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-econometrics project\"/>
    </mc:Choice>
  </mc:AlternateContent>
  <xr:revisionPtr revIDLastSave="0" documentId="13_ncr:1_{C98DB448-A57C-455F-93F3-16F3D80662E1}" xr6:coauthVersionLast="47" xr6:coauthVersionMax="47" xr10:uidLastSave="{00000000-0000-0000-0000-000000000000}"/>
  <bookViews>
    <workbookView xWindow="-108" yWindow="-108" windowWidth="23256" windowHeight="12576" xr2:uid="{9723BBF9-BE3B-42D4-A7D9-58BB4FB00A45}"/>
  </bookViews>
  <sheets>
    <sheet name="Panel Dataset" sheetId="5" r:id="rId1"/>
    <sheet name="total votes" sheetId="2" r:id="rId2"/>
    <sheet name="G&amp;Z" sheetId="1" r:id="rId3"/>
    <sheet name="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1" i="5" l="1"/>
  <c r="J573" i="2"/>
  <c r="J571" i="2"/>
  <c r="H1981" i="1"/>
  <c r="F4" i="3" l="1"/>
  <c r="F3" i="3"/>
  <c r="F5" i="3"/>
  <c r="F6" i="3"/>
  <c r="G6" i="3" s="1"/>
  <c r="F7" i="3"/>
  <c r="F8" i="3"/>
  <c r="F9" i="3"/>
  <c r="F10" i="3"/>
  <c r="G10" i="3" s="1"/>
  <c r="F11" i="3"/>
  <c r="F12" i="3"/>
  <c r="F13" i="3"/>
  <c r="F14" i="3"/>
  <c r="G14" i="3" s="1"/>
  <c r="F15" i="3"/>
  <c r="F16" i="3"/>
  <c r="F17" i="3"/>
  <c r="F18" i="3"/>
  <c r="G18" i="3" s="1"/>
  <c r="F19" i="3"/>
  <c r="F20" i="3"/>
  <c r="F21" i="3"/>
  <c r="F22" i="3"/>
  <c r="G22" i="3" s="1"/>
  <c r="F23" i="3"/>
  <c r="F24" i="3"/>
  <c r="F25" i="3"/>
  <c r="F26" i="3"/>
  <c r="G26" i="3" s="1"/>
  <c r="F27" i="3"/>
  <c r="F28" i="3"/>
  <c r="F29" i="3"/>
  <c r="F30" i="3"/>
  <c r="G30" i="3" s="1"/>
  <c r="F31" i="3"/>
  <c r="F32" i="3"/>
  <c r="F33" i="3"/>
  <c r="F34" i="3"/>
  <c r="G34" i="3" s="1"/>
  <c r="F35" i="3"/>
  <c r="F36" i="3"/>
  <c r="F37" i="3"/>
  <c r="F38" i="3"/>
  <c r="G38" i="3" s="1"/>
  <c r="F39" i="3"/>
  <c r="F40" i="3"/>
  <c r="F41" i="3"/>
  <c r="F42" i="3"/>
  <c r="G42" i="3" s="1"/>
  <c r="F43" i="3"/>
  <c r="F44" i="3"/>
  <c r="F45" i="3"/>
  <c r="F46" i="3"/>
  <c r="G46" i="3" s="1"/>
  <c r="F48" i="3"/>
  <c r="F49" i="3"/>
  <c r="F50" i="3"/>
  <c r="F51" i="3"/>
  <c r="G51" i="3" s="1"/>
  <c r="F52" i="3"/>
  <c r="F53" i="3"/>
  <c r="F54" i="3"/>
  <c r="F55" i="3"/>
  <c r="G55" i="3" s="1"/>
  <c r="F56" i="3"/>
  <c r="F57" i="3"/>
  <c r="F58" i="3"/>
  <c r="F59" i="3"/>
  <c r="G59" i="3" s="1"/>
  <c r="F60" i="3"/>
  <c r="F61" i="3"/>
  <c r="F62" i="3"/>
  <c r="F63" i="3"/>
  <c r="G63" i="3" s="1"/>
  <c r="F64" i="3"/>
  <c r="F65" i="3"/>
  <c r="F66" i="3"/>
  <c r="F67" i="3"/>
  <c r="G67" i="3" s="1"/>
  <c r="F68" i="3"/>
  <c r="F69" i="3"/>
  <c r="F70" i="3"/>
  <c r="F71" i="3"/>
  <c r="G71" i="3" s="1"/>
  <c r="F72" i="3"/>
  <c r="F73" i="3"/>
  <c r="F74" i="3"/>
  <c r="F75" i="3"/>
  <c r="G75" i="3" s="1"/>
  <c r="F76" i="3"/>
  <c r="F77" i="3"/>
  <c r="F78" i="3"/>
  <c r="F79" i="3"/>
  <c r="G79" i="3" s="1"/>
  <c r="F80" i="3"/>
  <c r="F81" i="3"/>
  <c r="F82" i="3"/>
  <c r="F83" i="3"/>
  <c r="G83" i="3" s="1"/>
  <c r="F84" i="3"/>
  <c r="F85" i="3"/>
  <c r="F86" i="3"/>
  <c r="F87" i="3"/>
  <c r="G87" i="3" s="1"/>
  <c r="F88" i="3"/>
  <c r="F89" i="3"/>
  <c r="F90" i="3"/>
  <c r="F91" i="3"/>
  <c r="G91" i="3" s="1"/>
  <c r="F93" i="3"/>
  <c r="F94" i="3"/>
  <c r="F95" i="3"/>
  <c r="F96" i="3"/>
  <c r="G96" i="3" s="1"/>
  <c r="F97" i="3"/>
  <c r="F98" i="3"/>
  <c r="F99" i="3"/>
  <c r="F100" i="3"/>
  <c r="G100" i="3" s="1"/>
  <c r="F101" i="3"/>
  <c r="F102" i="3"/>
  <c r="F103" i="3"/>
  <c r="F104" i="3"/>
  <c r="G104" i="3" s="1"/>
  <c r="F105" i="3"/>
  <c r="F106" i="3"/>
  <c r="F107" i="3"/>
  <c r="F108" i="3"/>
  <c r="G108" i="3" s="1"/>
  <c r="F109" i="3"/>
  <c r="F110" i="3"/>
  <c r="F111" i="3"/>
  <c r="F112" i="3"/>
  <c r="G112" i="3" s="1"/>
  <c r="F113" i="3"/>
  <c r="F114" i="3"/>
  <c r="F115" i="3"/>
  <c r="F116" i="3"/>
  <c r="G116" i="3" s="1"/>
  <c r="F117" i="3"/>
  <c r="F118" i="3"/>
  <c r="F119" i="3"/>
  <c r="F120" i="3"/>
  <c r="G120" i="3" s="1"/>
  <c r="F121" i="3"/>
  <c r="F122" i="3"/>
  <c r="F123" i="3"/>
  <c r="F124" i="3"/>
  <c r="G124" i="3" s="1"/>
  <c r="F125" i="3"/>
  <c r="F126" i="3"/>
  <c r="F127" i="3"/>
  <c r="F128" i="3"/>
  <c r="G128" i="3" s="1"/>
  <c r="F129" i="3"/>
  <c r="F130" i="3"/>
  <c r="F131" i="3"/>
  <c r="F132" i="3"/>
  <c r="G132" i="3" s="1"/>
  <c r="F133" i="3"/>
  <c r="F134" i="3"/>
  <c r="F135" i="3"/>
  <c r="F136" i="3"/>
  <c r="G136" i="3" s="1"/>
  <c r="F138" i="3"/>
  <c r="F139" i="3"/>
  <c r="F140" i="3"/>
  <c r="F141" i="3"/>
  <c r="G141" i="3" s="1"/>
  <c r="F142" i="3"/>
  <c r="F143" i="3"/>
  <c r="F144" i="3"/>
  <c r="F145" i="3"/>
  <c r="G145" i="3" s="1"/>
  <c r="F146" i="3"/>
  <c r="F147" i="3"/>
  <c r="F148" i="3"/>
  <c r="F149" i="3"/>
  <c r="G149" i="3" s="1"/>
  <c r="F150" i="3"/>
  <c r="F151" i="3"/>
  <c r="F152" i="3"/>
  <c r="F153" i="3"/>
  <c r="G153" i="3" s="1"/>
  <c r="F154" i="3"/>
  <c r="F155" i="3"/>
  <c r="F156" i="3"/>
  <c r="F157" i="3"/>
  <c r="G157" i="3" s="1"/>
  <c r="F158" i="3"/>
  <c r="F159" i="3"/>
  <c r="F160" i="3"/>
  <c r="F161" i="3"/>
  <c r="G161" i="3" s="1"/>
  <c r="F162" i="3"/>
  <c r="F163" i="3"/>
  <c r="F164" i="3"/>
  <c r="F165" i="3"/>
  <c r="G165" i="3" s="1"/>
  <c r="F166" i="3"/>
  <c r="F167" i="3"/>
  <c r="F168" i="3"/>
  <c r="F169" i="3"/>
  <c r="G169" i="3" s="1"/>
  <c r="F170" i="3"/>
  <c r="F171" i="3"/>
  <c r="F172" i="3"/>
  <c r="F173" i="3"/>
  <c r="G173" i="3" s="1"/>
  <c r="F174" i="3"/>
  <c r="F175" i="3"/>
  <c r="F176" i="3"/>
  <c r="F177" i="3"/>
  <c r="G177" i="3" s="1"/>
  <c r="F178" i="3"/>
  <c r="F179" i="3"/>
  <c r="F180" i="3"/>
  <c r="F181" i="3"/>
  <c r="G181" i="3" s="1"/>
  <c r="F183" i="3"/>
  <c r="F184" i="3"/>
  <c r="F185" i="3"/>
  <c r="F186" i="3"/>
  <c r="G186" i="3" s="1"/>
  <c r="F187" i="3"/>
  <c r="F188" i="3"/>
  <c r="F189" i="3"/>
  <c r="F190" i="3"/>
  <c r="G190" i="3" s="1"/>
  <c r="F191" i="3"/>
  <c r="F192" i="3"/>
  <c r="F193" i="3"/>
  <c r="F194" i="3"/>
  <c r="G194" i="3" s="1"/>
  <c r="F195" i="3"/>
  <c r="F196" i="3"/>
  <c r="F197" i="3"/>
  <c r="F198" i="3"/>
  <c r="G198" i="3" s="1"/>
  <c r="F199" i="3"/>
  <c r="F200" i="3"/>
  <c r="F201" i="3"/>
  <c r="F202" i="3"/>
  <c r="G202" i="3" s="1"/>
  <c r="F203" i="3"/>
  <c r="F204" i="3"/>
  <c r="F205" i="3"/>
  <c r="F206" i="3"/>
  <c r="G206" i="3" s="1"/>
  <c r="F207" i="3"/>
  <c r="F208" i="3"/>
  <c r="F209" i="3"/>
  <c r="F210" i="3"/>
  <c r="G210" i="3" s="1"/>
  <c r="F211" i="3"/>
  <c r="F212" i="3"/>
  <c r="F213" i="3"/>
  <c r="F214" i="3"/>
  <c r="G214" i="3" s="1"/>
  <c r="F215" i="3"/>
  <c r="F216" i="3"/>
  <c r="F217" i="3"/>
  <c r="F218" i="3"/>
  <c r="G218" i="3" s="1"/>
  <c r="F219" i="3"/>
  <c r="F220" i="3"/>
  <c r="F221" i="3"/>
  <c r="F222" i="3"/>
  <c r="G222" i="3" s="1"/>
  <c r="F223" i="3"/>
  <c r="F224" i="3"/>
  <c r="F225" i="3"/>
  <c r="F226" i="3"/>
  <c r="G226" i="3" s="1"/>
  <c r="F228" i="3"/>
  <c r="F229" i="3"/>
  <c r="F230" i="3"/>
  <c r="F231" i="3"/>
  <c r="G231" i="3" s="1"/>
  <c r="F232" i="3"/>
  <c r="F233" i="3"/>
  <c r="F234" i="3"/>
  <c r="F235" i="3"/>
  <c r="G235" i="3" s="1"/>
  <c r="F236" i="3"/>
  <c r="F237" i="3"/>
  <c r="F238" i="3"/>
  <c r="F239" i="3"/>
  <c r="G239" i="3" s="1"/>
  <c r="F240" i="3"/>
  <c r="F241" i="3"/>
  <c r="F242" i="3"/>
  <c r="F243" i="3"/>
  <c r="G243" i="3" s="1"/>
  <c r="F244" i="3"/>
  <c r="F245" i="3"/>
  <c r="F246" i="3"/>
  <c r="F247" i="3"/>
  <c r="G247" i="3" s="1"/>
  <c r="F248" i="3"/>
  <c r="F249" i="3"/>
  <c r="F250" i="3"/>
  <c r="F251" i="3"/>
  <c r="G251" i="3" s="1"/>
  <c r="F252" i="3"/>
  <c r="F253" i="3"/>
  <c r="F254" i="3"/>
  <c r="F255" i="3"/>
  <c r="G255" i="3" s="1"/>
  <c r="F256" i="3"/>
  <c r="F257" i="3"/>
  <c r="F258" i="3"/>
  <c r="F259" i="3"/>
  <c r="G259" i="3" s="1"/>
  <c r="F260" i="3"/>
  <c r="F261" i="3"/>
  <c r="F262" i="3"/>
  <c r="F263" i="3"/>
  <c r="G263" i="3" s="1"/>
  <c r="F264" i="3"/>
  <c r="F265" i="3"/>
  <c r="F266" i="3"/>
  <c r="F267" i="3"/>
  <c r="G267" i="3" s="1"/>
  <c r="F268" i="3"/>
  <c r="F269" i="3"/>
  <c r="F270" i="3"/>
  <c r="F271" i="3"/>
  <c r="G271" i="3" s="1"/>
  <c r="F273" i="3"/>
  <c r="F274" i="3"/>
  <c r="F275" i="3"/>
  <c r="F276" i="3"/>
  <c r="G276" i="3" s="1"/>
  <c r="F277" i="3"/>
  <c r="F278" i="3"/>
  <c r="F279" i="3"/>
  <c r="F280" i="3"/>
  <c r="G280" i="3" s="1"/>
  <c r="F281" i="3"/>
  <c r="F282" i="3"/>
  <c r="F283" i="3"/>
  <c r="F284" i="3"/>
  <c r="G284" i="3" s="1"/>
  <c r="F285" i="3"/>
  <c r="F286" i="3"/>
  <c r="F287" i="3"/>
  <c r="F288" i="3"/>
  <c r="G288" i="3" s="1"/>
  <c r="F289" i="3"/>
  <c r="F290" i="3"/>
  <c r="F291" i="3"/>
  <c r="F292" i="3"/>
  <c r="G292" i="3" s="1"/>
  <c r="F293" i="3"/>
  <c r="F294" i="3"/>
  <c r="F295" i="3"/>
  <c r="F296" i="3"/>
  <c r="G296" i="3" s="1"/>
  <c r="F297" i="3"/>
  <c r="F298" i="3"/>
  <c r="F299" i="3"/>
  <c r="F300" i="3"/>
  <c r="G300" i="3" s="1"/>
  <c r="F301" i="3"/>
  <c r="F302" i="3"/>
  <c r="F303" i="3"/>
  <c r="F304" i="3"/>
  <c r="G304" i="3" s="1"/>
  <c r="F305" i="3"/>
  <c r="F306" i="3"/>
  <c r="F307" i="3"/>
  <c r="F308" i="3"/>
  <c r="G308" i="3" s="1"/>
  <c r="F309" i="3"/>
  <c r="F310" i="3"/>
  <c r="F311" i="3"/>
  <c r="F312" i="3"/>
  <c r="G312" i="3" s="1"/>
  <c r="F313" i="3"/>
  <c r="F314" i="3"/>
  <c r="F315" i="3"/>
  <c r="F316" i="3"/>
  <c r="G316" i="3" s="1"/>
  <c r="F318" i="3"/>
  <c r="F319" i="3"/>
  <c r="F320" i="3"/>
  <c r="F321" i="3"/>
  <c r="G321" i="3" s="1"/>
  <c r="F322" i="3"/>
  <c r="F323" i="3"/>
  <c r="F324" i="3"/>
  <c r="F325" i="3"/>
  <c r="G325" i="3" s="1"/>
  <c r="F326" i="3"/>
  <c r="F327" i="3"/>
  <c r="F328" i="3"/>
  <c r="F329" i="3"/>
  <c r="G329" i="3" s="1"/>
  <c r="F330" i="3"/>
  <c r="F331" i="3"/>
  <c r="F332" i="3"/>
  <c r="F333" i="3"/>
  <c r="G333" i="3" s="1"/>
  <c r="F334" i="3"/>
  <c r="F335" i="3"/>
  <c r="F336" i="3"/>
  <c r="F337" i="3"/>
  <c r="G337" i="3" s="1"/>
  <c r="F338" i="3"/>
  <c r="F339" i="3"/>
  <c r="F340" i="3"/>
  <c r="F341" i="3"/>
  <c r="G341" i="3" s="1"/>
  <c r="F342" i="3"/>
  <c r="F343" i="3"/>
  <c r="F344" i="3"/>
  <c r="F345" i="3"/>
  <c r="G345" i="3" s="1"/>
  <c r="F346" i="3"/>
  <c r="F347" i="3"/>
  <c r="F348" i="3"/>
  <c r="F349" i="3"/>
  <c r="G349" i="3" s="1"/>
  <c r="F350" i="3"/>
  <c r="F351" i="3"/>
  <c r="F352" i="3"/>
  <c r="F353" i="3"/>
  <c r="G353" i="3" s="1"/>
  <c r="F354" i="3"/>
  <c r="F355" i="3"/>
  <c r="F356" i="3"/>
  <c r="F357" i="3"/>
  <c r="G357" i="3" s="1"/>
  <c r="F358" i="3"/>
  <c r="F359" i="3"/>
  <c r="F360" i="3"/>
  <c r="F361" i="3"/>
  <c r="G361" i="3" s="1"/>
  <c r="F363" i="3"/>
  <c r="F364" i="3"/>
  <c r="F365" i="3"/>
  <c r="F366" i="3"/>
  <c r="G366" i="3" s="1"/>
  <c r="F367" i="3"/>
  <c r="F368" i="3"/>
  <c r="F369" i="3"/>
  <c r="F370" i="3"/>
  <c r="G370" i="3" s="1"/>
  <c r="F371" i="3"/>
  <c r="F372" i="3"/>
  <c r="F373" i="3"/>
  <c r="F374" i="3"/>
  <c r="G374" i="3" s="1"/>
  <c r="F375" i="3"/>
  <c r="F376" i="3"/>
  <c r="F377" i="3"/>
  <c r="F378" i="3"/>
  <c r="G378" i="3" s="1"/>
  <c r="F379" i="3"/>
  <c r="F380" i="3"/>
  <c r="F381" i="3"/>
  <c r="F382" i="3"/>
  <c r="G382" i="3" s="1"/>
  <c r="F383" i="3"/>
  <c r="F384" i="3"/>
  <c r="F385" i="3"/>
  <c r="F386" i="3"/>
  <c r="G386" i="3" s="1"/>
  <c r="F387" i="3"/>
  <c r="F388" i="3"/>
  <c r="F389" i="3"/>
  <c r="F390" i="3"/>
  <c r="G390" i="3" s="1"/>
  <c r="F391" i="3"/>
  <c r="F392" i="3"/>
  <c r="F393" i="3"/>
  <c r="F394" i="3"/>
  <c r="G394" i="3" s="1"/>
  <c r="F395" i="3"/>
  <c r="F396" i="3"/>
  <c r="F397" i="3"/>
  <c r="F398" i="3"/>
  <c r="G398" i="3" s="1"/>
  <c r="F399" i="3"/>
  <c r="F400" i="3"/>
  <c r="F401" i="3"/>
  <c r="F402" i="3"/>
  <c r="G402" i="3" s="1"/>
  <c r="F403" i="3"/>
  <c r="F404" i="3"/>
  <c r="F405" i="3"/>
  <c r="F406" i="3"/>
  <c r="G406" i="3" s="1"/>
  <c r="F408" i="3"/>
  <c r="F409" i="3"/>
  <c r="F410" i="3"/>
  <c r="F411" i="3"/>
  <c r="G411" i="3" s="1"/>
  <c r="F412" i="3"/>
  <c r="F413" i="3"/>
  <c r="F414" i="3"/>
  <c r="F415" i="3"/>
  <c r="G415" i="3" s="1"/>
  <c r="F416" i="3"/>
  <c r="F417" i="3"/>
  <c r="F418" i="3"/>
  <c r="F419" i="3"/>
  <c r="G419" i="3" s="1"/>
  <c r="F420" i="3"/>
  <c r="F421" i="3"/>
  <c r="F422" i="3"/>
  <c r="F423" i="3"/>
  <c r="G423" i="3" s="1"/>
  <c r="F424" i="3"/>
  <c r="F425" i="3"/>
  <c r="F426" i="3"/>
  <c r="F427" i="3"/>
  <c r="G427" i="3" s="1"/>
  <c r="F428" i="3"/>
  <c r="F429" i="3"/>
  <c r="F430" i="3"/>
  <c r="F431" i="3"/>
  <c r="G431" i="3" s="1"/>
  <c r="F432" i="3"/>
  <c r="F433" i="3"/>
  <c r="F434" i="3"/>
  <c r="F435" i="3"/>
  <c r="G435" i="3" s="1"/>
  <c r="F436" i="3"/>
  <c r="F437" i="3"/>
  <c r="F438" i="3"/>
  <c r="F439" i="3"/>
  <c r="G439" i="3" s="1"/>
  <c r="F440" i="3"/>
  <c r="F441" i="3"/>
  <c r="F442" i="3"/>
  <c r="F443" i="3"/>
  <c r="G443" i="3" s="1"/>
  <c r="F444" i="3"/>
  <c r="F445" i="3"/>
  <c r="F446" i="3"/>
  <c r="F447" i="3"/>
  <c r="G447" i="3" s="1"/>
  <c r="F448" i="3"/>
  <c r="F449" i="3"/>
  <c r="F450" i="3"/>
  <c r="F451" i="3"/>
  <c r="G451" i="3" s="1"/>
  <c r="F453" i="3"/>
  <c r="F454" i="3"/>
  <c r="F455" i="3"/>
  <c r="F456" i="3"/>
  <c r="G456" i="3" s="1"/>
  <c r="F457" i="3"/>
  <c r="F458" i="3"/>
  <c r="F459" i="3"/>
  <c r="F460" i="3"/>
  <c r="G460" i="3" s="1"/>
  <c r="F461" i="3"/>
  <c r="F462" i="3"/>
  <c r="F463" i="3"/>
  <c r="F464" i="3"/>
  <c r="G464" i="3" s="1"/>
  <c r="F465" i="3"/>
  <c r="F466" i="3"/>
  <c r="F467" i="3"/>
  <c r="F468" i="3"/>
  <c r="G468" i="3" s="1"/>
  <c r="F469" i="3"/>
  <c r="F470" i="3"/>
  <c r="F471" i="3"/>
  <c r="F472" i="3"/>
  <c r="G472" i="3" s="1"/>
  <c r="F473" i="3"/>
  <c r="F474" i="3"/>
  <c r="F475" i="3"/>
  <c r="F476" i="3"/>
  <c r="G476" i="3" s="1"/>
  <c r="F477" i="3"/>
  <c r="F478" i="3"/>
  <c r="F479" i="3"/>
  <c r="F480" i="3"/>
  <c r="G480" i="3" s="1"/>
  <c r="F481" i="3"/>
  <c r="F482" i="3"/>
  <c r="F483" i="3"/>
  <c r="F484" i="3"/>
  <c r="G484" i="3" s="1"/>
  <c r="F485" i="3"/>
  <c r="F486" i="3"/>
  <c r="F487" i="3"/>
  <c r="F488" i="3"/>
  <c r="G488" i="3" s="1"/>
  <c r="F489" i="3"/>
  <c r="F490" i="3"/>
  <c r="F491" i="3"/>
  <c r="F492" i="3"/>
  <c r="G492" i="3" s="1"/>
  <c r="F493" i="3"/>
  <c r="F494" i="3"/>
  <c r="F495" i="3"/>
  <c r="F496" i="3"/>
  <c r="G496" i="3" s="1"/>
  <c r="F498" i="3"/>
  <c r="F499" i="3"/>
  <c r="F500" i="3"/>
  <c r="F501" i="3"/>
  <c r="G501" i="3" s="1"/>
  <c r="F502" i="3"/>
  <c r="F503" i="3"/>
  <c r="F504" i="3"/>
  <c r="F505" i="3"/>
  <c r="G505" i="3" s="1"/>
  <c r="F506" i="3"/>
  <c r="F507" i="3"/>
  <c r="F508" i="3"/>
  <c r="F509" i="3"/>
  <c r="G509" i="3" s="1"/>
  <c r="F510" i="3"/>
  <c r="F511" i="3"/>
  <c r="F512" i="3"/>
  <c r="F513" i="3"/>
  <c r="G513" i="3" s="1"/>
  <c r="F514" i="3"/>
  <c r="F515" i="3"/>
  <c r="F516" i="3"/>
  <c r="F517" i="3"/>
  <c r="G517" i="3" s="1"/>
  <c r="F518" i="3"/>
  <c r="F519" i="3"/>
  <c r="F520" i="3"/>
  <c r="F521" i="3"/>
  <c r="G521" i="3" s="1"/>
  <c r="F522" i="3"/>
  <c r="F523" i="3"/>
  <c r="F524" i="3"/>
  <c r="F525" i="3"/>
  <c r="G525" i="3" s="1"/>
  <c r="F526" i="3"/>
  <c r="F527" i="3"/>
  <c r="F528" i="3"/>
  <c r="F529" i="3"/>
  <c r="G529" i="3" s="1"/>
  <c r="F530" i="3"/>
  <c r="F531" i="3"/>
  <c r="F532" i="3"/>
  <c r="F533" i="3"/>
  <c r="G533" i="3" s="1"/>
  <c r="F534" i="3"/>
  <c r="F535" i="3"/>
  <c r="F536" i="3"/>
  <c r="F537" i="3"/>
  <c r="G537" i="3" s="1"/>
  <c r="F538" i="3"/>
  <c r="F539" i="3"/>
  <c r="F540" i="3"/>
  <c r="F541" i="3"/>
  <c r="G541" i="3" s="1"/>
  <c r="F543" i="3"/>
  <c r="F544" i="3"/>
  <c r="F545" i="3"/>
  <c r="F546" i="3"/>
  <c r="G546" i="3" s="1"/>
  <c r="F547" i="3"/>
  <c r="F548" i="3"/>
  <c r="F549" i="3"/>
  <c r="F550" i="3"/>
  <c r="G550" i="3" s="1"/>
  <c r="F551" i="3"/>
  <c r="F552" i="3"/>
  <c r="F553" i="3"/>
  <c r="F554" i="3"/>
  <c r="G554" i="3" s="1"/>
  <c r="F555" i="3"/>
  <c r="F556" i="3"/>
  <c r="F557" i="3"/>
  <c r="F558" i="3"/>
  <c r="G558" i="3" s="1"/>
  <c r="F559" i="3"/>
  <c r="F560" i="3"/>
  <c r="F561" i="3"/>
  <c r="F562" i="3"/>
  <c r="G562" i="3" s="1"/>
  <c r="F563" i="3"/>
  <c r="F564" i="3"/>
  <c r="F565" i="3"/>
  <c r="F566" i="3"/>
  <c r="G566" i="3" s="1"/>
  <c r="F567" i="3"/>
  <c r="F568" i="3"/>
  <c r="F569" i="3"/>
  <c r="F570" i="3"/>
  <c r="G570" i="3" s="1"/>
  <c r="F571" i="3"/>
  <c r="F572" i="3"/>
  <c r="F573" i="3"/>
  <c r="F574" i="3"/>
  <c r="G574" i="3" s="1"/>
  <c r="F575" i="3"/>
  <c r="F576" i="3"/>
  <c r="F577" i="3"/>
  <c r="F578" i="3"/>
  <c r="G578" i="3" s="1"/>
  <c r="F579" i="3"/>
  <c r="F580" i="3"/>
  <c r="F581" i="3"/>
  <c r="F582" i="3"/>
  <c r="G582" i="3" s="1"/>
  <c r="F583" i="3"/>
  <c r="F584" i="3"/>
  <c r="F585" i="3"/>
  <c r="F586" i="3"/>
  <c r="G586" i="3" s="1"/>
  <c r="F588" i="3"/>
  <c r="F589" i="3"/>
  <c r="F590" i="3"/>
  <c r="F591" i="3"/>
  <c r="G591" i="3" s="1"/>
  <c r="F592" i="3"/>
  <c r="F593" i="3"/>
  <c r="F594" i="3"/>
  <c r="F595" i="3"/>
  <c r="G595" i="3" s="1"/>
  <c r="F596" i="3"/>
  <c r="F597" i="3"/>
  <c r="F598" i="3"/>
  <c r="F599" i="3"/>
  <c r="G599" i="3" s="1"/>
  <c r="F600" i="3"/>
  <c r="F601" i="3"/>
  <c r="F602" i="3"/>
  <c r="F603" i="3"/>
  <c r="G603" i="3" s="1"/>
  <c r="F604" i="3"/>
  <c r="F605" i="3"/>
  <c r="F606" i="3"/>
  <c r="F607" i="3"/>
  <c r="G607" i="3" s="1"/>
  <c r="F608" i="3"/>
  <c r="F609" i="3"/>
  <c r="F610" i="3"/>
  <c r="F611" i="3"/>
  <c r="G611" i="3" s="1"/>
  <c r="F612" i="3"/>
  <c r="F613" i="3"/>
  <c r="F614" i="3"/>
  <c r="F615" i="3"/>
  <c r="G615" i="3" s="1"/>
  <c r="F616" i="3"/>
  <c r="F617" i="3"/>
  <c r="F618" i="3"/>
  <c r="F619" i="3"/>
  <c r="G619" i="3" s="1"/>
  <c r="F620" i="3"/>
  <c r="F621" i="3"/>
  <c r="F622" i="3"/>
  <c r="F623" i="3"/>
  <c r="G623" i="3" s="1"/>
  <c r="F624" i="3"/>
  <c r="F625" i="3"/>
  <c r="F626" i="3"/>
  <c r="F627" i="3"/>
  <c r="G627" i="3" s="1"/>
  <c r="F628" i="3"/>
  <c r="F629" i="3"/>
  <c r="F630" i="3"/>
  <c r="F631" i="3"/>
  <c r="G631" i="3" s="1"/>
  <c r="F633" i="3"/>
  <c r="F634" i="3"/>
  <c r="F635" i="3"/>
  <c r="F636" i="3"/>
  <c r="G636" i="3" s="1"/>
  <c r="F637" i="3"/>
  <c r="F638" i="3"/>
  <c r="F639" i="3"/>
  <c r="F640" i="3"/>
  <c r="G640" i="3" s="1"/>
  <c r="F641" i="3"/>
  <c r="F642" i="3"/>
  <c r="F643" i="3"/>
  <c r="F644" i="3"/>
  <c r="G644" i="3" s="1"/>
  <c r="F645" i="3"/>
  <c r="F646" i="3"/>
  <c r="F647" i="3"/>
  <c r="F648" i="3"/>
  <c r="G648" i="3" s="1"/>
  <c r="F649" i="3"/>
  <c r="F650" i="3"/>
  <c r="F651" i="3"/>
  <c r="F652" i="3"/>
  <c r="G652" i="3" s="1"/>
  <c r="F653" i="3"/>
  <c r="F654" i="3"/>
  <c r="F655" i="3"/>
  <c r="F656" i="3"/>
  <c r="G656" i="3" s="1"/>
  <c r="F657" i="3"/>
  <c r="F658" i="3"/>
  <c r="F659" i="3"/>
  <c r="F660" i="3"/>
  <c r="G660" i="3" s="1"/>
  <c r="F661" i="3"/>
  <c r="F662" i="3"/>
  <c r="F663" i="3"/>
  <c r="F664" i="3"/>
  <c r="G664" i="3" s="1"/>
  <c r="F665" i="3"/>
  <c r="F666" i="3"/>
  <c r="F667" i="3"/>
  <c r="F668" i="3"/>
  <c r="G668" i="3" s="1"/>
  <c r="F669" i="3"/>
  <c r="F670" i="3"/>
  <c r="F671" i="3"/>
  <c r="F672" i="3"/>
  <c r="G672" i="3" s="1"/>
  <c r="F673" i="3"/>
  <c r="F674" i="3"/>
  <c r="F675" i="3"/>
  <c r="F676" i="3"/>
  <c r="G676" i="3" s="1"/>
  <c r="F678" i="3"/>
  <c r="F679" i="3"/>
  <c r="F680" i="3"/>
  <c r="F681" i="3"/>
  <c r="G681" i="3" s="1"/>
  <c r="F682" i="3"/>
  <c r="F683" i="3"/>
  <c r="F684" i="3"/>
  <c r="F685" i="3"/>
  <c r="G685" i="3" s="1"/>
  <c r="F686" i="3"/>
  <c r="F687" i="3"/>
  <c r="F688" i="3"/>
  <c r="F689" i="3"/>
  <c r="G689" i="3" s="1"/>
  <c r="F690" i="3"/>
  <c r="F691" i="3"/>
  <c r="F692" i="3"/>
  <c r="F693" i="3"/>
  <c r="G693" i="3" s="1"/>
  <c r="F694" i="3"/>
  <c r="F695" i="3"/>
  <c r="F696" i="3"/>
  <c r="F697" i="3"/>
  <c r="G697" i="3" s="1"/>
  <c r="F698" i="3"/>
  <c r="F699" i="3"/>
  <c r="F700" i="3"/>
  <c r="F701" i="3"/>
  <c r="G701" i="3" s="1"/>
  <c r="F702" i="3"/>
  <c r="F703" i="3"/>
  <c r="F704" i="3"/>
  <c r="F705" i="3"/>
  <c r="G705" i="3" s="1"/>
  <c r="F706" i="3"/>
  <c r="F707" i="3"/>
  <c r="F708" i="3"/>
  <c r="F709" i="3"/>
  <c r="G709" i="3" s="1"/>
  <c r="F710" i="3"/>
  <c r="F711" i="3"/>
  <c r="F712" i="3"/>
  <c r="F713" i="3"/>
  <c r="G713" i="3" s="1"/>
  <c r="F714" i="3"/>
  <c r="F715" i="3"/>
  <c r="F716" i="3"/>
  <c r="F717" i="3"/>
  <c r="G717" i="3" s="1"/>
  <c r="F718" i="3"/>
  <c r="F719" i="3"/>
  <c r="F720" i="3"/>
  <c r="F721" i="3"/>
  <c r="G721" i="3" s="1"/>
  <c r="F723" i="3"/>
  <c r="F724" i="3"/>
  <c r="F725" i="3"/>
  <c r="F726" i="3"/>
  <c r="G726" i="3" s="1"/>
  <c r="F727" i="3"/>
  <c r="F728" i="3"/>
  <c r="F729" i="3"/>
  <c r="F730" i="3"/>
  <c r="G730" i="3" s="1"/>
  <c r="F731" i="3"/>
  <c r="F732" i="3"/>
  <c r="F733" i="3"/>
  <c r="F734" i="3"/>
  <c r="G734" i="3" s="1"/>
  <c r="F735" i="3"/>
  <c r="F736" i="3"/>
  <c r="F737" i="3"/>
  <c r="F738" i="3"/>
  <c r="G738" i="3" s="1"/>
  <c r="F739" i="3"/>
  <c r="F740" i="3"/>
  <c r="F741" i="3"/>
  <c r="F742" i="3"/>
  <c r="G742" i="3" s="1"/>
  <c r="F743" i="3"/>
  <c r="F744" i="3"/>
  <c r="F745" i="3"/>
  <c r="F746" i="3"/>
  <c r="G746" i="3" s="1"/>
  <c r="F747" i="3"/>
  <c r="F748" i="3"/>
  <c r="F749" i="3"/>
  <c r="F750" i="3"/>
  <c r="G750" i="3" s="1"/>
  <c r="F751" i="3"/>
  <c r="F752" i="3"/>
  <c r="F753" i="3"/>
  <c r="F754" i="3"/>
  <c r="G754" i="3" s="1"/>
  <c r="F755" i="3"/>
  <c r="F756" i="3"/>
  <c r="F757" i="3"/>
  <c r="F758" i="3"/>
  <c r="G758" i="3" s="1"/>
  <c r="F759" i="3"/>
  <c r="F760" i="3"/>
  <c r="F761" i="3"/>
  <c r="F762" i="3"/>
  <c r="G762" i="3" s="1"/>
  <c r="F763" i="3"/>
  <c r="F764" i="3"/>
  <c r="F765" i="3"/>
  <c r="F766" i="3"/>
  <c r="G766" i="3" s="1"/>
  <c r="F768" i="3"/>
  <c r="F769" i="3"/>
  <c r="F770" i="3"/>
  <c r="F771" i="3"/>
  <c r="G771" i="3" s="1"/>
  <c r="F772" i="3"/>
  <c r="F773" i="3"/>
  <c r="F774" i="3"/>
  <c r="F775" i="3"/>
  <c r="G775" i="3" s="1"/>
  <c r="F776" i="3"/>
  <c r="F777" i="3"/>
  <c r="F778" i="3"/>
  <c r="F779" i="3"/>
  <c r="G779" i="3" s="1"/>
  <c r="F780" i="3"/>
  <c r="F781" i="3"/>
  <c r="F782" i="3"/>
  <c r="F783" i="3"/>
  <c r="G783" i="3" s="1"/>
  <c r="F784" i="3"/>
  <c r="F785" i="3"/>
  <c r="F786" i="3"/>
  <c r="F787" i="3"/>
  <c r="G787" i="3" s="1"/>
  <c r="F788" i="3"/>
  <c r="F789" i="3"/>
  <c r="F790" i="3"/>
  <c r="F791" i="3"/>
  <c r="G791" i="3" s="1"/>
  <c r="F792" i="3"/>
  <c r="F793" i="3"/>
  <c r="F794" i="3"/>
  <c r="F795" i="3"/>
  <c r="G795" i="3" s="1"/>
  <c r="F796" i="3"/>
  <c r="F797" i="3"/>
  <c r="F798" i="3"/>
  <c r="F799" i="3"/>
  <c r="G799" i="3" s="1"/>
  <c r="F800" i="3"/>
  <c r="F801" i="3"/>
  <c r="F802" i="3"/>
  <c r="F803" i="3"/>
  <c r="G803" i="3" s="1"/>
  <c r="F804" i="3"/>
  <c r="F805" i="3"/>
  <c r="F806" i="3"/>
  <c r="F807" i="3"/>
  <c r="G807" i="3" s="1"/>
  <c r="F808" i="3"/>
  <c r="F809" i="3"/>
  <c r="F810" i="3"/>
  <c r="F811" i="3"/>
  <c r="G811" i="3" s="1"/>
  <c r="F813" i="3"/>
  <c r="F814" i="3"/>
  <c r="F815" i="3"/>
  <c r="F816" i="3"/>
  <c r="G816" i="3" s="1"/>
  <c r="F817" i="3"/>
  <c r="F818" i="3"/>
  <c r="F819" i="3"/>
  <c r="F820" i="3"/>
  <c r="G820" i="3" s="1"/>
  <c r="F821" i="3"/>
  <c r="F822" i="3"/>
  <c r="F823" i="3"/>
  <c r="F824" i="3"/>
  <c r="G824" i="3" s="1"/>
  <c r="F825" i="3"/>
  <c r="F826" i="3"/>
  <c r="F827" i="3"/>
  <c r="F828" i="3"/>
  <c r="G828" i="3" s="1"/>
  <c r="F829" i="3"/>
  <c r="F830" i="3"/>
  <c r="F831" i="3"/>
  <c r="F832" i="3"/>
  <c r="G832" i="3" s="1"/>
  <c r="F833" i="3"/>
  <c r="F834" i="3"/>
  <c r="F835" i="3"/>
  <c r="F836" i="3"/>
  <c r="G836" i="3" s="1"/>
  <c r="F837" i="3"/>
  <c r="F838" i="3"/>
  <c r="F839" i="3"/>
  <c r="F840" i="3"/>
  <c r="G840" i="3" s="1"/>
  <c r="F841" i="3"/>
  <c r="F842" i="3"/>
  <c r="F843" i="3"/>
  <c r="F844" i="3"/>
  <c r="G844" i="3" s="1"/>
  <c r="F845" i="3"/>
  <c r="F846" i="3"/>
  <c r="F847" i="3"/>
  <c r="F848" i="3"/>
  <c r="G848" i="3" s="1"/>
  <c r="F849" i="3"/>
  <c r="F850" i="3"/>
  <c r="F851" i="3"/>
  <c r="F852" i="3"/>
  <c r="G852" i="3" s="1"/>
  <c r="F853" i="3"/>
  <c r="F854" i="3"/>
  <c r="F855" i="3"/>
  <c r="F856" i="3"/>
  <c r="G856" i="3" s="1"/>
  <c r="F858" i="3"/>
  <c r="F859" i="3"/>
  <c r="F860" i="3"/>
  <c r="F861" i="3"/>
  <c r="G861" i="3" s="1"/>
  <c r="F862" i="3"/>
  <c r="F863" i="3"/>
  <c r="F864" i="3"/>
  <c r="F865" i="3"/>
  <c r="G865" i="3" s="1"/>
  <c r="F866" i="3"/>
  <c r="F867" i="3"/>
  <c r="F868" i="3"/>
  <c r="F869" i="3"/>
  <c r="G869" i="3" s="1"/>
  <c r="F870" i="3"/>
  <c r="F871" i="3"/>
  <c r="F872" i="3"/>
  <c r="F873" i="3"/>
  <c r="G873" i="3" s="1"/>
  <c r="F874" i="3"/>
  <c r="F875" i="3"/>
  <c r="F876" i="3"/>
  <c r="F877" i="3"/>
  <c r="G877" i="3" s="1"/>
  <c r="F878" i="3"/>
  <c r="F879" i="3"/>
  <c r="F880" i="3"/>
  <c r="F881" i="3"/>
  <c r="G881" i="3" s="1"/>
  <c r="F882" i="3"/>
  <c r="F883" i="3"/>
  <c r="F884" i="3"/>
  <c r="F885" i="3"/>
  <c r="G885" i="3" s="1"/>
  <c r="F886" i="3"/>
  <c r="F887" i="3"/>
  <c r="F888" i="3"/>
  <c r="F889" i="3"/>
  <c r="G889" i="3" s="1"/>
  <c r="F890" i="3"/>
  <c r="F891" i="3"/>
  <c r="F892" i="3"/>
  <c r="F893" i="3"/>
  <c r="G893" i="3" s="1"/>
  <c r="F894" i="3"/>
  <c r="F895" i="3"/>
  <c r="F896" i="3"/>
  <c r="F897" i="3"/>
  <c r="G897" i="3" s="1"/>
  <c r="F898" i="3"/>
  <c r="F899" i="3"/>
  <c r="F900" i="3"/>
  <c r="F901" i="3"/>
  <c r="G901" i="3" s="1"/>
  <c r="F903" i="3"/>
  <c r="F904" i="3"/>
  <c r="F905" i="3"/>
  <c r="F906" i="3"/>
  <c r="G906" i="3" s="1"/>
  <c r="F907" i="3"/>
  <c r="F908" i="3"/>
  <c r="F909" i="3"/>
  <c r="F910" i="3"/>
  <c r="G910" i="3" s="1"/>
  <c r="F911" i="3"/>
  <c r="F912" i="3"/>
  <c r="F913" i="3"/>
  <c r="F914" i="3"/>
  <c r="G914" i="3" s="1"/>
  <c r="F915" i="3"/>
  <c r="F916" i="3"/>
  <c r="F917" i="3"/>
  <c r="F918" i="3"/>
  <c r="G918" i="3" s="1"/>
  <c r="F919" i="3"/>
  <c r="F920" i="3"/>
  <c r="F921" i="3"/>
  <c r="F922" i="3"/>
  <c r="G922" i="3" s="1"/>
  <c r="F923" i="3"/>
  <c r="F924" i="3"/>
  <c r="F925" i="3"/>
  <c r="F926" i="3"/>
  <c r="G926" i="3" s="1"/>
  <c r="F927" i="3"/>
  <c r="F928" i="3"/>
  <c r="F929" i="3"/>
  <c r="F930" i="3"/>
  <c r="G930" i="3" s="1"/>
  <c r="F931" i="3"/>
  <c r="F932" i="3"/>
  <c r="F933" i="3"/>
  <c r="F934" i="3"/>
  <c r="G934" i="3" s="1"/>
  <c r="F935" i="3"/>
  <c r="F936" i="3"/>
  <c r="F937" i="3"/>
  <c r="F938" i="3"/>
  <c r="G938" i="3" s="1"/>
  <c r="F939" i="3"/>
  <c r="F940" i="3"/>
  <c r="F941" i="3"/>
  <c r="F942" i="3"/>
  <c r="G942" i="3" s="1"/>
  <c r="F943" i="3"/>
  <c r="F944" i="3"/>
  <c r="F945" i="3"/>
  <c r="F946" i="3"/>
  <c r="G946" i="3" s="1"/>
  <c r="F948" i="3"/>
  <c r="F949" i="3"/>
  <c r="F950" i="3"/>
  <c r="F951" i="3"/>
  <c r="G951" i="3" s="1"/>
  <c r="F952" i="3"/>
  <c r="F953" i="3"/>
  <c r="F954" i="3"/>
  <c r="F955" i="3"/>
  <c r="G955" i="3" s="1"/>
  <c r="F956" i="3"/>
  <c r="F957" i="3"/>
  <c r="F958" i="3"/>
  <c r="F959" i="3"/>
  <c r="G959" i="3" s="1"/>
  <c r="F960" i="3"/>
  <c r="F961" i="3"/>
  <c r="F962" i="3"/>
  <c r="F963" i="3"/>
  <c r="G963" i="3" s="1"/>
  <c r="F964" i="3"/>
  <c r="F965" i="3"/>
  <c r="F966" i="3"/>
  <c r="F967" i="3"/>
  <c r="G967" i="3" s="1"/>
  <c r="F968" i="3"/>
  <c r="F969" i="3"/>
  <c r="F970" i="3"/>
  <c r="F971" i="3"/>
  <c r="G971" i="3" s="1"/>
  <c r="F972" i="3"/>
  <c r="F973" i="3"/>
  <c r="F974" i="3"/>
  <c r="F975" i="3"/>
  <c r="G975" i="3" s="1"/>
  <c r="F976" i="3"/>
  <c r="F977" i="3"/>
  <c r="F978" i="3"/>
  <c r="F979" i="3"/>
  <c r="G979" i="3" s="1"/>
  <c r="F980" i="3"/>
  <c r="F981" i="3"/>
  <c r="F982" i="3"/>
  <c r="F983" i="3"/>
  <c r="G983" i="3" s="1"/>
  <c r="F984" i="3"/>
  <c r="F985" i="3"/>
  <c r="F986" i="3"/>
  <c r="F987" i="3"/>
  <c r="G987" i="3" s="1"/>
  <c r="F988" i="3"/>
  <c r="F989" i="3"/>
  <c r="F990" i="3"/>
  <c r="F991" i="3"/>
  <c r="G991" i="3" s="1"/>
  <c r="F993" i="3"/>
  <c r="F994" i="3"/>
  <c r="F995" i="3"/>
  <c r="F996" i="3"/>
  <c r="G996" i="3" s="1"/>
  <c r="F997" i="3"/>
  <c r="F998" i="3"/>
  <c r="F999" i="3"/>
  <c r="F1000" i="3"/>
  <c r="G1000" i="3" s="1"/>
  <c r="F1001" i="3"/>
  <c r="F1002" i="3"/>
  <c r="F1003" i="3"/>
  <c r="F1004" i="3"/>
  <c r="G1004" i="3" s="1"/>
  <c r="F1005" i="3"/>
  <c r="F1006" i="3"/>
  <c r="F1007" i="3"/>
  <c r="F1008" i="3"/>
  <c r="G1008" i="3" s="1"/>
  <c r="F1009" i="3"/>
  <c r="F1010" i="3"/>
  <c r="F1011" i="3"/>
  <c r="F1012" i="3"/>
  <c r="G1012" i="3" s="1"/>
  <c r="F1013" i="3"/>
  <c r="F1014" i="3"/>
  <c r="F1015" i="3"/>
  <c r="F1016" i="3"/>
  <c r="G1016" i="3" s="1"/>
  <c r="F1017" i="3"/>
  <c r="F1018" i="3"/>
  <c r="F1019" i="3"/>
  <c r="F1020" i="3"/>
  <c r="G1020" i="3" s="1"/>
  <c r="F1021" i="3"/>
  <c r="F1022" i="3"/>
  <c r="F1023" i="3"/>
  <c r="F1024" i="3"/>
  <c r="G1024" i="3" s="1"/>
  <c r="F1025" i="3"/>
  <c r="F1026" i="3"/>
  <c r="F1027" i="3"/>
  <c r="F1028" i="3"/>
  <c r="G1028" i="3" s="1"/>
  <c r="F1029" i="3"/>
  <c r="F1030" i="3"/>
  <c r="F1031" i="3"/>
  <c r="F1032" i="3"/>
  <c r="G1032" i="3" s="1"/>
  <c r="F1033" i="3"/>
  <c r="F1034" i="3"/>
  <c r="F1035" i="3"/>
  <c r="F1036" i="3"/>
  <c r="G1036" i="3" s="1"/>
  <c r="F1038" i="3"/>
  <c r="F1039" i="3"/>
  <c r="F1040" i="3"/>
  <c r="F1041" i="3"/>
  <c r="G1041" i="3" s="1"/>
  <c r="F1042" i="3"/>
  <c r="F1043" i="3"/>
  <c r="F1044" i="3"/>
  <c r="F1045" i="3"/>
  <c r="G1045" i="3" s="1"/>
  <c r="F1046" i="3"/>
  <c r="F1047" i="3"/>
  <c r="F1048" i="3"/>
  <c r="F1049" i="3"/>
  <c r="G1049" i="3" s="1"/>
  <c r="F1050" i="3"/>
  <c r="F1051" i="3"/>
  <c r="F1052" i="3"/>
  <c r="F1053" i="3"/>
  <c r="G1053" i="3" s="1"/>
  <c r="F1054" i="3"/>
  <c r="F1055" i="3"/>
  <c r="F1056" i="3"/>
  <c r="F1057" i="3"/>
  <c r="G1057" i="3" s="1"/>
  <c r="F1058" i="3"/>
  <c r="F1059" i="3"/>
  <c r="F1060" i="3"/>
  <c r="F1061" i="3"/>
  <c r="G1061" i="3" s="1"/>
  <c r="F1062" i="3"/>
  <c r="F1063" i="3"/>
  <c r="F1064" i="3"/>
  <c r="F1065" i="3"/>
  <c r="G1065" i="3" s="1"/>
  <c r="F1066" i="3"/>
  <c r="F1067" i="3"/>
  <c r="F1068" i="3"/>
  <c r="F1069" i="3"/>
  <c r="G1069" i="3" s="1"/>
  <c r="F1070" i="3"/>
  <c r="F1071" i="3"/>
  <c r="F1072" i="3"/>
  <c r="F1073" i="3"/>
  <c r="G1073" i="3" s="1"/>
  <c r="F1074" i="3"/>
  <c r="F1075" i="3"/>
  <c r="F1076" i="3"/>
  <c r="F1077" i="3"/>
  <c r="G1077" i="3" s="1"/>
  <c r="F1078" i="3"/>
  <c r="F1079" i="3"/>
  <c r="F1080" i="3"/>
  <c r="F1081" i="3"/>
  <c r="G1081" i="3" s="1"/>
  <c r="F1083" i="3"/>
  <c r="F1084" i="3"/>
  <c r="F1085" i="3"/>
  <c r="F1086" i="3"/>
  <c r="G1086" i="3" s="1"/>
  <c r="F1087" i="3"/>
  <c r="F1088" i="3"/>
  <c r="F1089" i="3"/>
  <c r="F1090" i="3"/>
  <c r="G1090" i="3" s="1"/>
  <c r="F1091" i="3"/>
  <c r="F1092" i="3"/>
  <c r="F1093" i="3"/>
  <c r="F1094" i="3"/>
  <c r="G1094" i="3" s="1"/>
  <c r="F1095" i="3"/>
  <c r="F1096" i="3"/>
  <c r="F1097" i="3"/>
  <c r="F1098" i="3"/>
  <c r="G1098" i="3" s="1"/>
  <c r="F1099" i="3"/>
  <c r="F1100" i="3"/>
  <c r="F1101" i="3"/>
  <c r="F1102" i="3"/>
  <c r="G1102" i="3" s="1"/>
  <c r="F1103" i="3"/>
  <c r="F1104" i="3"/>
  <c r="F1105" i="3"/>
  <c r="F1106" i="3"/>
  <c r="G1106" i="3" s="1"/>
  <c r="F1107" i="3"/>
  <c r="F1108" i="3"/>
  <c r="F1109" i="3"/>
  <c r="F1110" i="3"/>
  <c r="G1110" i="3" s="1"/>
  <c r="F1111" i="3"/>
  <c r="F1112" i="3"/>
  <c r="F1113" i="3"/>
  <c r="F1114" i="3"/>
  <c r="G1114" i="3" s="1"/>
  <c r="F1115" i="3"/>
  <c r="F1116" i="3"/>
  <c r="F1117" i="3"/>
  <c r="F1118" i="3"/>
  <c r="G1118" i="3" s="1"/>
  <c r="F1119" i="3"/>
  <c r="F1120" i="3"/>
  <c r="F1121" i="3"/>
  <c r="F1122" i="3"/>
  <c r="G1122" i="3" s="1"/>
  <c r="F1123" i="3"/>
  <c r="F1124" i="3"/>
  <c r="F1125" i="3"/>
  <c r="F1126" i="3"/>
  <c r="G1126" i="3" s="1"/>
  <c r="F1128" i="3"/>
  <c r="F1129" i="3"/>
  <c r="F1130" i="3"/>
  <c r="F1131" i="3"/>
  <c r="G1131" i="3" s="1"/>
  <c r="F1132" i="3"/>
  <c r="F1133" i="3"/>
  <c r="F1134" i="3"/>
  <c r="F1135" i="3"/>
  <c r="G1135" i="3" s="1"/>
  <c r="F1136" i="3"/>
  <c r="F1137" i="3"/>
  <c r="F1138" i="3"/>
  <c r="F1139" i="3"/>
  <c r="G1139" i="3" s="1"/>
  <c r="F1140" i="3"/>
  <c r="F1141" i="3"/>
  <c r="F1142" i="3"/>
  <c r="F1143" i="3"/>
  <c r="G1143" i="3" s="1"/>
  <c r="F1144" i="3"/>
  <c r="F1145" i="3"/>
  <c r="F1146" i="3"/>
  <c r="F1147" i="3"/>
  <c r="G1147" i="3" s="1"/>
  <c r="F1148" i="3"/>
  <c r="F1149" i="3"/>
  <c r="F1150" i="3"/>
  <c r="F1151" i="3"/>
  <c r="G1151" i="3" s="1"/>
  <c r="F1152" i="3"/>
  <c r="F1153" i="3"/>
  <c r="F1154" i="3"/>
  <c r="F1155" i="3"/>
  <c r="G1155" i="3" s="1"/>
  <c r="F1156" i="3"/>
  <c r="F1157" i="3"/>
  <c r="F1158" i="3"/>
  <c r="F1159" i="3"/>
  <c r="G1159" i="3" s="1"/>
  <c r="F1160" i="3"/>
  <c r="F1161" i="3"/>
  <c r="F1162" i="3"/>
  <c r="F1163" i="3"/>
  <c r="G1163" i="3" s="1"/>
  <c r="F1164" i="3"/>
  <c r="F1165" i="3"/>
  <c r="F1166" i="3"/>
  <c r="F1167" i="3"/>
  <c r="G1167" i="3" s="1"/>
  <c r="F1168" i="3"/>
  <c r="F1169" i="3"/>
  <c r="F1170" i="3"/>
  <c r="F1171" i="3"/>
  <c r="G1171" i="3" s="1"/>
  <c r="F1173" i="3"/>
  <c r="F1174" i="3"/>
  <c r="F1175" i="3"/>
  <c r="F1176" i="3"/>
  <c r="G1176" i="3" s="1"/>
  <c r="F1177" i="3"/>
  <c r="F1178" i="3"/>
  <c r="F1179" i="3"/>
  <c r="F1180" i="3"/>
  <c r="G1180" i="3" s="1"/>
  <c r="F1181" i="3"/>
  <c r="F1182" i="3"/>
  <c r="F1183" i="3"/>
  <c r="F1184" i="3"/>
  <c r="G1184" i="3" s="1"/>
  <c r="F1185" i="3"/>
  <c r="F1186" i="3"/>
  <c r="F1187" i="3"/>
  <c r="F1188" i="3"/>
  <c r="G1188" i="3" s="1"/>
  <c r="F1189" i="3"/>
  <c r="F1190" i="3"/>
  <c r="F1191" i="3"/>
  <c r="F1192" i="3"/>
  <c r="G1192" i="3" s="1"/>
  <c r="F1193" i="3"/>
  <c r="F1194" i="3"/>
  <c r="F1195" i="3"/>
  <c r="F1196" i="3"/>
  <c r="G1196" i="3" s="1"/>
  <c r="F1197" i="3"/>
  <c r="F1198" i="3"/>
  <c r="F1199" i="3"/>
  <c r="F1200" i="3"/>
  <c r="G1200" i="3" s="1"/>
  <c r="F1201" i="3"/>
  <c r="F1202" i="3"/>
  <c r="F1203" i="3"/>
  <c r="F1204" i="3"/>
  <c r="G1204" i="3" s="1"/>
  <c r="F1205" i="3"/>
  <c r="F1206" i="3"/>
  <c r="F1207" i="3"/>
  <c r="F1208" i="3"/>
  <c r="G1208" i="3" s="1"/>
  <c r="F1209" i="3"/>
  <c r="F1210" i="3"/>
  <c r="F1211" i="3"/>
  <c r="F1212" i="3"/>
  <c r="G1212" i="3" s="1"/>
  <c r="F1213" i="3"/>
  <c r="F1214" i="3"/>
  <c r="F1215" i="3"/>
  <c r="F1216" i="3"/>
  <c r="G1216" i="3" s="1"/>
  <c r="F1218" i="3"/>
  <c r="F1219" i="3"/>
  <c r="F1220" i="3"/>
  <c r="F1221" i="3"/>
  <c r="G1221" i="3" s="1"/>
  <c r="F1222" i="3"/>
  <c r="F1223" i="3"/>
  <c r="F1224" i="3"/>
  <c r="F1225" i="3"/>
  <c r="G1225" i="3" s="1"/>
  <c r="F1226" i="3"/>
  <c r="F1227" i="3"/>
  <c r="F1228" i="3"/>
  <c r="F1229" i="3"/>
  <c r="G1229" i="3" s="1"/>
  <c r="F1230" i="3"/>
  <c r="F1231" i="3"/>
  <c r="F1232" i="3"/>
  <c r="F1233" i="3"/>
  <c r="G1233" i="3" s="1"/>
  <c r="F1234" i="3"/>
  <c r="F1235" i="3"/>
  <c r="F1236" i="3"/>
  <c r="F1237" i="3"/>
  <c r="G1237" i="3" s="1"/>
  <c r="F1238" i="3"/>
  <c r="F1239" i="3"/>
  <c r="F1240" i="3"/>
  <c r="F1241" i="3"/>
  <c r="G1241" i="3" s="1"/>
  <c r="F1242" i="3"/>
  <c r="F1243" i="3"/>
  <c r="F1244" i="3"/>
  <c r="F1245" i="3"/>
  <c r="G1245" i="3" s="1"/>
  <c r="F1246" i="3"/>
  <c r="F1247" i="3"/>
  <c r="F1248" i="3"/>
  <c r="F1249" i="3"/>
  <c r="G1249" i="3" s="1"/>
  <c r="F1250" i="3"/>
  <c r="F1251" i="3"/>
  <c r="F1252" i="3"/>
  <c r="F1253" i="3"/>
  <c r="G1253" i="3" s="1"/>
  <c r="F1254" i="3"/>
  <c r="F1255" i="3"/>
  <c r="F1256" i="3"/>
  <c r="F1257" i="3"/>
  <c r="G1257" i="3" s="1"/>
  <c r="F1258" i="3"/>
  <c r="F1259" i="3"/>
  <c r="F1260" i="3"/>
  <c r="F1261" i="3"/>
  <c r="G1261" i="3" s="1"/>
  <c r="F1263" i="3"/>
  <c r="F1264" i="3"/>
  <c r="F1265" i="3"/>
  <c r="F1266" i="3"/>
  <c r="G1266" i="3" s="1"/>
  <c r="F1267" i="3"/>
  <c r="F1268" i="3"/>
  <c r="F1269" i="3"/>
  <c r="F1270" i="3"/>
  <c r="G1270" i="3" s="1"/>
  <c r="F1271" i="3"/>
  <c r="F1272" i="3"/>
  <c r="F1273" i="3"/>
  <c r="F1274" i="3"/>
  <c r="G1274" i="3" s="1"/>
  <c r="F1275" i="3"/>
  <c r="F1276" i="3"/>
  <c r="F1277" i="3"/>
  <c r="F1278" i="3"/>
  <c r="G1278" i="3" s="1"/>
  <c r="F1279" i="3"/>
  <c r="F1280" i="3"/>
  <c r="F1281" i="3"/>
  <c r="F1282" i="3"/>
  <c r="G1282" i="3" s="1"/>
  <c r="F1283" i="3"/>
  <c r="F1284" i="3"/>
  <c r="F1285" i="3"/>
  <c r="F1286" i="3"/>
  <c r="G1286" i="3" s="1"/>
  <c r="F1287" i="3"/>
  <c r="F1288" i="3"/>
  <c r="F1289" i="3"/>
  <c r="F1290" i="3"/>
  <c r="G1290" i="3" s="1"/>
  <c r="F1291" i="3"/>
  <c r="F1292" i="3"/>
  <c r="F1293" i="3"/>
  <c r="F1294" i="3"/>
  <c r="G1294" i="3" s="1"/>
  <c r="F1295" i="3"/>
  <c r="F1296" i="3"/>
  <c r="F1297" i="3"/>
  <c r="F1298" i="3"/>
  <c r="G1298" i="3" s="1"/>
  <c r="F1299" i="3"/>
  <c r="F1300" i="3"/>
  <c r="F1301" i="3"/>
  <c r="F1302" i="3"/>
  <c r="G1302" i="3" s="1"/>
  <c r="F1303" i="3"/>
  <c r="F1304" i="3"/>
  <c r="F1305" i="3"/>
  <c r="F1306" i="3"/>
  <c r="G1306" i="3" s="1"/>
  <c r="F1308" i="3"/>
  <c r="F1309" i="3"/>
  <c r="F1310" i="3"/>
  <c r="F1311" i="3"/>
  <c r="G1311" i="3" s="1"/>
  <c r="F1312" i="3"/>
  <c r="F1313" i="3"/>
  <c r="F1314" i="3"/>
  <c r="F1315" i="3"/>
  <c r="G1315" i="3" s="1"/>
  <c r="F1316" i="3"/>
  <c r="F1317" i="3"/>
  <c r="F1318" i="3"/>
  <c r="F1319" i="3"/>
  <c r="G1319" i="3" s="1"/>
  <c r="F1320" i="3"/>
  <c r="F1321" i="3"/>
  <c r="F1322" i="3"/>
  <c r="F1323" i="3"/>
  <c r="G1323" i="3" s="1"/>
  <c r="F1324" i="3"/>
  <c r="F1325" i="3"/>
  <c r="F1326" i="3"/>
  <c r="F1327" i="3"/>
  <c r="G1327" i="3" s="1"/>
  <c r="F1328" i="3"/>
  <c r="F1329" i="3"/>
  <c r="F1330" i="3"/>
  <c r="F1331" i="3"/>
  <c r="G1331" i="3" s="1"/>
  <c r="F1332" i="3"/>
  <c r="F1333" i="3"/>
  <c r="F1334" i="3"/>
  <c r="F1335" i="3"/>
  <c r="G1335" i="3" s="1"/>
  <c r="F1336" i="3"/>
  <c r="F1337" i="3"/>
  <c r="F1338" i="3"/>
  <c r="F1339" i="3"/>
  <c r="G1339" i="3" s="1"/>
  <c r="F1340" i="3"/>
  <c r="F1341" i="3"/>
  <c r="F1342" i="3"/>
  <c r="F1343" i="3"/>
  <c r="G1343" i="3" s="1"/>
  <c r="F1344" i="3"/>
  <c r="F1345" i="3"/>
  <c r="F1346" i="3"/>
  <c r="F1347" i="3"/>
  <c r="G1347" i="3" s="1"/>
  <c r="F1348" i="3"/>
  <c r="F1349" i="3"/>
  <c r="F1350" i="3"/>
  <c r="F1351" i="3"/>
  <c r="G1351" i="3" s="1"/>
  <c r="F1353" i="3"/>
  <c r="F1354" i="3"/>
  <c r="F1355" i="3"/>
  <c r="F1356" i="3"/>
  <c r="G1356" i="3" s="1"/>
  <c r="F1357" i="3"/>
  <c r="F1358" i="3"/>
  <c r="F1359" i="3"/>
  <c r="F1360" i="3"/>
  <c r="G1360" i="3" s="1"/>
  <c r="F1361" i="3"/>
  <c r="F1362" i="3"/>
  <c r="F1363" i="3"/>
  <c r="F1364" i="3"/>
  <c r="G1364" i="3" s="1"/>
  <c r="F1365" i="3"/>
  <c r="F1366" i="3"/>
  <c r="F1367" i="3"/>
  <c r="F1368" i="3"/>
  <c r="G1368" i="3" s="1"/>
  <c r="F1369" i="3"/>
  <c r="F1370" i="3"/>
  <c r="F1371" i="3"/>
  <c r="F1372" i="3"/>
  <c r="G1372" i="3" s="1"/>
  <c r="F1373" i="3"/>
  <c r="F1374" i="3"/>
  <c r="F1375" i="3"/>
  <c r="F1376" i="3"/>
  <c r="G1376" i="3" s="1"/>
  <c r="F1377" i="3"/>
  <c r="F1378" i="3"/>
  <c r="F1379" i="3"/>
  <c r="F1380" i="3"/>
  <c r="G1380" i="3" s="1"/>
  <c r="F1381" i="3"/>
  <c r="F1382" i="3"/>
  <c r="F1383" i="3"/>
  <c r="F1384" i="3"/>
  <c r="G1384" i="3" s="1"/>
  <c r="F1385" i="3"/>
  <c r="F1386" i="3"/>
  <c r="F1387" i="3"/>
  <c r="F1388" i="3"/>
  <c r="G1388" i="3" s="1"/>
  <c r="F1389" i="3"/>
  <c r="F1390" i="3"/>
  <c r="F1391" i="3"/>
  <c r="F1392" i="3"/>
  <c r="G1392" i="3" s="1"/>
  <c r="F1393" i="3"/>
  <c r="F1394" i="3"/>
  <c r="F1395" i="3"/>
  <c r="F1396" i="3"/>
  <c r="G1396" i="3" s="1"/>
  <c r="F1398" i="3"/>
  <c r="F1399" i="3"/>
  <c r="F1400" i="3"/>
  <c r="F1401" i="3"/>
  <c r="G1401" i="3" s="1"/>
  <c r="F1402" i="3"/>
  <c r="F1403" i="3"/>
  <c r="F1404" i="3"/>
  <c r="F1405" i="3"/>
  <c r="G1405" i="3" s="1"/>
  <c r="F1406" i="3"/>
  <c r="F1407" i="3"/>
  <c r="F1408" i="3"/>
  <c r="F1409" i="3"/>
  <c r="G1409" i="3" s="1"/>
  <c r="F1410" i="3"/>
  <c r="F1411" i="3"/>
  <c r="F1412" i="3"/>
  <c r="F1413" i="3"/>
  <c r="G1413" i="3" s="1"/>
  <c r="F1414" i="3"/>
  <c r="F1415" i="3"/>
  <c r="F1416" i="3"/>
  <c r="F1417" i="3"/>
  <c r="G1417" i="3" s="1"/>
  <c r="F1418" i="3"/>
  <c r="F1419" i="3"/>
  <c r="F1420" i="3"/>
  <c r="F1421" i="3"/>
  <c r="G1421" i="3" s="1"/>
  <c r="F1422" i="3"/>
  <c r="F1423" i="3"/>
  <c r="F1424" i="3"/>
  <c r="F1425" i="3"/>
  <c r="G1425" i="3" s="1"/>
  <c r="F1426" i="3"/>
  <c r="F1427" i="3"/>
  <c r="F1428" i="3"/>
  <c r="F1429" i="3"/>
  <c r="G1429" i="3" s="1"/>
  <c r="F1430" i="3"/>
  <c r="F1431" i="3"/>
  <c r="F1432" i="3"/>
  <c r="F1433" i="3"/>
  <c r="G1433" i="3" s="1"/>
  <c r="F1434" i="3"/>
  <c r="F1435" i="3"/>
  <c r="F1436" i="3"/>
  <c r="F1437" i="3"/>
  <c r="G1437" i="3" s="1"/>
  <c r="F1438" i="3"/>
  <c r="F1439" i="3"/>
  <c r="F1440" i="3"/>
  <c r="F1441" i="3"/>
  <c r="G1441" i="3" s="1"/>
  <c r="F1443" i="3"/>
  <c r="F1444" i="3"/>
  <c r="F1445" i="3"/>
  <c r="F1446" i="3"/>
  <c r="G1446" i="3" s="1"/>
  <c r="F1447" i="3"/>
  <c r="F1448" i="3"/>
  <c r="F1449" i="3"/>
  <c r="F1450" i="3"/>
  <c r="G1450" i="3" s="1"/>
  <c r="F1451" i="3"/>
  <c r="F1452" i="3"/>
  <c r="F1453" i="3"/>
  <c r="F1454" i="3"/>
  <c r="G1454" i="3" s="1"/>
  <c r="F1455" i="3"/>
  <c r="F1456" i="3"/>
  <c r="F1457" i="3"/>
  <c r="F1458" i="3"/>
  <c r="G1458" i="3" s="1"/>
  <c r="F1459" i="3"/>
  <c r="F1460" i="3"/>
  <c r="F1461" i="3"/>
  <c r="F1462" i="3"/>
  <c r="G1462" i="3" s="1"/>
  <c r="F1463" i="3"/>
  <c r="F1464" i="3"/>
  <c r="F1465" i="3"/>
  <c r="F1466" i="3"/>
  <c r="G1466" i="3" s="1"/>
  <c r="F1467" i="3"/>
  <c r="F1468" i="3"/>
  <c r="F1469" i="3"/>
  <c r="F1470" i="3"/>
  <c r="G1470" i="3" s="1"/>
  <c r="F1471" i="3"/>
  <c r="F1472" i="3"/>
  <c r="F1473" i="3"/>
  <c r="F1474" i="3"/>
  <c r="G1474" i="3" s="1"/>
  <c r="F1475" i="3"/>
  <c r="F1476" i="3"/>
  <c r="F1477" i="3"/>
  <c r="F1478" i="3"/>
  <c r="G1478" i="3" s="1"/>
  <c r="F1479" i="3"/>
  <c r="F1480" i="3"/>
  <c r="F1481" i="3"/>
  <c r="F1482" i="3"/>
  <c r="G1482" i="3" s="1"/>
  <c r="F1483" i="3"/>
  <c r="F1484" i="3"/>
  <c r="F1485" i="3"/>
  <c r="F1486" i="3"/>
  <c r="G1486" i="3" s="1"/>
  <c r="F1488" i="3"/>
  <c r="F1489" i="3"/>
  <c r="F1490" i="3"/>
  <c r="F1491" i="3"/>
  <c r="G1491" i="3" s="1"/>
  <c r="F1492" i="3"/>
  <c r="F1493" i="3"/>
  <c r="F1494" i="3"/>
  <c r="F1495" i="3"/>
  <c r="G1495" i="3" s="1"/>
  <c r="F1496" i="3"/>
  <c r="F1497" i="3"/>
  <c r="F1498" i="3"/>
  <c r="F1499" i="3"/>
  <c r="G1499" i="3" s="1"/>
  <c r="F1500" i="3"/>
  <c r="F1501" i="3"/>
  <c r="F1502" i="3"/>
  <c r="F1503" i="3"/>
  <c r="G1503" i="3" s="1"/>
  <c r="F1504" i="3"/>
  <c r="F1505" i="3"/>
  <c r="F1506" i="3"/>
  <c r="F1507" i="3"/>
  <c r="G1507" i="3" s="1"/>
  <c r="F1508" i="3"/>
  <c r="F1509" i="3"/>
  <c r="F1510" i="3"/>
  <c r="F1511" i="3"/>
  <c r="G1511" i="3" s="1"/>
  <c r="F1512" i="3"/>
  <c r="F1513" i="3"/>
  <c r="F1514" i="3"/>
  <c r="F1515" i="3"/>
  <c r="G1515" i="3" s="1"/>
  <c r="F1516" i="3"/>
  <c r="F1517" i="3"/>
  <c r="F1518" i="3"/>
  <c r="F1519" i="3"/>
  <c r="G1519" i="3" s="1"/>
  <c r="F1520" i="3"/>
  <c r="F1521" i="3"/>
  <c r="F1522" i="3"/>
  <c r="F1523" i="3"/>
  <c r="G1523" i="3" s="1"/>
  <c r="F1524" i="3"/>
  <c r="F1525" i="3"/>
  <c r="F1526" i="3"/>
  <c r="F1527" i="3"/>
  <c r="G1527" i="3" s="1"/>
  <c r="F1528" i="3"/>
  <c r="F1529" i="3"/>
  <c r="F1530" i="3"/>
  <c r="F1531" i="3"/>
  <c r="G1531" i="3" s="1"/>
  <c r="F1533" i="3"/>
  <c r="F1534" i="3"/>
  <c r="F1535" i="3"/>
  <c r="F1536" i="3"/>
  <c r="G1536" i="3" s="1"/>
  <c r="F1537" i="3"/>
  <c r="F1538" i="3"/>
  <c r="F1539" i="3"/>
  <c r="F1540" i="3"/>
  <c r="G1540" i="3" s="1"/>
  <c r="F1541" i="3"/>
  <c r="F1542" i="3"/>
  <c r="F1543" i="3"/>
  <c r="F1544" i="3"/>
  <c r="G1544" i="3" s="1"/>
  <c r="F1545" i="3"/>
  <c r="F1546" i="3"/>
  <c r="F1547" i="3"/>
  <c r="F1548" i="3"/>
  <c r="G1548" i="3" s="1"/>
  <c r="F1549" i="3"/>
  <c r="F1550" i="3"/>
  <c r="F1551" i="3"/>
  <c r="F1552" i="3"/>
  <c r="G1552" i="3" s="1"/>
  <c r="F1553" i="3"/>
  <c r="F1554" i="3"/>
  <c r="F1555" i="3"/>
  <c r="F1556" i="3"/>
  <c r="G1556" i="3" s="1"/>
  <c r="F1557" i="3"/>
  <c r="F1558" i="3"/>
  <c r="F1559" i="3"/>
  <c r="F1560" i="3"/>
  <c r="G1560" i="3" s="1"/>
  <c r="F1561" i="3"/>
  <c r="F1562" i="3"/>
  <c r="F1563" i="3"/>
  <c r="F1564" i="3"/>
  <c r="G1564" i="3" s="1"/>
  <c r="F1565" i="3"/>
  <c r="F1566" i="3"/>
  <c r="F1567" i="3"/>
  <c r="F1568" i="3"/>
  <c r="G1568" i="3" s="1"/>
  <c r="F1569" i="3"/>
  <c r="F1570" i="3"/>
  <c r="F1571" i="3"/>
  <c r="F1572" i="3"/>
  <c r="G1572" i="3" s="1"/>
  <c r="F1573" i="3"/>
  <c r="F1574" i="3"/>
  <c r="F1575" i="3"/>
  <c r="F1576" i="3"/>
  <c r="G1576" i="3" s="1"/>
  <c r="F1578" i="3"/>
  <c r="F1579" i="3"/>
  <c r="F1580" i="3"/>
  <c r="F1581" i="3"/>
  <c r="G1581" i="3" s="1"/>
  <c r="F1582" i="3"/>
  <c r="F1583" i="3"/>
  <c r="F1584" i="3"/>
  <c r="F1585" i="3"/>
  <c r="G1585" i="3" s="1"/>
  <c r="F1586" i="3"/>
  <c r="F1587" i="3"/>
  <c r="F1588" i="3"/>
  <c r="F1589" i="3"/>
  <c r="G1589" i="3" s="1"/>
  <c r="F1590" i="3"/>
  <c r="F1591" i="3"/>
  <c r="F1592" i="3"/>
  <c r="F1593" i="3"/>
  <c r="G1593" i="3" s="1"/>
  <c r="F1594" i="3"/>
  <c r="F1595" i="3"/>
  <c r="F1596" i="3"/>
  <c r="F1597" i="3"/>
  <c r="G1597" i="3" s="1"/>
  <c r="F1598" i="3"/>
  <c r="F1599" i="3"/>
  <c r="F1600" i="3"/>
  <c r="F1601" i="3"/>
  <c r="G1601" i="3" s="1"/>
  <c r="F1602" i="3"/>
  <c r="F1603" i="3"/>
  <c r="F1604" i="3"/>
  <c r="F1605" i="3"/>
  <c r="G1605" i="3" s="1"/>
  <c r="F1606" i="3"/>
  <c r="F1607" i="3"/>
  <c r="F1608" i="3"/>
  <c r="F1609" i="3"/>
  <c r="G1609" i="3" s="1"/>
  <c r="F1610" i="3"/>
  <c r="F1611" i="3"/>
  <c r="F1612" i="3"/>
  <c r="F1613" i="3"/>
  <c r="G1613" i="3" s="1"/>
  <c r="F1614" i="3"/>
  <c r="F1615" i="3"/>
  <c r="F1616" i="3"/>
  <c r="F1617" i="3"/>
  <c r="G1617" i="3" s="1"/>
  <c r="F1618" i="3"/>
  <c r="F1619" i="3"/>
  <c r="F1620" i="3"/>
  <c r="F1621" i="3"/>
  <c r="G1621" i="3" s="1"/>
  <c r="F1623" i="3"/>
  <c r="F1624" i="3"/>
  <c r="F1625" i="3"/>
  <c r="F1626" i="3"/>
  <c r="G1626" i="3" s="1"/>
  <c r="F1627" i="3"/>
  <c r="F1628" i="3"/>
  <c r="F1629" i="3"/>
  <c r="F1630" i="3"/>
  <c r="G1630" i="3" s="1"/>
  <c r="F1631" i="3"/>
  <c r="F1632" i="3"/>
  <c r="F1633" i="3"/>
  <c r="F1634" i="3"/>
  <c r="G1634" i="3" s="1"/>
  <c r="F1635" i="3"/>
  <c r="F1636" i="3"/>
  <c r="F1637" i="3"/>
  <c r="F1638" i="3"/>
  <c r="G1638" i="3" s="1"/>
  <c r="F1639" i="3"/>
  <c r="F1640" i="3"/>
  <c r="F1641" i="3"/>
  <c r="F1642" i="3"/>
  <c r="G1642" i="3" s="1"/>
  <c r="F1643" i="3"/>
  <c r="F1644" i="3"/>
  <c r="F1645" i="3"/>
  <c r="F1646" i="3"/>
  <c r="G1646" i="3" s="1"/>
  <c r="F1647" i="3"/>
  <c r="F1648" i="3"/>
  <c r="F1649" i="3"/>
  <c r="F1650" i="3"/>
  <c r="G1650" i="3" s="1"/>
  <c r="F1651" i="3"/>
  <c r="F1652" i="3"/>
  <c r="F1653" i="3"/>
  <c r="F1654" i="3"/>
  <c r="G1654" i="3" s="1"/>
  <c r="F1655" i="3"/>
  <c r="F1656" i="3"/>
  <c r="F1657" i="3"/>
  <c r="F1658" i="3"/>
  <c r="G1658" i="3" s="1"/>
  <c r="F1659" i="3"/>
  <c r="F1660" i="3"/>
  <c r="F1661" i="3"/>
  <c r="F1662" i="3"/>
  <c r="G1662" i="3" s="1"/>
  <c r="F1663" i="3"/>
  <c r="F1664" i="3"/>
  <c r="F1665" i="3"/>
  <c r="F1666" i="3"/>
  <c r="G1666" i="3" s="1"/>
  <c r="F1668" i="3"/>
  <c r="F1669" i="3"/>
  <c r="F1670" i="3"/>
  <c r="F1671" i="3"/>
  <c r="G1671" i="3" s="1"/>
  <c r="F1672" i="3"/>
  <c r="F1673" i="3"/>
  <c r="F1674" i="3"/>
  <c r="F1675" i="3"/>
  <c r="G1675" i="3" s="1"/>
  <c r="F1676" i="3"/>
  <c r="F1677" i="3"/>
  <c r="F1678" i="3"/>
  <c r="F1679" i="3"/>
  <c r="G1679" i="3" s="1"/>
  <c r="F1680" i="3"/>
  <c r="F1681" i="3"/>
  <c r="F1682" i="3"/>
  <c r="F1683" i="3"/>
  <c r="G1683" i="3" s="1"/>
  <c r="F1684" i="3"/>
  <c r="F1685" i="3"/>
  <c r="F1686" i="3"/>
  <c r="F1687" i="3"/>
  <c r="G1687" i="3" s="1"/>
  <c r="F1688" i="3"/>
  <c r="F1689" i="3"/>
  <c r="F1690" i="3"/>
  <c r="F1691" i="3"/>
  <c r="G1691" i="3" s="1"/>
  <c r="F1692" i="3"/>
  <c r="F1693" i="3"/>
  <c r="F1694" i="3"/>
  <c r="F1695" i="3"/>
  <c r="G1695" i="3" s="1"/>
  <c r="F1696" i="3"/>
  <c r="F1697" i="3"/>
  <c r="F1698" i="3"/>
  <c r="F1699" i="3"/>
  <c r="G1699" i="3" s="1"/>
  <c r="F1700" i="3"/>
  <c r="F1701" i="3"/>
  <c r="F1702" i="3"/>
  <c r="F1703" i="3"/>
  <c r="G1703" i="3" s="1"/>
  <c r="F1704" i="3"/>
  <c r="F1705" i="3"/>
  <c r="F1706" i="3"/>
  <c r="F1707" i="3"/>
  <c r="G1707" i="3" s="1"/>
  <c r="F1708" i="3"/>
  <c r="F1709" i="3"/>
  <c r="F1710" i="3"/>
  <c r="F1711" i="3"/>
  <c r="G1711" i="3" s="1"/>
  <c r="F1713" i="3"/>
  <c r="F1714" i="3"/>
  <c r="F1715" i="3"/>
  <c r="F1716" i="3"/>
  <c r="G1716" i="3" s="1"/>
  <c r="F1717" i="3"/>
  <c r="F1718" i="3"/>
  <c r="F1719" i="3"/>
  <c r="F1720" i="3"/>
  <c r="G1720" i="3" s="1"/>
  <c r="F1721" i="3"/>
  <c r="F1722" i="3"/>
  <c r="F1723" i="3"/>
  <c r="F1724" i="3"/>
  <c r="G1724" i="3" s="1"/>
  <c r="F1725" i="3"/>
  <c r="F1726" i="3"/>
  <c r="F1727" i="3"/>
  <c r="F1728" i="3"/>
  <c r="G1728" i="3" s="1"/>
  <c r="F1729" i="3"/>
  <c r="F1730" i="3"/>
  <c r="F1731" i="3"/>
  <c r="F1732" i="3"/>
  <c r="G1732" i="3" s="1"/>
  <c r="F1733" i="3"/>
  <c r="F1734" i="3"/>
  <c r="F1735" i="3"/>
  <c r="F1736" i="3"/>
  <c r="G1736" i="3" s="1"/>
  <c r="F1737" i="3"/>
  <c r="F1738" i="3"/>
  <c r="F1739" i="3"/>
  <c r="F1740" i="3"/>
  <c r="G1740" i="3" s="1"/>
  <c r="F1741" i="3"/>
  <c r="F1742" i="3"/>
  <c r="F1743" i="3"/>
  <c r="F1744" i="3"/>
  <c r="G1744" i="3" s="1"/>
  <c r="F1745" i="3"/>
  <c r="F1746" i="3"/>
  <c r="F1747" i="3"/>
  <c r="F1748" i="3"/>
  <c r="G1748" i="3" s="1"/>
  <c r="F1749" i="3"/>
  <c r="F1750" i="3"/>
  <c r="F1751" i="3"/>
  <c r="F1752" i="3"/>
  <c r="G1752" i="3" s="1"/>
  <c r="F1753" i="3"/>
  <c r="F1754" i="3"/>
  <c r="F1755" i="3"/>
  <c r="F1756" i="3"/>
  <c r="G1756" i="3" s="1"/>
  <c r="F1758" i="3"/>
  <c r="F1759" i="3"/>
  <c r="F1760" i="3"/>
  <c r="F1761" i="3"/>
  <c r="G1761" i="3" s="1"/>
  <c r="F1762" i="3"/>
  <c r="F1763" i="3"/>
  <c r="F1764" i="3"/>
  <c r="F1765" i="3"/>
  <c r="G1765" i="3" s="1"/>
  <c r="F1766" i="3"/>
  <c r="F1767" i="3"/>
  <c r="F1768" i="3"/>
  <c r="F1769" i="3"/>
  <c r="G1769" i="3" s="1"/>
  <c r="F1770" i="3"/>
  <c r="F1771" i="3"/>
  <c r="F1772" i="3"/>
  <c r="F1773" i="3"/>
  <c r="G1773" i="3" s="1"/>
  <c r="F1774" i="3"/>
  <c r="F1775" i="3"/>
  <c r="F1776" i="3"/>
  <c r="F1777" i="3"/>
  <c r="G1777" i="3" s="1"/>
  <c r="F1778" i="3"/>
  <c r="F1779" i="3"/>
  <c r="F1780" i="3"/>
  <c r="F1781" i="3"/>
  <c r="G1781" i="3" s="1"/>
  <c r="F1782" i="3"/>
  <c r="F1783" i="3"/>
  <c r="F1784" i="3"/>
  <c r="F1785" i="3"/>
  <c r="G1785" i="3" s="1"/>
  <c r="F1786" i="3"/>
  <c r="F1787" i="3"/>
  <c r="F1788" i="3"/>
  <c r="F1789" i="3"/>
  <c r="G1789" i="3" s="1"/>
  <c r="F1790" i="3"/>
  <c r="F1791" i="3"/>
  <c r="F1792" i="3"/>
  <c r="F1793" i="3"/>
  <c r="G1793" i="3" s="1"/>
  <c r="F1794" i="3"/>
  <c r="F1795" i="3"/>
  <c r="F1796" i="3"/>
  <c r="F1797" i="3"/>
  <c r="G1797" i="3" s="1"/>
  <c r="F1798" i="3"/>
  <c r="F1799" i="3"/>
  <c r="F1800" i="3"/>
  <c r="F1801" i="3"/>
  <c r="G1801" i="3" s="1"/>
  <c r="F1803" i="3"/>
  <c r="F1804" i="3"/>
  <c r="F1805" i="3"/>
  <c r="F1806" i="3"/>
  <c r="G1806" i="3" s="1"/>
  <c r="F1807" i="3"/>
  <c r="F1808" i="3"/>
  <c r="F1809" i="3"/>
  <c r="F1810" i="3"/>
  <c r="G1810" i="3" s="1"/>
  <c r="F1811" i="3"/>
  <c r="F1812" i="3"/>
  <c r="F1813" i="3"/>
  <c r="F1814" i="3"/>
  <c r="G1814" i="3" s="1"/>
  <c r="F1815" i="3"/>
  <c r="F1816" i="3"/>
  <c r="F1817" i="3"/>
  <c r="F1818" i="3"/>
  <c r="G1818" i="3" s="1"/>
  <c r="F1819" i="3"/>
  <c r="F1820" i="3"/>
  <c r="F1821" i="3"/>
  <c r="F1822" i="3"/>
  <c r="G1822" i="3" s="1"/>
  <c r="F1823" i="3"/>
  <c r="F1824" i="3"/>
  <c r="F1825" i="3"/>
  <c r="F1826" i="3"/>
  <c r="G1826" i="3" s="1"/>
  <c r="F1827" i="3"/>
  <c r="F1828" i="3"/>
  <c r="F1829" i="3"/>
  <c r="F1830" i="3"/>
  <c r="G1830" i="3" s="1"/>
  <c r="F1831" i="3"/>
  <c r="F1832" i="3"/>
  <c r="F1833" i="3"/>
  <c r="F1834" i="3"/>
  <c r="G1834" i="3" s="1"/>
  <c r="F1835" i="3"/>
  <c r="F1836" i="3"/>
  <c r="F1837" i="3"/>
  <c r="F1838" i="3"/>
  <c r="G1838" i="3" s="1"/>
  <c r="F1839" i="3"/>
  <c r="F1840" i="3"/>
  <c r="F1841" i="3"/>
  <c r="F1842" i="3"/>
  <c r="G1842" i="3" s="1"/>
  <c r="F1843" i="3"/>
  <c r="F1844" i="3"/>
  <c r="F1845" i="3"/>
  <c r="F1846" i="3"/>
  <c r="G1846" i="3" s="1"/>
  <c r="F1848" i="3"/>
  <c r="F1849" i="3"/>
  <c r="F1850" i="3"/>
  <c r="F1851" i="3"/>
  <c r="G1851" i="3" s="1"/>
  <c r="F1852" i="3"/>
  <c r="F1853" i="3"/>
  <c r="F1854" i="3"/>
  <c r="F1855" i="3"/>
  <c r="G1855" i="3" s="1"/>
  <c r="F1856" i="3"/>
  <c r="F1857" i="3"/>
  <c r="F1858" i="3"/>
  <c r="F1859" i="3"/>
  <c r="G1859" i="3" s="1"/>
  <c r="F1860" i="3"/>
  <c r="F1861" i="3"/>
  <c r="F1862" i="3"/>
  <c r="F1863" i="3"/>
  <c r="G1863" i="3" s="1"/>
  <c r="F1864" i="3"/>
  <c r="F1865" i="3"/>
  <c r="F1866" i="3"/>
  <c r="F1867" i="3"/>
  <c r="G1867" i="3" s="1"/>
  <c r="F1868" i="3"/>
  <c r="F1869" i="3"/>
  <c r="F1870" i="3"/>
  <c r="F1871" i="3"/>
  <c r="G1871" i="3" s="1"/>
  <c r="F1872" i="3"/>
  <c r="F1873" i="3"/>
  <c r="F1874" i="3"/>
  <c r="F1875" i="3"/>
  <c r="G1875" i="3" s="1"/>
  <c r="F1876" i="3"/>
  <c r="F1877" i="3"/>
  <c r="F1878" i="3"/>
  <c r="F1879" i="3"/>
  <c r="G1879" i="3" s="1"/>
  <c r="F1880" i="3"/>
  <c r="F1881" i="3"/>
  <c r="F1882" i="3"/>
  <c r="F1883" i="3"/>
  <c r="G1883" i="3" s="1"/>
  <c r="F1884" i="3"/>
  <c r="F1885" i="3"/>
  <c r="F1886" i="3"/>
  <c r="F1887" i="3"/>
  <c r="G1887" i="3" s="1"/>
  <c r="F1888" i="3"/>
  <c r="F1889" i="3"/>
  <c r="F1890" i="3"/>
  <c r="F1891" i="3"/>
  <c r="G1891" i="3" s="1"/>
  <c r="F1893" i="3"/>
  <c r="F1894" i="3"/>
  <c r="F1895" i="3"/>
  <c r="F1896" i="3"/>
  <c r="G1896" i="3" s="1"/>
  <c r="F1897" i="3"/>
  <c r="F1898" i="3"/>
  <c r="F1899" i="3"/>
  <c r="F1900" i="3"/>
  <c r="G1900" i="3" s="1"/>
  <c r="F1901" i="3"/>
  <c r="F1902" i="3"/>
  <c r="F1903" i="3"/>
  <c r="F1904" i="3"/>
  <c r="G1904" i="3" s="1"/>
  <c r="F1905" i="3"/>
  <c r="F1906" i="3"/>
  <c r="F1907" i="3"/>
  <c r="F1908" i="3"/>
  <c r="G1908" i="3" s="1"/>
  <c r="F1909" i="3"/>
  <c r="F1910" i="3"/>
  <c r="F1911" i="3"/>
  <c r="F1912" i="3"/>
  <c r="G1912" i="3" s="1"/>
  <c r="F1913" i="3"/>
  <c r="F1914" i="3"/>
  <c r="F1915" i="3"/>
  <c r="F1916" i="3"/>
  <c r="G1916" i="3" s="1"/>
  <c r="F1917" i="3"/>
  <c r="F1918" i="3"/>
  <c r="F1919" i="3"/>
  <c r="F1920" i="3"/>
  <c r="G1920" i="3" s="1"/>
  <c r="F1921" i="3"/>
  <c r="F1922" i="3"/>
  <c r="F1923" i="3"/>
  <c r="F1924" i="3"/>
  <c r="G1924" i="3" s="1"/>
  <c r="F1925" i="3"/>
  <c r="F1926" i="3"/>
  <c r="F1927" i="3"/>
  <c r="F1928" i="3"/>
  <c r="G1928" i="3" s="1"/>
  <c r="F1929" i="3"/>
  <c r="F1930" i="3"/>
  <c r="F1931" i="3"/>
  <c r="F1932" i="3"/>
  <c r="G1932" i="3" s="1"/>
  <c r="F1933" i="3"/>
  <c r="F1934" i="3"/>
  <c r="F1935" i="3"/>
  <c r="F1936" i="3"/>
  <c r="G1936" i="3" s="1"/>
  <c r="F1938" i="3"/>
  <c r="F1939" i="3"/>
  <c r="F1940" i="3"/>
  <c r="F1941" i="3"/>
  <c r="G1941" i="3" s="1"/>
  <c r="F1942" i="3"/>
  <c r="F1943" i="3"/>
  <c r="F1944" i="3"/>
  <c r="F1945" i="3"/>
  <c r="G1945" i="3" s="1"/>
  <c r="F1946" i="3"/>
  <c r="F1947" i="3"/>
  <c r="F1948" i="3"/>
  <c r="F1949" i="3"/>
  <c r="G1949" i="3" s="1"/>
  <c r="F1950" i="3"/>
  <c r="F1951" i="3"/>
  <c r="F1952" i="3"/>
  <c r="F1953" i="3"/>
  <c r="G1953" i="3" s="1"/>
  <c r="F1954" i="3"/>
  <c r="F1955" i="3"/>
  <c r="F1956" i="3"/>
  <c r="F1957" i="3"/>
  <c r="G1957" i="3" s="1"/>
  <c r="F1958" i="3"/>
  <c r="F1959" i="3"/>
  <c r="F1960" i="3"/>
  <c r="F1961" i="3"/>
  <c r="G1961" i="3" s="1"/>
  <c r="F1962" i="3"/>
  <c r="F1963" i="3"/>
  <c r="F1964" i="3"/>
  <c r="F1965" i="3"/>
  <c r="G1965" i="3" s="1"/>
  <c r="F1966" i="3"/>
  <c r="F1967" i="3"/>
  <c r="F1968" i="3"/>
  <c r="F1969" i="3"/>
  <c r="G1969" i="3" s="1"/>
  <c r="F1970" i="3"/>
  <c r="F1971" i="3"/>
  <c r="F1972" i="3"/>
  <c r="F1973" i="3"/>
  <c r="G1973" i="3" s="1"/>
  <c r="F1974" i="3"/>
  <c r="F1975" i="3"/>
  <c r="F1976" i="3"/>
  <c r="F1977" i="3"/>
  <c r="G1977" i="3" s="1"/>
  <c r="F1978" i="3"/>
  <c r="F1979" i="3"/>
  <c r="F1980" i="3"/>
  <c r="F1981" i="3"/>
  <c r="G1981" i="3" s="1"/>
  <c r="F1983" i="3"/>
  <c r="F1984" i="3"/>
  <c r="F1985" i="3"/>
  <c r="F1986" i="3"/>
  <c r="G1986" i="3" s="1"/>
  <c r="F1987" i="3"/>
  <c r="F1988" i="3"/>
  <c r="F1989" i="3"/>
  <c r="F1990" i="3"/>
  <c r="G1990" i="3" s="1"/>
  <c r="F1991" i="3"/>
  <c r="F1992" i="3"/>
  <c r="F1993" i="3"/>
  <c r="F1994" i="3"/>
  <c r="G1994" i="3" s="1"/>
  <c r="F1995" i="3"/>
  <c r="F1996" i="3"/>
  <c r="F1997" i="3"/>
  <c r="F1998" i="3"/>
  <c r="G1998" i="3" s="1"/>
  <c r="F1999" i="3"/>
  <c r="F2000" i="3"/>
  <c r="F2001" i="3"/>
  <c r="F2002" i="3"/>
  <c r="G2002" i="3" s="1"/>
  <c r="F2003" i="3"/>
  <c r="F2004" i="3"/>
  <c r="F2005" i="3"/>
  <c r="F2006" i="3"/>
  <c r="G2006" i="3" s="1"/>
  <c r="F2007" i="3"/>
  <c r="F2008" i="3"/>
  <c r="F2009" i="3"/>
  <c r="F2010" i="3"/>
  <c r="G2010" i="3" s="1"/>
  <c r="F2011" i="3"/>
  <c r="F2012" i="3"/>
  <c r="F2013" i="3"/>
  <c r="F2014" i="3"/>
  <c r="G2014" i="3" s="1"/>
  <c r="F2015" i="3"/>
  <c r="F2016" i="3"/>
  <c r="F2017" i="3"/>
  <c r="F2018" i="3"/>
  <c r="G2018" i="3" s="1"/>
  <c r="F2019" i="3"/>
  <c r="F2020" i="3"/>
  <c r="F2021" i="3"/>
  <c r="F2022" i="3"/>
  <c r="G2022" i="3" s="1"/>
  <c r="F2023" i="3"/>
  <c r="F2024" i="3"/>
  <c r="F2025" i="3"/>
  <c r="F2026" i="3"/>
  <c r="G2026" i="3" s="1"/>
  <c r="F2028" i="3"/>
  <c r="F2029" i="3"/>
  <c r="F2030" i="3"/>
  <c r="F2031" i="3"/>
  <c r="G2031" i="3" s="1"/>
  <c r="F2032" i="3"/>
  <c r="F2033" i="3"/>
  <c r="F2034" i="3"/>
  <c r="F2035" i="3"/>
  <c r="G2035" i="3" s="1"/>
  <c r="F2036" i="3"/>
  <c r="F2037" i="3"/>
  <c r="F2038" i="3"/>
  <c r="F2039" i="3"/>
  <c r="G2039" i="3" s="1"/>
  <c r="F2040" i="3"/>
  <c r="F2041" i="3"/>
  <c r="F2042" i="3"/>
  <c r="F2043" i="3"/>
  <c r="G2043" i="3" s="1"/>
  <c r="F2044" i="3"/>
  <c r="F2045" i="3"/>
  <c r="F2046" i="3"/>
  <c r="F2047" i="3"/>
  <c r="G2047" i="3" s="1"/>
  <c r="F2048" i="3"/>
  <c r="F2049" i="3"/>
  <c r="F2050" i="3"/>
  <c r="F2051" i="3"/>
  <c r="G2051" i="3" s="1"/>
  <c r="F2052" i="3"/>
  <c r="F2053" i="3"/>
  <c r="F2054" i="3"/>
  <c r="F2055" i="3"/>
  <c r="G2055" i="3" s="1"/>
  <c r="F2056" i="3"/>
  <c r="F2057" i="3"/>
  <c r="F2058" i="3"/>
  <c r="F2059" i="3"/>
  <c r="G2059" i="3" s="1"/>
  <c r="F2060" i="3"/>
  <c r="F2061" i="3"/>
  <c r="F2062" i="3"/>
  <c r="F2063" i="3"/>
  <c r="G2063" i="3" s="1"/>
  <c r="F2064" i="3"/>
  <c r="F2065" i="3"/>
  <c r="F2066" i="3"/>
  <c r="F2067" i="3"/>
  <c r="G2067" i="3" s="1"/>
  <c r="F2068" i="3"/>
  <c r="F2069" i="3"/>
  <c r="F2070" i="3"/>
  <c r="F2071" i="3"/>
  <c r="G2071" i="3" s="1"/>
  <c r="F2073" i="3"/>
  <c r="F2074" i="3"/>
  <c r="F2075" i="3"/>
  <c r="F2076" i="3"/>
  <c r="G2076" i="3" s="1"/>
  <c r="F2077" i="3"/>
  <c r="F2078" i="3"/>
  <c r="F2079" i="3"/>
  <c r="F2080" i="3"/>
  <c r="G2080" i="3" s="1"/>
  <c r="F2081" i="3"/>
  <c r="F2082" i="3"/>
  <c r="F2083" i="3"/>
  <c r="F2084" i="3"/>
  <c r="G2084" i="3" s="1"/>
  <c r="F2085" i="3"/>
  <c r="F2086" i="3"/>
  <c r="F2087" i="3"/>
  <c r="F2088" i="3"/>
  <c r="G2088" i="3" s="1"/>
  <c r="F2089" i="3"/>
  <c r="F2090" i="3"/>
  <c r="F2091" i="3"/>
  <c r="F2092" i="3"/>
  <c r="G2092" i="3" s="1"/>
  <c r="F2093" i="3"/>
  <c r="F2094" i="3"/>
  <c r="F2095" i="3"/>
  <c r="F2096" i="3"/>
  <c r="G2096" i="3" s="1"/>
  <c r="F2097" i="3"/>
  <c r="F2098" i="3"/>
  <c r="F2099" i="3"/>
  <c r="F2100" i="3"/>
  <c r="G2100" i="3" s="1"/>
  <c r="F2101" i="3"/>
  <c r="F2102" i="3"/>
  <c r="F2103" i="3"/>
  <c r="F2104" i="3"/>
  <c r="G2104" i="3" s="1"/>
  <c r="F2105" i="3"/>
  <c r="F2106" i="3"/>
  <c r="F2107" i="3"/>
  <c r="F2108" i="3"/>
  <c r="G2108" i="3" s="1"/>
  <c r="F2109" i="3"/>
  <c r="F2110" i="3"/>
  <c r="F2111" i="3"/>
  <c r="F2112" i="3"/>
  <c r="G2112" i="3" s="1"/>
  <c r="F2113" i="3"/>
  <c r="F2114" i="3"/>
  <c r="F2115" i="3"/>
  <c r="F2116" i="3"/>
  <c r="G2116" i="3" s="1"/>
  <c r="F2118" i="3"/>
  <c r="F2119" i="3"/>
  <c r="F2120" i="3"/>
  <c r="F2121" i="3"/>
  <c r="G2121" i="3" s="1"/>
  <c r="F2122" i="3"/>
  <c r="F2123" i="3"/>
  <c r="F2124" i="3"/>
  <c r="F2125" i="3"/>
  <c r="G2125" i="3" s="1"/>
  <c r="F2126" i="3"/>
  <c r="F2127" i="3"/>
  <c r="F2128" i="3"/>
  <c r="F2129" i="3"/>
  <c r="G2129" i="3" s="1"/>
  <c r="F2130" i="3"/>
  <c r="F2131" i="3"/>
  <c r="F2132" i="3"/>
  <c r="F2133" i="3"/>
  <c r="G2133" i="3" s="1"/>
  <c r="F2134" i="3"/>
  <c r="F2135" i="3"/>
  <c r="F2136" i="3"/>
  <c r="F2137" i="3"/>
  <c r="G2137" i="3" s="1"/>
  <c r="F2138" i="3"/>
  <c r="F2139" i="3"/>
  <c r="F2140" i="3"/>
  <c r="F2141" i="3"/>
  <c r="G2141" i="3" s="1"/>
  <c r="F2142" i="3"/>
  <c r="F2143" i="3"/>
  <c r="F2144" i="3"/>
  <c r="F2145" i="3"/>
  <c r="G2145" i="3" s="1"/>
  <c r="F2146" i="3"/>
  <c r="F2147" i="3"/>
  <c r="F2148" i="3"/>
  <c r="F2149" i="3"/>
  <c r="G2149" i="3" s="1"/>
  <c r="F2150" i="3"/>
  <c r="F2151" i="3"/>
  <c r="F2152" i="3"/>
  <c r="F2153" i="3"/>
  <c r="G2153" i="3" s="1"/>
  <c r="F2154" i="3"/>
  <c r="F2155" i="3"/>
  <c r="F2156" i="3"/>
  <c r="F2157" i="3"/>
  <c r="G2157" i="3" s="1"/>
  <c r="F2158" i="3"/>
  <c r="F2159" i="3"/>
  <c r="F2160" i="3"/>
  <c r="F2161" i="3"/>
  <c r="G2161" i="3" s="1"/>
  <c r="F2163" i="3"/>
  <c r="F2164" i="3"/>
  <c r="F2165" i="3"/>
  <c r="F2166" i="3"/>
  <c r="G2166" i="3" s="1"/>
  <c r="F2167" i="3"/>
  <c r="F2168" i="3"/>
  <c r="F2169" i="3"/>
  <c r="F2170" i="3"/>
  <c r="G2170" i="3" s="1"/>
  <c r="F2171" i="3"/>
  <c r="F2172" i="3"/>
  <c r="F2173" i="3"/>
  <c r="F2174" i="3"/>
  <c r="G2174" i="3" s="1"/>
  <c r="F2175" i="3"/>
  <c r="F2176" i="3"/>
  <c r="F2177" i="3"/>
  <c r="F2178" i="3"/>
  <c r="G2178" i="3" s="1"/>
  <c r="F2179" i="3"/>
  <c r="F2180" i="3"/>
  <c r="F2181" i="3"/>
  <c r="F2182" i="3"/>
  <c r="G2182" i="3" s="1"/>
  <c r="F2183" i="3"/>
  <c r="F2184" i="3"/>
  <c r="F2185" i="3"/>
  <c r="F2186" i="3"/>
  <c r="G2186" i="3" s="1"/>
  <c r="F2187" i="3"/>
  <c r="F2188" i="3"/>
  <c r="F2189" i="3"/>
  <c r="F2190" i="3"/>
  <c r="G2190" i="3" s="1"/>
  <c r="F2191" i="3"/>
  <c r="F2192" i="3"/>
  <c r="F2193" i="3"/>
  <c r="F2194" i="3"/>
  <c r="G2194" i="3" s="1"/>
  <c r="F2195" i="3"/>
  <c r="F2196" i="3"/>
  <c r="F2197" i="3"/>
  <c r="F2198" i="3"/>
  <c r="G2198" i="3" s="1"/>
  <c r="F2199" i="3"/>
  <c r="F2200" i="3"/>
  <c r="F2201" i="3"/>
  <c r="F2202" i="3"/>
  <c r="G2202" i="3" s="1"/>
  <c r="F2203" i="3"/>
  <c r="F2204" i="3"/>
  <c r="F2205" i="3"/>
  <c r="F2206" i="3"/>
  <c r="G2206" i="3" s="1"/>
  <c r="F2208" i="3"/>
  <c r="F2209" i="3"/>
  <c r="F2210" i="3"/>
  <c r="F2211" i="3"/>
  <c r="G2211" i="3" s="1"/>
  <c r="F2212" i="3"/>
  <c r="F2213" i="3"/>
  <c r="F2214" i="3"/>
  <c r="F2215" i="3"/>
  <c r="G2215" i="3" s="1"/>
  <c r="F2216" i="3"/>
  <c r="F2217" i="3"/>
  <c r="F2218" i="3"/>
  <c r="F2219" i="3"/>
  <c r="G2219" i="3" s="1"/>
  <c r="F2220" i="3"/>
  <c r="F2221" i="3"/>
  <c r="F2222" i="3"/>
  <c r="F2223" i="3"/>
  <c r="G2223" i="3" s="1"/>
  <c r="F2224" i="3"/>
  <c r="F2225" i="3"/>
  <c r="F2226" i="3"/>
  <c r="F2227" i="3"/>
  <c r="G2227" i="3" s="1"/>
  <c r="F2228" i="3"/>
  <c r="F2229" i="3"/>
  <c r="F2230" i="3"/>
  <c r="F2231" i="3"/>
  <c r="G2231" i="3" s="1"/>
  <c r="F2232" i="3"/>
  <c r="F2233" i="3"/>
  <c r="F2234" i="3"/>
  <c r="F2235" i="3"/>
  <c r="G2235" i="3" s="1"/>
  <c r="F2236" i="3"/>
  <c r="F2237" i="3"/>
  <c r="F2238" i="3"/>
  <c r="F2239" i="3"/>
  <c r="G2239" i="3" s="1"/>
  <c r="F2240" i="3"/>
  <c r="F2241" i="3"/>
  <c r="F2242" i="3"/>
  <c r="F2243" i="3"/>
  <c r="G2243" i="3" s="1"/>
  <c r="F2244" i="3"/>
  <c r="F2245" i="3"/>
  <c r="F2246" i="3"/>
  <c r="F2247" i="3"/>
  <c r="G2247" i="3" s="1"/>
  <c r="F2248" i="3"/>
  <c r="F2249" i="3"/>
  <c r="F2250" i="3"/>
  <c r="F2251" i="3"/>
  <c r="G2251" i="3" s="1"/>
  <c r="F2253" i="3"/>
  <c r="F2254" i="3"/>
  <c r="F2255" i="3"/>
  <c r="F2256" i="3"/>
  <c r="G2256" i="3" s="1"/>
  <c r="F2257" i="3"/>
  <c r="F2258" i="3"/>
  <c r="F2259" i="3"/>
  <c r="F2260" i="3"/>
  <c r="G2260" i="3" s="1"/>
  <c r="F2261" i="3"/>
  <c r="F2262" i="3"/>
  <c r="F2263" i="3"/>
  <c r="F2264" i="3"/>
  <c r="G2264" i="3" s="1"/>
  <c r="F2265" i="3"/>
  <c r="F2266" i="3"/>
  <c r="F2267" i="3"/>
  <c r="F2268" i="3"/>
  <c r="G2268" i="3" s="1"/>
  <c r="F2269" i="3"/>
  <c r="F2270" i="3"/>
  <c r="F2271" i="3"/>
  <c r="F2272" i="3"/>
  <c r="G2272" i="3" s="1"/>
  <c r="F2273" i="3"/>
  <c r="F2274" i="3"/>
  <c r="F2275" i="3"/>
  <c r="F2276" i="3"/>
  <c r="G2276" i="3" s="1"/>
  <c r="F2277" i="3"/>
  <c r="F2278" i="3"/>
  <c r="F2279" i="3"/>
  <c r="F2280" i="3"/>
  <c r="G2280" i="3" s="1"/>
  <c r="F2281" i="3"/>
  <c r="F2282" i="3"/>
  <c r="F2283" i="3"/>
  <c r="F2284" i="3"/>
  <c r="G2284" i="3" s="1"/>
  <c r="F2285" i="3"/>
  <c r="F2286" i="3"/>
  <c r="F2287" i="3"/>
  <c r="F2288" i="3"/>
  <c r="G2288" i="3" s="1"/>
  <c r="F2289" i="3"/>
  <c r="F2290" i="3"/>
  <c r="F2291" i="3"/>
  <c r="F2292" i="3"/>
  <c r="G2292" i="3" s="1"/>
  <c r="F2293" i="3"/>
  <c r="F2294" i="3"/>
  <c r="F2295" i="3"/>
  <c r="F2296" i="3"/>
  <c r="G2296" i="3" s="1"/>
  <c r="E51" i="1" l="1"/>
  <c r="E4" i="1" l="1"/>
  <c r="E5" i="1"/>
  <c r="E6" i="1"/>
  <c r="F6" i="1" s="1"/>
  <c r="G6" i="1" s="1"/>
  <c r="E7" i="1"/>
  <c r="F7" i="1" s="1"/>
  <c r="G7" i="1" s="1"/>
  <c r="E8" i="1"/>
  <c r="E9" i="1"/>
  <c r="E10" i="1"/>
  <c r="F10" i="1" s="1"/>
  <c r="G10" i="1" s="1"/>
  <c r="E11" i="1"/>
  <c r="F11" i="1" s="1"/>
  <c r="G11" i="1" s="1"/>
  <c r="E12" i="1"/>
  <c r="E13" i="1"/>
  <c r="E14" i="1"/>
  <c r="F14" i="1" s="1"/>
  <c r="G14" i="1" s="1"/>
  <c r="E15" i="1"/>
  <c r="F15" i="1" s="1"/>
  <c r="G15" i="1" s="1"/>
  <c r="E16" i="1"/>
  <c r="E17" i="1"/>
  <c r="E18" i="1"/>
  <c r="F18" i="1" s="1"/>
  <c r="G18" i="1" s="1"/>
  <c r="E19" i="1"/>
  <c r="F19" i="1" s="1"/>
  <c r="G19" i="1" s="1"/>
  <c r="E20" i="1"/>
  <c r="E21" i="1"/>
  <c r="E22" i="1"/>
  <c r="F22" i="1" s="1"/>
  <c r="G22" i="1" s="1"/>
  <c r="E23" i="1"/>
  <c r="F23" i="1" s="1"/>
  <c r="G23" i="1" s="1"/>
  <c r="E24" i="1"/>
  <c r="E25" i="1"/>
  <c r="E26" i="1"/>
  <c r="F26" i="1" s="1"/>
  <c r="G26" i="1" s="1"/>
  <c r="E27" i="1"/>
  <c r="F27" i="1" s="1"/>
  <c r="G27" i="1" s="1"/>
  <c r="E28" i="1"/>
  <c r="E29" i="1"/>
  <c r="E30" i="1"/>
  <c r="F30" i="1" s="1"/>
  <c r="G30" i="1" s="1"/>
  <c r="E31" i="1"/>
  <c r="F31" i="1" s="1"/>
  <c r="G31" i="1" s="1"/>
  <c r="E32" i="1"/>
  <c r="E33" i="1"/>
  <c r="E34" i="1"/>
  <c r="F34" i="1" s="1"/>
  <c r="G34" i="1" s="1"/>
  <c r="E35" i="1"/>
  <c r="E36" i="1"/>
  <c r="E37" i="1"/>
  <c r="E38" i="1"/>
  <c r="F38" i="1" s="1"/>
  <c r="G38" i="1" s="1"/>
  <c r="E39" i="1"/>
  <c r="F39" i="1" s="1"/>
  <c r="G39" i="1" s="1"/>
  <c r="E40" i="1"/>
  <c r="E41" i="1"/>
  <c r="E42" i="1"/>
  <c r="F42" i="1" s="1"/>
  <c r="G42" i="1" s="1"/>
  <c r="E43" i="1"/>
  <c r="E44" i="1"/>
  <c r="E45" i="1"/>
  <c r="E46" i="1"/>
  <c r="F46" i="1" s="1"/>
  <c r="G46" i="1" s="1"/>
  <c r="E48" i="1"/>
  <c r="E49" i="1"/>
  <c r="E50" i="1"/>
  <c r="E52" i="1"/>
  <c r="F52" i="1" s="1"/>
  <c r="G52" i="1" s="1"/>
  <c r="E53" i="1"/>
  <c r="E54" i="1"/>
  <c r="E55" i="1"/>
  <c r="E56" i="1"/>
  <c r="F56" i="1" s="1"/>
  <c r="G56" i="1" s="1"/>
  <c r="E57" i="1"/>
  <c r="F57" i="1" s="1"/>
  <c r="G57" i="1" s="1"/>
  <c r="E58" i="1"/>
  <c r="E59" i="1"/>
  <c r="E60" i="1"/>
  <c r="F60" i="1" s="1"/>
  <c r="G60" i="1" s="1"/>
  <c r="E61" i="1"/>
  <c r="E62" i="1"/>
  <c r="E63" i="1"/>
  <c r="E64" i="1"/>
  <c r="F64" i="1" s="1"/>
  <c r="G64" i="1" s="1"/>
  <c r="E65" i="1"/>
  <c r="F65" i="1" s="1"/>
  <c r="G65" i="1" s="1"/>
  <c r="E66" i="1"/>
  <c r="E67" i="1"/>
  <c r="E68" i="1"/>
  <c r="F68" i="1" s="1"/>
  <c r="G68" i="1" s="1"/>
  <c r="E69" i="1"/>
  <c r="E70" i="1"/>
  <c r="E71" i="1"/>
  <c r="E72" i="1"/>
  <c r="F72" i="1" s="1"/>
  <c r="G72" i="1" s="1"/>
  <c r="E73" i="1"/>
  <c r="F73" i="1" s="1"/>
  <c r="G73" i="1" s="1"/>
  <c r="E74" i="1"/>
  <c r="E75" i="1"/>
  <c r="E76" i="1"/>
  <c r="F76" i="1" s="1"/>
  <c r="G76" i="1" s="1"/>
  <c r="E77" i="1"/>
  <c r="E78" i="1"/>
  <c r="E79" i="1"/>
  <c r="E80" i="1"/>
  <c r="F80" i="1" s="1"/>
  <c r="G80" i="1" s="1"/>
  <c r="E81" i="1"/>
  <c r="E82" i="1"/>
  <c r="E83" i="1"/>
  <c r="E84" i="1"/>
  <c r="F84" i="1" s="1"/>
  <c r="G84" i="1" s="1"/>
  <c r="E85" i="1"/>
  <c r="E86" i="1"/>
  <c r="E87" i="1"/>
  <c r="E88" i="1"/>
  <c r="F88" i="1" s="1"/>
  <c r="G88" i="1" s="1"/>
  <c r="E89" i="1"/>
  <c r="E90" i="1"/>
  <c r="E91" i="1"/>
  <c r="E93" i="1"/>
  <c r="E94" i="1"/>
  <c r="E95" i="1"/>
  <c r="E96" i="1"/>
  <c r="E97" i="1"/>
  <c r="F97" i="1" s="1"/>
  <c r="G97" i="1" s="1"/>
  <c r="E98" i="1"/>
  <c r="E99" i="1"/>
  <c r="E100" i="1"/>
  <c r="E101" i="1"/>
  <c r="F101" i="1" s="1"/>
  <c r="G101" i="1" s="1"/>
  <c r="E102" i="1"/>
  <c r="E103" i="1"/>
  <c r="E104" i="1"/>
  <c r="E105" i="1"/>
  <c r="F105" i="1" s="1"/>
  <c r="G105" i="1" s="1"/>
  <c r="E106" i="1"/>
  <c r="E107" i="1"/>
  <c r="E108" i="1"/>
  <c r="E109" i="1"/>
  <c r="F109" i="1" s="1"/>
  <c r="G109" i="1" s="1"/>
  <c r="E110" i="1"/>
  <c r="E111" i="1"/>
  <c r="E112" i="1"/>
  <c r="E113" i="1"/>
  <c r="F113" i="1" s="1"/>
  <c r="G113" i="1" s="1"/>
  <c r="E114" i="1"/>
  <c r="E115" i="1"/>
  <c r="E116" i="1"/>
  <c r="E117" i="1"/>
  <c r="F117" i="1" s="1"/>
  <c r="G117" i="1" s="1"/>
  <c r="E118" i="1"/>
  <c r="E119" i="1"/>
  <c r="E120" i="1"/>
  <c r="E121" i="1"/>
  <c r="F121" i="1" s="1"/>
  <c r="G121" i="1" s="1"/>
  <c r="E122" i="1"/>
  <c r="E123" i="1"/>
  <c r="E124" i="1"/>
  <c r="E125" i="1"/>
  <c r="F125" i="1" s="1"/>
  <c r="G125" i="1" s="1"/>
  <c r="E126" i="1"/>
  <c r="E127" i="1"/>
  <c r="E128" i="1"/>
  <c r="E129" i="1"/>
  <c r="F129" i="1" s="1"/>
  <c r="G129" i="1" s="1"/>
  <c r="E130" i="1"/>
  <c r="E131" i="1"/>
  <c r="E132" i="1"/>
  <c r="E133" i="1"/>
  <c r="F133" i="1" s="1"/>
  <c r="G133" i="1" s="1"/>
  <c r="E134" i="1"/>
  <c r="E135" i="1"/>
  <c r="E136" i="1"/>
  <c r="E138" i="1"/>
  <c r="E139" i="1"/>
  <c r="E140" i="1"/>
  <c r="E141" i="1"/>
  <c r="E142" i="1"/>
  <c r="F142" i="1" s="1"/>
  <c r="G142" i="1" s="1"/>
  <c r="E143" i="1"/>
  <c r="E144" i="1"/>
  <c r="E145" i="1"/>
  <c r="E146" i="1"/>
  <c r="F146" i="1" s="1"/>
  <c r="G146" i="1" s="1"/>
  <c r="E147" i="1"/>
  <c r="E148" i="1"/>
  <c r="E149" i="1"/>
  <c r="E150" i="1"/>
  <c r="F150" i="1" s="1"/>
  <c r="G150" i="1" s="1"/>
  <c r="E151" i="1"/>
  <c r="E152" i="1"/>
  <c r="E153" i="1"/>
  <c r="E154" i="1"/>
  <c r="F154" i="1" s="1"/>
  <c r="G154" i="1" s="1"/>
  <c r="E155" i="1"/>
  <c r="E156" i="1"/>
  <c r="E157" i="1"/>
  <c r="E158" i="1"/>
  <c r="F158" i="1" s="1"/>
  <c r="G158" i="1" s="1"/>
  <c r="E159" i="1"/>
  <c r="E160" i="1"/>
  <c r="E161" i="1"/>
  <c r="E162" i="1"/>
  <c r="F162" i="1" s="1"/>
  <c r="G162" i="1" s="1"/>
  <c r="E163" i="1"/>
  <c r="E164" i="1"/>
  <c r="E165" i="1"/>
  <c r="E166" i="1"/>
  <c r="F166" i="1" s="1"/>
  <c r="G166" i="1" s="1"/>
  <c r="E167" i="1"/>
  <c r="E168" i="1"/>
  <c r="E169" i="1"/>
  <c r="E170" i="1"/>
  <c r="F170" i="1" s="1"/>
  <c r="G170" i="1" s="1"/>
  <c r="E171" i="1"/>
  <c r="E172" i="1"/>
  <c r="E173" i="1"/>
  <c r="E174" i="1"/>
  <c r="F174" i="1" s="1"/>
  <c r="G174" i="1" s="1"/>
  <c r="E175" i="1"/>
  <c r="E176" i="1"/>
  <c r="E177" i="1"/>
  <c r="E178" i="1"/>
  <c r="F178" i="1" s="1"/>
  <c r="G178" i="1" s="1"/>
  <c r="E179" i="1"/>
  <c r="E180" i="1"/>
  <c r="E181" i="1"/>
  <c r="E183" i="1"/>
  <c r="E184" i="1"/>
  <c r="E185" i="1"/>
  <c r="E186" i="1"/>
  <c r="E187" i="1"/>
  <c r="F187" i="1" s="1"/>
  <c r="G187" i="1" s="1"/>
  <c r="E188" i="1"/>
  <c r="E189" i="1"/>
  <c r="E190" i="1"/>
  <c r="E191" i="1"/>
  <c r="F191" i="1" s="1"/>
  <c r="G191" i="1" s="1"/>
  <c r="E192" i="1"/>
  <c r="E193" i="1"/>
  <c r="E194" i="1"/>
  <c r="E195" i="1"/>
  <c r="F195" i="1" s="1"/>
  <c r="G195" i="1" s="1"/>
  <c r="E196" i="1"/>
  <c r="E197" i="1"/>
  <c r="E198" i="1"/>
  <c r="E199" i="1"/>
  <c r="F199" i="1" s="1"/>
  <c r="G199" i="1" s="1"/>
  <c r="E200" i="1"/>
  <c r="E201" i="1"/>
  <c r="E202" i="1"/>
  <c r="E203" i="1"/>
  <c r="F203" i="1" s="1"/>
  <c r="G203" i="1" s="1"/>
  <c r="E204" i="1"/>
  <c r="E205" i="1"/>
  <c r="E206" i="1"/>
  <c r="E207" i="1"/>
  <c r="F207" i="1" s="1"/>
  <c r="G207" i="1" s="1"/>
  <c r="E208" i="1"/>
  <c r="E209" i="1"/>
  <c r="E210" i="1"/>
  <c r="E211" i="1"/>
  <c r="F211" i="1" s="1"/>
  <c r="G211" i="1" s="1"/>
  <c r="E212" i="1"/>
  <c r="E213" i="1"/>
  <c r="E214" i="1"/>
  <c r="E215" i="1"/>
  <c r="F215" i="1" s="1"/>
  <c r="G215" i="1" s="1"/>
  <c r="E216" i="1"/>
  <c r="E217" i="1"/>
  <c r="E218" i="1"/>
  <c r="E219" i="1"/>
  <c r="F219" i="1" s="1"/>
  <c r="G219" i="1" s="1"/>
  <c r="E220" i="1"/>
  <c r="E221" i="1"/>
  <c r="E222" i="1"/>
  <c r="E223" i="1"/>
  <c r="F223" i="1" s="1"/>
  <c r="G223" i="1" s="1"/>
  <c r="E224" i="1"/>
  <c r="E225" i="1"/>
  <c r="E226" i="1"/>
  <c r="E228" i="1"/>
  <c r="E229" i="1"/>
  <c r="E230" i="1"/>
  <c r="E231" i="1"/>
  <c r="E232" i="1"/>
  <c r="F232" i="1" s="1"/>
  <c r="G232" i="1" s="1"/>
  <c r="E233" i="1"/>
  <c r="E234" i="1"/>
  <c r="E235" i="1"/>
  <c r="E236" i="1"/>
  <c r="F236" i="1" s="1"/>
  <c r="G236" i="1" s="1"/>
  <c r="E237" i="1"/>
  <c r="E238" i="1"/>
  <c r="E239" i="1"/>
  <c r="E240" i="1"/>
  <c r="F240" i="1" s="1"/>
  <c r="G240" i="1" s="1"/>
  <c r="E241" i="1"/>
  <c r="E242" i="1"/>
  <c r="E243" i="1"/>
  <c r="E244" i="1"/>
  <c r="F244" i="1" s="1"/>
  <c r="G244" i="1" s="1"/>
  <c r="E245" i="1"/>
  <c r="E246" i="1"/>
  <c r="E247" i="1"/>
  <c r="E248" i="1"/>
  <c r="F248" i="1" s="1"/>
  <c r="G248" i="1" s="1"/>
  <c r="E249" i="1"/>
  <c r="E250" i="1"/>
  <c r="E251" i="1"/>
  <c r="E252" i="1"/>
  <c r="F252" i="1" s="1"/>
  <c r="G252" i="1" s="1"/>
  <c r="E253" i="1"/>
  <c r="E254" i="1"/>
  <c r="E255" i="1"/>
  <c r="E256" i="1"/>
  <c r="F256" i="1" s="1"/>
  <c r="G256" i="1" s="1"/>
  <c r="E257" i="1"/>
  <c r="E258" i="1"/>
  <c r="E259" i="1"/>
  <c r="E260" i="1"/>
  <c r="F260" i="1" s="1"/>
  <c r="G260" i="1" s="1"/>
  <c r="E261" i="1"/>
  <c r="E262" i="1"/>
  <c r="E263" i="1"/>
  <c r="E264" i="1"/>
  <c r="F264" i="1" s="1"/>
  <c r="G264" i="1" s="1"/>
  <c r="E265" i="1"/>
  <c r="E266" i="1"/>
  <c r="E267" i="1"/>
  <c r="E268" i="1"/>
  <c r="F268" i="1" s="1"/>
  <c r="G268" i="1" s="1"/>
  <c r="E269" i="1"/>
  <c r="E270" i="1"/>
  <c r="E271" i="1"/>
  <c r="E273" i="1"/>
  <c r="E274" i="1"/>
  <c r="E275" i="1"/>
  <c r="E276" i="1"/>
  <c r="E277" i="1"/>
  <c r="F277" i="1" s="1"/>
  <c r="G277" i="1" s="1"/>
  <c r="E278" i="1"/>
  <c r="E279" i="1"/>
  <c r="E280" i="1"/>
  <c r="E281" i="1"/>
  <c r="F281" i="1" s="1"/>
  <c r="G281" i="1" s="1"/>
  <c r="E282" i="1"/>
  <c r="E283" i="1"/>
  <c r="E284" i="1"/>
  <c r="E285" i="1"/>
  <c r="F285" i="1" s="1"/>
  <c r="G285" i="1" s="1"/>
  <c r="E286" i="1"/>
  <c r="E287" i="1"/>
  <c r="E288" i="1"/>
  <c r="E289" i="1"/>
  <c r="F289" i="1" s="1"/>
  <c r="G289" i="1" s="1"/>
  <c r="E290" i="1"/>
  <c r="E291" i="1"/>
  <c r="E292" i="1"/>
  <c r="E293" i="1"/>
  <c r="F293" i="1" s="1"/>
  <c r="G293" i="1" s="1"/>
  <c r="E294" i="1"/>
  <c r="E295" i="1"/>
  <c r="E296" i="1"/>
  <c r="E297" i="1"/>
  <c r="F297" i="1" s="1"/>
  <c r="G297" i="1" s="1"/>
  <c r="E298" i="1"/>
  <c r="E299" i="1"/>
  <c r="E300" i="1"/>
  <c r="E301" i="1"/>
  <c r="F301" i="1" s="1"/>
  <c r="G301" i="1" s="1"/>
  <c r="E302" i="1"/>
  <c r="E303" i="1"/>
  <c r="E304" i="1"/>
  <c r="E305" i="1"/>
  <c r="F305" i="1" s="1"/>
  <c r="G305" i="1" s="1"/>
  <c r="E306" i="1"/>
  <c r="E307" i="1"/>
  <c r="E308" i="1"/>
  <c r="E309" i="1"/>
  <c r="F309" i="1" s="1"/>
  <c r="G309" i="1" s="1"/>
  <c r="E310" i="1"/>
  <c r="E311" i="1"/>
  <c r="E312" i="1"/>
  <c r="E313" i="1"/>
  <c r="F313" i="1" s="1"/>
  <c r="G313" i="1" s="1"/>
  <c r="E314" i="1"/>
  <c r="E315" i="1"/>
  <c r="E316" i="1"/>
  <c r="E318" i="1"/>
  <c r="E319" i="1"/>
  <c r="E320" i="1"/>
  <c r="E321" i="1"/>
  <c r="E322" i="1"/>
  <c r="F322" i="1" s="1"/>
  <c r="G322" i="1" s="1"/>
  <c r="E323" i="1"/>
  <c r="E324" i="1"/>
  <c r="E325" i="1"/>
  <c r="E326" i="1"/>
  <c r="F326" i="1" s="1"/>
  <c r="G326" i="1" s="1"/>
  <c r="E327" i="1"/>
  <c r="E328" i="1"/>
  <c r="E329" i="1"/>
  <c r="E330" i="1"/>
  <c r="F330" i="1" s="1"/>
  <c r="G330" i="1" s="1"/>
  <c r="E331" i="1"/>
  <c r="E332" i="1"/>
  <c r="E333" i="1"/>
  <c r="E334" i="1"/>
  <c r="F334" i="1" s="1"/>
  <c r="G334" i="1" s="1"/>
  <c r="E335" i="1"/>
  <c r="E336" i="1"/>
  <c r="E337" i="1"/>
  <c r="E338" i="1"/>
  <c r="F338" i="1" s="1"/>
  <c r="G338" i="1" s="1"/>
  <c r="E339" i="1"/>
  <c r="E340" i="1"/>
  <c r="E341" i="1"/>
  <c r="E342" i="1"/>
  <c r="F342" i="1" s="1"/>
  <c r="G342" i="1" s="1"/>
  <c r="E343" i="1"/>
  <c r="E344" i="1"/>
  <c r="E345" i="1"/>
  <c r="E346" i="1"/>
  <c r="F346" i="1" s="1"/>
  <c r="G346" i="1" s="1"/>
  <c r="E347" i="1"/>
  <c r="E348" i="1"/>
  <c r="E349" i="1"/>
  <c r="E350" i="1"/>
  <c r="F350" i="1" s="1"/>
  <c r="G350" i="1" s="1"/>
  <c r="E351" i="1"/>
  <c r="E352" i="1"/>
  <c r="E353" i="1"/>
  <c r="E354" i="1"/>
  <c r="F354" i="1" s="1"/>
  <c r="G354" i="1" s="1"/>
  <c r="E355" i="1"/>
  <c r="E356" i="1"/>
  <c r="E357" i="1"/>
  <c r="E358" i="1"/>
  <c r="F358" i="1" s="1"/>
  <c r="G358" i="1" s="1"/>
  <c r="E359" i="1"/>
  <c r="E360" i="1"/>
  <c r="E361" i="1"/>
  <c r="E363" i="1"/>
  <c r="E364" i="1"/>
  <c r="E365" i="1"/>
  <c r="E366" i="1"/>
  <c r="E367" i="1"/>
  <c r="F367" i="1" s="1"/>
  <c r="G367" i="1" s="1"/>
  <c r="E368" i="1"/>
  <c r="E369" i="1"/>
  <c r="E370" i="1"/>
  <c r="E371" i="1"/>
  <c r="F371" i="1" s="1"/>
  <c r="G371" i="1" s="1"/>
  <c r="E372" i="1"/>
  <c r="E373" i="1"/>
  <c r="E374" i="1"/>
  <c r="E375" i="1"/>
  <c r="F375" i="1" s="1"/>
  <c r="G375" i="1" s="1"/>
  <c r="E376" i="1"/>
  <c r="E377" i="1"/>
  <c r="E378" i="1"/>
  <c r="E379" i="1"/>
  <c r="F379" i="1" s="1"/>
  <c r="G379" i="1" s="1"/>
  <c r="E380" i="1"/>
  <c r="E381" i="1"/>
  <c r="E382" i="1"/>
  <c r="E383" i="1"/>
  <c r="F383" i="1" s="1"/>
  <c r="G383" i="1" s="1"/>
  <c r="E384" i="1"/>
  <c r="E385" i="1"/>
  <c r="E386" i="1"/>
  <c r="E387" i="1"/>
  <c r="F387" i="1" s="1"/>
  <c r="G387" i="1" s="1"/>
  <c r="E388" i="1"/>
  <c r="E389" i="1"/>
  <c r="E390" i="1"/>
  <c r="E391" i="1"/>
  <c r="F391" i="1" s="1"/>
  <c r="G391" i="1" s="1"/>
  <c r="E392" i="1"/>
  <c r="E393" i="1"/>
  <c r="E394" i="1"/>
  <c r="E395" i="1"/>
  <c r="F395" i="1" s="1"/>
  <c r="G395" i="1" s="1"/>
  <c r="E396" i="1"/>
  <c r="E397" i="1"/>
  <c r="E398" i="1"/>
  <c r="E399" i="1"/>
  <c r="F399" i="1" s="1"/>
  <c r="G399" i="1" s="1"/>
  <c r="E400" i="1"/>
  <c r="E401" i="1"/>
  <c r="E402" i="1"/>
  <c r="E403" i="1"/>
  <c r="F403" i="1" s="1"/>
  <c r="G403" i="1" s="1"/>
  <c r="E404" i="1"/>
  <c r="E405" i="1"/>
  <c r="E406" i="1"/>
  <c r="E408" i="1"/>
  <c r="E409" i="1"/>
  <c r="E410" i="1"/>
  <c r="E411" i="1"/>
  <c r="E412" i="1"/>
  <c r="F412" i="1" s="1"/>
  <c r="G412" i="1" s="1"/>
  <c r="E413" i="1"/>
  <c r="E414" i="1"/>
  <c r="E415" i="1"/>
  <c r="E416" i="1"/>
  <c r="F416" i="1" s="1"/>
  <c r="G416" i="1" s="1"/>
  <c r="E417" i="1"/>
  <c r="E418" i="1"/>
  <c r="E419" i="1"/>
  <c r="E420" i="1"/>
  <c r="F420" i="1" s="1"/>
  <c r="G420" i="1" s="1"/>
  <c r="E421" i="1"/>
  <c r="E422" i="1"/>
  <c r="E423" i="1"/>
  <c r="E424" i="1"/>
  <c r="F424" i="1" s="1"/>
  <c r="G424" i="1" s="1"/>
  <c r="E425" i="1"/>
  <c r="E426" i="1"/>
  <c r="E427" i="1"/>
  <c r="E428" i="1"/>
  <c r="F428" i="1" s="1"/>
  <c r="G428" i="1" s="1"/>
  <c r="E429" i="1"/>
  <c r="E430" i="1"/>
  <c r="E431" i="1"/>
  <c r="E432" i="1"/>
  <c r="F432" i="1" s="1"/>
  <c r="G432" i="1" s="1"/>
  <c r="E433" i="1"/>
  <c r="E434" i="1"/>
  <c r="E435" i="1"/>
  <c r="E436" i="1"/>
  <c r="F436" i="1" s="1"/>
  <c r="G436" i="1" s="1"/>
  <c r="E437" i="1"/>
  <c r="E438" i="1"/>
  <c r="E439" i="1"/>
  <c r="E440" i="1"/>
  <c r="F440" i="1" s="1"/>
  <c r="G440" i="1" s="1"/>
  <c r="E441" i="1"/>
  <c r="E442" i="1"/>
  <c r="E443" i="1"/>
  <c r="E444" i="1"/>
  <c r="F444" i="1" s="1"/>
  <c r="G444" i="1" s="1"/>
  <c r="E445" i="1"/>
  <c r="E446" i="1"/>
  <c r="E447" i="1"/>
  <c r="E448" i="1"/>
  <c r="F448" i="1" s="1"/>
  <c r="G448" i="1" s="1"/>
  <c r="E449" i="1"/>
  <c r="E450" i="1"/>
  <c r="E451" i="1"/>
  <c r="E453" i="1"/>
  <c r="E454" i="1"/>
  <c r="E455" i="1"/>
  <c r="E456" i="1"/>
  <c r="E457" i="1"/>
  <c r="F457" i="1" s="1"/>
  <c r="G457" i="1" s="1"/>
  <c r="E458" i="1"/>
  <c r="E459" i="1"/>
  <c r="E460" i="1"/>
  <c r="E461" i="1"/>
  <c r="F461" i="1" s="1"/>
  <c r="G461" i="1" s="1"/>
  <c r="E462" i="1"/>
  <c r="E463" i="1"/>
  <c r="E464" i="1"/>
  <c r="E465" i="1"/>
  <c r="F465" i="1" s="1"/>
  <c r="G465" i="1" s="1"/>
  <c r="E466" i="1"/>
  <c r="E467" i="1"/>
  <c r="E468" i="1"/>
  <c r="E469" i="1"/>
  <c r="F469" i="1" s="1"/>
  <c r="G469" i="1" s="1"/>
  <c r="E470" i="1"/>
  <c r="E471" i="1"/>
  <c r="E472" i="1"/>
  <c r="E473" i="1"/>
  <c r="F473" i="1" s="1"/>
  <c r="G473" i="1" s="1"/>
  <c r="E474" i="1"/>
  <c r="E475" i="1"/>
  <c r="E476" i="1"/>
  <c r="E477" i="1"/>
  <c r="F477" i="1" s="1"/>
  <c r="G477" i="1" s="1"/>
  <c r="E478" i="1"/>
  <c r="E479" i="1"/>
  <c r="E480" i="1"/>
  <c r="E481" i="1"/>
  <c r="F481" i="1" s="1"/>
  <c r="G481" i="1" s="1"/>
  <c r="E482" i="1"/>
  <c r="E483" i="1"/>
  <c r="E484" i="1"/>
  <c r="E485" i="1"/>
  <c r="F485" i="1" s="1"/>
  <c r="G485" i="1" s="1"/>
  <c r="E486" i="1"/>
  <c r="E487" i="1"/>
  <c r="E488" i="1"/>
  <c r="E489" i="1"/>
  <c r="F489" i="1" s="1"/>
  <c r="G489" i="1" s="1"/>
  <c r="E490" i="1"/>
  <c r="E491" i="1"/>
  <c r="E492" i="1"/>
  <c r="E493" i="1"/>
  <c r="F493" i="1" s="1"/>
  <c r="G493" i="1" s="1"/>
  <c r="E494" i="1"/>
  <c r="E495" i="1"/>
  <c r="E496" i="1"/>
  <c r="E498" i="1"/>
  <c r="E499" i="1"/>
  <c r="E500" i="1"/>
  <c r="E501" i="1"/>
  <c r="E502" i="1"/>
  <c r="F502" i="1" s="1"/>
  <c r="G502" i="1" s="1"/>
  <c r="E503" i="1"/>
  <c r="E504" i="1"/>
  <c r="E505" i="1"/>
  <c r="E506" i="1"/>
  <c r="F506" i="1" s="1"/>
  <c r="G506" i="1" s="1"/>
  <c r="E507" i="1"/>
  <c r="E508" i="1"/>
  <c r="E509" i="1"/>
  <c r="E510" i="1"/>
  <c r="F510" i="1" s="1"/>
  <c r="G510" i="1" s="1"/>
  <c r="E511" i="1"/>
  <c r="E512" i="1"/>
  <c r="E513" i="1"/>
  <c r="E514" i="1"/>
  <c r="F514" i="1" s="1"/>
  <c r="G514" i="1" s="1"/>
  <c r="E515" i="1"/>
  <c r="E516" i="1"/>
  <c r="E517" i="1"/>
  <c r="E518" i="1"/>
  <c r="F518" i="1" s="1"/>
  <c r="G518" i="1" s="1"/>
  <c r="E519" i="1"/>
  <c r="E520" i="1"/>
  <c r="E521" i="1"/>
  <c r="E522" i="1"/>
  <c r="F522" i="1" s="1"/>
  <c r="G522" i="1" s="1"/>
  <c r="E523" i="1"/>
  <c r="E524" i="1"/>
  <c r="E525" i="1"/>
  <c r="E526" i="1"/>
  <c r="F526" i="1" s="1"/>
  <c r="G526" i="1" s="1"/>
  <c r="E527" i="1"/>
  <c r="E528" i="1"/>
  <c r="F528" i="1" s="1"/>
  <c r="G528" i="1" s="1"/>
  <c r="E529" i="1"/>
  <c r="E530" i="1"/>
  <c r="F530" i="1" s="1"/>
  <c r="G530" i="1" s="1"/>
  <c r="E531" i="1"/>
  <c r="E532" i="1"/>
  <c r="E533" i="1"/>
  <c r="E534" i="1"/>
  <c r="F534" i="1" s="1"/>
  <c r="G534" i="1" s="1"/>
  <c r="E535" i="1"/>
  <c r="E536" i="1"/>
  <c r="F536" i="1" s="1"/>
  <c r="G536" i="1" s="1"/>
  <c r="E537" i="1"/>
  <c r="E538" i="1"/>
  <c r="F538" i="1" s="1"/>
  <c r="G538" i="1" s="1"/>
  <c r="E539" i="1"/>
  <c r="E540" i="1"/>
  <c r="E541" i="1"/>
  <c r="E543" i="1"/>
  <c r="E544" i="1"/>
  <c r="E545" i="1"/>
  <c r="F545" i="1" s="1"/>
  <c r="G545" i="1" s="1"/>
  <c r="E546" i="1"/>
  <c r="E547" i="1"/>
  <c r="F547" i="1" s="1"/>
  <c r="G547" i="1" s="1"/>
  <c r="E548" i="1"/>
  <c r="E549" i="1"/>
  <c r="E550" i="1"/>
  <c r="E551" i="1"/>
  <c r="F551" i="1" s="1"/>
  <c r="G551" i="1" s="1"/>
  <c r="E552" i="1"/>
  <c r="E553" i="1"/>
  <c r="F553" i="1" s="1"/>
  <c r="G553" i="1" s="1"/>
  <c r="E554" i="1"/>
  <c r="E555" i="1"/>
  <c r="F555" i="1" s="1"/>
  <c r="G555" i="1" s="1"/>
  <c r="E556" i="1"/>
  <c r="E557" i="1"/>
  <c r="E558" i="1"/>
  <c r="E559" i="1"/>
  <c r="F559" i="1" s="1"/>
  <c r="G559" i="1" s="1"/>
  <c r="E560" i="1"/>
  <c r="E561" i="1"/>
  <c r="F561" i="1" s="1"/>
  <c r="G561" i="1" s="1"/>
  <c r="E562" i="1"/>
  <c r="E563" i="1"/>
  <c r="F563" i="1" s="1"/>
  <c r="G563" i="1" s="1"/>
  <c r="E564" i="1"/>
  <c r="E565" i="1"/>
  <c r="E566" i="1"/>
  <c r="E567" i="1"/>
  <c r="F567" i="1" s="1"/>
  <c r="G567" i="1" s="1"/>
  <c r="E568" i="1"/>
  <c r="E569" i="1"/>
  <c r="F569" i="1" s="1"/>
  <c r="G569" i="1" s="1"/>
  <c r="E570" i="1"/>
  <c r="E571" i="1"/>
  <c r="F571" i="1" s="1"/>
  <c r="G571" i="1" s="1"/>
  <c r="E572" i="1"/>
  <c r="E573" i="1"/>
  <c r="E574" i="1"/>
  <c r="E575" i="1"/>
  <c r="F575" i="1" s="1"/>
  <c r="G575" i="1" s="1"/>
  <c r="E576" i="1"/>
  <c r="E577" i="1"/>
  <c r="F577" i="1" s="1"/>
  <c r="G577" i="1" s="1"/>
  <c r="E578" i="1"/>
  <c r="E579" i="1"/>
  <c r="F579" i="1" s="1"/>
  <c r="G579" i="1" s="1"/>
  <c r="E580" i="1"/>
  <c r="E581" i="1"/>
  <c r="E582" i="1"/>
  <c r="E583" i="1"/>
  <c r="F583" i="1" s="1"/>
  <c r="G583" i="1" s="1"/>
  <c r="E584" i="1"/>
  <c r="E585" i="1"/>
  <c r="F585" i="1" s="1"/>
  <c r="G585" i="1" s="1"/>
  <c r="E586" i="1"/>
  <c r="E588" i="1"/>
  <c r="E589" i="1"/>
  <c r="E590" i="1"/>
  <c r="E591" i="1"/>
  <c r="E592" i="1"/>
  <c r="F592" i="1" s="1"/>
  <c r="G592" i="1" s="1"/>
  <c r="E593" i="1"/>
  <c r="E594" i="1"/>
  <c r="F594" i="1" s="1"/>
  <c r="G594" i="1" s="1"/>
  <c r="E595" i="1"/>
  <c r="E596" i="1"/>
  <c r="F596" i="1" s="1"/>
  <c r="G596" i="1" s="1"/>
  <c r="E597" i="1"/>
  <c r="E598" i="1"/>
  <c r="E599" i="1"/>
  <c r="E600" i="1"/>
  <c r="F600" i="1" s="1"/>
  <c r="G600" i="1" s="1"/>
  <c r="E601" i="1"/>
  <c r="E602" i="1"/>
  <c r="F602" i="1" s="1"/>
  <c r="G602" i="1" s="1"/>
  <c r="E603" i="1"/>
  <c r="E604" i="1"/>
  <c r="F604" i="1" s="1"/>
  <c r="G604" i="1" s="1"/>
  <c r="E605" i="1"/>
  <c r="E606" i="1"/>
  <c r="E607" i="1"/>
  <c r="E608" i="1"/>
  <c r="F608" i="1" s="1"/>
  <c r="G608" i="1" s="1"/>
  <c r="E609" i="1"/>
  <c r="E610" i="1"/>
  <c r="F610" i="1" s="1"/>
  <c r="G610" i="1" s="1"/>
  <c r="E611" i="1"/>
  <c r="E612" i="1"/>
  <c r="F612" i="1" s="1"/>
  <c r="G612" i="1" s="1"/>
  <c r="E613" i="1"/>
  <c r="E614" i="1"/>
  <c r="E615" i="1"/>
  <c r="E616" i="1"/>
  <c r="F616" i="1" s="1"/>
  <c r="G616" i="1" s="1"/>
  <c r="E617" i="1"/>
  <c r="E618" i="1"/>
  <c r="F618" i="1" s="1"/>
  <c r="G618" i="1" s="1"/>
  <c r="E619" i="1"/>
  <c r="E620" i="1"/>
  <c r="F620" i="1" s="1"/>
  <c r="G620" i="1" s="1"/>
  <c r="E621" i="1"/>
  <c r="E622" i="1"/>
  <c r="E623" i="1"/>
  <c r="E624" i="1"/>
  <c r="F624" i="1" s="1"/>
  <c r="G624" i="1" s="1"/>
  <c r="E625" i="1"/>
  <c r="E626" i="1"/>
  <c r="F626" i="1" s="1"/>
  <c r="G626" i="1" s="1"/>
  <c r="E627" i="1"/>
  <c r="E628" i="1"/>
  <c r="F628" i="1" s="1"/>
  <c r="G628" i="1" s="1"/>
  <c r="E629" i="1"/>
  <c r="E630" i="1"/>
  <c r="E631" i="1"/>
  <c r="E633" i="1"/>
  <c r="E634" i="1"/>
  <c r="E635" i="1"/>
  <c r="F635" i="1" s="1"/>
  <c r="G635" i="1" s="1"/>
  <c r="E636" i="1"/>
  <c r="E637" i="1"/>
  <c r="F637" i="1" s="1"/>
  <c r="G637" i="1" s="1"/>
  <c r="E638" i="1"/>
  <c r="E639" i="1"/>
  <c r="E640" i="1"/>
  <c r="E641" i="1"/>
  <c r="F641" i="1" s="1"/>
  <c r="G641" i="1" s="1"/>
  <c r="E642" i="1"/>
  <c r="E643" i="1"/>
  <c r="F643" i="1" s="1"/>
  <c r="G643" i="1" s="1"/>
  <c r="E644" i="1"/>
  <c r="E645" i="1"/>
  <c r="F645" i="1" s="1"/>
  <c r="G645" i="1" s="1"/>
  <c r="E646" i="1"/>
  <c r="E647" i="1"/>
  <c r="E648" i="1"/>
  <c r="E649" i="1"/>
  <c r="F649" i="1" s="1"/>
  <c r="G649" i="1" s="1"/>
  <c r="E650" i="1"/>
  <c r="E651" i="1"/>
  <c r="F651" i="1" s="1"/>
  <c r="G651" i="1" s="1"/>
  <c r="E652" i="1"/>
  <c r="E653" i="1"/>
  <c r="F653" i="1" s="1"/>
  <c r="G653" i="1" s="1"/>
  <c r="E654" i="1"/>
  <c r="E655" i="1"/>
  <c r="E656" i="1"/>
  <c r="E657" i="1"/>
  <c r="F657" i="1" s="1"/>
  <c r="G657" i="1" s="1"/>
  <c r="E658" i="1"/>
  <c r="E659" i="1"/>
  <c r="F659" i="1" s="1"/>
  <c r="G659" i="1" s="1"/>
  <c r="E660" i="1"/>
  <c r="E661" i="1"/>
  <c r="F661" i="1" s="1"/>
  <c r="G661" i="1" s="1"/>
  <c r="E662" i="1"/>
  <c r="E663" i="1"/>
  <c r="E664" i="1"/>
  <c r="E665" i="1"/>
  <c r="F665" i="1" s="1"/>
  <c r="G665" i="1" s="1"/>
  <c r="E666" i="1"/>
  <c r="E667" i="1"/>
  <c r="F667" i="1" s="1"/>
  <c r="G667" i="1" s="1"/>
  <c r="E668" i="1"/>
  <c r="E669" i="1"/>
  <c r="F669" i="1" s="1"/>
  <c r="G669" i="1" s="1"/>
  <c r="E670" i="1"/>
  <c r="E671" i="1"/>
  <c r="E672" i="1"/>
  <c r="E673" i="1"/>
  <c r="F673" i="1" s="1"/>
  <c r="G673" i="1" s="1"/>
  <c r="E674" i="1"/>
  <c r="E675" i="1"/>
  <c r="F675" i="1" s="1"/>
  <c r="G675" i="1" s="1"/>
  <c r="E676" i="1"/>
  <c r="E678" i="1"/>
  <c r="E679" i="1"/>
  <c r="E680" i="1"/>
  <c r="E681" i="1"/>
  <c r="E682" i="1"/>
  <c r="F682" i="1" s="1"/>
  <c r="G682" i="1" s="1"/>
  <c r="E683" i="1"/>
  <c r="E684" i="1"/>
  <c r="F684" i="1" s="1"/>
  <c r="G684" i="1" s="1"/>
  <c r="E685" i="1"/>
  <c r="E686" i="1"/>
  <c r="F686" i="1" s="1"/>
  <c r="G686" i="1" s="1"/>
  <c r="E687" i="1"/>
  <c r="E688" i="1"/>
  <c r="E689" i="1"/>
  <c r="E690" i="1"/>
  <c r="F690" i="1" s="1"/>
  <c r="G690" i="1" s="1"/>
  <c r="E691" i="1"/>
  <c r="E692" i="1"/>
  <c r="F692" i="1" s="1"/>
  <c r="G692" i="1" s="1"/>
  <c r="E693" i="1"/>
  <c r="E694" i="1"/>
  <c r="F694" i="1" s="1"/>
  <c r="G694" i="1" s="1"/>
  <c r="E695" i="1"/>
  <c r="E696" i="1"/>
  <c r="E697" i="1"/>
  <c r="E698" i="1"/>
  <c r="F698" i="1" s="1"/>
  <c r="G698" i="1" s="1"/>
  <c r="E699" i="1"/>
  <c r="E700" i="1"/>
  <c r="F700" i="1" s="1"/>
  <c r="G700" i="1" s="1"/>
  <c r="E701" i="1"/>
  <c r="E702" i="1"/>
  <c r="F702" i="1" s="1"/>
  <c r="G702" i="1" s="1"/>
  <c r="E703" i="1"/>
  <c r="E704" i="1"/>
  <c r="E705" i="1"/>
  <c r="E706" i="1"/>
  <c r="F706" i="1" s="1"/>
  <c r="G706" i="1" s="1"/>
  <c r="E707" i="1"/>
  <c r="E708" i="1"/>
  <c r="F708" i="1" s="1"/>
  <c r="G708" i="1" s="1"/>
  <c r="E709" i="1"/>
  <c r="E710" i="1"/>
  <c r="F710" i="1" s="1"/>
  <c r="G710" i="1" s="1"/>
  <c r="E711" i="1"/>
  <c r="E712" i="1"/>
  <c r="E713" i="1"/>
  <c r="E714" i="1"/>
  <c r="F714" i="1" s="1"/>
  <c r="G714" i="1" s="1"/>
  <c r="E715" i="1"/>
  <c r="E716" i="1"/>
  <c r="F716" i="1" s="1"/>
  <c r="G716" i="1" s="1"/>
  <c r="E717" i="1"/>
  <c r="E718" i="1"/>
  <c r="F718" i="1" s="1"/>
  <c r="G718" i="1" s="1"/>
  <c r="E719" i="1"/>
  <c r="E720" i="1"/>
  <c r="E721" i="1"/>
  <c r="E723" i="1"/>
  <c r="E724" i="1"/>
  <c r="E725" i="1"/>
  <c r="F725" i="1" s="1"/>
  <c r="G725" i="1" s="1"/>
  <c r="E726" i="1"/>
  <c r="E727" i="1"/>
  <c r="F727" i="1" s="1"/>
  <c r="G727" i="1" s="1"/>
  <c r="E728" i="1"/>
  <c r="E729" i="1"/>
  <c r="E730" i="1"/>
  <c r="E731" i="1"/>
  <c r="F731" i="1" s="1"/>
  <c r="G731" i="1" s="1"/>
  <c r="E732" i="1"/>
  <c r="E733" i="1"/>
  <c r="F733" i="1" s="1"/>
  <c r="G733" i="1" s="1"/>
  <c r="E734" i="1"/>
  <c r="E735" i="1"/>
  <c r="F735" i="1" s="1"/>
  <c r="G735" i="1" s="1"/>
  <c r="E736" i="1"/>
  <c r="E737" i="1"/>
  <c r="E738" i="1"/>
  <c r="E739" i="1"/>
  <c r="F739" i="1" s="1"/>
  <c r="G739" i="1" s="1"/>
  <c r="E740" i="1"/>
  <c r="E741" i="1"/>
  <c r="F741" i="1" s="1"/>
  <c r="G741" i="1" s="1"/>
  <c r="E742" i="1"/>
  <c r="E743" i="1"/>
  <c r="F743" i="1" s="1"/>
  <c r="G743" i="1" s="1"/>
  <c r="E744" i="1"/>
  <c r="E745" i="1"/>
  <c r="E746" i="1"/>
  <c r="E747" i="1"/>
  <c r="F747" i="1" s="1"/>
  <c r="G747" i="1" s="1"/>
  <c r="E748" i="1"/>
  <c r="E749" i="1"/>
  <c r="F749" i="1" s="1"/>
  <c r="G749" i="1" s="1"/>
  <c r="E750" i="1"/>
  <c r="E751" i="1"/>
  <c r="F751" i="1" s="1"/>
  <c r="G751" i="1" s="1"/>
  <c r="E752" i="1"/>
  <c r="E753" i="1"/>
  <c r="E754" i="1"/>
  <c r="E755" i="1"/>
  <c r="F755" i="1" s="1"/>
  <c r="G755" i="1" s="1"/>
  <c r="E756" i="1"/>
  <c r="E757" i="1"/>
  <c r="F757" i="1" s="1"/>
  <c r="G757" i="1" s="1"/>
  <c r="E758" i="1"/>
  <c r="E759" i="1"/>
  <c r="F759" i="1" s="1"/>
  <c r="G759" i="1" s="1"/>
  <c r="E760" i="1"/>
  <c r="E761" i="1"/>
  <c r="E762" i="1"/>
  <c r="E763" i="1"/>
  <c r="F763" i="1" s="1"/>
  <c r="G763" i="1" s="1"/>
  <c r="E764" i="1"/>
  <c r="E765" i="1"/>
  <c r="F765" i="1" s="1"/>
  <c r="G765" i="1" s="1"/>
  <c r="E766" i="1"/>
  <c r="E768" i="1"/>
  <c r="E769" i="1"/>
  <c r="E770" i="1"/>
  <c r="E771" i="1"/>
  <c r="E772" i="1"/>
  <c r="F772" i="1" s="1"/>
  <c r="G772" i="1" s="1"/>
  <c r="E773" i="1"/>
  <c r="E774" i="1"/>
  <c r="F774" i="1" s="1"/>
  <c r="G774" i="1" s="1"/>
  <c r="E775" i="1"/>
  <c r="E776" i="1"/>
  <c r="F776" i="1" s="1"/>
  <c r="G776" i="1" s="1"/>
  <c r="E777" i="1"/>
  <c r="E778" i="1"/>
  <c r="E779" i="1"/>
  <c r="E780" i="1"/>
  <c r="F780" i="1" s="1"/>
  <c r="G780" i="1" s="1"/>
  <c r="E781" i="1"/>
  <c r="E782" i="1"/>
  <c r="F782" i="1" s="1"/>
  <c r="G782" i="1" s="1"/>
  <c r="E783" i="1"/>
  <c r="E784" i="1"/>
  <c r="F784" i="1" s="1"/>
  <c r="G784" i="1" s="1"/>
  <c r="E785" i="1"/>
  <c r="E786" i="1"/>
  <c r="E787" i="1"/>
  <c r="E788" i="1"/>
  <c r="F788" i="1" s="1"/>
  <c r="G788" i="1" s="1"/>
  <c r="E789" i="1"/>
  <c r="E790" i="1"/>
  <c r="F790" i="1" s="1"/>
  <c r="G790" i="1" s="1"/>
  <c r="E791" i="1"/>
  <c r="E792" i="1"/>
  <c r="F792" i="1" s="1"/>
  <c r="G792" i="1" s="1"/>
  <c r="E793" i="1"/>
  <c r="E794" i="1"/>
  <c r="E795" i="1"/>
  <c r="E796" i="1"/>
  <c r="F796" i="1" s="1"/>
  <c r="G796" i="1" s="1"/>
  <c r="E797" i="1"/>
  <c r="E798" i="1"/>
  <c r="F798" i="1" s="1"/>
  <c r="G798" i="1" s="1"/>
  <c r="E799" i="1"/>
  <c r="E800" i="1"/>
  <c r="F800" i="1" s="1"/>
  <c r="G800" i="1" s="1"/>
  <c r="E801" i="1"/>
  <c r="E802" i="1"/>
  <c r="E803" i="1"/>
  <c r="E804" i="1"/>
  <c r="F804" i="1" s="1"/>
  <c r="G804" i="1" s="1"/>
  <c r="E805" i="1"/>
  <c r="E806" i="1"/>
  <c r="F806" i="1" s="1"/>
  <c r="G806" i="1" s="1"/>
  <c r="E807" i="1"/>
  <c r="E808" i="1"/>
  <c r="F808" i="1" s="1"/>
  <c r="G808" i="1" s="1"/>
  <c r="E809" i="1"/>
  <c r="E810" i="1"/>
  <c r="E811" i="1"/>
  <c r="E813" i="1"/>
  <c r="E814" i="1"/>
  <c r="E815" i="1"/>
  <c r="F815" i="1" s="1"/>
  <c r="G815" i="1" s="1"/>
  <c r="E816" i="1"/>
  <c r="E817" i="1"/>
  <c r="F817" i="1" s="1"/>
  <c r="G817" i="1" s="1"/>
  <c r="E818" i="1"/>
  <c r="E819" i="1"/>
  <c r="E820" i="1"/>
  <c r="E821" i="1"/>
  <c r="F821" i="1" s="1"/>
  <c r="G821" i="1" s="1"/>
  <c r="E822" i="1"/>
  <c r="E823" i="1"/>
  <c r="F823" i="1" s="1"/>
  <c r="G823" i="1" s="1"/>
  <c r="E824" i="1"/>
  <c r="E825" i="1"/>
  <c r="F825" i="1" s="1"/>
  <c r="G825" i="1" s="1"/>
  <c r="E826" i="1"/>
  <c r="E827" i="1"/>
  <c r="E828" i="1"/>
  <c r="E829" i="1"/>
  <c r="F829" i="1" s="1"/>
  <c r="G829" i="1" s="1"/>
  <c r="E830" i="1"/>
  <c r="E831" i="1"/>
  <c r="F831" i="1" s="1"/>
  <c r="G831" i="1" s="1"/>
  <c r="E832" i="1"/>
  <c r="E833" i="1"/>
  <c r="F833" i="1" s="1"/>
  <c r="G833" i="1" s="1"/>
  <c r="E834" i="1"/>
  <c r="E835" i="1"/>
  <c r="E836" i="1"/>
  <c r="E837" i="1"/>
  <c r="F837" i="1" s="1"/>
  <c r="G837" i="1" s="1"/>
  <c r="E838" i="1"/>
  <c r="E839" i="1"/>
  <c r="F839" i="1" s="1"/>
  <c r="G839" i="1" s="1"/>
  <c r="E840" i="1"/>
  <c r="E841" i="1"/>
  <c r="F841" i="1" s="1"/>
  <c r="G841" i="1" s="1"/>
  <c r="E842" i="1"/>
  <c r="E843" i="1"/>
  <c r="E844" i="1"/>
  <c r="E845" i="1"/>
  <c r="F845" i="1" s="1"/>
  <c r="G845" i="1" s="1"/>
  <c r="E846" i="1"/>
  <c r="E847" i="1"/>
  <c r="F847" i="1" s="1"/>
  <c r="G847" i="1" s="1"/>
  <c r="E848" i="1"/>
  <c r="E849" i="1"/>
  <c r="F849" i="1" s="1"/>
  <c r="G849" i="1" s="1"/>
  <c r="E850" i="1"/>
  <c r="E851" i="1"/>
  <c r="E852" i="1"/>
  <c r="E853" i="1"/>
  <c r="F853" i="1" s="1"/>
  <c r="G853" i="1" s="1"/>
  <c r="E854" i="1"/>
  <c r="E855" i="1"/>
  <c r="F855" i="1" s="1"/>
  <c r="G855" i="1" s="1"/>
  <c r="E856" i="1"/>
  <c r="E858" i="1"/>
  <c r="E859" i="1"/>
  <c r="E860" i="1"/>
  <c r="E861" i="1"/>
  <c r="E862" i="1"/>
  <c r="F862" i="1" s="1"/>
  <c r="G862" i="1" s="1"/>
  <c r="E863" i="1"/>
  <c r="E864" i="1"/>
  <c r="F864" i="1" s="1"/>
  <c r="G864" i="1" s="1"/>
  <c r="E865" i="1"/>
  <c r="E866" i="1"/>
  <c r="F866" i="1" s="1"/>
  <c r="G866" i="1" s="1"/>
  <c r="E867" i="1"/>
  <c r="E868" i="1"/>
  <c r="E869" i="1"/>
  <c r="E870" i="1"/>
  <c r="F870" i="1" s="1"/>
  <c r="G870" i="1" s="1"/>
  <c r="E871" i="1"/>
  <c r="E872" i="1"/>
  <c r="F872" i="1" s="1"/>
  <c r="G872" i="1" s="1"/>
  <c r="E873" i="1"/>
  <c r="E874" i="1"/>
  <c r="F874" i="1" s="1"/>
  <c r="G874" i="1" s="1"/>
  <c r="E875" i="1"/>
  <c r="E876" i="1"/>
  <c r="E877" i="1"/>
  <c r="E878" i="1"/>
  <c r="F878" i="1" s="1"/>
  <c r="G878" i="1" s="1"/>
  <c r="E879" i="1"/>
  <c r="E880" i="1"/>
  <c r="F880" i="1" s="1"/>
  <c r="G880" i="1" s="1"/>
  <c r="E881" i="1"/>
  <c r="E882" i="1"/>
  <c r="F882" i="1" s="1"/>
  <c r="G882" i="1" s="1"/>
  <c r="E883" i="1"/>
  <c r="E884" i="1"/>
  <c r="E885" i="1"/>
  <c r="E886" i="1"/>
  <c r="F886" i="1" s="1"/>
  <c r="G886" i="1" s="1"/>
  <c r="E887" i="1"/>
  <c r="E888" i="1"/>
  <c r="F888" i="1" s="1"/>
  <c r="G888" i="1" s="1"/>
  <c r="E889" i="1"/>
  <c r="E890" i="1"/>
  <c r="F890" i="1" s="1"/>
  <c r="G890" i="1" s="1"/>
  <c r="E891" i="1"/>
  <c r="E892" i="1"/>
  <c r="E893" i="1"/>
  <c r="E894" i="1"/>
  <c r="F894" i="1" s="1"/>
  <c r="G894" i="1" s="1"/>
  <c r="E895" i="1"/>
  <c r="E896" i="1"/>
  <c r="F896" i="1" s="1"/>
  <c r="G896" i="1" s="1"/>
  <c r="E897" i="1"/>
  <c r="E898" i="1"/>
  <c r="F898" i="1" s="1"/>
  <c r="G898" i="1" s="1"/>
  <c r="E899" i="1"/>
  <c r="E900" i="1"/>
  <c r="E901" i="1"/>
  <c r="E903" i="1"/>
  <c r="E904" i="1"/>
  <c r="E905" i="1"/>
  <c r="F905" i="1" s="1"/>
  <c r="G905" i="1" s="1"/>
  <c r="E906" i="1"/>
  <c r="E907" i="1"/>
  <c r="F907" i="1" s="1"/>
  <c r="G907" i="1" s="1"/>
  <c r="E908" i="1"/>
  <c r="E909" i="1"/>
  <c r="E910" i="1"/>
  <c r="E911" i="1"/>
  <c r="F911" i="1" s="1"/>
  <c r="G911" i="1" s="1"/>
  <c r="E912" i="1"/>
  <c r="E913" i="1"/>
  <c r="F913" i="1" s="1"/>
  <c r="G913" i="1" s="1"/>
  <c r="E914" i="1"/>
  <c r="E915" i="1"/>
  <c r="F915" i="1" s="1"/>
  <c r="G915" i="1" s="1"/>
  <c r="E916" i="1"/>
  <c r="E917" i="1"/>
  <c r="E918" i="1"/>
  <c r="E919" i="1"/>
  <c r="F919" i="1" s="1"/>
  <c r="G919" i="1" s="1"/>
  <c r="E920" i="1"/>
  <c r="E921" i="1"/>
  <c r="F921" i="1" s="1"/>
  <c r="G921" i="1" s="1"/>
  <c r="E922" i="1"/>
  <c r="E923" i="1"/>
  <c r="F923" i="1" s="1"/>
  <c r="G923" i="1" s="1"/>
  <c r="E924" i="1"/>
  <c r="E925" i="1"/>
  <c r="E926" i="1"/>
  <c r="E927" i="1"/>
  <c r="F927" i="1" s="1"/>
  <c r="G927" i="1" s="1"/>
  <c r="E928" i="1"/>
  <c r="E929" i="1"/>
  <c r="F929" i="1" s="1"/>
  <c r="G929" i="1" s="1"/>
  <c r="E930" i="1"/>
  <c r="E931" i="1"/>
  <c r="F931" i="1" s="1"/>
  <c r="G931" i="1" s="1"/>
  <c r="E932" i="1"/>
  <c r="E933" i="1"/>
  <c r="E934" i="1"/>
  <c r="E935" i="1"/>
  <c r="F935" i="1" s="1"/>
  <c r="G935" i="1" s="1"/>
  <c r="E936" i="1"/>
  <c r="E937" i="1"/>
  <c r="F937" i="1" s="1"/>
  <c r="G937" i="1" s="1"/>
  <c r="E938" i="1"/>
  <c r="E939" i="1"/>
  <c r="F939" i="1" s="1"/>
  <c r="G939" i="1" s="1"/>
  <c r="E940" i="1"/>
  <c r="E941" i="1"/>
  <c r="E942" i="1"/>
  <c r="E943" i="1"/>
  <c r="F943" i="1" s="1"/>
  <c r="G943" i="1" s="1"/>
  <c r="E944" i="1"/>
  <c r="E945" i="1"/>
  <c r="F945" i="1" s="1"/>
  <c r="G945" i="1" s="1"/>
  <c r="E946" i="1"/>
  <c r="E948" i="1"/>
  <c r="E949" i="1"/>
  <c r="E950" i="1"/>
  <c r="E951" i="1"/>
  <c r="E952" i="1"/>
  <c r="F952" i="1" s="1"/>
  <c r="G952" i="1" s="1"/>
  <c r="E953" i="1"/>
  <c r="E954" i="1"/>
  <c r="F954" i="1" s="1"/>
  <c r="G954" i="1" s="1"/>
  <c r="E955" i="1"/>
  <c r="E956" i="1"/>
  <c r="F956" i="1" s="1"/>
  <c r="G956" i="1" s="1"/>
  <c r="E957" i="1"/>
  <c r="E958" i="1"/>
  <c r="E959" i="1"/>
  <c r="E960" i="1"/>
  <c r="F960" i="1" s="1"/>
  <c r="G960" i="1" s="1"/>
  <c r="E961" i="1"/>
  <c r="E962" i="1"/>
  <c r="E963" i="1"/>
  <c r="E964" i="1"/>
  <c r="F964" i="1" s="1"/>
  <c r="G964" i="1" s="1"/>
  <c r="E965" i="1"/>
  <c r="E966" i="1"/>
  <c r="E967" i="1"/>
  <c r="E968" i="1"/>
  <c r="F968" i="1" s="1"/>
  <c r="G968" i="1" s="1"/>
  <c r="E969" i="1"/>
  <c r="E970" i="1"/>
  <c r="E971" i="1"/>
  <c r="E972" i="1"/>
  <c r="F972" i="1" s="1"/>
  <c r="G972" i="1" s="1"/>
  <c r="E973" i="1"/>
  <c r="E974" i="1"/>
  <c r="E975" i="1"/>
  <c r="E976" i="1"/>
  <c r="F976" i="1" s="1"/>
  <c r="G976" i="1" s="1"/>
  <c r="E977" i="1"/>
  <c r="E978" i="1"/>
  <c r="E979" i="1"/>
  <c r="E980" i="1"/>
  <c r="F980" i="1" s="1"/>
  <c r="G980" i="1" s="1"/>
  <c r="E981" i="1"/>
  <c r="E982" i="1"/>
  <c r="E983" i="1"/>
  <c r="E984" i="1"/>
  <c r="F984" i="1" s="1"/>
  <c r="G984" i="1" s="1"/>
  <c r="E985" i="1"/>
  <c r="E986" i="1"/>
  <c r="E987" i="1"/>
  <c r="E988" i="1"/>
  <c r="F988" i="1" s="1"/>
  <c r="G988" i="1" s="1"/>
  <c r="E989" i="1"/>
  <c r="E990" i="1"/>
  <c r="E991" i="1"/>
  <c r="E993" i="1"/>
  <c r="E994" i="1"/>
  <c r="E995" i="1"/>
  <c r="E996" i="1"/>
  <c r="E997" i="1"/>
  <c r="F997" i="1" s="1"/>
  <c r="G997" i="1" s="1"/>
  <c r="E998" i="1"/>
  <c r="E999" i="1"/>
  <c r="E1000" i="1"/>
  <c r="E1001" i="1"/>
  <c r="F1001" i="1" s="1"/>
  <c r="G1001" i="1" s="1"/>
  <c r="E1002" i="1"/>
  <c r="E1003" i="1"/>
  <c r="E1004" i="1"/>
  <c r="E1005" i="1"/>
  <c r="F1005" i="1" s="1"/>
  <c r="G1005" i="1" s="1"/>
  <c r="E1006" i="1"/>
  <c r="E1007" i="1"/>
  <c r="E1008" i="1"/>
  <c r="E1009" i="1"/>
  <c r="F1009" i="1" s="1"/>
  <c r="G1009" i="1" s="1"/>
  <c r="E1010" i="1"/>
  <c r="E1011" i="1"/>
  <c r="E1012" i="1"/>
  <c r="E1013" i="1"/>
  <c r="F1013" i="1" s="1"/>
  <c r="G1013" i="1" s="1"/>
  <c r="E1014" i="1"/>
  <c r="E1015" i="1"/>
  <c r="E1016" i="1"/>
  <c r="E1017" i="1"/>
  <c r="F1017" i="1" s="1"/>
  <c r="G1017" i="1" s="1"/>
  <c r="E1018" i="1"/>
  <c r="E1019" i="1"/>
  <c r="F1019" i="1" s="1"/>
  <c r="G1019" i="1" s="1"/>
  <c r="E1020" i="1"/>
  <c r="E1021" i="1"/>
  <c r="F1021" i="1" s="1"/>
  <c r="G1021" i="1" s="1"/>
  <c r="E1022" i="1"/>
  <c r="E1023" i="1"/>
  <c r="E1024" i="1"/>
  <c r="E1025" i="1"/>
  <c r="F1025" i="1" s="1"/>
  <c r="G1025" i="1" s="1"/>
  <c r="E1026" i="1"/>
  <c r="E1027" i="1"/>
  <c r="F1027" i="1" s="1"/>
  <c r="G1027" i="1" s="1"/>
  <c r="E1028" i="1"/>
  <c r="E1029" i="1"/>
  <c r="F1029" i="1" s="1"/>
  <c r="G1029" i="1" s="1"/>
  <c r="E1030" i="1"/>
  <c r="E1031" i="1"/>
  <c r="E1032" i="1"/>
  <c r="E1033" i="1"/>
  <c r="F1033" i="1" s="1"/>
  <c r="G1033" i="1" s="1"/>
  <c r="E1034" i="1"/>
  <c r="E1035" i="1"/>
  <c r="F1035" i="1" s="1"/>
  <c r="G1035" i="1" s="1"/>
  <c r="E1036" i="1"/>
  <c r="E1038" i="1"/>
  <c r="E1039" i="1"/>
  <c r="E1040" i="1"/>
  <c r="E1041" i="1"/>
  <c r="E1042" i="1"/>
  <c r="F1042" i="1" s="1"/>
  <c r="G1042" i="1" s="1"/>
  <c r="E1043" i="1"/>
  <c r="E1044" i="1"/>
  <c r="F1044" i="1" s="1"/>
  <c r="G1044" i="1" s="1"/>
  <c r="E1045" i="1"/>
  <c r="E1046" i="1"/>
  <c r="F1046" i="1" s="1"/>
  <c r="G1046" i="1" s="1"/>
  <c r="E1047" i="1"/>
  <c r="E1048" i="1"/>
  <c r="E1049" i="1"/>
  <c r="E1050" i="1"/>
  <c r="F1050" i="1" s="1"/>
  <c r="G1050" i="1" s="1"/>
  <c r="E1051" i="1"/>
  <c r="E1052" i="1"/>
  <c r="F1052" i="1" s="1"/>
  <c r="G1052" i="1" s="1"/>
  <c r="E1053" i="1"/>
  <c r="E1054" i="1"/>
  <c r="F1054" i="1" s="1"/>
  <c r="G1054" i="1" s="1"/>
  <c r="E1055" i="1"/>
  <c r="E1056" i="1"/>
  <c r="E1057" i="1"/>
  <c r="E1058" i="1"/>
  <c r="F1058" i="1" s="1"/>
  <c r="G1058" i="1" s="1"/>
  <c r="E1059" i="1"/>
  <c r="E1060" i="1"/>
  <c r="F1060" i="1" s="1"/>
  <c r="G1060" i="1" s="1"/>
  <c r="E1061" i="1"/>
  <c r="E1062" i="1"/>
  <c r="F1062" i="1" s="1"/>
  <c r="G1062" i="1" s="1"/>
  <c r="E1063" i="1"/>
  <c r="E1064" i="1"/>
  <c r="E1065" i="1"/>
  <c r="E1066" i="1"/>
  <c r="F1066" i="1" s="1"/>
  <c r="G1066" i="1" s="1"/>
  <c r="E1067" i="1"/>
  <c r="E1068" i="1"/>
  <c r="F1068" i="1" s="1"/>
  <c r="G1068" i="1" s="1"/>
  <c r="E1069" i="1"/>
  <c r="E1070" i="1"/>
  <c r="F1070" i="1" s="1"/>
  <c r="G1070" i="1" s="1"/>
  <c r="E1071" i="1"/>
  <c r="E1072" i="1"/>
  <c r="E1073" i="1"/>
  <c r="E1074" i="1"/>
  <c r="F1074" i="1" s="1"/>
  <c r="G1074" i="1" s="1"/>
  <c r="E1075" i="1"/>
  <c r="E1076" i="1"/>
  <c r="F1076" i="1" s="1"/>
  <c r="G1076" i="1" s="1"/>
  <c r="E1077" i="1"/>
  <c r="E1078" i="1"/>
  <c r="F1078" i="1" s="1"/>
  <c r="G1078" i="1" s="1"/>
  <c r="E1079" i="1"/>
  <c r="E1080" i="1"/>
  <c r="E1081" i="1"/>
  <c r="E1083" i="1"/>
  <c r="E1084" i="1"/>
  <c r="F1084" i="1" s="1"/>
  <c r="G1084" i="1" s="1"/>
  <c r="E1085" i="1"/>
  <c r="E1086" i="1"/>
  <c r="F1086" i="1" s="1"/>
  <c r="G1086" i="1" s="1"/>
  <c r="E1087" i="1"/>
  <c r="E1088" i="1"/>
  <c r="E1089" i="1"/>
  <c r="E1090" i="1"/>
  <c r="F1090" i="1" s="1"/>
  <c r="G1090" i="1" s="1"/>
  <c r="E1091" i="1"/>
  <c r="E1092" i="1"/>
  <c r="F1092" i="1" s="1"/>
  <c r="G1092" i="1" s="1"/>
  <c r="E1093" i="1"/>
  <c r="E1094" i="1"/>
  <c r="F1094" i="1" s="1"/>
  <c r="G1094" i="1" s="1"/>
  <c r="E1095" i="1"/>
  <c r="E1096" i="1"/>
  <c r="E1097" i="1"/>
  <c r="E1098" i="1"/>
  <c r="F1098" i="1" s="1"/>
  <c r="G1098" i="1" s="1"/>
  <c r="E1099" i="1"/>
  <c r="E1100" i="1"/>
  <c r="F1100" i="1" s="1"/>
  <c r="G1100" i="1" s="1"/>
  <c r="E1101" i="1"/>
  <c r="E1102" i="1"/>
  <c r="F1102" i="1" s="1"/>
  <c r="G1102" i="1" s="1"/>
  <c r="E1103" i="1"/>
  <c r="E1104" i="1"/>
  <c r="E1105" i="1"/>
  <c r="E1106" i="1"/>
  <c r="F1106" i="1" s="1"/>
  <c r="G1106" i="1" s="1"/>
  <c r="E1107" i="1"/>
  <c r="E1108" i="1"/>
  <c r="F1108" i="1" s="1"/>
  <c r="G1108" i="1" s="1"/>
  <c r="E1109" i="1"/>
  <c r="E1110" i="1"/>
  <c r="F1110" i="1" s="1"/>
  <c r="G1110" i="1" s="1"/>
  <c r="E1111" i="1"/>
  <c r="E1112" i="1"/>
  <c r="E1113" i="1"/>
  <c r="E1114" i="1"/>
  <c r="F1114" i="1" s="1"/>
  <c r="G1114" i="1" s="1"/>
  <c r="E1115" i="1"/>
  <c r="E1116" i="1"/>
  <c r="F1116" i="1" s="1"/>
  <c r="G1116" i="1" s="1"/>
  <c r="E1117" i="1"/>
  <c r="E1118" i="1"/>
  <c r="F1118" i="1" s="1"/>
  <c r="G1118" i="1" s="1"/>
  <c r="E1119" i="1"/>
  <c r="E1120" i="1"/>
  <c r="E1121" i="1"/>
  <c r="E1122" i="1"/>
  <c r="F1122" i="1" s="1"/>
  <c r="G1122" i="1" s="1"/>
  <c r="E1123" i="1"/>
  <c r="E1124" i="1"/>
  <c r="F1124" i="1" s="1"/>
  <c r="G1124" i="1" s="1"/>
  <c r="E1125" i="1"/>
  <c r="E1126" i="1"/>
  <c r="F1126" i="1" s="1"/>
  <c r="G1126" i="1" s="1"/>
  <c r="E1128" i="1"/>
  <c r="E1129" i="1"/>
  <c r="E1130" i="1"/>
  <c r="E1131" i="1"/>
  <c r="F1131" i="1" s="1"/>
  <c r="G1131" i="1" s="1"/>
  <c r="E1132" i="1"/>
  <c r="E1133" i="1"/>
  <c r="F1133" i="1" s="1"/>
  <c r="G1133" i="1" s="1"/>
  <c r="E1134" i="1"/>
  <c r="E1135" i="1"/>
  <c r="F1135" i="1" s="1"/>
  <c r="G1135" i="1" s="1"/>
  <c r="E1136" i="1"/>
  <c r="E1137" i="1"/>
  <c r="E1138" i="1"/>
  <c r="E1139" i="1"/>
  <c r="F1139" i="1" s="1"/>
  <c r="G1139" i="1" s="1"/>
  <c r="E1140" i="1"/>
  <c r="E1141" i="1"/>
  <c r="F1141" i="1" s="1"/>
  <c r="G1141" i="1" s="1"/>
  <c r="E1142" i="1"/>
  <c r="E1143" i="1"/>
  <c r="F1143" i="1" s="1"/>
  <c r="G1143" i="1" s="1"/>
  <c r="E1144" i="1"/>
  <c r="E1145" i="1"/>
  <c r="E1146" i="1"/>
  <c r="E1147" i="1"/>
  <c r="F1147" i="1" s="1"/>
  <c r="G1147" i="1" s="1"/>
  <c r="E1148" i="1"/>
  <c r="E1149" i="1"/>
  <c r="F1149" i="1" s="1"/>
  <c r="G1149" i="1" s="1"/>
  <c r="E1150" i="1"/>
  <c r="E1151" i="1"/>
  <c r="F1151" i="1" s="1"/>
  <c r="G1151" i="1" s="1"/>
  <c r="E1152" i="1"/>
  <c r="E1153" i="1"/>
  <c r="E1154" i="1"/>
  <c r="E1155" i="1"/>
  <c r="F1155" i="1" s="1"/>
  <c r="G1155" i="1" s="1"/>
  <c r="E1156" i="1"/>
  <c r="E1157" i="1"/>
  <c r="F1157" i="1" s="1"/>
  <c r="G1157" i="1" s="1"/>
  <c r="E1158" i="1"/>
  <c r="E1159" i="1"/>
  <c r="F1159" i="1" s="1"/>
  <c r="G1159" i="1" s="1"/>
  <c r="E1160" i="1"/>
  <c r="E1161" i="1"/>
  <c r="E1162" i="1"/>
  <c r="E1163" i="1"/>
  <c r="F1163" i="1" s="1"/>
  <c r="G1163" i="1" s="1"/>
  <c r="E1164" i="1"/>
  <c r="E1165" i="1"/>
  <c r="F1165" i="1" s="1"/>
  <c r="G1165" i="1" s="1"/>
  <c r="E1166" i="1"/>
  <c r="E1167" i="1"/>
  <c r="F1167" i="1" s="1"/>
  <c r="G1167" i="1" s="1"/>
  <c r="E1168" i="1"/>
  <c r="E1169" i="1"/>
  <c r="E1170" i="1"/>
  <c r="E1171" i="1"/>
  <c r="F1171" i="1" s="1"/>
  <c r="G1171" i="1" s="1"/>
  <c r="E1173" i="1"/>
  <c r="E1174" i="1"/>
  <c r="F1174" i="1" s="1"/>
  <c r="G1174" i="1" s="1"/>
  <c r="E1175" i="1"/>
  <c r="E1176" i="1"/>
  <c r="F1176" i="1" s="1"/>
  <c r="G1176" i="1" s="1"/>
  <c r="E1177" i="1"/>
  <c r="E1178" i="1"/>
  <c r="E1179" i="1"/>
  <c r="E1180" i="1"/>
  <c r="F1180" i="1" s="1"/>
  <c r="G1180" i="1" s="1"/>
  <c r="E1181" i="1"/>
  <c r="E1182" i="1"/>
  <c r="F1182" i="1" s="1"/>
  <c r="G1182" i="1" s="1"/>
  <c r="E1183" i="1"/>
  <c r="E1184" i="1"/>
  <c r="F1184" i="1" s="1"/>
  <c r="G1184" i="1" s="1"/>
  <c r="E1185" i="1"/>
  <c r="E1186" i="1"/>
  <c r="E1187" i="1"/>
  <c r="E1188" i="1"/>
  <c r="F1188" i="1" s="1"/>
  <c r="G1188" i="1" s="1"/>
  <c r="E1189" i="1"/>
  <c r="E1190" i="1"/>
  <c r="F1190" i="1" s="1"/>
  <c r="G1190" i="1" s="1"/>
  <c r="E1191" i="1"/>
  <c r="E1192" i="1"/>
  <c r="F1192" i="1" s="1"/>
  <c r="G1192" i="1" s="1"/>
  <c r="E1193" i="1"/>
  <c r="E1194" i="1"/>
  <c r="E1195" i="1"/>
  <c r="E1196" i="1"/>
  <c r="F1196" i="1" s="1"/>
  <c r="G1196" i="1" s="1"/>
  <c r="E1197" i="1"/>
  <c r="E1198" i="1"/>
  <c r="F1198" i="1" s="1"/>
  <c r="G1198" i="1" s="1"/>
  <c r="E1199" i="1"/>
  <c r="E1200" i="1"/>
  <c r="F1200" i="1" s="1"/>
  <c r="G1200" i="1" s="1"/>
  <c r="E1201" i="1"/>
  <c r="E1202" i="1"/>
  <c r="E1203" i="1"/>
  <c r="E1204" i="1"/>
  <c r="F1204" i="1" s="1"/>
  <c r="G1204" i="1" s="1"/>
  <c r="E1205" i="1"/>
  <c r="E1206" i="1"/>
  <c r="F1206" i="1" s="1"/>
  <c r="G1206" i="1" s="1"/>
  <c r="E1207" i="1"/>
  <c r="E1208" i="1"/>
  <c r="F1208" i="1" s="1"/>
  <c r="G1208" i="1" s="1"/>
  <c r="E1209" i="1"/>
  <c r="E1210" i="1"/>
  <c r="E1211" i="1"/>
  <c r="E1212" i="1"/>
  <c r="F1212" i="1" s="1"/>
  <c r="G1212" i="1" s="1"/>
  <c r="E1213" i="1"/>
  <c r="E1214" i="1"/>
  <c r="F1214" i="1" s="1"/>
  <c r="G1214" i="1" s="1"/>
  <c r="E1215" i="1"/>
  <c r="E1216" i="1"/>
  <c r="F1216" i="1" s="1"/>
  <c r="G1216" i="1" s="1"/>
  <c r="E1218" i="1"/>
  <c r="E1219" i="1"/>
  <c r="E1220" i="1"/>
  <c r="E1221" i="1"/>
  <c r="F1221" i="1" s="1"/>
  <c r="G1221" i="1" s="1"/>
  <c r="E1222" i="1"/>
  <c r="E1223" i="1"/>
  <c r="F1223" i="1" s="1"/>
  <c r="G1223" i="1" s="1"/>
  <c r="E1224" i="1"/>
  <c r="E1225" i="1"/>
  <c r="F1225" i="1" s="1"/>
  <c r="G1225" i="1" s="1"/>
  <c r="E1226" i="1"/>
  <c r="E1227" i="1"/>
  <c r="E1228" i="1"/>
  <c r="E1229" i="1"/>
  <c r="F1229" i="1" s="1"/>
  <c r="G1229" i="1" s="1"/>
  <c r="E1230" i="1"/>
  <c r="E1231" i="1"/>
  <c r="F1231" i="1" s="1"/>
  <c r="G1231" i="1" s="1"/>
  <c r="E1232" i="1"/>
  <c r="E1233" i="1"/>
  <c r="F1233" i="1" s="1"/>
  <c r="G1233" i="1" s="1"/>
  <c r="E1234" i="1"/>
  <c r="E1235" i="1"/>
  <c r="E1236" i="1"/>
  <c r="E1237" i="1"/>
  <c r="F1237" i="1" s="1"/>
  <c r="G1237" i="1" s="1"/>
  <c r="E1238" i="1"/>
  <c r="E1239" i="1"/>
  <c r="F1239" i="1" s="1"/>
  <c r="G1239" i="1" s="1"/>
  <c r="E1240" i="1"/>
  <c r="E1241" i="1"/>
  <c r="F1241" i="1" s="1"/>
  <c r="G1241" i="1" s="1"/>
  <c r="E1242" i="1"/>
  <c r="E1243" i="1"/>
  <c r="E1244" i="1"/>
  <c r="E1245" i="1"/>
  <c r="F1245" i="1" s="1"/>
  <c r="G1245" i="1" s="1"/>
  <c r="E1246" i="1"/>
  <c r="E1247" i="1"/>
  <c r="F1247" i="1" s="1"/>
  <c r="G1247" i="1" s="1"/>
  <c r="E1248" i="1"/>
  <c r="E1249" i="1"/>
  <c r="F1249" i="1" s="1"/>
  <c r="G1249" i="1" s="1"/>
  <c r="E1250" i="1"/>
  <c r="E1251" i="1"/>
  <c r="E1252" i="1"/>
  <c r="E1253" i="1"/>
  <c r="F1253" i="1" s="1"/>
  <c r="G1253" i="1" s="1"/>
  <c r="E1254" i="1"/>
  <c r="E1255" i="1"/>
  <c r="F1255" i="1" s="1"/>
  <c r="G1255" i="1" s="1"/>
  <c r="E1256" i="1"/>
  <c r="E1257" i="1"/>
  <c r="F1257" i="1" s="1"/>
  <c r="G1257" i="1" s="1"/>
  <c r="E1258" i="1"/>
  <c r="E1259" i="1"/>
  <c r="E1260" i="1"/>
  <c r="E1261" i="1"/>
  <c r="F1261" i="1" s="1"/>
  <c r="G1261" i="1" s="1"/>
  <c r="E1263" i="1"/>
  <c r="E1264" i="1"/>
  <c r="F1264" i="1" s="1"/>
  <c r="G1264" i="1" s="1"/>
  <c r="E1265" i="1"/>
  <c r="E1266" i="1"/>
  <c r="F1266" i="1" s="1"/>
  <c r="G1266" i="1" s="1"/>
  <c r="E1267" i="1"/>
  <c r="E1268" i="1"/>
  <c r="E1269" i="1"/>
  <c r="E1270" i="1"/>
  <c r="F1270" i="1" s="1"/>
  <c r="G1270" i="1" s="1"/>
  <c r="E1271" i="1"/>
  <c r="E1272" i="1"/>
  <c r="F1272" i="1" s="1"/>
  <c r="G1272" i="1" s="1"/>
  <c r="E1273" i="1"/>
  <c r="E1274" i="1"/>
  <c r="F1274" i="1" s="1"/>
  <c r="G1274" i="1" s="1"/>
  <c r="E1275" i="1"/>
  <c r="E1276" i="1"/>
  <c r="E1277" i="1"/>
  <c r="E1278" i="1"/>
  <c r="F1278" i="1" s="1"/>
  <c r="G1278" i="1" s="1"/>
  <c r="E1279" i="1"/>
  <c r="E1280" i="1"/>
  <c r="F1280" i="1" s="1"/>
  <c r="G1280" i="1" s="1"/>
  <c r="E1281" i="1"/>
  <c r="E1282" i="1"/>
  <c r="F1282" i="1" s="1"/>
  <c r="G1282" i="1" s="1"/>
  <c r="E1283" i="1"/>
  <c r="E1284" i="1"/>
  <c r="E1285" i="1"/>
  <c r="E1286" i="1"/>
  <c r="F1286" i="1" s="1"/>
  <c r="G1286" i="1" s="1"/>
  <c r="E1287" i="1"/>
  <c r="E1288" i="1"/>
  <c r="F1288" i="1" s="1"/>
  <c r="G1288" i="1" s="1"/>
  <c r="E1289" i="1"/>
  <c r="E1290" i="1"/>
  <c r="F1290" i="1" s="1"/>
  <c r="G1290" i="1" s="1"/>
  <c r="E1291" i="1"/>
  <c r="E1292" i="1"/>
  <c r="E1293" i="1"/>
  <c r="E1294" i="1"/>
  <c r="F1294" i="1" s="1"/>
  <c r="G1294" i="1" s="1"/>
  <c r="E1295" i="1"/>
  <c r="E1296" i="1"/>
  <c r="F1296" i="1" s="1"/>
  <c r="G1296" i="1" s="1"/>
  <c r="E1297" i="1"/>
  <c r="E1298" i="1"/>
  <c r="F1298" i="1" s="1"/>
  <c r="G1298" i="1" s="1"/>
  <c r="E1299" i="1"/>
  <c r="E1300" i="1"/>
  <c r="E1301" i="1"/>
  <c r="E1302" i="1"/>
  <c r="F1302" i="1" s="1"/>
  <c r="G1302" i="1" s="1"/>
  <c r="E1303" i="1"/>
  <c r="E1304" i="1"/>
  <c r="F1304" i="1" s="1"/>
  <c r="G1304" i="1" s="1"/>
  <c r="E1305" i="1"/>
  <c r="E1306" i="1"/>
  <c r="F1306" i="1" s="1"/>
  <c r="G1306" i="1" s="1"/>
  <c r="E1308" i="1"/>
  <c r="E1309" i="1"/>
  <c r="E1310" i="1"/>
  <c r="E1311" i="1"/>
  <c r="F1311" i="1" s="1"/>
  <c r="G1311" i="1" s="1"/>
  <c r="E1312" i="1"/>
  <c r="E1313" i="1"/>
  <c r="F1313" i="1" s="1"/>
  <c r="G1313" i="1" s="1"/>
  <c r="E1314" i="1"/>
  <c r="E1315" i="1"/>
  <c r="F1315" i="1" s="1"/>
  <c r="G1315" i="1" s="1"/>
  <c r="E1316" i="1"/>
  <c r="E1317" i="1"/>
  <c r="E1318" i="1"/>
  <c r="E1319" i="1"/>
  <c r="F1319" i="1" s="1"/>
  <c r="G1319" i="1" s="1"/>
  <c r="E1320" i="1"/>
  <c r="E1321" i="1"/>
  <c r="F1321" i="1" s="1"/>
  <c r="G1321" i="1" s="1"/>
  <c r="E1322" i="1"/>
  <c r="E1323" i="1"/>
  <c r="F1323" i="1" s="1"/>
  <c r="G1323" i="1" s="1"/>
  <c r="E1324" i="1"/>
  <c r="E1325" i="1"/>
  <c r="E1326" i="1"/>
  <c r="E1327" i="1"/>
  <c r="F1327" i="1" s="1"/>
  <c r="G1327" i="1" s="1"/>
  <c r="E1328" i="1"/>
  <c r="E1329" i="1"/>
  <c r="F1329" i="1" s="1"/>
  <c r="G1329" i="1" s="1"/>
  <c r="E1330" i="1"/>
  <c r="E1331" i="1"/>
  <c r="F1331" i="1" s="1"/>
  <c r="G1331" i="1" s="1"/>
  <c r="E1332" i="1"/>
  <c r="E1333" i="1"/>
  <c r="E1334" i="1"/>
  <c r="E1335" i="1"/>
  <c r="F1335" i="1" s="1"/>
  <c r="G1335" i="1" s="1"/>
  <c r="E1336" i="1"/>
  <c r="E1337" i="1"/>
  <c r="F1337" i="1" s="1"/>
  <c r="G1337" i="1" s="1"/>
  <c r="E1338" i="1"/>
  <c r="E1339" i="1"/>
  <c r="F1339" i="1" s="1"/>
  <c r="G1339" i="1" s="1"/>
  <c r="E1340" i="1"/>
  <c r="E1341" i="1"/>
  <c r="E1342" i="1"/>
  <c r="E1343" i="1"/>
  <c r="F1343" i="1" s="1"/>
  <c r="G1343" i="1" s="1"/>
  <c r="E1344" i="1"/>
  <c r="E1345" i="1"/>
  <c r="F1345" i="1" s="1"/>
  <c r="G1345" i="1" s="1"/>
  <c r="E1346" i="1"/>
  <c r="E1347" i="1"/>
  <c r="F1347" i="1" s="1"/>
  <c r="G1347" i="1" s="1"/>
  <c r="E1348" i="1"/>
  <c r="E1349" i="1"/>
  <c r="E1350" i="1"/>
  <c r="E1351" i="1"/>
  <c r="F1351" i="1" s="1"/>
  <c r="G1351" i="1" s="1"/>
  <c r="E1353" i="1"/>
  <c r="E1354" i="1"/>
  <c r="F1354" i="1" s="1"/>
  <c r="G1354" i="1" s="1"/>
  <c r="E1355" i="1"/>
  <c r="E1356" i="1"/>
  <c r="F1356" i="1" s="1"/>
  <c r="G1356" i="1" s="1"/>
  <c r="E1357" i="1"/>
  <c r="E1358" i="1"/>
  <c r="E1359" i="1"/>
  <c r="E1360" i="1"/>
  <c r="F1360" i="1" s="1"/>
  <c r="G1360" i="1" s="1"/>
  <c r="E1361" i="1"/>
  <c r="E1362" i="1"/>
  <c r="F1362" i="1" s="1"/>
  <c r="G1362" i="1" s="1"/>
  <c r="E1363" i="1"/>
  <c r="E1364" i="1"/>
  <c r="F1364" i="1" s="1"/>
  <c r="G1364" i="1" s="1"/>
  <c r="E1365" i="1"/>
  <c r="E1366" i="1"/>
  <c r="E1367" i="1"/>
  <c r="E1368" i="1"/>
  <c r="F1368" i="1" s="1"/>
  <c r="G1368" i="1" s="1"/>
  <c r="E1369" i="1"/>
  <c r="E1370" i="1"/>
  <c r="F1370" i="1" s="1"/>
  <c r="G1370" i="1" s="1"/>
  <c r="E1371" i="1"/>
  <c r="E1372" i="1"/>
  <c r="F1372" i="1" s="1"/>
  <c r="G1372" i="1" s="1"/>
  <c r="E1373" i="1"/>
  <c r="E1374" i="1"/>
  <c r="E1375" i="1"/>
  <c r="E1376" i="1"/>
  <c r="F1376" i="1" s="1"/>
  <c r="G1376" i="1" s="1"/>
  <c r="E1377" i="1"/>
  <c r="E1378" i="1"/>
  <c r="F1378" i="1" s="1"/>
  <c r="G1378" i="1" s="1"/>
  <c r="E1379" i="1"/>
  <c r="E1380" i="1"/>
  <c r="F1380" i="1" s="1"/>
  <c r="G1380" i="1" s="1"/>
  <c r="E1381" i="1"/>
  <c r="E1382" i="1"/>
  <c r="E1383" i="1"/>
  <c r="E1384" i="1"/>
  <c r="F1384" i="1" s="1"/>
  <c r="G1384" i="1" s="1"/>
  <c r="E1385" i="1"/>
  <c r="E1386" i="1"/>
  <c r="F1386" i="1" s="1"/>
  <c r="G1386" i="1" s="1"/>
  <c r="E1387" i="1"/>
  <c r="E1388" i="1"/>
  <c r="F1388" i="1" s="1"/>
  <c r="G1388" i="1" s="1"/>
  <c r="E1389" i="1"/>
  <c r="E1390" i="1"/>
  <c r="E1391" i="1"/>
  <c r="E1392" i="1"/>
  <c r="F1392" i="1" s="1"/>
  <c r="G1392" i="1" s="1"/>
  <c r="E1393" i="1"/>
  <c r="E1394" i="1"/>
  <c r="F1394" i="1" s="1"/>
  <c r="G1394" i="1" s="1"/>
  <c r="E1395" i="1"/>
  <c r="E1396" i="1"/>
  <c r="F1396" i="1" s="1"/>
  <c r="G1396" i="1" s="1"/>
  <c r="E1398" i="1"/>
  <c r="E1399" i="1"/>
  <c r="E1400" i="1"/>
  <c r="E1401" i="1"/>
  <c r="F1401" i="1" s="1"/>
  <c r="G1401" i="1" s="1"/>
  <c r="E1402" i="1"/>
  <c r="E1403" i="1"/>
  <c r="F1403" i="1" s="1"/>
  <c r="G1403" i="1" s="1"/>
  <c r="E1404" i="1"/>
  <c r="E1405" i="1"/>
  <c r="F1405" i="1" s="1"/>
  <c r="G1405" i="1" s="1"/>
  <c r="E1406" i="1"/>
  <c r="E1407" i="1"/>
  <c r="E1408" i="1"/>
  <c r="E1409" i="1"/>
  <c r="F1409" i="1" s="1"/>
  <c r="G1409" i="1" s="1"/>
  <c r="E1410" i="1"/>
  <c r="E1411" i="1"/>
  <c r="F1411" i="1" s="1"/>
  <c r="G1411" i="1" s="1"/>
  <c r="E1412" i="1"/>
  <c r="E1413" i="1"/>
  <c r="F1413" i="1" s="1"/>
  <c r="G1413" i="1" s="1"/>
  <c r="E1414" i="1"/>
  <c r="E1415" i="1"/>
  <c r="E1416" i="1"/>
  <c r="E1417" i="1"/>
  <c r="F1417" i="1" s="1"/>
  <c r="G1417" i="1" s="1"/>
  <c r="E1418" i="1"/>
  <c r="E1419" i="1"/>
  <c r="F1419" i="1" s="1"/>
  <c r="G1419" i="1" s="1"/>
  <c r="E1420" i="1"/>
  <c r="E1421" i="1"/>
  <c r="F1421" i="1" s="1"/>
  <c r="G1421" i="1" s="1"/>
  <c r="E1422" i="1"/>
  <c r="E1423" i="1"/>
  <c r="E1424" i="1"/>
  <c r="E1425" i="1"/>
  <c r="F1425" i="1" s="1"/>
  <c r="G1425" i="1" s="1"/>
  <c r="E1426" i="1"/>
  <c r="E1427" i="1"/>
  <c r="F1427" i="1" s="1"/>
  <c r="G1427" i="1" s="1"/>
  <c r="E1428" i="1"/>
  <c r="E1429" i="1"/>
  <c r="F1429" i="1" s="1"/>
  <c r="G1429" i="1" s="1"/>
  <c r="E1430" i="1"/>
  <c r="E1431" i="1"/>
  <c r="E1432" i="1"/>
  <c r="E1433" i="1"/>
  <c r="F1433" i="1" s="1"/>
  <c r="G1433" i="1" s="1"/>
  <c r="E1434" i="1"/>
  <c r="E1435" i="1"/>
  <c r="F1435" i="1" s="1"/>
  <c r="G1435" i="1" s="1"/>
  <c r="E1436" i="1"/>
  <c r="E1437" i="1"/>
  <c r="F1437" i="1" s="1"/>
  <c r="G1437" i="1" s="1"/>
  <c r="E1438" i="1"/>
  <c r="E1439" i="1"/>
  <c r="E1440" i="1"/>
  <c r="E1441" i="1"/>
  <c r="F1441" i="1" s="1"/>
  <c r="G1441" i="1" s="1"/>
  <c r="E1443" i="1"/>
  <c r="E1444" i="1"/>
  <c r="F1444" i="1" s="1"/>
  <c r="G1444" i="1" s="1"/>
  <c r="E1445" i="1"/>
  <c r="E1446" i="1"/>
  <c r="F1446" i="1" s="1"/>
  <c r="G1446" i="1" s="1"/>
  <c r="E1447" i="1"/>
  <c r="E1448" i="1"/>
  <c r="E1449" i="1"/>
  <c r="E1450" i="1"/>
  <c r="F1450" i="1" s="1"/>
  <c r="G1450" i="1" s="1"/>
  <c r="E1451" i="1"/>
  <c r="E1452" i="1"/>
  <c r="F1452" i="1" s="1"/>
  <c r="G1452" i="1" s="1"/>
  <c r="E1453" i="1"/>
  <c r="E1454" i="1"/>
  <c r="F1454" i="1" s="1"/>
  <c r="G1454" i="1" s="1"/>
  <c r="E1455" i="1"/>
  <c r="E1456" i="1"/>
  <c r="E1457" i="1"/>
  <c r="E1458" i="1"/>
  <c r="F1458" i="1" s="1"/>
  <c r="G1458" i="1" s="1"/>
  <c r="E1459" i="1"/>
  <c r="E1460" i="1"/>
  <c r="F1460" i="1" s="1"/>
  <c r="G1460" i="1" s="1"/>
  <c r="E1461" i="1"/>
  <c r="E1462" i="1"/>
  <c r="F1462" i="1" s="1"/>
  <c r="G1462" i="1" s="1"/>
  <c r="E1463" i="1"/>
  <c r="E1464" i="1"/>
  <c r="E1465" i="1"/>
  <c r="E1466" i="1"/>
  <c r="F1466" i="1" s="1"/>
  <c r="G1466" i="1" s="1"/>
  <c r="E1467" i="1"/>
  <c r="E1468" i="1"/>
  <c r="F1468" i="1" s="1"/>
  <c r="G1468" i="1" s="1"/>
  <c r="E1469" i="1"/>
  <c r="E1470" i="1"/>
  <c r="F1470" i="1" s="1"/>
  <c r="G1470" i="1" s="1"/>
  <c r="E1471" i="1"/>
  <c r="E1472" i="1"/>
  <c r="E1473" i="1"/>
  <c r="E1474" i="1"/>
  <c r="F1474" i="1" s="1"/>
  <c r="G1474" i="1" s="1"/>
  <c r="E1475" i="1"/>
  <c r="E1476" i="1"/>
  <c r="F1476" i="1" s="1"/>
  <c r="G1476" i="1" s="1"/>
  <c r="E1477" i="1"/>
  <c r="E1478" i="1"/>
  <c r="F1478" i="1" s="1"/>
  <c r="G1478" i="1" s="1"/>
  <c r="E1479" i="1"/>
  <c r="E1480" i="1"/>
  <c r="E1481" i="1"/>
  <c r="E1482" i="1"/>
  <c r="F1482" i="1" s="1"/>
  <c r="G1482" i="1" s="1"/>
  <c r="E1483" i="1"/>
  <c r="E1484" i="1"/>
  <c r="F1484" i="1" s="1"/>
  <c r="G1484" i="1" s="1"/>
  <c r="E1485" i="1"/>
  <c r="E1486" i="1"/>
  <c r="F1486" i="1" s="1"/>
  <c r="G1486" i="1" s="1"/>
  <c r="E1488" i="1"/>
  <c r="E1489" i="1"/>
  <c r="E1490" i="1"/>
  <c r="E1491" i="1"/>
  <c r="F1491" i="1" s="1"/>
  <c r="G1491" i="1" s="1"/>
  <c r="E1492" i="1"/>
  <c r="E1493" i="1"/>
  <c r="F1493" i="1" s="1"/>
  <c r="G1493" i="1" s="1"/>
  <c r="E1494" i="1"/>
  <c r="E1495" i="1"/>
  <c r="F1495" i="1" s="1"/>
  <c r="G1495" i="1" s="1"/>
  <c r="E1496" i="1"/>
  <c r="E1497" i="1"/>
  <c r="E1498" i="1"/>
  <c r="E1499" i="1"/>
  <c r="F1499" i="1" s="1"/>
  <c r="G1499" i="1" s="1"/>
  <c r="E1500" i="1"/>
  <c r="E1501" i="1"/>
  <c r="F1501" i="1" s="1"/>
  <c r="G1501" i="1" s="1"/>
  <c r="E1502" i="1"/>
  <c r="E1503" i="1"/>
  <c r="F1503" i="1" s="1"/>
  <c r="G1503" i="1" s="1"/>
  <c r="E1504" i="1"/>
  <c r="E1505" i="1"/>
  <c r="E1506" i="1"/>
  <c r="E1507" i="1"/>
  <c r="F1507" i="1" s="1"/>
  <c r="G1507" i="1" s="1"/>
  <c r="E1508" i="1"/>
  <c r="E1509" i="1"/>
  <c r="F1509" i="1" s="1"/>
  <c r="G1509" i="1" s="1"/>
  <c r="E1510" i="1"/>
  <c r="E1511" i="1"/>
  <c r="F1511" i="1" s="1"/>
  <c r="G1511" i="1" s="1"/>
  <c r="E1512" i="1"/>
  <c r="E1513" i="1"/>
  <c r="E1514" i="1"/>
  <c r="E1515" i="1"/>
  <c r="F1515" i="1" s="1"/>
  <c r="G1515" i="1" s="1"/>
  <c r="E1516" i="1"/>
  <c r="E1517" i="1"/>
  <c r="F1517" i="1" s="1"/>
  <c r="G1517" i="1" s="1"/>
  <c r="E1518" i="1"/>
  <c r="E1519" i="1"/>
  <c r="F1519" i="1" s="1"/>
  <c r="G1519" i="1" s="1"/>
  <c r="E1520" i="1"/>
  <c r="E1521" i="1"/>
  <c r="E1522" i="1"/>
  <c r="E1523" i="1"/>
  <c r="F1523" i="1" s="1"/>
  <c r="G1523" i="1" s="1"/>
  <c r="E1524" i="1"/>
  <c r="E1525" i="1"/>
  <c r="F1525" i="1" s="1"/>
  <c r="G1525" i="1" s="1"/>
  <c r="E1526" i="1"/>
  <c r="E1527" i="1"/>
  <c r="F1527" i="1" s="1"/>
  <c r="G1527" i="1" s="1"/>
  <c r="E1528" i="1"/>
  <c r="E1529" i="1"/>
  <c r="E1530" i="1"/>
  <c r="E1531" i="1"/>
  <c r="F1531" i="1" s="1"/>
  <c r="G1531" i="1" s="1"/>
  <c r="E1533" i="1"/>
  <c r="E1534" i="1"/>
  <c r="F1534" i="1" s="1"/>
  <c r="G1534" i="1" s="1"/>
  <c r="E1535" i="1"/>
  <c r="E1536" i="1"/>
  <c r="F1536" i="1" s="1"/>
  <c r="G1536" i="1" s="1"/>
  <c r="E1537" i="1"/>
  <c r="E1538" i="1"/>
  <c r="E1539" i="1"/>
  <c r="E1540" i="1"/>
  <c r="F1540" i="1" s="1"/>
  <c r="G1540" i="1" s="1"/>
  <c r="E1541" i="1"/>
  <c r="E1542" i="1"/>
  <c r="F1542" i="1" s="1"/>
  <c r="G1542" i="1" s="1"/>
  <c r="E1543" i="1"/>
  <c r="E1544" i="1"/>
  <c r="F1544" i="1" s="1"/>
  <c r="G1544" i="1" s="1"/>
  <c r="E1545" i="1"/>
  <c r="E1546" i="1"/>
  <c r="E1547" i="1"/>
  <c r="E1548" i="1"/>
  <c r="F1548" i="1" s="1"/>
  <c r="G1548" i="1" s="1"/>
  <c r="E1549" i="1"/>
  <c r="E1550" i="1"/>
  <c r="F1550" i="1" s="1"/>
  <c r="G1550" i="1" s="1"/>
  <c r="E1551" i="1"/>
  <c r="E1552" i="1"/>
  <c r="F1552" i="1" s="1"/>
  <c r="G1552" i="1" s="1"/>
  <c r="E1553" i="1"/>
  <c r="E1554" i="1"/>
  <c r="E1555" i="1"/>
  <c r="E1556" i="1"/>
  <c r="F1556" i="1" s="1"/>
  <c r="G1556" i="1" s="1"/>
  <c r="E1557" i="1"/>
  <c r="E1558" i="1"/>
  <c r="F1558" i="1" s="1"/>
  <c r="G1558" i="1" s="1"/>
  <c r="E1559" i="1"/>
  <c r="E1560" i="1"/>
  <c r="F1560" i="1" s="1"/>
  <c r="G1560" i="1" s="1"/>
  <c r="E1561" i="1"/>
  <c r="E1562" i="1"/>
  <c r="E1563" i="1"/>
  <c r="E1564" i="1"/>
  <c r="F1564" i="1" s="1"/>
  <c r="G1564" i="1" s="1"/>
  <c r="E1565" i="1"/>
  <c r="E1566" i="1"/>
  <c r="F1566" i="1" s="1"/>
  <c r="G1566" i="1" s="1"/>
  <c r="E1567" i="1"/>
  <c r="E1568" i="1"/>
  <c r="F1568" i="1" s="1"/>
  <c r="G1568" i="1" s="1"/>
  <c r="E1569" i="1"/>
  <c r="E1570" i="1"/>
  <c r="E1571" i="1"/>
  <c r="E1572" i="1"/>
  <c r="F1572" i="1" s="1"/>
  <c r="G1572" i="1" s="1"/>
  <c r="E1573" i="1"/>
  <c r="E1574" i="1"/>
  <c r="F1574" i="1" s="1"/>
  <c r="G1574" i="1" s="1"/>
  <c r="E1575" i="1"/>
  <c r="E1576" i="1"/>
  <c r="F1576" i="1" s="1"/>
  <c r="G1576" i="1" s="1"/>
  <c r="E1578" i="1"/>
  <c r="E1579" i="1"/>
  <c r="E1580" i="1"/>
  <c r="E1581" i="1"/>
  <c r="F1581" i="1" s="1"/>
  <c r="G1581" i="1" s="1"/>
  <c r="E1582" i="1"/>
  <c r="E1583" i="1"/>
  <c r="F1583" i="1" s="1"/>
  <c r="G1583" i="1" s="1"/>
  <c r="E1584" i="1"/>
  <c r="E1585" i="1"/>
  <c r="F1585" i="1" s="1"/>
  <c r="G1585" i="1" s="1"/>
  <c r="E1586" i="1"/>
  <c r="E1587" i="1"/>
  <c r="E1588" i="1"/>
  <c r="E1589" i="1"/>
  <c r="F1589" i="1" s="1"/>
  <c r="G1589" i="1" s="1"/>
  <c r="E1590" i="1"/>
  <c r="E1591" i="1"/>
  <c r="F1591" i="1" s="1"/>
  <c r="G1591" i="1" s="1"/>
  <c r="E1592" i="1"/>
  <c r="E1593" i="1"/>
  <c r="F1593" i="1" s="1"/>
  <c r="G1593" i="1" s="1"/>
  <c r="E1594" i="1"/>
  <c r="E1595" i="1"/>
  <c r="E1596" i="1"/>
  <c r="E1597" i="1"/>
  <c r="F1597" i="1" s="1"/>
  <c r="G1597" i="1" s="1"/>
  <c r="E1598" i="1"/>
  <c r="E1599" i="1"/>
  <c r="F1599" i="1" s="1"/>
  <c r="G1599" i="1" s="1"/>
  <c r="E1600" i="1"/>
  <c r="E1601" i="1"/>
  <c r="F1601" i="1" s="1"/>
  <c r="G1601" i="1" s="1"/>
  <c r="E1602" i="1"/>
  <c r="E1603" i="1"/>
  <c r="E1604" i="1"/>
  <c r="E1605" i="1"/>
  <c r="F1605" i="1" s="1"/>
  <c r="G1605" i="1" s="1"/>
  <c r="E1606" i="1"/>
  <c r="E1607" i="1"/>
  <c r="F1607" i="1" s="1"/>
  <c r="G1607" i="1" s="1"/>
  <c r="E1608" i="1"/>
  <c r="E1609" i="1"/>
  <c r="F1609" i="1" s="1"/>
  <c r="G1609" i="1" s="1"/>
  <c r="E1610" i="1"/>
  <c r="E1611" i="1"/>
  <c r="E1612" i="1"/>
  <c r="E1613" i="1"/>
  <c r="F1613" i="1" s="1"/>
  <c r="G1613" i="1" s="1"/>
  <c r="E1614" i="1"/>
  <c r="E1615" i="1"/>
  <c r="F1615" i="1" s="1"/>
  <c r="G1615" i="1" s="1"/>
  <c r="E1616" i="1"/>
  <c r="E1617" i="1"/>
  <c r="F1617" i="1" s="1"/>
  <c r="G1617" i="1" s="1"/>
  <c r="E1618" i="1"/>
  <c r="E1619" i="1"/>
  <c r="E1620" i="1"/>
  <c r="E1621" i="1"/>
  <c r="F1621" i="1" s="1"/>
  <c r="G1621" i="1" s="1"/>
  <c r="E1623" i="1"/>
  <c r="E1624" i="1"/>
  <c r="F1624" i="1" s="1"/>
  <c r="G1624" i="1" s="1"/>
  <c r="E1625" i="1"/>
  <c r="E1626" i="1"/>
  <c r="F1626" i="1" s="1"/>
  <c r="G1626" i="1" s="1"/>
  <c r="E1627" i="1"/>
  <c r="E1628" i="1"/>
  <c r="E1629" i="1"/>
  <c r="E1630" i="1"/>
  <c r="F1630" i="1" s="1"/>
  <c r="G1630" i="1" s="1"/>
  <c r="E1631" i="1"/>
  <c r="E1632" i="1"/>
  <c r="F1632" i="1" s="1"/>
  <c r="G1632" i="1" s="1"/>
  <c r="E1633" i="1"/>
  <c r="E1634" i="1"/>
  <c r="F1634" i="1" s="1"/>
  <c r="G1634" i="1" s="1"/>
  <c r="E1635" i="1"/>
  <c r="E1636" i="1"/>
  <c r="E1637" i="1"/>
  <c r="E1638" i="1"/>
  <c r="F1638" i="1" s="1"/>
  <c r="G1638" i="1" s="1"/>
  <c r="E1639" i="1"/>
  <c r="E1640" i="1"/>
  <c r="F1640" i="1" s="1"/>
  <c r="G1640" i="1" s="1"/>
  <c r="E1641" i="1"/>
  <c r="E1642" i="1"/>
  <c r="F1642" i="1" s="1"/>
  <c r="G1642" i="1" s="1"/>
  <c r="E1643" i="1"/>
  <c r="E1644" i="1"/>
  <c r="E1645" i="1"/>
  <c r="E1646" i="1"/>
  <c r="F1646" i="1" s="1"/>
  <c r="G1646" i="1" s="1"/>
  <c r="E1647" i="1"/>
  <c r="E1648" i="1"/>
  <c r="F1648" i="1" s="1"/>
  <c r="G1648" i="1" s="1"/>
  <c r="E1649" i="1"/>
  <c r="E1650" i="1"/>
  <c r="F1650" i="1" s="1"/>
  <c r="G1650" i="1" s="1"/>
  <c r="E1651" i="1"/>
  <c r="E1652" i="1"/>
  <c r="E1653" i="1"/>
  <c r="E1654" i="1"/>
  <c r="F1654" i="1" s="1"/>
  <c r="G1654" i="1" s="1"/>
  <c r="E1655" i="1"/>
  <c r="E1656" i="1"/>
  <c r="F1656" i="1" s="1"/>
  <c r="G1656" i="1" s="1"/>
  <c r="E1657" i="1"/>
  <c r="E1658" i="1"/>
  <c r="F1658" i="1" s="1"/>
  <c r="G1658" i="1" s="1"/>
  <c r="E1659" i="1"/>
  <c r="E1660" i="1"/>
  <c r="E1661" i="1"/>
  <c r="E1662" i="1"/>
  <c r="F1662" i="1" s="1"/>
  <c r="G1662" i="1" s="1"/>
  <c r="E1663" i="1"/>
  <c r="E1664" i="1"/>
  <c r="F1664" i="1" s="1"/>
  <c r="G1664" i="1" s="1"/>
  <c r="E1665" i="1"/>
  <c r="E1666" i="1"/>
  <c r="F1666" i="1" s="1"/>
  <c r="G1666" i="1" s="1"/>
  <c r="E1668" i="1"/>
  <c r="E1669" i="1"/>
  <c r="E1670" i="1"/>
  <c r="E1671" i="1"/>
  <c r="F1671" i="1" s="1"/>
  <c r="G1671" i="1" s="1"/>
  <c r="E1672" i="1"/>
  <c r="E1673" i="1"/>
  <c r="F1673" i="1" s="1"/>
  <c r="G1673" i="1" s="1"/>
  <c r="E1674" i="1"/>
  <c r="E1675" i="1"/>
  <c r="F1675" i="1" s="1"/>
  <c r="G1675" i="1" s="1"/>
  <c r="E1676" i="1"/>
  <c r="E1677" i="1"/>
  <c r="E1678" i="1"/>
  <c r="E1679" i="1"/>
  <c r="F1679" i="1" s="1"/>
  <c r="G1679" i="1" s="1"/>
  <c r="E1680" i="1"/>
  <c r="E1681" i="1"/>
  <c r="F1681" i="1" s="1"/>
  <c r="G1681" i="1" s="1"/>
  <c r="E1682" i="1"/>
  <c r="E1683" i="1"/>
  <c r="F1683" i="1" s="1"/>
  <c r="G1683" i="1" s="1"/>
  <c r="E1684" i="1"/>
  <c r="E1685" i="1"/>
  <c r="E1686" i="1"/>
  <c r="E1687" i="1"/>
  <c r="F1687" i="1" s="1"/>
  <c r="G1687" i="1" s="1"/>
  <c r="E1688" i="1"/>
  <c r="E1689" i="1"/>
  <c r="F1689" i="1" s="1"/>
  <c r="G1689" i="1" s="1"/>
  <c r="E1690" i="1"/>
  <c r="E1691" i="1"/>
  <c r="F1691" i="1" s="1"/>
  <c r="G1691" i="1" s="1"/>
  <c r="E1692" i="1"/>
  <c r="E1693" i="1"/>
  <c r="E1694" i="1"/>
  <c r="E1695" i="1"/>
  <c r="F1695" i="1" s="1"/>
  <c r="G1695" i="1" s="1"/>
  <c r="E1696" i="1"/>
  <c r="E1697" i="1"/>
  <c r="F1697" i="1" s="1"/>
  <c r="G1697" i="1" s="1"/>
  <c r="E1698" i="1"/>
  <c r="E1699" i="1"/>
  <c r="F1699" i="1" s="1"/>
  <c r="G1699" i="1" s="1"/>
  <c r="E1700" i="1"/>
  <c r="E1701" i="1"/>
  <c r="E1702" i="1"/>
  <c r="E1703" i="1"/>
  <c r="F1703" i="1" s="1"/>
  <c r="G1703" i="1" s="1"/>
  <c r="E1704" i="1"/>
  <c r="E1705" i="1"/>
  <c r="F1705" i="1" s="1"/>
  <c r="G1705" i="1" s="1"/>
  <c r="E1706" i="1"/>
  <c r="E1707" i="1"/>
  <c r="F1707" i="1" s="1"/>
  <c r="G1707" i="1" s="1"/>
  <c r="E1708" i="1"/>
  <c r="E1709" i="1"/>
  <c r="E1710" i="1"/>
  <c r="E1711" i="1"/>
  <c r="F1711" i="1" s="1"/>
  <c r="G1711" i="1" s="1"/>
  <c r="E1713" i="1"/>
  <c r="E1714" i="1"/>
  <c r="F1714" i="1" s="1"/>
  <c r="G1714" i="1" s="1"/>
  <c r="E1715" i="1"/>
  <c r="E1716" i="1"/>
  <c r="F1716" i="1" s="1"/>
  <c r="G1716" i="1" s="1"/>
  <c r="E1717" i="1"/>
  <c r="E1718" i="1"/>
  <c r="E1719" i="1"/>
  <c r="E1720" i="1"/>
  <c r="F1720" i="1" s="1"/>
  <c r="G1720" i="1" s="1"/>
  <c r="E1721" i="1"/>
  <c r="E1722" i="1"/>
  <c r="F1722" i="1" s="1"/>
  <c r="G1722" i="1" s="1"/>
  <c r="E1723" i="1"/>
  <c r="E1724" i="1"/>
  <c r="F1724" i="1" s="1"/>
  <c r="G1724" i="1" s="1"/>
  <c r="E1725" i="1"/>
  <c r="E1726" i="1"/>
  <c r="E1727" i="1"/>
  <c r="E1728" i="1"/>
  <c r="F1728" i="1" s="1"/>
  <c r="G1728" i="1" s="1"/>
  <c r="E1729" i="1"/>
  <c r="E1730" i="1"/>
  <c r="F1730" i="1" s="1"/>
  <c r="G1730" i="1" s="1"/>
  <c r="E1731" i="1"/>
  <c r="E1732" i="1"/>
  <c r="F1732" i="1" s="1"/>
  <c r="G1732" i="1" s="1"/>
  <c r="E1733" i="1"/>
  <c r="E1734" i="1"/>
  <c r="E1735" i="1"/>
  <c r="E1736" i="1"/>
  <c r="F1736" i="1" s="1"/>
  <c r="G1736" i="1" s="1"/>
  <c r="E1737" i="1"/>
  <c r="E1738" i="1"/>
  <c r="F1738" i="1" s="1"/>
  <c r="G1738" i="1" s="1"/>
  <c r="E1739" i="1"/>
  <c r="E1740" i="1"/>
  <c r="F1740" i="1" s="1"/>
  <c r="G1740" i="1" s="1"/>
  <c r="E1741" i="1"/>
  <c r="E1742" i="1"/>
  <c r="E1743" i="1"/>
  <c r="E1744" i="1"/>
  <c r="F1744" i="1" s="1"/>
  <c r="G1744" i="1" s="1"/>
  <c r="E1745" i="1"/>
  <c r="E1746" i="1"/>
  <c r="F1746" i="1" s="1"/>
  <c r="G1746" i="1" s="1"/>
  <c r="E1747" i="1"/>
  <c r="E1748" i="1"/>
  <c r="F1748" i="1" s="1"/>
  <c r="G1748" i="1" s="1"/>
  <c r="E1749" i="1"/>
  <c r="E1750" i="1"/>
  <c r="E1751" i="1"/>
  <c r="E1752" i="1"/>
  <c r="F1752" i="1" s="1"/>
  <c r="G1752" i="1" s="1"/>
  <c r="E1753" i="1"/>
  <c r="E1754" i="1"/>
  <c r="F1754" i="1" s="1"/>
  <c r="G1754" i="1" s="1"/>
  <c r="E1755" i="1"/>
  <c r="E1756" i="1"/>
  <c r="F1756" i="1" s="1"/>
  <c r="G1756" i="1" s="1"/>
  <c r="E1758" i="1"/>
  <c r="E1759" i="1"/>
  <c r="E1760" i="1"/>
  <c r="E1761" i="1"/>
  <c r="F1761" i="1" s="1"/>
  <c r="G1761" i="1" s="1"/>
  <c r="E1762" i="1"/>
  <c r="E1763" i="1"/>
  <c r="F1763" i="1" s="1"/>
  <c r="G1763" i="1" s="1"/>
  <c r="E1764" i="1"/>
  <c r="E1765" i="1"/>
  <c r="F1765" i="1" s="1"/>
  <c r="G1765" i="1" s="1"/>
  <c r="E1766" i="1"/>
  <c r="E1767" i="1"/>
  <c r="E1768" i="1"/>
  <c r="E1769" i="1"/>
  <c r="F1769" i="1" s="1"/>
  <c r="G1769" i="1" s="1"/>
  <c r="E1770" i="1"/>
  <c r="E1771" i="1"/>
  <c r="F1771" i="1" s="1"/>
  <c r="G1771" i="1" s="1"/>
  <c r="E1772" i="1"/>
  <c r="E1773" i="1"/>
  <c r="F1773" i="1" s="1"/>
  <c r="G1773" i="1" s="1"/>
  <c r="E1774" i="1"/>
  <c r="E1775" i="1"/>
  <c r="E1776" i="1"/>
  <c r="E1777" i="1"/>
  <c r="F1777" i="1" s="1"/>
  <c r="G1777" i="1" s="1"/>
  <c r="E1778" i="1"/>
  <c r="E1779" i="1"/>
  <c r="F1779" i="1" s="1"/>
  <c r="G1779" i="1" s="1"/>
  <c r="E1780" i="1"/>
  <c r="E1781" i="1"/>
  <c r="F1781" i="1" s="1"/>
  <c r="G1781" i="1" s="1"/>
  <c r="E1782" i="1"/>
  <c r="E1783" i="1"/>
  <c r="E1784" i="1"/>
  <c r="E1785" i="1"/>
  <c r="F1785" i="1" s="1"/>
  <c r="G1785" i="1" s="1"/>
  <c r="E1786" i="1"/>
  <c r="E1787" i="1"/>
  <c r="F1787" i="1" s="1"/>
  <c r="G1787" i="1" s="1"/>
  <c r="E1788" i="1"/>
  <c r="E1789" i="1"/>
  <c r="F1789" i="1" s="1"/>
  <c r="G1789" i="1" s="1"/>
  <c r="E1790" i="1"/>
  <c r="E1791" i="1"/>
  <c r="E1792" i="1"/>
  <c r="E1793" i="1"/>
  <c r="F1793" i="1" s="1"/>
  <c r="G1793" i="1" s="1"/>
  <c r="E1794" i="1"/>
  <c r="E1795" i="1"/>
  <c r="F1795" i="1" s="1"/>
  <c r="G1795" i="1" s="1"/>
  <c r="E1796" i="1"/>
  <c r="E1797" i="1"/>
  <c r="F1797" i="1" s="1"/>
  <c r="G1797" i="1" s="1"/>
  <c r="E1798" i="1"/>
  <c r="E1799" i="1"/>
  <c r="E1800" i="1"/>
  <c r="E1801" i="1"/>
  <c r="F1801" i="1" s="1"/>
  <c r="G1801" i="1" s="1"/>
  <c r="E1803" i="1"/>
  <c r="E1804" i="1"/>
  <c r="F1804" i="1" s="1"/>
  <c r="G1804" i="1" s="1"/>
  <c r="E1805" i="1"/>
  <c r="E1806" i="1"/>
  <c r="F1806" i="1" s="1"/>
  <c r="G1806" i="1" s="1"/>
  <c r="E1807" i="1"/>
  <c r="E1808" i="1"/>
  <c r="E1809" i="1"/>
  <c r="E1810" i="1"/>
  <c r="F1810" i="1" s="1"/>
  <c r="G1810" i="1" s="1"/>
  <c r="E1811" i="1"/>
  <c r="E1812" i="1"/>
  <c r="F1812" i="1" s="1"/>
  <c r="G1812" i="1" s="1"/>
  <c r="E1813" i="1"/>
  <c r="E1814" i="1"/>
  <c r="F1814" i="1" s="1"/>
  <c r="G1814" i="1" s="1"/>
  <c r="E1815" i="1"/>
  <c r="E1816" i="1"/>
  <c r="E1817" i="1"/>
  <c r="E1818" i="1"/>
  <c r="F1818" i="1" s="1"/>
  <c r="G1818" i="1" s="1"/>
  <c r="E1819" i="1"/>
  <c r="E1820" i="1"/>
  <c r="F1820" i="1" s="1"/>
  <c r="G1820" i="1" s="1"/>
  <c r="E1821" i="1"/>
  <c r="E1822" i="1"/>
  <c r="F1822" i="1" s="1"/>
  <c r="G1822" i="1" s="1"/>
  <c r="E1823" i="1"/>
  <c r="E1824" i="1"/>
  <c r="E1825" i="1"/>
  <c r="E1826" i="1"/>
  <c r="F1826" i="1" s="1"/>
  <c r="G1826" i="1" s="1"/>
  <c r="E1827" i="1"/>
  <c r="E1828" i="1"/>
  <c r="F1828" i="1" s="1"/>
  <c r="G1828" i="1" s="1"/>
  <c r="E1829" i="1"/>
  <c r="E1830" i="1"/>
  <c r="F1830" i="1" s="1"/>
  <c r="G1830" i="1" s="1"/>
  <c r="E1831" i="1"/>
  <c r="E1832" i="1"/>
  <c r="E1833" i="1"/>
  <c r="E1834" i="1"/>
  <c r="F1834" i="1" s="1"/>
  <c r="G1834" i="1" s="1"/>
  <c r="E1835" i="1"/>
  <c r="E1836" i="1"/>
  <c r="F1836" i="1" s="1"/>
  <c r="G1836" i="1" s="1"/>
  <c r="E1837" i="1"/>
  <c r="E1838" i="1"/>
  <c r="F1838" i="1" s="1"/>
  <c r="G1838" i="1" s="1"/>
  <c r="E1839" i="1"/>
  <c r="E1840" i="1"/>
  <c r="E1841" i="1"/>
  <c r="E1842" i="1"/>
  <c r="F1842" i="1" s="1"/>
  <c r="G1842" i="1" s="1"/>
  <c r="E1843" i="1"/>
  <c r="E1844" i="1"/>
  <c r="F1844" i="1" s="1"/>
  <c r="G1844" i="1" s="1"/>
  <c r="E1845" i="1"/>
  <c r="E1846" i="1"/>
  <c r="F1846" i="1" s="1"/>
  <c r="G1846" i="1" s="1"/>
  <c r="E1848" i="1"/>
  <c r="E1849" i="1"/>
  <c r="E1850" i="1"/>
  <c r="E1851" i="1"/>
  <c r="F1851" i="1" s="1"/>
  <c r="G1851" i="1" s="1"/>
  <c r="E1852" i="1"/>
  <c r="E1853" i="1"/>
  <c r="F1853" i="1" s="1"/>
  <c r="G1853" i="1" s="1"/>
  <c r="E1854" i="1"/>
  <c r="E1855" i="1"/>
  <c r="F1855" i="1" s="1"/>
  <c r="G1855" i="1" s="1"/>
  <c r="E1856" i="1"/>
  <c r="E1857" i="1"/>
  <c r="E1858" i="1"/>
  <c r="E1859" i="1"/>
  <c r="F1859" i="1" s="1"/>
  <c r="G1859" i="1" s="1"/>
  <c r="E1860" i="1"/>
  <c r="E1861" i="1"/>
  <c r="F1861" i="1" s="1"/>
  <c r="G1861" i="1" s="1"/>
  <c r="E1862" i="1"/>
  <c r="E1863" i="1"/>
  <c r="F1863" i="1" s="1"/>
  <c r="G1863" i="1" s="1"/>
  <c r="E1864" i="1"/>
  <c r="E1865" i="1"/>
  <c r="E1866" i="1"/>
  <c r="E1867" i="1"/>
  <c r="F1867" i="1" s="1"/>
  <c r="G1867" i="1" s="1"/>
  <c r="E1868" i="1"/>
  <c r="E1869" i="1"/>
  <c r="F1869" i="1" s="1"/>
  <c r="G1869" i="1" s="1"/>
  <c r="E1870" i="1"/>
  <c r="E1871" i="1"/>
  <c r="F1871" i="1" s="1"/>
  <c r="G1871" i="1" s="1"/>
  <c r="E1872" i="1"/>
  <c r="E1873" i="1"/>
  <c r="E1874" i="1"/>
  <c r="E1875" i="1"/>
  <c r="F1875" i="1" s="1"/>
  <c r="G1875" i="1" s="1"/>
  <c r="E1876" i="1"/>
  <c r="E1877" i="1"/>
  <c r="F1877" i="1" s="1"/>
  <c r="G1877" i="1" s="1"/>
  <c r="E1878" i="1"/>
  <c r="E1879" i="1"/>
  <c r="F1879" i="1" s="1"/>
  <c r="G1879" i="1" s="1"/>
  <c r="E1880" i="1"/>
  <c r="E1881" i="1"/>
  <c r="E1882" i="1"/>
  <c r="E1883" i="1"/>
  <c r="F1883" i="1" s="1"/>
  <c r="G1883" i="1" s="1"/>
  <c r="E1884" i="1"/>
  <c r="E1885" i="1"/>
  <c r="F1885" i="1" s="1"/>
  <c r="G1885" i="1" s="1"/>
  <c r="E1886" i="1"/>
  <c r="E1887" i="1"/>
  <c r="F1887" i="1" s="1"/>
  <c r="G1887" i="1" s="1"/>
  <c r="E1888" i="1"/>
  <c r="E1889" i="1"/>
  <c r="E1890" i="1"/>
  <c r="E1891" i="1"/>
  <c r="F1891" i="1" s="1"/>
  <c r="G1891" i="1" s="1"/>
  <c r="E1893" i="1"/>
  <c r="E1894" i="1"/>
  <c r="F1894" i="1" s="1"/>
  <c r="G1894" i="1" s="1"/>
  <c r="E1895" i="1"/>
  <c r="E1896" i="1"/>
  <c r="F1896" i="1" s="1"/>
  <c r="G1896" i="1" s="1"/>
  <c r="E1897" i="1"/>
  <c r="E1898" i="1"/>
  <c r="E1899" i="1"/>
  <c r="E1900" i="1"/>
  <c r="F1900" i="1" s="1"/>
  <c r="G1900" i="1" s="1"/>
  <c r="E1901" i="1"/>
  <c r="E1902" i="1"/>
  <c r="F1902" i="1" s="1"/>
  <c r="G1902" i="1" s="1"/>
  <c r="E1903" i="1"/>
  <c r="E1904" i="1"/>
  <c r="F1904" i="1" s="1"/>
  <c r="G1904" i="1" s="1"/>
  <c r="E1905" i="1"/>
  <c r="E1906" i="1"/>
  <c r="E1907" i="1"/>
  <c r="E1908" i="1"/>
  <c r="F1908" i="1" s="1"/>
  <c r="G1908" i="1" s="1"/>
  <c r="E1909" i="1"/>
  <c r="E1910" i="1"/>
  <c r="F1910" i="1" s="1"/>
  <c r="G1910" i="1" s="1"/>
  <c r="E1911" i="1"/>
  <c r="E1912" i="1"/>
  <c r="F1912" i="1" s="1"/>
  <c r="G1912" i="1" s="1"/>
  <c r="E1913" i="1"/>
  <c r="E1914" i="1"/>
  <c r="E1915" i="1"/>
  <c r="E1916" i="1"/>
  <c r="F1916" i="1" s="1"/>
  <c r="G1916" i="1" s="1"/>
  <c r="E1917" i="1"/>
  <c r="E1918" i="1"/>
  <c r="F1918" i="1" s="1"/>
  <c r="G1918" i="1" s="1"/>
  <c r="E1919" i="1"/>
  <c r="E1920" i="1"/>
  <c r="F1920" i="1" s="1"/>
  <c r="G1920" i="1" s="1"/>
  <c r="E1921" i="1"/>
  <c r="E1922" i="1"/>
  <c r="E1923" i="1"/>
  <c r="E1924" i="1"/>
  <c r="F1924" i="1" s="1"/>
  <c r="G1924" i="1" s="1"/>
  <c r="E1925" i="1"/>
  <c r="E1926" i="1"/>
  <c r="F1926" i="1" s="1"/>
  <c r="G1926" i="1" s="1"/>
  <c r="E1927" i="1"/>
  <c r="E1928" i="1"/>
  <c r="F1928" i="1" s="1"/>
  <c r="G1928" i="1" s="1"/>
  <c r="E1929" i="1"/>
  <c r="E1930" i="1"/>
  <c r="E1931" i="1"/>
  <c r="E1932" i="1"/>
  <c r="F1932" i="1" s="1"/>
  <c r="G1932" i="1" s="1"/>
  <c r="E1933" i="1"/>
  <c r="E1934" i="1"/>
  <c r="F1934" i="1" s="1"/>
  <c r="G1934" i="1" s="1"/>
  <c r="E1935" i="1"/>
  <c r="E1936" i="1"/>
  <c r="F1936" i="1" s="1"/>
  <c r="G1936" i="1" s="1"/>
  <c r="E1938" i="1"/>
  <c r="E1939" i="1"/>
  <c r="E1940" i="1"/>
  <c r="E1941" i="1"/>
  <c r="F1941" i="1" s="1"/>
  <c r="G1941" i="1" s="1"/>
  <c r="E1942" i="1"/>
  <c r="E1943" i="1"/>
  <c r="F1943" i="1" s="1"/>
  <c r="G1943" i="1" s="1"/>
  <c r="E1944" i="1"/>
  <c r="E1945" i="1"/>
  <c r="F1945" i="1" s="1"/>
  <c r="G1945" i="1" s="1"/>
  <c r="E1946" i="1"/>
  <c r="E1947" i="1"/>
  <c r="E1948" i="1"/>
  <c r="E1949" i="1"/>
  <c r="F1949" i="1" s="1"/>
  <c r="G1949" i="1" s="1"/>
  <c r="E1950" i="1"/>
  <c r="E1951" i="1"/>
  <c r="F1951" i="1" s="1"/>
  <c r="G1951" i="1" s="1"/>
  <c r="E1952" i="1"/>
  <c r="E1953" i="1"/>
  <c r="F1953" i="1" s="1"/>
  <c r="G1953" i="1" s="1"/>
  <c r="E1954" i="1"/>
  <c r="E1955" i="1"/>
  <c r="E1956" i="1"/>
  <c r="E1957" i="1"/>
  <c r="F1957" i="1" s="1"/>
  <c r="G1957" i="1" s="1"/>
  <c r="E1958" i="1"/>
  <c r="E1959" i="1"/>
  <c r="F1959" i="1" s="1"/>
  <c r="G1959" i="1" s="1"/>
  <c r="E1960" i="1"/>
  <c r="E1961" i="1"/>
  <c r="F1961" i="1" s="1"/>
  <c r="G1961" i="1" s="1"/>
  <c r="E1962" i="1"/>
  <c r="E1963" i="1"/>
  <c r="E1964" i="1"/>
  <c r="E1965" i="1"/>
  <c r="F1965" i="1" s="1"/>
  <c r="G1965" i="1" s="1"/>
  <c r="E1966" i="1"/>
  <c r="E1967" i="1"/>
  <c r="F1967" i="1" s="1"/>
  <c r="G1967" i="1" s="1"/>
  <c r="E1968" i="1"/>
  <c r="E1969" i="1"/>
  <c r="F1969" i="1" s="1"/>
  <c r="G1969" i="1" s="1"/>
  <c r="E1970" i="1"/>
  <c r="E1971" i="1"/>
  <c r="E1972" i="1"/>
  <c r="E1973" i="1"/>
  <c r="F1973" i="1" s="1"/>
  <c r="G1973" i="1" s="1"/>
  <c r="E1974" i="1"/>
  <c r="E1975" i="1"/>
  <c r="F1975" i="1" s="1"/>
  <c r="G1975" i="1" s="1"/>
  <c r="E1976" i="1"/>
  <c r="E1977" i="1"/>
  <c r="F1977" i="1" s="1"/>
  <c r="G1977" i="1" s="1"/>
  <c r="E1978" i="1"/>
  <c r="E1979" i="1"/>
  <c r="E1980" i="1"/>
  <c r="E1981" i="1"/>
  <c r="F1981" i="1" s="1"/>
  <c r="G1981" i="1" s="1"/>
  <c r="E1983" i="1"/>
  <c r="E1984" i="1"/>
  <c r="F1984" i="1" s="1"/>
  <c r="G1984" i="1" s="1"/>
  <c r="E1985" i="1"/>
  <c r="E1986" i="1"/>
  <c r="F1986" i="1" s="1"/>
  <c r="G1986" i="1" s="1"/>
  <c r="E1987" i="1"/>
  <c r="E1988" i="1"/>
  <c r="E1989" i="1"/>
  <c r="E1990" i="1"/>
  <c r="F1990" i="1" s="1"/>
  <c r="G1990" i="1" s="1"/>
  <c r="E1991" i="1"/>
  <c r="E1992" i="1"/>
  <c r="F1992" i="1" s="1"/>
  <c r="G1992" i="1" s="1"/>
  <c r="E1993" i="1"/>
  <c r="E1994" i="1"/>
  <c r="F1994" i="1" s="1"/>
  <c r="G1994" i="1" s="1"/>
  <c r="E1995" i="1"/>
  <c r="E1996" i="1"/>
  <c r="E1997" i="1"/>
  <c r="E1998" i="1"/>
  <c r="F1998" i="1" s="1"/>
  <c r="G1998" i="1" s="1"/>
  <c r="E1999" i="1"/>
  <c r="E2000" i="1"/>
  <c r="F2000" i="1" s="1"/>
  <c r="G2000" i="1" s="1"/>
  <c r="E2001" i="1"/>
  <c r="E2002" i="1"/>
  <c r="F2002" i="1" s="1"/>
  <c r="G2002" i="1" s="1"/>
  <c r="E2003" i="1"/>
  <c r="E2004" i="1"/>
  <c r="E2005" i="1"/>
  <c r="E2006" i="1"/>
  <c r="F2006" i="1" s="1"/>
  <c r="G2006" i="1" s="1"/>
  <c r="E2007" i="1"/>
  <c r="E2008" i="1"/>
  <c r="F2008" i="1" s="1"/>
  <c r="G2008" i="1" s="1"/>
  <c r="E2009" i="1"/>
  <c r="E2010" i="1"/>
  <c r="F2010" i="1" s="1"/>
  <c r="G2010" i="1" s="1"/>
  <c r="E2011" i="1"/>
  <c r="E2012" i="1"/>
  <c r="E2013" i="1"/>
  <c r="E2014" i="1"/>
  <c r="F2014" i="1" s="1"/>
  <c r="G2014" i="1" s="1"/>
  <c r="E2015" i="1"/>
  <c r="E2016" i="1"/>
  <c r="F2016" i="1" s="1"/>
  <c r="G2016" i="1" s="1"/>
  <c r="E2017" i="1"/>
  <c r="E2018" i="1"/>
  <c r="F2018" i="1" s="1"/>
  <c r="G2018" i="1" s="1"/>
  <c r="E2019" i="1"/>
  <c r="E2020" i="1"/>
  <c r="E2021" i="1"/>
  <c r="E2022" i="1"/>
  <c r="F2022" i="1" s="1"/>
  <c r="G2022" i="1" s="1"/>
  <c r="E2023" i="1"/>
  <c r="E2024" i="1"/>
  <c r="F2024" i="1" s="1"/>
  <c r="G2024" i="1" s="1"/>
  <c r="E2025" i="1"/>
  <c r="E2026" i="1"/>
  <c r="F2026" i="1" s="1"/>
  <c r="G2026" i="1" s="1"/>
  <c r="E2028" i="1"/>
  <c r="E2029" i="1"/>
  <c r="E2030" i="1"/>
  <c r="E2031" i="1"/>
  <c r="F2031" i="1" s="1"/>
  <c r="G2031" i="1" s="1"/>
  <c r="E2032" i="1"/>
  <c r="E2033" i="1"/>
  <c r="F2033" i="1" s="1"/>
  <c r="G2033" i="1" s="1"/>
  <c r="E2034" i="1"/>
  <c r="E2035" i="1"/>
  <c r="F2035" i="1" s="1"/>
  <c r="G2035" i="1" s="1"/>
  <c r="E2036" i="1"/>
  <c r="E2037" i="1"/>
  <c r="E2038" i="1"/>
  <c r="E2039" i="1"/>
  <c r="F2039" i="1" s="1"/>
  <c r="G2039" i="1" s="1"/>
  <c r="E2040" i="1"/>
  <c r="E2041" i="1"/>
  <c r="F2041" i="1" s="1"/>
  <c r="G2041" i="1" s="1"/>
  <c r="E2042" i="1"/>
  <c r="E2043" i="1"/>
  <c r="F2043" i="1" s="1"/>
  <c r="G2043" i="1" s="1"/>
  <c r="E2044" i="1"/>
  <c r="E2045" i="1"/>
  <c r="E2046" i="1"/>
  <c r="E2047" i="1"/>
  <c r="F2047" i="1" s="1"/>
  <c r="G2047" i="1" s="1"/>
  <c r="E2048" i="1"/>
  <c r="E2049" i="1"/>
  <c r="F2049" i="1" s="1"/>
  <c r="G2049" i="1" s="1"/>
  <c r="E2050" i="1"/>
  <c r="E2051" i="1"/>
  <c r="F2051" i="1" s="1"/>
  <c r="G2051" i="1" s="1"/>
  <c r="E2052" i="1"/>
  <c r="E2053" i="1"/>
  <c r="E2054" i="1"/>
  <c r="E2055" i="1"/>
  <c r="F2055" i="1" s="1"/>
  <c r="G2055" i="1" s="1"/>
  <c r="E2056" i="1"/>
  <c r="E2057" i="1"/>
  <c r="F2057" i="1" s="1"/>
  <c r="G2057" i="1" s="1"/>
  <c r="E2058" i="1"/>
  <c r="E2059" i="1"/>
  <c r="F2059" i="1" s="1"/>
  <c r="G2059" i="1" s="1"/>
  <c r="E2060" i="1"/>
  <c r="E2061" i="1"/>
  <c r="E2062" i="1"/>
  <c r="E2063" i="1"/>
  <c r="F2063" i="1" s="1"/>
  <c r="G2063" i="1" s="1"/>
  <c r="E2064" i="1"/>
  <c r="E2065" i="1"/>
  <c r="F2065" i="1" s="1"/>
  <c r="G2065" i="1" s="1"/>
  <c r="E2066" i="1"/>
  <c r="E2067" i="1"/>
  <c r="F2067" i="1" s="1"/>
  <c r="G2067" i="1" s="1"/>
  <c r="E2068" i="1"/>
  <c r="E2069" i="1"/>
  <c r="E2070" i="1"/>
  <c r="E2071" i="1"/>
  <c r="F2071" i="1" s="1"/>
  <c r="G2071" i="1" s="1"/>
  <c r="E2073" i="1"/>
  <c r="E2074" i="1"/>
  <c r="F2074" i="1" s="1"/>
  <c r="G2074" i="1" s="1"/>
  <c r="E2075" i="1"/>
  <c r="E2076" i="1"/>
  <c r="F2076" i="1" s="1"/>
  <c r="G2076" i="1" s="1"/>
  <c r="E2077" i="1"/>
  <c r="E2078" i="1"/>
  <c r="E2079" i="1"/>
  <c r="E2080" i="1"/>
  <c r="F2080" i="1" s="1"/>
  <c r="G2080" i="1" s="1"/>
  <c r="E2081" i="1"/>
  <c r="E2082" i="1"/>
  <c r="F2082" i="1" s="1"/>
  <c r="G2082" i="1" s="1"/>
  <c r="E2083" i="1"/>
  <c r="E2084" i="1"/>
  <c r="F2084" i="1" s="1"/>
  <c r="G2084" i="1" s="1"/>
  <c r="E2085" i="1"/>
  <c r="E2086" i="1"/>
  <c r="E2087" i="1"/>
  <c r="E2088" i="1"/>
  <c r="F2088" i="1" s="1"/>
  <c r="G2088" i="1" s="1"/>
  <c r="E2089" i="1"/>
  <c r="E2090" i="1"/>
  <c r="F2090" i="1" s="1"/>
  <c r="G2090" i="1" s="1"/>
  <c r="E2091" i="1"/>
  <c r="E2092" i="1"/>
  <c r="F2092" i="1" s="1"/>
  <c r="G2092" i="1" s="1"/>
  <c r="E2093" i="1"/>
  <c r="E2094" i="1"/>
  <c r="E2095" i="1"/>
  <c r="E2096" i="1"/>
  <c r="F2096" i="1" s="1"/>
  <c r="G2096" i="1" s="1"/>
  <c r="E2097" i="1"/>
  <c r="E2098" i="1"/>
  <c r="F2098" i="1" s="1"/>
  <c r="G2098" i="1" s="1"/>
  <c r="E2099" i="1"/>
  <c r="E2100" i="1"/>
  <c r="F2100" i="1" s="1"/>
  <c r="G2100" i="1" s="1"/>
  <c r="E2101" i="1"/>
  <c r="E2102" i="1"/>
  <c r="E2103" i="1"/>
  <c r="E2104" i="1"/>
  <c r="F2104" i="1" s="1"/>
  <c r="G2104" i="1" s="1"/>
  <c r="E2105" i="1"/>
  <c r="E2106" i="1"/>
  <c r="F2106" i="1" s="1"/>
  <c r="G2106" i="1" s="1"/>
  <c r="E2107" i="1"/>
  <c r="E2108" i="1"/>
  <c r="F2108" i="1" s="1"/>
  <c r="G2108" i="1" s="1"/>
  <c r="E2109" i="1"/>
  <c r="E2110" i="1"/>
  <c r="E2111" i="1"/>
  <c r="E2112" i="1"/>
  <c r="F2112" i="1" s="1"/>
  <c r="G2112" i="1" s="1"/>
  <c r="E2113" i="1"/>
  <c r="E2114" i="1"/>
  <c r="F2114" i="1" s="1"/>
  <c r="G2114" i="1" s="1"/>
  <c r="E2115" i="1"/>
  <c r="E2116" i="1"/>
  <c r="F2116" i="1" s="1"/>
  <c r="G2116" i="1" s="1"/>
  <c r="E2118" i="1"/>
  <c r="E2119" i="1"/>
  <c r="E2120" i="1"/>
  <c r="E2121" i="1"/>
  <c r="F2121" i="1" s="1"/>
  <c r="G2121" i="1" s="1"/>
  <c r="E2122" i="1"/>
  <c r="E2123" i="1"/>
  <c r="F2123" i="1" s="1"/>
  <c r="G2123" i="1" s="1"/>
  <c r="E2124" i="1"/>
  <c r="E2125" i="1"/>
  <c r="F2125" i="1" s="1"/>
  <c r="G2125" i="1" s="1"/>
  <c r="E2126" i="1"/>
  <c r="E2127" i="1"/>
  <c r="E2128" i="1"/>
  <c r="E2129" i="1"/>
  <c r="F2129" i="1" s="1"/>
  <c r="G2129" i="1" s="1"/>
  <c r="E2130" i="1"/>
  <c r="E2131" i="1"/>
  <c r="F2131" i="1" s="1"/>
  <c r="G2131" i="1" s="1"/>
  <c r="E2132" i="1"/>
  <c r="E2133" i="1"/>
  <c r="F2133" i="1" s="1"/>
  <c r="G2133" i="1" s="1"/>
  <c r="E2134" i="1"/>
  <c r="E2135" i="1"/>
  <c r="E2136" i="1"/>
  <c r="E2137" i="1"/>
  <c r="F2137" i="1" s="1"/>
  <c r="G2137" i="1" s="1"/>
  <c r="E2138" i="1"/>
  <c r="E2139" i="1"/>
  <c r="F2139" i="1" s="1"/>
  <c r="G2139" i="1" s="1"/>
  <c r="E2140" i="1"/>
  <c r="E2141" i="1"/>
  <c r="F2141" i="1" s="1"/>
  <c r="G2141" i="1" s="1"/>
  <c r="E2142" i="1"/>
  <c r="E2143" i="1"/>
  <c r="E2144" i="1"/>
  <c r="E2145" i="1"/>
  <c r="F2145" i="1" s="1"/>
  <c r="G2145" i="1" s="1"/>
  <c r="E2146" i="1"/>
  <c r="E2147" i="1"/>
  <c r="F2147" i="1" s="1"/>
  <c r="G2147" i="1" s="1"/>
  <c r="E2148" i="1"/>
  <c r="E2149" i="1"/>
  <c r="F2149" i="1" s="1"/>
  <c r="G2149" i="1" s="1"/>
  <c r="E2150" i="1"/>
  <c r="E2151" i="1"/>
  <c r="E2152" i="1"/>
  <c r="E2153" i="1"/>
  <c r="F2153" i="1" s="1"/>
  <c r="G2153" i="1" s="1"/>
  <c r="E2154" i="1"/>
  <c r="E2155" i="1"/>
  <c r="F2155" i="1" s="1"/>
  <c r="G2155" i="1" s="1"/>
  <c r="E2156" i="1"/>
  <c r="E2157" i="1"/>
  <c r="F2157" i="1" s="1"/>
  <c r="G2157" i="1" s="1"/>
  <c r="E2158" i="1"/>
  <c r="E2159" i="1"/>
  <c r="E2160" i="1"/>
  <c r="E2161" i="1"/>
  <c r="F2161" i="1" s="1"/>
  <c r="G2161" i="1" s="1"/>
  <c r="E2163" i="1"/>
  <c r="E2164" i="1"/>
  <c r="F2164" i="1" s="1"/>
  <c r="G2164" i="1" s="1"/>
  <c r="E2165" i="1"/>
  <c r="E2166" i="1"/>
  <c r="F2166" i="1" s="1"/>
  <c r="G2166" i="1" s="1"/>
  <c r="E2167" i="1"/>
  <c r="E2168" i="1"/>
  <c r="E2169" i="1"/>
  <c r="E2170" i="1"/>
  <c r="F2170" i="1" s="1"/>
  <c r="G2170" i="1" s="1"/>
  <c r="E2171" i="1"/>
  <c r="E2172" i="1"/>
  <c r="F2172" i="1" s="1"/>
  <c r="G2172" i="1" s="1"/>
  <c r="E2173" i="1"/>
  <c r="E2174" i="1"/>
  <c r="F2174" i="1" s="1"/>
  <c r="G2174" i="1" s="1"/>
  <c r="E2175" i="1"/>
  <c r="E2176" i="1"/>
  <c r="E2177" i="1"/>
  <c r="E2178" i="1"/>
  <c r="F2178" i="1" s="1"/>
  <c r="G2178" i="1" s="1"/>
  <c r="E2179" i="1"/>
  <c r="E2180" i="1"/>
  <c r="F2180" i="1" s="1"/>
  <c r="G2180" i="1" s="1"/>
  <c r="E2181" i="1"/>
  <c r="E2182" i="1"/>
  <c r="F2182" i="1" s="1"/>
  <c r="G2182" i="1" s="1"/>
  <c r="E2183" i="1"/>
  <c r="E2184" i="1"/>
  <c r="E2185" i="1"/>
  <c r="E2186" i="1"/>
  <c r="F2186" i="1" s="1"/>
  <c r="G2186" i="1" s="1"/>
  <c r="E2187" i="1"/>
  <c r="E2188" i="1"/>
  <c r="F2188" i="1" s="1"/>
  <c r="G2188" i="1" s="1"/>
  <c r="E2189" i="1"/>
  <c r="E2190" i="1"/>
  <c r="F2190" i="1" s="1"/>
  <c r="G2190" i="1" s="1"/>
  <c r="E2191" i="1"/>
  <c r="E2192" i="1"/>
  <c r="E2193" i="1"/>
  <c r="E2194" i="1"/>
  <c r="F2194" i="1" s="1"/>
  <c r="G2194" i="1" s="1"/>
  <c r="E2195" i="1"/>
  <c r="E2196" i="1"/>
  <c r="F2196" i="1" s="1"/>
  <c r="G2196" i="1" s="1"/>
  <c r="E2197" i="1"/>
  <c r="E2198" i="1"/>
  <c r="F2198" i="1" s="1"/>
  <c r="G2198" i="1" s="1"/>
  <c r="E2199" i="1"/>
  <c r="E2200" i="1"/>
  <c r="E2201" i="1"/>
  <c r="E2202" i="1"/>
  <c r="F2202" i="1" s="1"/>
  <c r="G2202" i="1" s="1"/>
  <c r="E2203" i="1"/>
  <c r="E2204" i="1"/>
  <c r="F2204" i="1" s="1"/>
  <c r="G2204" i="1" s="1"/>
  <c r="E2205" i="1"/>
  <c r="E2206" i="1"/>
  <c r="F2206" i="1" s="1"/>
  <c r="G2206" i="1" s="1"/>
  <c r="E2208" i="1"/>
  <c r="E2209" i="1"/>
  <c r="E2210" i="1"/>
  <c r="E2211" i="1"/>
  <c r="F2211" i="1" s="1"/>
  <c r="G2211" i="1" s="1"/>
  <c r="E2212" i="1"/>
  <c r="E2213" i="1"/>
  <c r="F2213" i="1" s="1"/>
  <c r="G2213" i="1" s="1"/>
  <c r="E2214" i="1"/>
  <c r="E2215" i="1"/>
  <c r="F2215" i="1" s="1"/>
  <c r="G2215" i="1" s="1"/>
  <c r="E2216" i="1"/>
  <c r="E2217" i="1"/>
  <c r="E2218" i="1"/>
  <c r="E2219" i="1"/>
  <c r="F2219" i="1" s="1"/>
  <c r="G2219" i="1" s="1"/>
  <c r="E2220" i="1"/>
  <c r="E2221" i="1"/>
  <c r="F2221" i="1" s="1"/>
  <c r="G2221" i="1" s="1"/>
  <c r="E2222" i="1"/>
  <c r="E2223" i="1"/>
  <c r="F2223" i="1" s="1"/>
  <c r="G2223" i="1" s="1"/>
  <c r="E2224" i="1"/>
  <c r="E2225" i="1"/>
  <c r="E2226" i="1"/>
  <c r="E2227" i="1"/>
  <c r="F2227" i="1" s="1"/>
  <c r="G2227" i="1" s="1"/>
  <c r="E2228" i="1"/>
  <c r="E2229" i="1"/>
  <c r="F2229" i="1" s="1"/>
  <c r="G2229" i="1" s="1"/>
  <c r="E2230" i="1"/>
  <c r="E2231" i="1"/>
  <c r="F2231" i="1" s="1"/>
  <c r="G2231" i="1" s="1"/>
  <c r="E2232" i="1"/>
  <c r="E2233" i="1"/>
  <c r="E2234" i="1"/>
  <c r="E2235" i="1"/>
  <c r="F2235" i="1" s="1"/>
  <c r="G2235" i="1" s="1"/>
  <c r="E2236" i="1"/>
  <c r="E2237" i="1"/>
  <c r="F2237" i="1" s="1"/>
  <c r="G2237" i="1" s="1"/>
  <c r="E2238" i="1"/>
  <c r="E2239" i="1"/>
  <c r="F2239" i="1" s="1"/>
  <c r="G2239" i="1" s="1"/>
  <c r="E2240" i="1"/>
  <c r="E2241" i="1"/>
  <c r="E2242" i="1"/>
  <c r="E2243" i="1"/>
  <c r="F2243" i="1" s="1"/>
  <c r="G2243" i="1" s="1"/>
  <c r="E2244" i="1"/>
  <c r="E2245" i="1"/>
  <c r="F2245" i="1" s="1"/>
  <c r="G2245" i="1" s="1"/>
  <c r="E2246" i="1"/>
  <c r="E2247" i="1"/>
  <c r="F2247" i="1" s="1"/>
  <c r="G2247" i="1" s="1"/>
  <c r="E2248" i="1"/>
  <c r="E2249" i="1"/>
  <c r="E2250" i="1"/>
  <c r="E2251" i="1"/>
  <c r="F2251" i="1" s="1"/>
  <c r="G2251" i="1" s="1"/>
  <c r="E2253" i="1"/>
  <c r="E2254" i="1"/>
  <c r="F2254" i="1" s="1"/>
  <c r="G2254" i="1" s="1"/>
  <c r="E2255" i="1"/>
  <c r="E2256" i="1"/>
  <c r="F2256" i="1" s="1"/>
  <c r="G2256" i="1" s="1"/>
  <c r="E2257" i="1"/>
  <c r="E2258" i="1"/>
  <c r="E2259" i="1"/>
  <c r="E2260" i="1"/>
  <c r="F2260" i="1" s="1"/>
  <c r="G2260" i="1" s="1"/>
  <c r="E2261" i="1"/>
  <c r="E2262" i="1"/>
  <c r="F2262" i="1" s="1"/>
  <c r="G2262" i="1" s="1"/>
  <c r="E2263" i="1"/>
  <c r="E2264" i="1"/>
  <c r="F2264" i="1" s="1"/>
  <c r="G2264" i="1" s="1"/>
  <c r="E2265" i="1"/>
  <c r="E2266" i="1"/>
  <c r="E2267" i="1"/>
  <c r="E2268" i="1"/>
  <c r="F2268" i="1" s="1"/>
  <c r="G2268" i="1" s="1"/>
  <c r="E2269" i="1"/>
  <c r="E2270" i="1"/>
  <c r="F2270" i="1" s="1"/>
  <c r="G2270" i="1" s="1"/>
  <c r="E2271" i="1"/>
  <c r="E2272" i="1"/>
  <c r="F2272" i="1" s="1"/>
  <c r="G2272" i="1" s="1"/>
  <c r="E2273" i="1"/>
  <c r="E2274" i="1"/>
  <c r="E2275" i="1"/>
  <c r="E2276" i="1"/>
  <c r="F2276" i="1" s="1"/>
  <c r="G2276" i="1" s="1"/>
  <c r="E2277" i="1"/>
  <c r="E2278" i="1"/>
  <c r="F2278" i="1" s="1"/>
  <c r="G2278" i="1" s="1"/>
  <c r="E2279" i="1"/>
  <c r="E2280" i="1"/>
  <c r="F2280" i="1" s="1"/>
  <c r="G2280" i="1" s="1"/>
  <c r="E2281" i="1"/>
  <c r="E2282" i="1"/>
  <c r="E2283" i="1"/>
  <c r="E2284" i="1"/>
  <c r="F2284" i="1" s="1"/>
  <c r="G2284" i="1" s="1"/>
  <c r="E2285" i="1"/>
  <c r="E2286" i="1"/>
  <c r="F2286" i="1" s="1"/>
  <c r="G2286" i="1" s="1"/>
  <c r="E2287" i="1"/>
  <c r="E2288" i="1"/>
  <c r="F2288" i="1" s="1"/>
  <c r="G2288" i="1" s="1"/>
  <c r="E2289" i="1"/>
  <c r="E2290" i="1"/>
  <c r="E2291" i="1"/>
  <c r="E2292" i="1"/>
  <c r="F2292" i="1" s="1"/>
  <c r="G2292" i="1" s="1"/>
  <c r="E2293" i="1"/>
  <c r="E2294" i="1"/>
  <c r="F2294" i="1" s="1"/>
  <c r="G2294" i="1" s="1"/>
  <c r="E2295" i="1"/>
  <c r="E2296" i="1"/>
  <c r="F2296" i="1" s="1"/>
  <c r="G2296" i="1" s="1"/>
  <c r="E3" i="1"/>
  <c r="F4" i="1" s="1"/>
  <c r="G4" i="1" s="1"/>
  <c r="F2291" i="1" l="1"/>
  <c r="G2291" i="1" s="1"/>
  <c r="F2283" i="1"/>
  <c r="G2283" i="1" s="1"/>
  <c r="F2275" i="1"/>
  <c r="G2275" i="1" s="1"/>
  <c r="F2267" i="1"/>
  <c r="G2267" i="1" s="1"/>
  <c r="F2259" i="1"/>
  <c r="G2259" i="1" s="1"/>
  <c r="F2250" i="1"/>
  <c r="G2250" i="1" s="1"/>
  <c r="F2242" i="1"/>
  <c r="G2242" i="1" s="1"/>
  <c r="F2234" i="1"/>
  <c r="G2234" i="1" s="1"/>
  <c r="F2290" i="1"/>
  <c r="G2290" i="1" s="1"/>
  <c r="F2282" i="1"/>
  <c r="G2282" i="1" s="1"/>
  <c r="F2274" i="1"/>
  <c r="G2274" i="1" s="1"/>
  <c r="F2266" i="1"/>
  <c r="G2266" i="1" s="1"/>
  <c r="F2258" i="1"/>
  <c r="G2258" i="1" s="1"/>
  <c r="F2249" i="1"/>
  <c r="G2249" i="1" s="1"/>
  <c r="F2241" i="1"/>
  <c r="G2241" i="1" s="1"/>
  <c r="F2233" i="1"/>
  <c r="G2233" i="1" s="1"/>
  <c r="F2225" i="1"/>
  <c r="G2225" i="1" s="1"/>
  <c r="F2217" i="1"/>
  <c r="G2217" i="1" s="1"/>
  <c r="F2209" i="1"/>
  <c r="G2209" i="1" s="1"/>
  <c r="F2200" i="1"/>
  <c r="G2200" i="1" s="1"/>
  <c r="F2192" i="1"/>
  <c r="G2192" i="1" s="1"/>
  <c r="F2184" i="1"/>
  <c r="G2184" i="1" s="1"/>
  <c r="F2176" i="1"/>
  <c r="G2176" i="1" s="1"/>
  <c r="F2168" i="1"/>
  <c r="G2168" i="1" s="1"/>
  <c r="F2159" i="1"/>
  <c r="G2159" i="1" s="1"/>
  <c r="F2151" i="1"/>
  <c r="G2151" i="1" s="1"/>
  <c r="F2143" i="1"/>
  <c r="G2143" i="1" s="1"/>
  <c r="F2135" i="1"/>
  <c r="G2135" i="1" s="1"/>
  <c r="F2127" i="1"/>
  <c r="G2127" i="1" s="1"/>
  <c r="F2119" i="1"/>
  <c r="G2119" i="1" s="1"/>
  <c r="F2110" i="1"/>
  <c r="G2110" i="1" s="1"/>
  <c r="F2102" i="1"/>
  <c r="G2102" i="1" s="1"/>
  <c r="F2094" i="1"/>
  <c r="G2094" i="1" s="1"/>
  <c r="F2086" i="1"/>
  <c r="G2086" i="1" s="1"/>
  <c r="F2078" i="1"/>
  <c r="G2078" i="1" s="1"/>
  <c r="F2069" i="1"/>
  <c r="G2069" i="1" s="1"/>
  <c r="F2061" i="1"/>
  <c r="G2061" i="1" s="1"/>
  <c r="F2053" i="1"/>
  <c r="G2053" i="1" s="1"/>
  <c r="F2045" i="1"/>
  <c r="G2045" i="1" s="1"/>
  <c r="F2037" i="1"/>
  <c r="G2037" i="1" s="1"/>
  <c r="F2029" i="1"/>
  <c r="G2029" i="1" s="1"/>
  <c r="F2020" i="1"/>
  <c r="G2020" i="1" s="1"/>
  <c r="F2012" i="1"/>
  <c r="G2012" i="1" s="1"/>
  <c r="F2004" i="1"/>
  <c r="G2004" i="1" s="1"/>
  <c r="F1996" i="1"/>
  <c r="G1996" i="1" s="1"/>
  <c r="F1988" i="1"/>
  <c r="G1988" i="1" s="1"/>
  <c r="F1979" i="1"/>
  <c r="G1979" i="1" s="1"/>
  <c r="F1971" i="1"/>
  <c r="G1971" i="1" s="1"/>
  <c r="F1963" i="1"/>
  <c r="G1963" i="1" s="1"/>
  <c r="F1955" i="1"/>
  <c r="G1955" i="1" s="1"/>
  <c r="F1947" i="1"/>
  <c r="G1947" i="1" s="1"/>
  <c r="F1939" i="1"/>
  <c r="G1939" i="1" s="1"/>
  <c r="F1930" i="1"/>
  <c r="G1930" i="1" s="1"/>
  <c r="F1922" i="1"/>
  <c r="G1922" i="1" s="1"/>
  <c r="F1914" i="1"/>
  <c r="G1914" i="1" s="1"/>
  <c r="F1906" i="1"/>
  <c r="G1906" i="1" s="1"/>
  <c r="F1898" i="1"/>
  <c r="G1898" i="1" s="1"/>
  <c r="F1889" i="1"/>
  <c r="G1889" i="1" s="1"/>
  <c r="F1881" i="1"/>
  <c r="G1881" i="1" s="1"/>
  <c r="F1873" i="1"/>
  <c r="G1873" i="1" s="1"/>
  <c r="F1865" i="1"/>
  <c r="G1865" i="1" s="1"/>
  <c r="F1857" i="1"/>
  <c r="G1857" i="1" s="1"/>
  <c r="F1849" i="1"/>
  <c r="G1849" i="1" s="1"/>
  <c r="F1840" i="1"/>
  <c r="G1840" i="1" s="1"/>
  <c r="F1832" i="1"/>
  <c r="G1832" i="1" s="1"/>
  <c r="F1824" i="1"/>
  <c r="G1824" i="1" s="1"/>
  <c r="F1816" i="1"/>
  <c r="G1816" i="1" s="1"/>
  <c r="F1808" i="1"/>
  <c r="G1808" i="1" s="1"/>
  <c r="F1799" i="1"/>
  <c r="G1799" i="1" s="1"/>
  <c r="F1791" i="1"/>
  <c r="G1791" i="1" s="1"/>
  <c r="F1783" i="1"/>
  <c r="G1783" i="1" s="1"/>
  <c r="F1775" i="1"/>
  <c r="G1775" i="1" s="1"/>
  <c r="F1767" i="1"/>
  <c r="G1767" i="1" s="1"/>
  <c r="F1759" i="1"/>
  <c r="G1759" i="1" s="1"/>
  <c r="F1750" i="1"/>
  <c r="G1750" i="1" s="1"/>
  <c r="F1742" i="1"/>
  <c r="G1742" i="1" s="1"/>
  <c r="F1734" i="1"/>
  <c r="G1734" i="1" s="1"/>
  <c r="F1726" i="1"/>
  <c r="G1726" i="1" s="1"/>
  <c r="F1718" i="1"/>
  <c r="G1718" i="1" s="1"/>
  <c r="F1709" i="1"/>
  <c r="G1709" i="1" s="1"/>
  <c r="F1701" i="1"/>
  <c r="G1701" i="1" s="1"/>
  <c r="F1693" i="1"/>
  <c r="G1693" i="1" s="1"/>
  <c r="F1685" i="1"/>
  <c r="G1685" i="1" s="1"/>
  <c r="F1677" i="1"/>
  <c r="G1677" i="1" s="1"/>
  <c r="F1669" i="1"/>
  <c r="G1669" i="1" s="1"/>
  <c r="F1660" i="1"/>
  <c r="G1660" i="1" s="1"/>
  <c r="F1652" i="1"/>
  <c r="G1652" i="1" s="1"/>
  <c r="F1644" i="1"/>
  <c r="G1644" i="1" s="1"/>
  <c r="F1636" i="1"/>
  <c r="G1636" i="1" s="1"/>
  <c r="F1628" i="1"/>
  <c r="G1628" i="1" s="1"/>
  <c r="F1619" i="1"/>
  <c r="G1619" i="1" s="1"/>
  <c r="F1611" i="1"/>
  <c r="G1611" i="1" s="1"/>
  <c r="F1603" i="1"/>
  <c r="G1603" i="1" s="1"/>
  <c r="F1595" i="1"/>
  <c r="G1595" i="1" s="1"/>
  <c r="F1587" i="1"/>
  <c r="G1587" i="1" s="1"/>
  <c r="F1579" i="1"/>
  <c r="G1579" i="1" s="1"/>
  <c r="F1570" i="1"/>
  <c r="G1570" i="1" s="1"/>
  <c r="F1562" i="1"/>
  <c r="G1562" i="1" s="1"/>
  <c r="F1554" i="1"/>
  <c r="G1554" i="1" s="1"/>
  <c r="F1546" i="1"/>
  <c r="G1546" i="1" s="1"/>
  <c r="F1538" i="1"/>
  <c r="G1538" i="1" s="1"/>
  <c r="F1529" i="1"/>
  <c r="G1529" i="1" s="1"/>
  <c r="F1521" i="1"/>
  <c r="G1521" i="1" s="1"/>
  <c r="F1513" i="1"/>
  <c r="G1513" i="1" s="1"/>
  <c r="F1505" i="1"/>
  <c r="G1505" i="1" s="1"/>
  <c r="F1497" i="1"/>
  <c r="G1497" i="1" s="1"/>
  <c r="F1489" i="1"/>
  <c r="G1489" i="1" s="1"/>
  <c r="F1480" i="1"/>
  <c r="G1480" i="1" s="1"/>
  <c r="F1472" i="1"/>
  <c r="G1472" i="1" s="1"/>
  <c r="F1464" i="1"/>
  <c r="G1464" i="1" s="1"/>
  <c r="F1456" i="1"/>
  <c r="G1456" i="1" s="1"/>
  <c r="F1448" i="1"/>
  <c r="G1448" i="1" s="1"/>
  <c r="F1439" i="1"/>
  <c r="G1439" i="1" s="1"/>
  <c r="F1431" i="1"/>
  <c r="G1431" i="1" s="1"/>
  <c r="F1423" i="1"/>
  <c r="G1423" i="1" s="1"/>
  <c r="F1415" i="1"/>
  <c r="G1415" i="1" s="1"/>
  <c r="F1407" i="1"/>
  <c r="G1407" i="1" s="1"/>
  <c r="F1399" i="1"/>
  <c r="G1399" i="1" s="1"/>
  <c r="F1390" i="1"/>
  <c r="G1390" i="1" s="1"/>
  <c r="F1382" i="1"/>
  <c r="G1382" i="1" s="1"/>
  <c r="F1374" i="1"/>
  <c r="G1374" i="1" s="1"/>
  <c r="F1366" i="1"/>
  <c r="G1366" i="1" s="1"/>
  <c r="F1358" i="1"/>
  <c r="G1358" i="1" s="1"/>
  <c r="F1349" i="1"/>
  <c r="G1349" i="1" s="1"/>
  <c r="F1341" i="1"/>
  <c r="G1341" i="1" s="1"/>
  <c r="F1333" i="1"/>
  <c r="G1333" i="1" s="1"/>
  <c r="F1325" i="1"/>
  <c r="G1325" i="1" s="1"/>
  <c r="F1317" i="1"/>
  <c r="G1317" i="1" s="1"/>
  <c r="F1309" i="1"/>
  <c r="G1309" i="1" s="1"/>
  <c r="F1300" i="1"/>
  <c r="G1300" i="1" s="1"/>
  <c r="F1292" i="1"/>
  <c r="G1292" i="1" s="1"/>
  <c r="F1284" i="1"/>
  <c r="G1284" i="1" s="1"/>
  <c r="F1276" i="1"/>
  <c r="G1276" i="1" s="1"/>
  <c r="F1268" i="1"/>
  <c r="G1268" i="1" s="1"/>
  <c r="F1259" i="1"/>
  <c r="G1259" i="1" s="1"/>
  <c r="F1251" i="1"/>
  <c r="G1251" i="1" s="1"/>
  <c r="F1243" i="1"/>
  <c r="G1243" i="1" s="1"/>
  <c r="F1235" i="1"/>
  <c r="G1235" i="1" s="1"/>
  <c r="F1227" i="1"/>
  <c r="G1227" i="1" s="1"/>
  <c r="F1219" i="1"/>
  <c r="G1219" i="1" s="1"/>
  <c r="F1210" i="1"/>
  <c r="G1210" i="1" s="1"/>
  <c r="F1202" i="1"/>
  <c r="G1202" i="1" s="1"/>
  <c r="F1194" i="1"/>
  <c r="G1194" i="1" s="1"/>
  <c r="F1186" i="1"/>
  <c r="G1186" i="1" s="1"/>
  <c r="F1178" i="1"/>
  <c r="G1178" i="1" s="1"/>
  <c r="F1169" i="1"/>
  <c r="G1169" i="1" s="1"/>
  <c r="F1161" i="1"/>
  <c r="G1161" i="1" s="1"/>
  <c r="F1153" i="1"/>
  <c r="G1153" i="1" s="1"/>
  <c r="F1145" i="1"/>
  <c r="G1145" i="1" s="1"/>
  <c r="F1137" i="1"/>
  <c r="G1137" i="1" s="1"/>
  <c r="F1129" i="1"/>
  <c r="G1129" i="1" s="1"/>
  <c r="F2289" i="1"/>
  <c r="G2289" i="1" s="1"/>
  <c r="F2281" i="1"/>
  <c r="G2281" i="1" s="1"/>
  <c r="F2273" i="1"/>
  <c r="G2273" i="1" s="1"/>
  <c r="F2265" i="1"/>
  <c r="G2265" i="1" s="1"/>
  <c r="F2257" i="1"/>
  <c r="G2257" i="1" s="1"/>
  <c r="F2248" i="1"/>
  <c r="G2248" i="1" s="1"/>
  <c r="F2240" i="1"/>
  <c r="G2240" i="1" s="1"/>
  <c r="F2232" i="1"/>
  <c r="G2232" i="1" s="1"/>
  <c r="F2224" i="1"/>
  <c r="G2224" i="1" s="1"/>
  <c r="F2216" i="1"/>
  <c r="G2216" i="1" s="1"/>
  <c r="F2199" i="1"/>
  <c r="G2199" i="1" s="1"/>
  <c r="F2191" i="1"/>
  <c r="G2191" i="1" s="1"/>
  <c r="F2183" i="1"/>
  <c r="G2183" i="1" s="1"/>
  <c r="F2175" i="1"/>
  <c r="G2175" i="1" s="1"/>
  <c r="F2167" i="1"/>
  <c r="G2167" i="1" s="1"/>
  <c r="F2158" i="1"/>
  <c r="G2158" i="1" s="1"/>
  <c r="F2150" i="1"/>
  <c r="G2150" i="1" s="1"/>
  <c r="F2142" i="1"/>
  <c r="G2142" i="1" s="1"/>
  <c r="F2134" i="1"/>
  <c r="G2134" i="1" s="1"/>
  <c r="F2126" i="1"/>
  <c r="G2126" i="1" s="1"/>
  <c r="F2109" i="1"/>
  <c r="G2109" i="1" s="1"/>
  <c r="F2101" i="1"/>
  <c r="G2101" i="1" s="1"/>
  <c r="F2093" i="1"/>
  <c r="G2093" i="1" s="1"/>
  <c r="F2085" i="1"/>
  <c r="G2085" i="1" s="1"/>
  <c r="F2077" i="1"/>
  <c r="G2077" i="1" s="1"/>
  <c r="F2068" i="1"/>
  <c r="G2068" i="1" s="1"/>
  <c r="F2060" i="1"/>
  <c r="G2060" i="1" s="1"/>
  <c r="F2052" i="1"/>
  <c r="G2052" i="1" s="1"/>
  <c r="F2044" i="1"/>
  <c r="G2044" i="1" s="1"/>
  <c r="F2036" i="1"/>
  <c r="G2036" i="1" s="1"/>
  <c r="F2019" i="1"/>
  <c r="G2019" i="1" s="1"/>
  <c r="F2011" i="1"/>
  <c r="G2011" i="1" s="1"/>
  <c r="F2003" i="1"/>
  <c r="G2003" i="1" s="1"/>
  <c r="F1995" i="1"/>
  <c r="G1995" i="1" s="1"/>
  <c r="F1987" i="1"/>
  <c r="G1987" i="1" s="1"/>
  <c r="F1978" i="1"/>
  <c r="G1978" i="1" s="1"/>
  <c r="F1970" i="1"/>
  <c r="G1970" i="1" s="1"/>
  <c r="F1962" i="1"/>
  <c r="G1962" i="1" s="1"/>
  <c r="F1954" i="1"/>
  <c r="G1954" i="1" s="1"/>
  <c r="F1946" i="1"/>
  <c r="G1946" i="1" s="1"/>
  <c r="F1929" i="1"/>
  <c r="G1929" i="1" s="1"/>
  <c r="F1921" i="1"/>
  <c r="G1921" i="1" s="1"/>
  <c r="F1913" i="1"/>
  <c r="G1913" i="1" s="1"/>
  <c r="F1905" i="1"/>
  <c r="G1905" i="1" s="1"/>
  <c r="F1897" i="1"/>
  <c r="G1897" i="1" s="1"/>
  <c r="F1888" i="1"/>
  <c r="G1888" i="1" s="1"/>
  <c r="F1880" i="1"/>
  <c r="G1880" i="1" s="1"/>
  <c r="F1872" i="1"/>
  <c r="G1872" i="1" s="1"/>
  <c r="F1864" i="1"/>
  <c r="G1864" i="1" s="1"/>
  <c r="F1856" i="1"/>
  <c r="G1856" i="1" s="1"/>
  <c r="F1839" i="1"/>
  <c r="G1839" i="1" s="1"/>
  <c r="F1831" i="1"/>
  <c r="G1831" i="1" s="1"/>
  <c r="F1823" i="1"/>
  <c r="G1823" i="1" s="1"/>
  <c r="F1815" i="1"/>
  <c r="G1815" i="1" s="1"/>
  <c r="F1807" i="1"/>
  <c r="G1807" i="1" s="1"/>
  <c r="F1798" i="1"/>
  <c r="G1798" i="1" s="1"/>
  <c r="F1790" i="1"/>
  <c r="G1790" i="1" s="1"/>
  <c r="F1782" i="1"/>
  <c r="G1782" i="1" s="1"/>
  <c r="F1774" i="1"/>
  <c r="G1774" i="1" s="1"/>
  <c r="F1766" i="1"/>
  <c r="G1766" i="1" s="1"/>
  <c r="F1749" i="1"/>
  <c r="G1749" i="1" s="1"/>
  <c r="F1741" i="1"/>
  <c r="G1741" i="1" s="1"/>
  <c r="F1733" i="1"/>
  <c r="G1733" i="1" s="1"/>
  <c r="F1725" i="1"/>
  <c r="G1725" i="1" s="1"/>
  <c r="F1717" i="1"/>
  <c r="G1717" i="1" s="1"/>
  <c r="F1708" i="1"/>
  <c r="G1708" i="1" s="1"/>
  <c r="F1700" i="1"/>
  <c r="G1700" i="1" s="1"/>
  <c r="F1692" i="1"/>
  <c r="G1692" i="1" s="1"/>
  <c r="F1684" i="1"/>
  <c r="G1684" i="1" s="1"/>
  <c r="F1676" i="1"/>
  <c r="G1676" i="1" s="1"/>
  <c r="F1659" i="1"/>
  <c r="G1659" i="1" s="1"/>
  <c r="F1651" i="1"/>
  <c r="G1651" i="1" s="1"/>
  <c r="F1643" i="1"/>
  <c r="G1643" i="1" s="1"/>
  <c r="F1635" i="1"/>
  <c r="G1635" i="1" s="1"/>
  <c r="F1627" i="1"/>
  <c r="G1627" i="1" s="1"/>
  <c r="F1618" i="1"/>
  <c r="G1618" i="1" s="1"/>
  <c r="F1610" i="1"/>
  <c r="G1610" i="1" s="1"/>
  <c r="F1602" i="1"/>
  <c r="G1602" i="1" s="1"/>
  <c r="F1594" i="1"/>
  <c r="G1594" i="1" s="1"/>
  <c r="F1586" i="1"/>
  <c r="G1586" i="1" s="1"/>
  <c r="F1569" i="1"/>
  <c r="G1569" i="1" s="1"/>
  <c r="F1561" i="1"/>
  <c r="G1561" i="1" s="1"/>
  <c r="F1553" i="1"/>
  <c r="G1553" i="1" s="1"/>
  <c r="F1545" i="1"/>
  <c r="G1545" i="1" s="1"/>
  <c r="F1537" i="1"/>
  <c r="G1537" i="1" s="1"/>
  <c r="F1528" i="1"/>
  <c r="G1528" i="1" s="1"/>
  <c r="F1520" i="1"/>
  <c r="G1520" i="1" s="1"/>
  <c r="F1512" i="1"/>
  <c r="G1512" i="1" s="1"/>
  <c r="F1504" i="1"/>
  <c r="G1504" i="1" s="1"/>
  <c r="F1496" i="1"/>
  <c r="G1496" i="1" s="1"/>
  <c r="F1479" i="1"/>
  <c r="G1479" i="1" s="1"/>
  <c r="F1471" i="1"/>
  <c r="G1471" i="1" s="1"/>
  <c r="F1463" i="1"/>
  <c r="G1463" i="1" s="1"/>
  <c r="F1455" i="1"/>
  <c r="G1455" i="1" s="1"/>
  <c r="F1447" i="1"/>
  <c r="G1447" i="1" s="1"/>
  <c r="F1438" i="1"/>
  <c r="G1438" i="1" s="1"/>
  <c r="F1430" i="1"/>
  <c r="G1430" i="1" s="1"/>
  <c r="F1422" i="1"/>
  <c r="G1422" i="1" s="1"/>
  <c r="F1414" i="1"/>
  <c r="G1414" i="1" s="1"/>
  <c r="F1406" i="1"/>
  <c r="G1406" i="1" s="1"/>
  <c r="F1389" i="1"/>
  <c r="G1389" i="1" s="1"/>
  <c r="F1381" i="1"/>
  <c r="G1381" i="1" s="1"/>
  <c r="F1373" i="1"/>
  <c r="G1373" i="1" s="1"/>
  <c r="F1365" i="1"/>
  <c r="G1365" i="1" s="1"/>
  <c r="F1357" i="1"/>
  <c r="G1357" i="1" s="1"/>
  <c r="F1348" i="1"/>
  <c r="G1348" i="1" s="1"/>
  <c r="F1340" i="1"/>
  <c r="G1340" i="1" s="1"/>
  <c r="F1332" i="1"/>
  <c r="G1332" i="1" s="1"/>
  <c r="F1324" i="1"/>
  <c r="G1324" i="1" s="1"/>
  <c r="F1316" i="1"/>
  <c r="G1316" i="1" s="1"/>
  <c r="F1299" i="1"/>
  <c r="G1299" i="1" s="1"/>
  <c r="F1291" i="1"/>
  <c r="G1291" i="1" s="1"/>
  <c r="F1283" i="1"/>
  <c r="G1283" i="1" s="1"/>
  <c r="F1275" i="1"/>
  <c r="G1275" i="1" s="1"/>
  <c r="F1267" i="1"/>
  <c r="G1267" i="1" s="1"/>
  <c r="F1258" i="1"/>
  <c r="G1258" i="1" s="1"/>
  <c r="F1250" i="1"/>
  <c r="G1250" i="1" s="1"/>
  <c r="F1242" i="1"/>
  <c r="G1242" i="1" s="1"/>
  <c r="F1234" i="1"/>
  <c r="G1234" i="1" s="1"/>
  <c r="F1226" i="1"/>
  <c r="G1226" i="1" s="1"/>
  <c r="F1209" i="1"/>
  <c r="G1209" i="1" s="1"/>
  <c r="F1201" i="1"/>
  <c r="G1201" i="1" s="1"/>
  <c r="F1193" i="1"/>
  <c r="G1193" i="1" s="1"/>
  <c r="F1185" i="1"/>
  <c r="G1185" i="1" s="1"/>
  <c r="F1177" i="1"/>
  <c r="G1177" i="1" s="1"/>
  <c r="F1168" i="1"/>
  <c r="G1168" i="1" s="1"/>
  <c r="F1160" i="1"/>
  <c r="G1160" i="1" s="1"/>
  <c r="F1152" i="1"/>
  <c r="G1152" i="1" s="1"/>
  <c r="F1144" i="1"/>
  <c r="G1144" i="1" s="1"/>
  <c r="F1136" i="1"/>
  <c r="G1136" i="1" s="1"/>
  <c r="F1119" i="1"/>
  <c r="G1119" i="1" s="1"/>
  <c r="F1111" i="1"/>
  <c r="G1111" i="1" s="1"/>
  <c r="F1103" i="1"/>
  <c r="G1103" i="1" s="1"/>
  <c r="F1095" i="1"/>
  <c r="G1095" i="1" s="1"/>
  <c r="F1087" i="1"/>
  <c r="G1087" i="1" s="1"/>
  <c r="F1079" i="1"/>
  <c r="G1079" i="1" s="1"/>
  <c r="F1071" i="1"/>
  <c r="G1071" i="1" s="1"/>
  <c r="F1063" i="1"/>
  <c r="G1063" i="1" s="1"/>
  <c r="F1055" i="1"/>
  <c r="G1055" i="1" s="1"/>
  <c r="F1047" i="1"/>
  <c r="G1047" i="1" s="1"/>
  <c r="F1039" i="1"/>
  <c r="G1039" i="1" s="1"/>
  <c r="F1030" i="1"/>
  <c r="G1030" i="1" s="1"/>
  <c r="F1022" i="1"/>
  <c r="G1022" i="1" s="1"/>
  <c r="F1014" i="1"/>
  <c r="G1014" i="1" s="1"/>
  <c r="F1006" i="1"/>
  <c r="G1006" i="1" s="1"/>
  <c r="F998" i="1"/>
  <c r="G998" i="1" s="1"/>
  <c r="F989" i="1"/>
  <c r="G989" i="1" s="1"/>
  <c r="F981" i="1"/>
  <c r="G981" i="1" s="1"/>
  <c r="F973" i="1"/>
  <c r="G973" i="1" s="1"/>
  <c r="F965" i="1"/>
  <c r="G965" i="1" s="1"/>
  <c r="F957" i="1"/>
  <c r="G957" i="1" s="1"/>
  <c r="F2295" i="1"/>
  <c r="G2295" i="1" s="1"/>
  <c r="F2287" i="1"/>
  <c r="G2287" i="1" s="1"/>
  <c r="F2279" i="1"/>
  <c r="G2279" i="1" s="1"/>
  <c r="F2271" i="1"/>
  <c r="G2271" i="1" s="1"/>
  <c r="F2263" i="1"/>
  <c r="G2263" i="1" s="1"/>
  <c r="F2255" i="1"/>
  <c r="G2255" i="1" s="1"/>
  <c r="F2246" i="1"/>
  <c r="G2246" i="1" s="1"/>
  <c r="F2238" i="1"/>
  <c r="G2238" i="1" s="1"/>
  <c r="F2230" i="1"/>
  <c r="G2230" i="1" s="1"/>
  <c r="F1011" i="1"/>
  <c r="G1011" i="1" s="1"/>
  <c r="F1003" i="1"/>
  <c r="G1003" i="1" s="1"/>
  <c r="F995" i="1"/>
  <c r="G995" i="1" s="1"/>
  <c r="F986" i="1"/>
  <c r="G986" i="1" s="1"/>
  <c r="F978" i="1"/>
  <c r="G978" i="1" s="1"/>
  <c r="F970" i="1"/>
  <c r="G970" i="1" s="1"/>
  <c r="F962" i="1"/>
  <c r="G962" i="1" s="1"/>
  <c r="F2293" i="1"/>
  <c r="G2293" i="1" s="1"/>
  <c r="F2285" i="1"/>
  <c r="G2285" i="1" s="1"/>
  <c r="F2277" i="1"/>
  <c r="G2277" i="1" s="1"/>
  <c r="F2269" i="1"/>
  <c r="G2269" i="1" s="1"/>
  <c r="F2261" i="1"/>
  <c r="G2261" i="1" s="1"/>
  <c r="F2244" i="1"/>
  <c r="G2244" i="1" s="1"/>
  <c r="F2236" i="1"/>
  <c r="G2236" i="1" s="1"/>
  <c r="F2228" i="1"/>
  <c r="G2228" i="1" s="1"/>
  <c r="F2220" i="1"/>
  <c r="G2220" i="1" s="1"/>
  <c r="F2212" i="1"/>
  <c r="G2212" i="1" s="1"/>
  <c r="F2203" i="1"/>
  <c r="G2203" i="1" s="1"/>
  <c r="F2195" i="1"/>
  <c r="G2195" i="1" s="1"/>
  <c r="F2187" i="1"/>
  <c r="G2187" i="1" s="1"/>
  <c r="F2179" i="1"/>
  <c r="G2179" i="1" s="1"/>
  <c r="F2171" i="1"/>
  <c r="G2171" i="1" s="1"/>
  <c r="F2154" i="1"/>
  <c r="G2154" i="1" s="1"/>
  <c r="F2146" i="1"/>
  <c r="G2146" i="1" s="1"/>
  <c r="F2138" i="1"/>
  <c r="G2138" i="1" s="1"/>
  <c r="F2130" i="1"/>
  <c r="G2130" i="1" s="1"/>
  <c r="F2122" i="1"/>
  <c r="G2122" i="1" s="1"/>
  <c r="F2113" i="1"/>
  <c r="G2113" i="1" s="1"/>
  <c r="F2105" i="1"/>
  <c r="G2105" i="1" s="1"/>
  <c r="F2097" i="1"/>
  <c r="G2097" i="1" s="1"/>
  <c r="F2089" i="1"/>
  <c r="G2089" i="1" s="1"/>
  <c r="F2081" i="1"/>
  <c r="G2081" i="1" s="1"/>
  <c r="F2064" i="1"/>
  <c r="G2064" i="1" s="1"/>
  <c r="F2056" i="1"/>
  <c r="G2056" i="1" s="1"/>
  <c r="F2048" i="1"/>
  <c r="G2048" i="1" s="1"/>
  <c r="F2040" i="1"/>
  <c r="G2040" i="1" s="1"/>
  <c r="F2032" i="1"/>
  <c r="G2032" i="1" s="1"/>
  <c r="F2023" i="1"/>
  <c r="G2023" i="1" s="1"/>
  <c r="F2015" i="1"/>
  <c r="G2015" i="1" s="1"/>
  <c r="F2007" i="1"/>
  <c r="G2007" i="1" s="1"/>
  <c r="F1999" i="1"/>
  <c r="G1999" i="1" s="1"/>
  <c r="F1991" i="1"/>
  <c r="G1991" i="1" s="1"/>
  <c r="F1974" i="1"/>
  <c r="G1974" i="1" s="1"/>
  <c r="F1966" i="1"/>
  <c r="G1966" i="1" s="1"/>
  <c r="F1958" i="1"/>
  <c r="G1958" i="1" s="1"/>
  <c r="F1950" i="1"/>
  <c r="G1950" i="1" s="1"/>
  <c r="F1942" i="1"/>
  <c r="G1942" i="1" s="1"/>
  <c r="F1933" i="1"/>
  <c r="G1933" i="1" s="1"/>
  <c r="F1925" i="1"/>
  <c r="G1925" i="1" s="1"/>
  <c r="F1917" i="1"/>
  <c r="G1917" i="1" s="1"/>
  <c r="F1909" i="1"/>
  <c r="G1909" i="1" s="1"/>
  <c r="F1901" i="1"/>
  <c r="G1901" i="1" s="1"/>
  <c r="F1884" i="1"/>
  <c r="G1884" i="1" s="1"/>
  <c r="F1876" i="1"/>
  <c r="G1876" i="1" s="1"/>
  <c r="F1868" i="1"/>
  <c r="G1868" i="1" s="1"/>
  <c r="F1860" i="1"/>
  <c r="G1860" i="1" s="1"/>
  <c r="F1852" i="1"/>
  <c r="G1852" i="1" s="1"/>
  <c r="F1843" i="1"/>
  <c r="G1843" i="1" s="1"/>
  <c r="F1835" i="1"/>
  <c r="G1835" i="1" s="1"/>
  <c r="F1827" i="1"/>
  <c r="G1827" i="1" s="1"/>
  <c r="F1819" i="1"/>
  <c r="G1819" i="1" s="1"/>
  <c r="F1811" i="1"/>
  <c r="G1811" i="1" s="1"/>
  <c r="F1794" i="1"/>
  <c r="G1794" i="1" s="1"/>
  <c r="F1786" i="1"/>
  <c r="G1786" i="1" s="1"/>
  <c r="F1778" i="1"/>
  <c r="G1778" i="1" s="1"/>
  <c r="F1770" i="1"/>
  <c r="G1770" i="1" s="1"/>
  <c r="F1762" i="1"/>
  <c r="G1762" i="1" s="1"/>
  <c r="F1753" i="1"/>
  <c r="G1753" i="1" s="1"/>
  <c r="F1745" i="1"/>
  <c r="G1745" i="1" s="1"/>
  <c r="F1737" i="1"/>
  <c r="G1737" i="1" s="1"/>
  <c r="F1729" i="1"/>
  <c r="G1729" i="1" s="1"/>
  <c r="F1721" i="1"/>
  <c r="G1721" i="1" s="1"/>
  <c r="F1704" i="1"/>
  <c r="G1704" i="1" s="1"/>
  <c r="F1696" i="1"/>
  <c r="G1696" i="1" s="1"/>
  <c r="F1688" i="1"/>
  <c r="G1688" i="1" s="1"/>
  <c r="F1680" i="1"/>
  <c r="G1680" i="1" s="1"/>
  <c r="F1672" i="1"/>
  <c r="G1672" i="1" s="1"/>
  <c r="F1663" i="1"/>
  <c r="G1663" i="1" s="1"/>
  <c r="F1655" i="1"/>
  <c r="G1655" i="1" s="1"/>
  <c r="F1647" i="1"/>
  <c r="G1647" i="1" s="1"/>
  <c r="F1639" i="1"/>
  <c r="G1639" i="1" s="1"/>
  <c r="F1631" i="1"/>
  <c r="G1631" i="1" s="1"/>
  <c r="F1614" i="1"/>
  <c r="G1614" i="1" s="1"/>
  <c r="F1606" i="1"/>
  <c r="G1606" i="1" s="1"/>
  <c r="F1598" i="1"/>
  <c r="G1598" i="1" s="1"/>
  <c r="F1590" i="1"/>
  <c r="G1590" i="1" s="1"/>
  <c r="F1582" i="1"/>
  <c r="G1582" i="1" s="1"/>
  <c r="F1573" i="1"/>
  <c r="G1573" i="1" s="1"/>
  <c r="F1565" i="1"/>
  <c r="G1565" i="1" s="1"/>
  <c r="F1557" i="1"/>
  <c r="G1557" i="1" s="1"/>
  <c r="F1549" i="1"/>
  <c r="G1549" i="1" s="1"/>
  <c r="F1541" i="1"/>
  <c r="G1541" i="1" s="1"/>
  <c r="F1524" i="1"/>
  <c r="G1524" i="1" s="1"/>
  <c r="F1516" i="1"/>
  <c r="G1516" i="1" s="1"/>
  <c r="F1508" i="1"/>
  <c r="G1508" i="1" s="1"/>
  <c r="F1500" i="1"/>
  <c r="G1500" i="1" s="1"/>
  <c r="F1492" i="1"/>
  <c r="G1492" i="1" s="1"/>
  <c r="F1483" i="1"/>
  <c r="G1483" i="1" s="1"/>
  <c r="F1475" i="1"/>
  <c r="G1475" i="1" s="1"/>
  <c r="F1467" i="1"/>
  <c r="G1467" i="1" s="1"/>
  <c r="F1459" i="1"/>
  <c r="G1459" i="1" s="1"/>
  <c r="F1451" i="1"/>
  <c r="G1451" i="1" s="1"/>
  <c r="F1434" i="1"/>
  <c r="G1434" i="1" s="1"/>
  <c r="F1426" i="1"/>
  <c r="G1426" i="1" s="1"/>
  <c r="F1418" i="1"/>
  <c r="G1418" i="1" s="1"/>
  <c r="F1410" i="1"/>
  <c r="G1410" i="1" s="1"/>
  <c r="F1402" i="1"/>
  <c r="G1402" i="1" s="1"/>
  <c r="F1393" i="1"/>
  <c r="G1393" i="1" s="1"/>
  <c r="F1385" i="1"/>
  <c r="G1385" i="1" s="1"/>
  <c r="F1377" i="1"/>
  <c r="G1377" i="1" s="1"/>
  <c r="F1369" i="1"/>
  <c r="G1369" i="1" s="1"/>
  <c r="F1361" i="1"/>
  <c r="G1361" i="1" s="1"/>
  <c r="F1344" i="1"/>
  <c r="G1344" i="1" s="1"/>
  <c r="F1336" i="1"/>
  <c r="G1336" i="1" s="1"/>
  <c r="F1328" i="1"/>
  <c r="G1328" i="1" s="1"/>
  <c r="F1320" i="1"/>
  <c r="G1320" i="1" s="1"/>
  <c r="F1312" i="1"/>
  <c r="G1312" i="1" s="1"/>
  <c r="F1303" i="1"/>
  <c r="G1303" i="1" s="1"/>
  <c r="F1295" i="1"/>
  <c r="G1295" i="1" s="1"/>
  <c r="F1287" i="1"/>
  <c r="G1287" i="1" s="1"/>
  <c r="F1279" i="1"/>
  <c r="G1279" i="1" s="1"/>
  <c r="F1271" i="1"/>
  <c r="G1271" i="1" s="1"/>
  <c r="F1254" i="1"/>
  <c r="G1254" i="1" s="1"/>
  <c r="F1246" i="1"/>
  <c r="G1246" i="1" s="1"/>
  <c r="F1238" i="1"/>
  <c r="G1238" i="1" s="1"/>
  <c r="F1230" i="1"/>
  <c r="G1230" i="1" s="1"/>
  <c r="F1222" i="1"/>
  <c r="G1222" i="1" s="1"/>
  <c r="F1213" i="1"/>
  <c r="G1213" i="1" s="1"/>
  <c r="F1205" i="1"/>
  <c r="G1205" i="1" s="1"/>
  <c r="F1197" i="1"/>
  <c r="G1197" i="1" s="1"/>
  <c r="F1189" i="1"/>
  <c r="G1189" i="1" s="1"/>
  <c r="F1181" i="1"/>
  <c r="G1181" i="1" s="1"/>
  <c r="F1164" i="1"/>
  <c r="G1164" i="1" s="1"/>
  <c r="F1156" i="1"/>
  <c r="G1156" i="1" s="1"/>
  <c r="F1148" i="1"/>
  <c r="G1148" i="1" s="1"/>
  <c r="F1140" i="1"/>
  <c r="G1140" i="1" s="1"/>
  <c r="F1132" i="1"/>
  <c r="G1132" i="1" s="1"/>
  <c r="F1123" i="1"/>
  <c r="G1123" i="1" s="1"/>
  <c r="F1115" i="1"/>
  <c r="G1115" i="1" s="1"/>
  <c r="F1107" i="1"/>
  <c r="G1107" i="1" s="1"/>
  <c r="F1099" i="1"/>
  <c r="G1099" i="1" s="1"/>
  <c r="F1091" i="1"/>
  <c r="G1091" i="1" s="1"/>
  <c r="F1075" i="1"/>
  <c r="G1075" i="1" s="1"/>
  <c r="F1067" i="1"/>
  <c r="G1067" i="1" s="1"/>
  <c r="F1059" i="1"/>
  <c r="G1059" i="1" s="1"/>
  <c r="F1051" i="1"/>
  <c r="G1051" i="1" s="1"/>
  <c r="F1043" i="1"/>
  <c r="G1043" i="1" s="1"/>
  <c r="F1034" i="1"/>
  <c r="G1034" i="1" s="1"/>
  <c r="F1026" i="1"/>
  <c r="G1026" i="1" s="1"/>
  <c r="F1018" i="1"/>
  <c r="G1018" i="1" s="1"/>
  <c r="F1010" i="1"/>
  <c r="G1010" i="1" s="1"/>
  <c r="F1002" i="1"/>
  <c r="G1002" i="1" s="1"/>
  <c r="F994" i="1"/>
  <c r="G994" i="1" s="1"/>
  <c r="F985" i="1"/>
  <c r="G985" i="1" s="1"/>
  <c r="F977" i="1"/>
  <c r="G977" i="1" s="1"/>
  <c r="F969" i="1"/>
  <c r="G969" i="1" s="1"/>
  <c r="F961" i="1"/>
  <c r="G961" i="1" s="1"/>
  <c r="F953" i="1"/>
  <c r="G953" i="1" s="1"/>
  <c r="F2226" i="1"/>
  <c r="G2226" i="1" s="1"/>
  <c r="F2218" i="1"/>
  <c r="G2218" i="1" s="1"/>
  <c r="F2210" i="1"/>
  <c r="G2210" i="1" s="1"/>
  <c r="F2201" i="1"/>
  <c r="G2201" i="1" s="1"/>
  <c r="F2193" i="1"/>
  <c r="G2193" i="1" s="1"/>
  <c r="F2185" i="1"/>
  <c r="G2185" i="1" s="1"/>
  <c r="F2177" i="1"/>
  <c r="G2177" i="1" s="1"/>
  <c r="F2169" i="1"/>
  <c r="G2169" i="1" s="1"/>
  <c r="F2160" i="1"/>
  <c r="G2160" i="1" s="1"/>
  <c r="F2152" i="1"/>
  <c r="G2152" i="1" s="1"/>
  <c r="F2144" i="1"/>
  <c r="G2144" i="1" s="1"/>
  <c r="F2136" i="1"/>
  <c r="G2136" i="1" s="1"/>
  <c r="F2128" i="1"/>
  <c r="G2128" i="1" s="1"/>
  <c r="F2120" i="1"/>
  <c r="G2120" i="1" s="1"/>
  <c r="F2111" i="1"/>
  <c r="G2111" i="1" s="1"/>
  <c r="F2103" i="1"/>
  <c r="G2103" i="1" s="1"/>
  <c r="F2095" i="1"/>
  <c r="G2095" i="1" s="1"/>
  <c r="F2087" i="1"/>
  <c r="G2087" i="1" s="1"/>
  <c r="F2079" i="1"/>
  <c r="G2079" i="1" s="1"/>
  <c r="F2070" i="1"/>
  <c r="G2070" i="1" s="1"/>
  <c r="F2062" i="1"/>
  <c r="G2062" i="1" s="1"/>
  <c r="F2054" i="1"/>
  <c r="G2054" i="1" s="1"/>
  <c r="F2046" i="1"/>
  <c r="G2046" i="1" s="1"/>
  <c r="F2038" i="1"/>
  <c r="G2038" i="1" s="1"/>
  <c r="F2030" i="1"/>
  <c r="G2030" i="1" s="1"/>
  <c r="F2021" i="1"/>
  <c r="G2021" i="1" s="1"/>
  <c r="F2013" i="1"/>
  <c r="G2013" i="1" s="1"/>
  <c r="F2005" i="1"/>
  <c r="G2005" i="1" s="1"/>
  <c r="F1997" i="1"/>
  <c r="G1997" i="1" s="1"/>
  <c r="F1989" i="1"/>
  <c r="G1989" i="1" s="1"/>
  <c r="F1980" i="1"/>
  <c r="G1980" i="1" s="1"/>
  <c r="F1972" i="1"/>
  <c r="G1972" i="1" s="1"/>
  <c r="F1964" i="1"/>
  <c r="G1964" i="1" s="1"/>
  <c r="F1956" i="1"/>
  <c r="G1956" i="1" s="1"/>
  <c r="F1948" i="1"/>
  <c r="G1948" i="1" s="1"/>
  <c r="F1940" i="1"/>
  <c r="G1940" i="1" s="1"/>
  <c r="F1931" i="1"/>
  <c r="G1931" i="1" s="1"/>
  <c r="F1923" i="1"/>
  <c r="G1923" i="1" s="1"/>
  <c r="F1915" i="1"/>
  <c r="G1915" i="1" s="1"/>
  <c r="F1907" i="1"/>
  <c r="G1907" i="1" s="1"/>
  <c r="F1899" i="1"/>
  <c r="G1899" i="1" s="1"/>
  <c r="F1890" i="1"/>
  <c r="G1890" i="1" s="1"/>
  <c r="F1882" i="1"/>
  <c r="G1882" i="1" s="1"/>
  <c r="F1874" i="1"/>
  <c r="G1874" i="1" s="1"/>
  <c r="F1866" i="1"/>
  <c r="G1866" i="1" s="1"/>
  <c r="F1858" i="1"/>
  <c r="G1858" i="1" s="1"/>
  <c r="F1850" i="1"/>
  <c r="G1850" i="1" s="1"/>
  <c r="F1841" i="1"/>
  <c r="G1841" i="1" s="1"/>
  <c r="F1833" i="1"/>
  <c r="G1833" i="1" s="1"/>
  <c r="F1825" i="1"/>
  <c r="G1825" i="1" s="1"/>
  <c r="F1817" i="1"/>
  <c r="G1817" i="1" s="1"/>
  <c r="F1809" i="1"/>
  <c r="G1809" i="1" s="1"/>
  <c r="F1800" i="1"/>
  <c r="G1800" i="1" s="1"/>
  <c r="F1792" i="1"/>
  <c r="G1792" i="1" s="1"/>
  <c r="F1784" i="1"/>
  <c r="G1784" i="1" s="1"/>
  <c r="F1776" i="1"/>
  <c r="G1776" i="1" s="1"/>
  <c r="F1768" i="1"/>
  <c r="G1768" i="1" s="1"/>
  <c r="F1760" i="1"/>
  <c r="G1760" i="1" s="1"/>
  <c r="F1751" i="1"/>
  <c r="G1751" i="1" s="1"/>
  <c r="F1743" i="1"/>
  <c r="G1743" i="1" s="1"/>
  <c r="F1735" i="1"/>
  <c r="G1735" i="1" s="1"/>
  <c r="F1727" i="1"/>
  <c r="G1727" i="1" s="1"/>
  <c r="F1719" i="1"/>
  <c r="G1719" i="1" s="1"/>
  <c r="F1710" i="1"/>
  <c r="G1710" i="1" s="1"/>
  <c r="F1702" i="1"/>
  <c r="G1702" i="1" s="1"/>
  <c r="F1694" i="1"/>
  <c r="G1694" i="1" s="1"/>
  <c r="F1686" i="1"/>
  <c r="G1686" i="1" s="1"/>
  <c r="F1678" i="1"/>
  <c r="G1678" i="1" s="1"/>
  <c r="F1670" i="1"/>
  <c r="G1670" i="1" s="1"/>
  <c r="F1661" i="1"/>
  <c r="G1661" i="1" s="1"/>
  <c r="F1653" i="1"/>
  <c r="G1653" i="1" s="1"/>
  <c r="F1645" i="1"/>
  <c r="G1645" i="1" s="1"/>
  <c r="F1637" i="1"/>
  <c r="G1637" i="1" s="1"/>
  <c r="F1629" i="1"/>
  <c r="G1629" i="1" s="1"/>
  <c r="F1620" i="1"/>
  <c r="G1620" i="1" s="1"/>
  <c r="F1612" i="1"/>
  <c r="G1612" i="1" s="1"/>
  <c r="F1604" i="1"/>
  <c r="G1604" i="1" s="1"/>
  <c r="F1596" i="1"/>
  <c r="G1596" i="1" s="1"/>
  <c r="F1588" i="1"/>
  <c r="G1588" i="1" s="1"/>
  <c r="F1580" i="1"/>
  <c r="G1580" i="1" s="1"/>
  <c r="F1571" i="1"/>
  <c r="G1571" i="1" s="1"/>
  <c r="F1563" i="1"/>
  <c r="G1563" i="1" s="1"/>
  <c r="F1555" i="1"/>
  <c r="G1555" i="1" s="1"/>
  <c r="F1547" i="1"/>
  <c r="G1547" i="1" s="1"/>
  <c r="F1539" i="1"/>
  <c r="G1539" i="1" s="1"/>
  <c r="F1530" i="1"/>
  <c r="G1530" i="1" s="1"/>
  <c r="F1522" i="1"/>
  <c r="G1522" i="1" s="1"/>
  <c r="F1514" i="1"/>
  <c r="G1514" i="1" s="1"/>
  <c r="F1506" i="1"/>
  <c r="G1506" i="1" s="1"/>
  <c r="F1498" i="1"/>
  <c r="G1498" i="1" s="1"/>
  <c r="F1490" i="1"/>
  <c r="G1490" i="1" s="1"/>
  <c r="F1481" i="1"/>
  <c r="G1481" i="1" s="1"/>
  <c r="F1473" i="1"/>
  <c r="G1473" i="1" s="1"/>
  <c r="F1465" i="1"/>
  <c r="G1465" i="1" s="1"/>
  <c r="F1457" i="1"/>
  <c r="G1457" i="1" s="1"/>
  <c r="F1449" i="1"/>
  <c r="G1449" i="1" s="1"/>
  <c r="F1440" i="1"/>
  <c r="G1440" i="1" s="1"/>
  <c r="F1432" i="1"/>
  <c r="G1432" i="1" s="1"/>
  <c r="F1424" i="1"/>
  <c r="G1424" i="1" s="1"/>
  <c r="F1416" i="1"/>
  <c r="G1416" i="1" s="1"/>
  <c r="F1408" i="1"/>
  <c r="G1408" i="1" s="1"/>
  <c r="F1400" i="1"/>
  <c r="G1400" i="1" s="1"/>
  <c r="F1391" i="1"/>
  <c r="G1391" i="1" s="1"/>
  <c r="F1383" i="1"/>
  <c r="G1383" i="1" s="1"/>
  <c r="F1375" i="1"/>
  <c r="G1375" i="1" s="1"/>
  <c r="F1367" i="1"/>
  <c r="G1367" i="1" s="1"/>
  <c r="F1359" i="1"/>
  <c r="G1359" i="1" s="1"/>
  <c r="F1350" i="1"/>
  <c r="G1350" i="1" s="1"/>
  <c r="F1342" i="1"/>
  <c r="G1342" i="1" s="1"/>
  <c r="F1334" i="1"/>
  <c r="G1334" i="1" s="1"/>
  <c r="F1326" i="1"/>
  <c r="G1326" i="1" s="1"/>
  <c r="F1318" i="1"/>
  <c r="G1318" i="1" s="1"/>
  <c r="F1310" i="1"/>
  <c r="G1310" i="1" s="1"/>
  <c r="F1301" i="1"/>
  <c r="G1301" i="1" s="1"/>
  <c r="F1293" i="1"/>
  <c r="G1293" i="1" s="1"/>
  <c r="F1285" i="1"/>
  <c r="G1285" i="1" s="1"/>
  <c r="F1277" i="1"/>
  <c r="G1277" i="1" s="1"/>
  <c r="F1269" i="1"/>
  <c r="G1269" i="1" s="1"/>
  <c r="F1260" i="1"/>
  <c r="G1260" i="1" s="1"/>
  <c r="F1252" i="1"/>
  <c r="G1252" i="1" s="1"/>
  <c r="F1244" i="1"/>
  <c r="G1244" i="1" s="1"/>
  <c r="F1236" i="1"/>
  <c r="G1236" i="1" s="1"/>
  <c r="F1228" i="1"/>
  <c r="G1228" i="1" s="1"/>
  <c r="F1220" i="1"/>
  <c r="G1220" i="1" s="1"/>
  <c r="F1211" i="1"/>
  <c r="G1211" i="1" s="1"/>
  <c r="F1203" i="1"/>
  <c r="G1203" i="1" s="1"/>
  <c r="F1195" i="1"/>
  <c r="G1195" i="1" s="1"/>
  <c r="F1187" i="1"/>
  <c r="G1187" i="1" s="1"/>
  <c r="F1179" i="1"/>
  <c r="G1179" i="1" s="1"/>
  <c r="F1170" i="1"/>
  <c r="G1170" i="1" s="1"/>
  <c r="F1162" i="1"/>
  <c r="G1162" i="1" s="1"/>
  <c r="F1154" i="1"/>
  <c r="G1154" i="1" s="1"/>
  <c r="F1146" i="1"/>
  <c r="G1146" i="1" s="1"/>
  <c r="F1138" i="1"/>
  <c r="G1138" i="1" s="1"/>
  <c r="F1130" i="1"/>
  <c r="G1130" i="1" s="1"/>
  <c r="F1121" i="1"/>
  <c r="G1121" i="1" s="1"/>
  <c r="F1113" i="1"/>
  <c r="G1113" i="1" s="1"/>
  <c r="F1105" i="1"/>
  <c r="G1105" i="1" s="1"/>
  <c r="F1097" i="1"/>
  <c r="G1097" i="1" s="1"/>
  <c r="F1089" i="1"/>
  <c r="G1089" i="1" s="1"/>
  <c r="F1081" i="1"/>
  <c r="G1081" i="1" s="1"/>
  <c r="F1073" i="1"/>
  <c r="G1073" i="1" s="1"/>
  <c r="F1065" i="1"/>
  <c r="G1065" i="1" s="1"/>
  <c r="F1057" i="1"/>
  <c r="G1057" i="1" s="1"/>
  <c r="F1049" i="1"/>
  <c r="G1049" i="1" s="1"/>
  <c r="F1041" i="1"/>
  <c r="G1041" i="1" s="1"/>
  <c r="F1032" i="1"/>
  <c r="G1032" i="1" s="1"/>
  <c r="F1024" i="1"/>
  <c r="G1024" i="1" s="1"/>
  <c r="F1016" i="1"/>
  <c r="G1016" i="1" s="1"/>
  <c r="F1008" i="1"/>
  <c r="G1008" i="1" s="1"/>
  <c r="F1000" i="1"/>
  <c r="G1000" i="1" s="1"/>
  <c r="F991" i="1"/>
  <c r="G991" i="1" s="1"/>
  <c r="F983" i="1"/>
  <c r="G983" i="1" s="1"/>
  <c r="F975" i="1"/>
  <c r="G975" i="1" s="1"/>
  <c r="F967" i="1"/>
  <c r="G967" i="1" s="1"/>
  <c r="F959" i="1"/>
  <c r="G959" i="1" s="1"/>
  <c r="F951" i="1"/>
  <c r="G951" i="1" s="1"/>
  <c r="F942" i="1"/>
  <c r="G942" i="1" s="1"/>
  <c r="F934" i="1"/>
  <c r="G934" i="1" s="1"/>
  <c r="F926" i="1"/>
  <c r="G926" i="1" s="1"/>
  <c r="F918" i="1"/>
  <c r="G918" i="1" s="1"/>
  <c r="F910" i="1"/>
  <c r="G910" i="1" s="1"/>
  <c r="F901" i="1"/>
  <c r="G901" i="1" s="1"/>
  <c r="F893" i="1"/>
  <c r="G893" i="1" s="1"/>
  <c r="F885" i="1"/>
  <c r="G885" i="1" s="1"/>
  <c r="F877" i="1"/>
  <c r="G877" i="1" s="1"/>
  <c r="F869" i="1"/>
  <c r="G869" i="1" s="1"/>
  <c r="F861" i="1"/>
  <c r="G861" i="1" s="1"/>
  <c r="F852" i="1"/>
  <c r="G852" i="1" s="1"/>
  <c r="F844" i="1"/>
  <c r="G844" i="1" s="1"/>
  <c r="F1120" i="1"/>
  <c r="G1120" i="1" s="1"/>
  <c r="F1112" i="1"/>
  <c r="G1112" i="1" s="1"/>
  <c r="F1104" i="1"/>
  <c r="G1104" i="1" s="1"/>
  <c r="F1096" i="1"/>
  <c r="G1096" i="1" s="1"/>
  <c r="F1088" i="1"/>
  <c r="G1088" i="1" s="1"/>
  <c r="F1080" i="1"/>
  <c r="G1080" i="1" s="1"/>
  <c r="F1072" i="1"/>
  <c r="G1072" i="1" s="1"/>
  <c r="F1064" i="1"/>
  <c r="G1064" i="1" s="1"/>
  <c r="F1056" i="1"/>
  <c r="G1056" i="1" s="1"/>
  <c r="F1048" i="1"/>
  <c r="G1048" i="1" s="1"/>
  <c r="F1040" i="1"/>
  <c r="G1040" i="1" s="1"/>
  <c r="F1031" i="1"/>
  <c r="G1031" i="1" s="1"/>
  <c r="F1023" i="1"/>
  <c r="G1023" i="1" s="1"/>
  <c r="F1015" i="1"/>
  <c r="G1015" i="1" s="1"/>
  <c r="F1007" i="1"/>
  <c r="G1007" i="1" s="1"/>
  <c r="F999" i="1"/>
  <c r="G999" i="1" s="1"/>
  <c r="F990" i="1"/>
  <c r="G990" i="1" s="1"/>
  <c r="F982" i="1"/>
  <c r="G982" i="1" s="1"/>
  <c r="F974" i="1"/>
  <c r="G974" i="1" s="1"/>
  <c r="F966" i="1"/>
  <c r="G966" i="1" s="1"/>
  <c r="F958" i="1"/>
  <c r="G958" i="1" s="1"/>
  <c r="F950" i="1"/>
  <c r="G950" i="1" s="1"/>
  <c r="F941" i="1"/>
  <c r="G941" i="1" s="1"/>
  <c r="F933" i="1"/>
  <c r="G933" i="1" s="1"/>
  <c r="F925" i="1"/>
  <c r="G925" i="1" s="1"/>
  <c r="F917" i="1"/>
  <c r="G917" i="1" s="1"/>
  <c r="F909" i="1"/>
  <c r="G909" i="1" s="1"/>
  <c r="F900" i="1"/>
  <c r="G900" i="1" s="1"/>
  <c r="F892" i="1"/>
  <c r="G892" i="1" s="1"/>
  <c r="F884" i="1"/>
  <c r="G884" i="1" s="1"/>
  <c r="F876" i="1"/>
  <c r="G876" i="1" s="1"/>
  <c r="F868" i="1"/>
  <c r="G868" i="1" s="1"/>
  <c r="F860" i="1"/>
  <c r="G860" i="1" s="1"/>
  <c r="F851" i="1"/>
  <c r="G851" i="1" s="1"/>
  <c r="F843" i="1"/>
  <c r="G843" i="1" s="1"/>
  <c r="F835" i="1"/>
  <c r="G835" i="1" s="1"/>
  <c r="F827" i="1"/>
  <c r="G827" i="1" s="1"/>
  <c r="F819" i="1"/>
  <c r="G819" i="1" s="1"/>
  <c r="F810" i="1"/>
  <c r="G810" i="1" s="1"/>
  <c r="F802" i="1"/>
  <c r="G802" i="1" s="1"/>
  <c r="F794" i="1"/>
  <c r="G794" i="1" s="1"/>
  <c r="F786" i="1"/>
  <c r="G786" i="1" s="1"/>
  <c r="F778" i="1"/>
  <c r="G778" i="1" s="1"/>
  <c r="F770" i="1"/>
  <c r="G770" i="1" s="1"/>
  <c r="F761" i="1"/>
  <c r="G761" i="1" s="1"/>
  <c r="F753" i="1"/>
  <c r="G753" i="1" s="1"/>
  <c r="F745" i="1"/>
  <c r="G745" i="1" s="1"/>
  <c r="F737" i="1"/>
  <c r="G737" i="1" s="1"/>
  <c r="F729" i="1"/>
  <c r="G729" i="1" s="1"/>
  <c r="F720" i="1"/>
  <c r="G720" i="1" s="1"/>
  <c r="F712" i="1"/>
  <c r="G712" i="1" s="1"/>
  <c r="F704" i="1"/>
  <c r="G704" i="1" s="1"/>
  <c r="F696" i="1"/>
  <c r="G696" i="1" s="1"/>
  <c r="F688" i="1"/>
  <c r="G688" i="1" s="1"/>
  <c r="F680" i="1"/>
  <c r="G680" i="1" s="1"/>
  <c r="F671" i="1"/>
  <c r="G671" i="1" s="1"/>
  <c r="F663" i="1"/>
  <c r="G663" i="1" s="1"/>
  <c r="F655" i="1"/>
  <c r="G655" i="1" s="1"/>
  <c r="F647" i="1"/>
  <c r="G647" i="1" s="1"/>
  <c r="F639" i="1"/>
  <c r="G639" i="1" s="1"/>
  <c r="F630" i="1"/>
  <c r="G630" i="1" s="1"/>
  <c r="F622" i="1"/>
  <c r="G622" i="1" s="1"/>
  <c r="F614" i="1"/>
  <c r="G614" i="1" s="1"/>
  <c r="F606" i="1"/>
  <c r="G606" i="1" s="1"/>
  <c r="F598" i="1"/>
  <c r="G598" i="1" s="1"/>
  <c r="F590" i="1"/>
  <c r="G590" i="1" s="1"/>
  <c r="F581" i="1"/>
  <c r="G581" i="1" s="1"/>
  <c r="F573" i="1"/>
  <c r="G573" i="1" s="1"/>
  <c r="F565" i="1"/>
  <c r="G565" i="1" s="1"/>
  <c r="F557" i="1"/>
  <c r="G557" i="1" s="1"/>
  <c r="F549" i="1"/>
  <c r="G549" i="1" s="1"/>
  <c r="F540" i="1"/>
  <c r="G540" i="1" s="1"/>
  <c r="F532" i="1"/>
  <c r="G532" i="1" s="1"/>
  <c r="F949" i="1"/>
  <c r="G949" i="1" s="1"/>
  <c r="F940" i="1"/>
  <c r="G940" i="1" s="1"/>
  <c r="F932" i="1"/>
  <c r="G932" i="1" s="1"/>
  <c r="F924" i="1"/>
  <c r="G924" i="1" s="1"/>
  <c r="F916" i="1"/>
  <c r="G916" i="1" s="1"/>
  <c r="F908" i="1"/>
  <c r="G908" i="1" s="1"/>
  <c r="F899" i="1"/>
  <c r="G899" i="1" s="1"/>
  <c r="F891" i="1"/>
  <c r="G891" i="1" s="1"/>
  <c r="F883" i="1"/>
  <c r="G883" i="1" s="1"/>
  <c r="F875" i="1"/>
  <c r="G875" i="1" s="1"/>
  <c r="F867" i="1"/>
  <c r="G867" i="1" s="1"/>
  <c r="F859" i="1"/>
  <c r="G859" i="1" s="1"/>
  <c r="F850" i="1"/>
  <c r="G850" i="1" s="1"/>
  <c r="F842" i="1"/>
  <c r="G842" i="1" s="1"/>
  <c r="F834" i="1"/>
  <c r="G834" i="1" s="1"/>
  <c r="F826" i="1"/>
  <c r="G826" i="1" s="1"/>
  <c r="F818" i="1"/>
  <c r="G818" i="1" s="1"/>
  <c r="F809" i="1"/>
  <c r="G809" i="1" s="1"/>
  <c r="F801" i="1"/>
  <c r="G801" i="1" s="1"/>
  <c r="F793" i="1"/>
  <c r="G793" i="1" s="1"/>
  <c r="F785" i="1"/>
  <c r="G785" i="1" s="1"/>
  <c r="F777" i="1"/>
  <c r="G777" i="1" s="1"/>
  <c r="F769" i="1"/>
  <c r="G769" i="1" s="1"/>
  <c r="F760" i="1"/>
  <c r="G760" i="1" s="1"/>
  <c r="F752" i="1"/>
  <c r="G752" i="1" s="1"/>
  <c r="F744" i="1"/>
  <c r="G744" i="1" s="1"/>
  <c r="F736" i="1"/>
  <c r="G736" i="1" s="1"/>
  <c r="F728" i="1"/>
  <c r="G728" i="1" s="1"/>
  <c r="F719" i="1"/>
  <c r="G719" i="1" s="1"/>
  <c r="F711" i="1"/>
  <c r="G711" i="1" s="1"/>
  <c r="F703" i="1"/>
  <c r="G703" i="1" s="1"/>
  <c r="F695" i="1"/>
  <c r="G695" i="1" s="1"/>
  <c r="F687" i="1"/>
  <c r="G687" i="1" s="1"/>
  <c r="F679" i="1"/>
  <c r="G679" i="1" s="1"/>
  <c r="F670" i="1"/>
  <c r="G670" i="1" s="1"/>
  <c r="F662" i="1"/>
  <c r="G662" i="1" s="1"/>
  <c r="F654" i="1"/>
  <c r="G654" i="1" s="1"/>
  <c r="F646" i="1"/>
  <c r="G646" i="1" s="1"/>
  <c r="F638" i="1"/>
  <c r="G638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0" i="1"/>
  <c r="G580" i="1" s="1"/>
  <c r="F572" i="1"/>
  <c r="G572" i="1" s="1"/>
  <c r="F564" i="1"/>
  <c r="G564" i="1" s="1"/>
  <c r="F556" i="1"/>
  <c r="G556" i="1" s="1"/>
  <c r="F548" i="1"/>
  <c r="G548" i="1" s="1"/>
  <c r="F539" i="1"/>
  <c r="G539" i="1" s="1"/>
  <c r="F531" i="1"/>
  <c r="G531" i="1" s="1"/>
  <c r="F523" i="1"/>
  <c r="G523" i="1" s="1"/>
  <c r="F515" i="1"/>
  <c r="G515" i="1" s="1"/>
  <c r="F507" i="1"/>
  <c r="G507" i="1" s="1"/>
  <c r="F499" i="1"/>
  <c r="G499" i="1" s="1"/>
  <c r="F490" i="1"/>
  <c r="G490" i="1" s="1"/>
  <c r="F482" i="1"/>
  <c r="G482" i="1" s="1"/>
  <c r="F474" i="1"/>
  <c r="G474" i="1" s="1"/>
  <c r="F466" i="1"/>
  <c r="G466" i="1" s="1"/>
  <c r="F458" i="1"/>
  <c r="G458" i="1" s="1"/>
  <c r="F449" i="1"/>
  <c r="G449" i="1" s="1"/>
  <c r="F441" i="1"/>
  <c r="G441" i="1" s="1"/>
  <c r="F433" i="1"/>
  <c r="G433" i="1" s="1"/>
  <c r="F425" i="1"/>
  <c r="G425" i="1" s="1"/>
  <c r="F417" i="1"/>
  <c r="G417" i="1" s="1"/>
  <c r="F409" i="1"/>
  <c r="G409" i="1" s="1"/>
  <c r="F400" i="1"/>
  <c r="G400" i="1" s="1"/>
  <c r="F392" i="1"/>
  <c r="G392" i="1" s="1"/>
  <c r="F384" i="1"/>
  <c r="G384" i="1" s="1"/>
  <c r="F376" i="1"/>
  <c r="G376" i="1" s="1"/>
  <c r="F368" i="1"/>
  <c r="G368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0" i="1"/>
  <c r="G310" i="1" s="1"/>
  <c r="F302" i="1"/>
  <c r="G302" i="1" s="1"/>
  <c r="F294" i="1"/>
  <c r="G294" i="1" s="1"/>
  <c r="F286" i="1"/>
  <c r="G286" i="1" s="1"/>
  <c r="F278" i="1"/>
  <c r="G278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0" i="1"/>
  <c r="G220" i="1" s="1"/>
  <c r="F212" i="1"/>
  <c r="G212" i="1" s="1"/>
  <c r="F204" i="1"/>
  <c r="G204" i="1" s="1"/>
  <c r="F196" i="1"/>
  <c r="G196" i="1" s="1"/>
  <c r="F188" i="1"/>
  <c r="G188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0" i="1"/>
  <c r="G130" i="1" s="1"/>
  <c r="F122" i="1"/>
  <c r="G122" i="1" s="1"/>
  <c r="F114" i="1"/>
  <c r="G114" i="1" s="1"/>
  <c r="F106" i="1"/>
  <c r="G106" i="1" s="1"/>
  <c r="F98" i="1"/>
  <c r="G98" i="1" s="1"/>
  <c r="F89" i="1"/>
  <c r="G89" i="1" s="1"/>
  <c r="F81" i="1"/>
  <c r="G81" i="1" s="1"/>
  <c r="F2222" i="1"/>
  <c r="G2222" i="1" s="1"/>
  <c r="F2214" i="1"/>
  <c r="G2214" i="1" s="1"/>
  <c r="F2205" i="1"/>
  <c r="G2205" i="1" s="1"/>
  <c r="F2197" i="1"/>
  <c r="G2197" i="1" s="1"/>
  <c r="F2189" i="1"/>
  <c r="G2189" i="1" s="1"/>
  <c r="F2181" i="1"/>
  <c r="G2181" i="1" s="1"/>
  <c r="F2173" i="1"/>
  <c r="G2173" i="1" s="1"/>
  <c r="F2165" i="1"/>
  <c r="G2165" i="1" s="1"/>
  <c r="F2156" i="1"/>
  <c r="G2156" i="1" s="1"/>
  <c r="F2148" i="1"/>
  <c r="G2148" i="1" s="1"/>
  <c r="F2140" i="1"/>
  <c r="G2140" i="1" s="1"/>
  <c r="F2132" i="1"/>
  <c r="G2132" i="1" s="1"/>
  <c r="F2124" i="1"/>
  <c r="G2124" i="1" s="1"/>
  <c r="F2115" i="1"/>
  <c r="G2115" i="1" s="1"/>
  <c r="F2107" i="1"/>
  <c r="G2107" i="1" s="1"/>
  <c r="F2099" i="1"/>
  <c r="G2099" i="1" s="1"/>
  <c r="F2091" i="1"/>
  <c r="G2091" i="1" s="1"/>
  <c r="F2083" i="1"/>
  <c r="G2083" i="1" s="1"/>
  <c r="F2075" i="1"/>
  <c r="G2075" i="1" s="1"/>
  <c r="F2066" i="1"/>
  <c r="G2066" i="1" s="1"/>
  <c r="F2058" i="1"/>
  <c r="G2058" i="1" s="1"/>
  <c r="F2050" i="1"/>
  <c r="G2050" i="1" s="1"/>
  <c r="F2042" i="1"/>
  <c r="G2042" i="1" s="1"/>
  <c r="F2034" i="1"/>
  <c r="G2034" i="1" s="1"/>
  <c r="F2025" i="1"/>
  <c r="G2025" i="1" s="1"/>
  <c r="F2017" i="1"/>
  <c r="G2017" i="1" s="1"/>
  <c r="F2009" i="1"/>
  <c r="G2009" i="1" s="1"/>
  <c r="F2001" i="1"/>
  <c r="G2001" i="1" s="1"/>
  <c r="F1993" i="1"/>
  <c r="G1993" i="1" s="1"/>
  <c r="F1985" i="1"/>
  <c r="G1985" i="1" s="1"/>
  <c r="H1986" i="1" s="1"/>
  <c r="F1976" i="1"/>
  <c r="G1976" i="1" s="1"/>
  <c r="F1968" i="1"/>
  <c r="G1968" i="1" s="1"/>
  <c r="F1960" i="1"/>
  <c r="G1960" i="1" s="1"/>
  <c r="F1952" i="1"/>
  <c r="G1952" i="1" s="1"/>
  <c r="F1944" i="1"/>
  <c r="G1944" i="1" s="1"/>
  <c r="F1935" i="1"/>
  <c r="G1935" i="1" s="1"/>
  <c r="F1927" i="1"/>
  <c r="G1927" i="1" s="1"/>
  <c r="F1919" i="1"/>
  <c r="G1919" i="1" s="1"/>
  <c r="F1911" i="1"/>
  <c r="G1911" i="1" s="1"/>
  <c r="F1903" i="1"/>
  <c r="G1903" i="1" s="1"/>
  <c r="F1895" i="1"/>
  <c r="G1895" i="1" s="1"/>
  <c r="F1886" i="1"/>
  <c r="G1886" i="1" s="1"/>
  <c r="F1878" i="1"/>
  <c r="G1878" i="1" s="1"/>
  <c r="F1870" i="1"/>
  <c r="G1870" i="1" s="1"/>
  <c r="F1862" i="1"/>
  <c r="G1862" i="1" s="1"/>
  <c r="F1854" i="1"/>
  <c r="G1854" i="1" s="1"/>
  <c r="F1845" i="1"/>
  <c r="G1845" i="1" s="1"/>
  <c r="F1837" i="1"/>
  <c r="G1837" i="1" s="1"/>
  <c r="F1829" i="1"/>
  <c r="G1829" i="1" s="1"/>
  <c r="F1821" i="1"/>
  <c r="G1821" i="1" s="1"/>
  <c r="F1813" i="1"/>
  <c r="G1813" i="1" s="1"/>
  <c r="F1805" i="1"/>
  <c r="G1805" i="1" s="1"/>
  <c r="F1796" i="1"/>
  <c r="G1796" i="1" s="1"/>
  <c r="F1788" i="1"/>
  <c r="G1788" i="1" s="1"/>
  <c r="F1780" i="1"/>
  <c r="G1780" i="1" s="1"/>
  <c r="F1772" i="1"/>
  <c r="G1772" i="1" s="1"/>
  <c r="F1764" i="1"/>
  <c r="G1764" i="1" s="1"/>
  <c r="F1755" i="1"/>
  <c r="G1755" i="1" s="1"/>
  <c r="F1747" i="1"/>
  <c r="G1747" i="1" s="1"/>
  <c r="F1739" i="1"/>
  <c r="G1739" i="1" s="1"/>
  <c r="F1731" i="1"/>
  <c r="G1731" i="1" s="1"/>
  <c r="F1723" i="1"/>
  <c r="G1723" i="1" s="1"/>
  <c r="F1715" i="1"/>
  <c r="G1715" i="1" s="1"/>
  <c r="F1706" i="1"/>
  <c r="G1706" i="1" s="1"/>
  <c r="F1698" i="1"/>
  <c r="G1698" i="1" s="1"/>
  <c r="F1690" i="1"/>
  <c r="G1690" i="1" s="1"/>
  <c r="F1682" i="1"/>
  <c r="G1682" i="1" s="1"/>
  <c r="F1674" i="1"/>
  <c r="G1674" i="1" s="1"/>
  <c r="F1665" i="1"/>
  <c r="G1665" i="1" s="1"/>
  <c r="F1657" i="1"/>
  <c r="G1657" i="1" s="1"/>
  <c r="F1649" i="1"/>
  <c r="G1649" i="1" s="1"/>
  <c r="F1641" i="1"/>
  <c r="G1641" i="1" s="1"/>
  <c r="F1633" i="1"/>
  <c r="G1633" i="1" s="1"/>
  <c r="F1625" i="1"/>
  <c r="G1625" i="1" s="1"/>
  <c r="H1626" i="1" s="1"/>
  <c r="F1616" i="1"/>
  <c r="G1616" i="1" s="1"/>
  <c r="F1608" i="1"/>
  <c r="G1608" i="1" s="1"/>
  <c r="F1600" i="1"/>
  <c r="G1600" i="1" s="1"/>
  <c r="F1592" i="1"/>
  <c r="G1592" i="1" s="1"/>
  <c r="F1584" i="1"/>
  <c r="G1584" i="1" s="1"/>
  <c r="F1575" i="1"/>
  <c r="G1575" i="1" s="1"/>
  <c r="F1567" i="1"/>
  <c r="G1567" i="1" s="1"/>
  <c r="F1559" i="1"/>
  <c r="G1559" i="1" s="1"/>
  <c r="F1551" i="1"/>
  <c r="G1551" i="1" s="1"/>
  <c r="F1543" i="1"/>
  <c r="G1543" i="1" s="1"/>
  <c r="F1535" i="1"/>
  <c r="G1535" i="1" s="1"/>
  <c r="F1526" i="1"/>
  <c r="G1526" i="1" s="1"/>
  <c r="F1518" i="1"/>
  <c r="G1518" i="1" s="1"/>
  <c r="F1510" i="1"/>
  <c r="G1510" i="1" s="1"/>
  <c r="F1502" i="1"/>
  <c r="G1502" i="1" s="1"/>
  <c r="F1494" i="1"/>
  <c r="G1494" i="1" s="1"/>
  <c r="F1485" i="1"/>
  <c r="G1485" i="1" s="1"/>
  <c r="F1477" i="1"/>
  <c r="G1477" i="1" s="1"/>
  <c r="F1469" i="1"/>
  <c r="G1469" i="1" s="1"/>
  <c r="F1461" i="1"/>
  <c r="G1461" i="1" s="1"/>
  <c r="F1453" i="1"/>
  <c r="G1453" i="1" s="1"/>
  <c r="F1445" i="1"/>
  <c r="G1445" i="1" s="1"/>
  <c r="F1436" i="1"/>
  <c r="G1436" i="1" s="1"/>
  <c r="F1428" i="1"/>
  <c r="G1428" i="1" s="1"/>
  <c r="F1420" i="1"/>
  <c r="G1420" i="1" s="1"/>
  <c r="F1412" i="1"/>
  <c r="G1412" i="1" s="1"/>
  <c r="F1404" i="1"/>
  <c r="G1404" i="1" s="1"/>
  <c r="F1395" i="1"/>
  <c r="G1395" i="1" s="1"/>
  <c r="F1387" i="1"/>
  <c r="G1387" i="1" s="1"/>
  <c r="F1379" i="1"/>
  <c r="G1379" i="1" s="1"/>
  <c r="F1371" i="1"/>
  <c r="G1371" i="1" s="1"/>
  <c r="F1363" i="1"/>
  <c r="G1363" i="1" s="1"/>
  <c r="F1355" i="1"/>
  <c r="G1355" i="1" s="1"/>
  <c r="F1346" i="1"/>
  <c r="G1346" i="1" s="1"/>
  <c r="F1338" i="1"/>
  <c r="G1338" i="1" s="1"/>
  <c r="F1330" i="1"/>
  <c r="G1330" i="1" s="1"/>
  <c r="F1322" i="1"/>
  <c r="G1322" i="1" s="1"/>
  <c r="F1314" i="1"/>
  <c r="G1314" i="1" s="1"/>
  <c r="F1305" i="1"/>
  <c r="G1305" i="1" s="1"/>
  <c r="F1297" i="1"/>
  <c r="G1297" i="1" s="1"/>
  <c r="F1289" i="1"/>
  <c r="G1289" i="1" s="1"/>
  <c r="F1281" i="1"/>
  <c r="G1281" i="1" s="1"/>
  <c r="F1273" i="1"/>
  <c r="G1273" i="1" s="1"/>
  <c r="F1265" i="1"/>
  <c r="G1265" i="1" s="1"/>
  <c r="H1266" i="1" s="1"/>
  <c r="F1256" i="1"/>
  <c r="G1256" i="1" s="1"/>
  <c r="F1248" i="1"/>
  <c r="G1248" i="1" s="1"/>
  <c r="F1240" i="1"/>
  <c r="G1240" i="1" s="1"/>
  <c r="F1232" i="1"/>
  <c r="G1232" i="1" s="1"/>
  <c r="F1224" i="1"/>
  <c r="G1224" i="1" s="1"/>
  <c r="F1215" i="1"/>
  <c r="G1215" i="1" s="1"/>
  <c r="F1207" i="1"/>
  <c r="G1207" i="1" s="1"/>
  <c r="F1199" i="1"/>
  <c r="G1199" i="1" s="1"/>
  <c r="F1191" i="1"/>
  <c r="G1191" i="1" s="1"/>
  <c r="F1183" i="1"/>
  <c r="G1183" i="1" s="1"/>
  <c r="F1175" i="1"/>
  <c r="G1175" i="1" s="1"/>
  <c r="F1166" i="1"/>
  <c r="G1166" i="1" s="1"/>
  <c r="F1158" i="1"/>
  <c r="G1158" i="1" s="1"/>
  <c r="F1150" i="1"/>
  <c r="G1150" i="1" s="1"/>
  <c r="F1142" i="1"/>
  <c r="G1142" i="1" s="1"/>
  <c r="F1134" i="1"/>
  <c r="G1134" i="1" s="1"/>
  <c r="F1125" i="1"/>
  <c r="G1125" i="1" s="1"/>
  <c r="F1117" i="1"/>
  <c r="G1117" i="1" s="1"/>
  <c r="F1109" i="1"/>
  <c r="G1109" i="1" s="1"/>
  <c r="F1101" i="1"/>
  <c r="G1101" i="1" s="1"/>
  <c r="F1093" i="1"/>
  <c r="G1093" i="1" s="1"/>
  <c r="F1085" i="1"/>
  <c r="G1085" i="1" s="1"/>
  <c r="F1077" i="1"/>
  <c r="G1077" i="1" s="1"/>
  <c r="F1069" i="1"/>
  <c r="G1069" i="1" s="1"/>
  <c r="F1061" i="1"/>
  <c r="G1061" i="1" s="1"/>
  <c r="F1053" i="1"/>
  <c r="G1053" i="1" s="1"/>
  <c r="F1045" i="1"/>
  <c r="G1045" i="1" s="1"/>
  <c r="F1036" i="1"/>
  <c r="G1036" i="1" s="1"/>
  <c r="F1028" i="1"/>
  <c r="G1028" i="1" s="1"/>
  <c r="F1020" i="1"/>
  <c r="G1020" i="1" s="1"/>
  <c r="F1012" i="1"/>
  <c r="G1012" i="1" s="1"/>
  <c r="F1004" i="1"/>
  <c r="G1004" i="1" s="1"/>
  <c r="F996" i="1"/>
  <c r="G996" i="1" s="1"/>
  <c r="F987" i="1"/>
  <c r="G987" i="1" s="1"/>
  <c r="F979" i="1"/>
  <c r="G979" i="1" s="1"/>
  <c r="F971" i="1"/>
  <c r="G971" i="1" s="1"/>
  <c r="F963" i="1"/>
  <c r="G963" i="1" s="1"/>
  <c r="F955" i="1"/>
  <c r="G955" i="1" s="1"/>
  <c r="F946" i="1"/>
  <c r="G946" i="1" s="1"/>
  <c r="F938" i="1"/>
  <c r="G938" i="1" s="1"/>
  <c r="F930" i="1"/>
  <c r="G930" i="1" s="1"/>
  <c r="F922" i="1"/>
  <c r="G922" i="1" s="1"/>
  <c r="F914" i="1"/>
  <c r="G914" i="1" s="1"/>
  <c r="F906" i="1"/>
  <c r="G906" i="1" s="1"/>
  <c r="F897" i="1"/>
  <c r="G897" i="1" s="1"/>
  <c r="F889" i="1"/>
  <c r="G889" i="1" s="1"/>
  <c r="F881" i="1"/>
  <c r="G881" i="1" s="1"/>
  <c r="F873" i="1"/>
  <c r="G873" i="1" s="1"/>
  <c r="F865" i="1"/>
  <c r="G865" i="1" s="1"/>
  <c r="F856" i="1"/>
  <c r="G856" i="1" s="1"/>
  <c r="F848" i="1"/>
  <c r="G848" i="1" s="1"/>
  <c r="F840" i="1"/>
  <c r="G840" i="1" s="1"/>
  <c r="F944" i="1"/>
  <c r="G944" i="1" s="1"/>
  <c r="F936" i="1"/>
  <c r="G936" i="1" s="1"/>
  <c r="F928" i="1"/>
  <c r="G928" i="1" s="1"/>
  <c r="F920" i="1"/>
  <c r="G920" i="1" s="1"/>
  <c r="F912" i="1"/>
  <c r="G912" i="1" s="1"/>
  <c r="F904" i="1"/>
  <c r="G904" i="1" s="1"/>
  <c r="H906" i="1" s="1"/>
  <c r="F895" i="1"/>
  <c r="G895" i="1" s="1"/>
  <c r="F887" i="1"/>
  <c r="G887" i="1" s="1"/>
  <c r="F879" i="1"/>
  <c r="G879" i="1" s="1"/>
  <c r="F871" i="1"/>
  <c r="G871" i="1" s="1"/>
  <c r="F863" i="1"/>
  <c r="G863" i="1" s="1"/>
  <c r="F854" i="1"/>
  <c r="G854" i="1" s="1"/>
  <c r="F846" i="1"/>
  <c r="G846" i="1" s="1"/>
  <c r="F838" i="1"/>
  <c r="G838" i="1" s="1"/>
  <c r="F830" i="1"/>
  <c r="G830" i="1" s="1"/>
  <c r="F822" i="1"/>
  <c r="G822" i="1" s="1"/>
  <c r="F814" i="1"/>
  <c r="G814" i="1" s="1"/>
  <c r="F805" i="1"/>
  <c r="G805" i="1" s="1"/>
  <c r="F797" i="1"/>
  <c r="G797" i="1" s="1"/>
  <c r="F789" i="1"/>
  <c r="G789" i="1" s="1"/>
  <c r="F781" i="1"/>
  <c r="G781" i="1" s="1"/>
  <c r="F773" i="1"/>
  <c r="G773" i="1" s="1"/>
  <c r="F764" i="1"/>
  <c r="G764" i="1" s="1"/>
  <c r="F756" i="1"/>
  <c r="G756" i="1" s="1"/>
  <c r="F748" i="1"/>
  <c r="G748" i="1" s="1"/>
  <c r="F740" i="1"/>
  <c r="G740" i="1" s="1"/>
  <c r="F732" i="1"/>
  <c r="G732" i="1" s="1"/>
  <c r="F724" i="1"/>
  <c r="G724" i="1" s="1"/>
  <c r="F715" i="1"/>
  <c r="G715" i="1" s="1"/>
  <c r="F707" i="1"/>
  <c r="G707" i="1" s="1"/>
  <c r="F699" i="1"/>
  <c r="G699" i="1" s="1"/>
  <c r="F691" i="1"/>
  <c r="G691" i="1" s="1"/>
  <c r="F683" i="1"/>
  <c r="G683" i="1" s="1"/>
  <c r="F674" i="1"/>
  <c r="G674" i="1" s="1"/>
  <c r="F666" i="1"/>
  <c r="G666" i="1" s="1"/>
  <c r="F658" i="1"/>
  <c r="G658" i="1" s="1"/>
  <c r="F650" i="1"/>
  <c r="G650" i="1" s="1"/>
  <c r="F642" i="1"/>
  <c r="G642" i="1" s="1"/>
  <c r="F634" i="1"/>
  <c r="G634" i="1" s="1"/>
  <c r="F625" i="1"/>
  <c r="G625" i="1" s="1"/>
  <c r="F617" i="1"/>
  <c r="G617" i="1" s="1"/>
  <c r="F609" i="1"/>
  <c r="G609" i="1" s="1"/>
  <c r="F601" i="1"/>
  <c r="G601" i="1" s="1"/>
  <c r="F593" i="1"/>
  <c r="G593" i="1" s="1"/>
  <c r="F584" i="1"/>
  <c r="G584" i="1" s="1"/>
  <c r="F576" i="1"/>
  <c r="G576" i="1" s="1"/>
  <c r="F568" i="1"/>
  <c r="G568" i="1" s="1"/>
  <c r="F560" i="1"/>
  <c r="G560" i="1" s="1"/>
  <c r="F552" i="1"/>
  <c r="G552" i="1" s="1"/>
  <c r="F544" i="1"/>
  <c r="G544" i="1" s="1"/>
  <c r="F535" i="1"/>
  <c r="G535" i="1" s="1"/>
  <c r="F527" i="1"/>
  <c r="G527" i="1" s="1"/>
  <c r="F519" i="1"/>
  <c r="G519" i="1" s="1"/>
  <c r="F511" i="1"/>
  <c r="G511" i="1" s="1"/>
  <c r="F503" i="1"/>
  <c r="G503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5" i="1"/>
  <c r="G445" i="1" s="1"/>
  <c r="F437" i="1"/>
  <c r="G437" i="1" s="1"/>
  <c r="F429" i="1"/>
  <c r="G429" i="1" s="1"/>
  <c r="F421" i="1"/>
  <c r="G421" i="1" s="1"/>
  <c r="F413" i="1"/>
  <c r="G413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5" i="1"/>
  <c r="G355" i="1" s="1"/>
  <c r="F347" i="1"/>
  <c r="G347" i="1" s="1"/>
  <c r="F339" i="1"/>
  <c r="G339" i="1" s="1"/>
  <c r="F331" i="1"/>
  <c r="G331" i="1" s="1"/>
  <c r="F323" i="1"/>
  <c r="G323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5" i="1"/>
  <c r="G265" i="1" s="1"/>
  <c r="F257" i="1"/>
  <c r="G257" i="1" s="1"/>
  <c r="F249" i="1"/>
  <c r="G249" i="1" s="1"/>
  <c r="F241" i="1"/>
  <c r="G241" i="1" s="1"/>
  <c r="F233" i="1"/>
  <c r="G233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5" i="1"/>
  <c r="G175" i="1" s="1"/>
  <c r="F167" i="1"/>
  <c r="G167" i="1" s="1"/>
  <c r="F159" i="1"/>
  <c r="G159" i="1" s="1"/>
  <c r="F151" i="1"/>
  <c r="G151" i="1" s="1"/>
  <c r="F143" i="1"/>
  <c r="G143" i="1" s="1"/>
  <c r="F134" i="1"/>
  <c r="G134" i="1" s="1"/>
  <c r="F126" i="1"/>
  <c r="G126" i="1" s="1"/>
  <c r="F118" i="1"/>
  <c r="G118" i="1" s="1"/>
  <c r="F832" i="1"/>
  <c r="G832" i="1" s="1"/>
  <c r="F824" i="1"/>
  <c r="G824" i="1" s="1"/>
  <c r="F816" i="1"/>
  <c r="G816" i="1" s="1"/>
  <c r="F807" i="1"/>
  <c r="G807" i="1" s="1"/>
  <c r="F799" i="1"/>
  <c r="G799" i="1" s="1"/>
  <c r="F791" i="1"/>
  <c r="G791" i="1" s="1"/>
  <c r="F783" i="1"/>
  <c r="G783" i="1" s="1"/>
  <c r="F775" i="1"/>
  <c r="G775" i="1" s="1"/>
  <c r="F766" i="1"/>
  <c r="G766" i="1" s="1"/>
  <c r="F758" i="1"/>
  <c r="G758" i="1" s="1"/>
  <c r="F750" i="1"/>
  <c r="G750" i="1" s="1"/>
  <c r="F742" i="1"/>
  <c r="G742" i="1" s="1"/>
  <c r="F734" i="1"/>
  <c r="G734" i="1" s="1"/>
  <c r="F726" i="1"/>
  <c r="G726" i="1" s="1"/>
  <c r="F717" i="1"/>
  <c r="G717" i="1" s="1"/>
  <c r="F709" i="1"/>
  <c r="G709" i="1" s="1"/>
  <c r="F701" i="1"/>
  <c r="G701" i="1" s="1"/>
  <c r="F693" i="1"/>
  <c r="G693" i="1" s="1"/>
  <c r="F685" i="1"/>
  <c r="G685" i="1" s="1"/>
  <c r="F676" i="1"/>
  <c r="G676" i="1" s="1"/>
  <c r="F668" i="1"/>
  <c r="G668" i="1" s="1"/>
  <c r="F660" i="1"/>
  <c r="G660" i="1" s="1"/>
  <c r="F652" i="1"/>
  <c r="G652" i="1" s="1"/>
  <c r="F644" i="1"/>
  <c r="G644" i="1" s="1"/>
  <c r="F636" i="1"/>
  <c r="G636" i="1" s="1"/>
  <c r="F627" i="1"/>
  <c r="G627" i="1" s="1"/>
  <c r="F619" i="1"/>
  <c r="G619" i="1" s="1"/>
  <c r="F611" i="1"/>
  <c r="G611" i="1" s="1"/>
  <c r="F603" i="1"/>
  <c r="G603" i="1" s="1"/>
  <c r="F595" i="1"/>
  <c r="G595" i="1" s="1"/>
  <c r="F586" i="1"/>
  <c r="G586" i="1" s="1"/>
  <c r="F578" i="1"/>
  <c r="G578" i="1" s="1"/>
  <c r="F570" i="1"/>
  <c r="G570" i="1" s="1"/>
  <c r="F562" i="1"/>
  <c r="G562" i="1" s="1"/>
  <c r="F554" i="1"/>
  <c r="G554" i="1" s="1"/>
  <c r="F546" i="1"/>
  <c r="G546" i="1" s="1"/>
  <c r="F537" i="1"/>
  <c r="G537" i="1" s="1"/>
  <c r="F529" i="1"/>
  <c r="G529" i="1" s="1"/>
  <c r="F521" i="1"/>
  <c r="G521" i="1" s="1"/>
  <c r="F513" i="1"/>
  <c r="G513" i="1" s="1"/>
  <c r="F505" i="1"/>
  <c r="G505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7" i="1"/>
  <c r="G447" i="1" s="1"/>
  <c r="F439" i="1"/>
  <c r="G439" i="1" s="1"/>
  <c r="F431" i="1"/>
  <c r="G431" i="1" s="1"/>
  <c r="F423" i="1"/>
  <c r="G423" i="1" s="1"/>
  <c r="F415" i="1"/>
  <c r="G415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7" i="1"/>
  <c r="G357" i="1" s="1"/>
  <c r="F349" i="1"/>
  <c r="G349" i="1" s="1"/>
  <c r="F341" i="1"/>
  <c r="G341" i="1" s="1"/>
  <c r="F333" i="1"/>
  <c r="G333" i="1" s="1"/>
  <c r="F325" i="1"/>
  <c r="G325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7" i="1"/>
  <c r="G267" i="1" s="1"/>
  <c r="F259" i="1"/>
  <c r="G259" i="1" s="1"/>
  <c r="F251" i="1"/>
  <c r="G251" i="1" s="1"/>
  <c r="F243" i="1"/>
  <c r="G243" i="1" s="1"/>
  <c r="F235" i="1"/>
  <c r="G235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7" i="1"/>
  <c r="G177" i="1" s="1"/>
  <c r="F169" i="1"/>
  <c r="G169" i="1" s="1"/>
  <c r="F161" i="1"/>
  <c r="G161" i="1" s="1"/>
  <c r="F153" i="1"/>
  <c r="G153" i="1" s="1"/>
  <c r="F145" i="1"/>
  <c r="G145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7" i="1"/>
  <c r="G87" i="1" s="1"/>
  <c r="F79" i="1"/>
  <c r="G79" i="1" s="1"/>
  <c r="F71" i="1"/>
  <c r="G71" i="1" s="1"/>
  <c r="F63" i="1"/>
  <c r="G63" i="1" s="1"/>
  <c r="F55" i="1"/>
  <c r="G55" i="1" s="1"/>
  <c r="F45" i="1"/>
  <c r="G45" i="1" s="1"/>
  <c r="F37" i="1"/>
  <c r="G37" i="1" s="1"/>
  <c r="F29" i="1"/>
  <c r="G29" i="1" s="1"/>
  <c r="F21" i="1"/>
  <c r="G21" i="1" s="1"/>
  <c r="F13" i="1"/>
  <c r="G13" i="1" s="1"/>
  <c r="F5" i="1"/>
  <c r="G5" i="1" s="1"/>
  <c r="F520" i="1"/>
  <c r="G520" i="1" s="1"/>
  <c r="F512" i="1"/>
  <c r="G512" i="1" s="1"/>
  <c r="F504" i="1"/>
  <c r="G504" i="1" s="1"/>
  <c r="F495" i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6" i="1"/>
  <c r="G446" i="1" s="1"/>
  <c r="F438" i="1"/>
  <c r="G438" i="1" s="1"/>
  <c r="F430" i="1"/>
  <c r="G430" i="1" s="1"/>
  <c r="F422" i="1"/>
  <c r="G422" i="1" s="1"/>
  <c r="F414" i="1"/>
  <c r="G414" i="1" s="1"/>
  <c r="F405" i="1"/>
  <c r="G405" i="1" s="1"/>
  <c r="F397" i="1"/>
  <c r="G397" i="1" s="1"/>
  <c r="F389" i="1"/>
  <c r="G389" i="1" s="1"/>
  <c r="F381" i="1"/>
  <c r="G381" i="1" s="1"/>
  <c r="F373" i="1"/>
  <c r="G373" i="1" s="1"/>
  <c r="F365" i="1"/>
  <c r="G365" i="1" s="1"/>
  <c r="F356" i="1"/>
  <c r="G356" i="1" s="1"/>
  <c r="F348" i="1"/>
  <c r="G348" i="1" s="1"/>
  <c r="F340" i="1"/>
  <c r="G340" i="1" s="1"/>
  <c r="F332" i="1"/>
  <c r="G332" i="1" s="1"/>
  <c r="F324" i="1"/>
  <c r="G324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6" i="1"/>
  <c r="G266" i="1" s="1"/>
  <c r="F258" i="1"/>
  <c r="G258" i="1" s="1"/>
  <c r="F250" i="1"/>
  <c r="G250" i="1" s="1"/>
  <c r="F242" i="1"/>
  <c r="G242" i="1" s="1"/>
  <c r="F234" i="1"/>
  <c r="G234" i="1" s="1"/>
  <c r="F225" i="1"/>
  <c r="G225" i="1" s="1"/>
  <c r="F217" i="1"/>
  <c r="G217" i="1" s="1"/>
  <c r="F209" i="1"/>
  <c r="G209" i="1" s="1"/>
  <c r="F201" i="1"/>
  <c r="G201" i="1" s="1"/>
  <c r="F193" i="1"/>
  <c r="G193" i="1" s="1"/>
  <c r="F185" i="1"/>
  <c r="G185" i="1" s="1"/>
  <c r="F176" i="1"/>
  <c r="G176" i="1" s="1"/>
  <c r="F168" i="1"/>
  <c r="G168" i="1" s="1"/>
  <c r="F160" i="1"/>
  <c r="G160" i="1" s="1"/>
  <c r="F152" i="1"/>
  <c r="G152" i="1" s="1"/>
  <c r="F144" i="1"/>
  <c r="G144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6" i="1"/>
  <c r="G86" i="1" s="1"/>
  <c r="F78" i="1"/>
  <c r="G78" i="1" s="1"/>
  <c r="F70" i="1"/>
  <c r="G70" i="1" s="1"/>
  <c r="F62" i="1"/>
  <c r="G62" i="1" s="1"/>
  <c r="F54" i="1"/>
  <c r="G54" i="1" s="1"/>
  <c r="F44" i="1"/>
  <c r="G44" i="1" s="1"/>
  <c r="F36" i="1"/>
  <c r="G36" i="1" s="1"/>
  <c r="F28" i="1"/>
  <c r="G28" i="1" s="1"/>
  <c r="F20" i="1"/>
  <c r="G20" i="1" s="1"/>
  <c r="F12" i="1"/>
  <c r="G12" i="1" s="1"/>
  <c r="F110" i="1"/>
  <c r="G110" i="1" s="1"/>
  <c r="F102" i="1"/>
  <c r="G102" i="1" s="1"/>
  <c r="F94" i="1"/>
  <c r="G94" i="1" s="1"/>
  <c r="F85" i="1"/>
  <c r="G85" i="1" s="1"/>
  <c r="F77" i="1"/>
  <c r="G77" i="1" s="1"/>
  <c r="F69" i="1"/>
  <c r="G69" i="1" s="1"/>
  <c r="F61" i="1"/>
  <c r="G61" i="1" s="1"/>
  <c r="F53" i="1"/>
  <c r="G53" i="1" s="1"/>
  <c r="F43" i="1"/>
  <c r="G43" i="1" s="1"/>
  <c r="F35" i="1"/>
  <c r="G35" i="1" s="1"/>
  <c r="F836" i="1"/>
  <c r="G836" i="1" s="1"/>
  <c r="F828" i="1"/>
  <c r="G828" i="1" s="1"/>
  <c r="F820" i="1"/>
  <c r="G820" i="1" s="1"/>
  <c r="F811" i="1"/>
  <c r="G811" i="1" s="1"/>
  <c r="F803" i="1"/>
  <c r="G803" i="1" s="1"/>
  <c r="F795" i="1"/>
  <c r="G795" i="1" s="1"/>
  <c r="F787" i="1"/>
  <c r="G787" i="1" s="1"/>
  <c r="F779" i="1"/>
  <c r="G779" i="1" s="1"/>
  <c r="F771" i="1"/>
  <c r="G771" i="1" s="1"/>
  <c r="F762" i="1"/>
  <c r="G762" i="1" s="1"/>
  <c r="F754" i="1"/>
  <c r="G754" i="1" s="1"/>
  <c r="F746" i="1"/>
  <c r="G746" i="1" s="1"/>
  <c r="F738" i="1"/>
  <c r="G738" i="1" s="1"/>
  <c r="F730" i="1"/>
  <c r="G730" i="1" s="1"/>
  <c r="F721" i="1"/>
  <c r="G721" i="1" s="1"/>
  <c r="F713" i="1"/>
  <c r="G713" i="1" s="1"/>
  <c r="F705" i="1"/>
  <c r="G705" i="1" s="1"/>
  <c r="F697" i="1"/>
  <c r="G697" i="1" s="1"/>
  <c r="F689" i="1"/>
  <c r="G689" i="1" s="1"/>
  <c r="F681" i="1"/>
  <c r="G681" i="1" s="1"/>
  <c r="F672" i="1"/>
  <c r="G672" i="1" s="1"/>
  <c r="F664" i="1"/>
  <c r="G664" i="1" s="1"/>
  <c r="F656" i="1"/>
  <c r="G656" i="1" s="1"/>
  <c r="F648" i="1"/>
  <c r="G648" i="1" s="1"/>
  <c r="F640" i="1"/>
  <c r="G640" i="1" s="1"/>
  <c r="F631" i="1"/>
  <c r="G631" i="1" s="1"/>
  <c r="F623" i="1"/>
  <c r="G623" i="1" s="1"/>
  <c r="F615" i="1"/>
  <c r="G615" i="1" s="1"/>
  <c r="F607" i="1"/>
  <c r="G607" i="1" s="1"/>
  <c r="F599" i="1"/>
  <c r="G599" i="1" s="1"/>
  <c r="F591" i="1"/>
  <c r="G591" i="1" s="1"/>
  <c r="F582" i="1"/>
  <c r="G582" i="1" s="1"/>
  <c r="F574" i="1"/>
  <c r="G574" i="1" s="1"/>
  <c r="F566" i="1"/>
  <c r="G566" i="1" s="1"/>
  <c r="F558" i="1"/>
  <c r="G558" i="1" s="1"/>
  <c r="F550" i="1"/>
  <c r="G550" i="1" s="1"/>
  <c r="F541" i="1"/>
  <c r="G541" i="1" s="1"/>
  <c r="F533" i="1"/>
  <c r="G533" i="1" s="1"/>
  <c r="F525" i="1"/>
  <c r="G525" i="1" s="1"/>
  <c r="F517" i="1"/>
  <c r="G517" i="1" s="1"/>
  <c r="F509" i="1"/>
  <c r="G509" i="1" s="1"/>
  <c r="F501" i="1"/>
  <c r="G501" i="1" s="1"/>
  <c r="F492" i="1"/>
  <c r="G492" i="1" s="1"/>
  <c r="F484" i="1"/>
  <c r="G484" i="1" s="1"/>
  <c r="F476" i="1"/>
  <c r="G476" i="1" s="1"/>
  <c r="F468" i="1"/>
  <c r="G468" i="1" s="1"/>
  <c r="F460" i="1"/>
  <c r="G460" i="1" s="1"/>
  <c r="F451" i="1"/>
  <c r="G451" i="1" s="1"/>
  <c r="F443" i="1"/>
  <c r="G443" i="1" s="1"/>
  <c r="F435" i="1"/>
  <c r="G435" i="1" s="1"/>
  <c r="F427" i="1"/>
  <c r="G427" i="1" s="1"/>
  <c r="F419" i="1"/>
  <c r="G419" i="1" s="1"/>
  <c r="F411" i="1"/>
  <c r="G411" i="1" s="1"/>
  <c r="F402" i="1"/>
  <c r="G402" i="1" s="1"/>
  <c r="F394" i="1"/>
  <c r="G394" i="1" s="1"/>
  <c r="F386" i="1"/>
  <c r="G386" i="1" s="1"/>
  <c r="F378" i="1"/>
  <c r="G378" i="1" s="1"/>
  <c r="F370" i="1"/>
  <c r="G370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2" i="1"/>
  <c r="G312" i="1" s="1"/>
  <c r="F304" i="1"/>
  <c r="G304" i="1" s="1"/>
  <c r="F296" i="1"/>
  <c r="G296" i="1" s="1"/>
  <c r="F288" i="1"/>
  <c r="G288" i="1" s="1"/>
  <c r="F280" i="1"/>
  <c r="G280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2" i="1"/>
  <c r="G222" i="1" s="1"/>
  <c r="F214" i="1"/>
  <c r="G214" i="1" s="1"/>
  <c r="F206" i="1"/>
  <c r="G206" i="1" s="1"/>
  <c r="F198" i="1"/>
  <c r="G198" i="1" s="1"/>
  <c r="F190" i="1"/>
  <c r="G190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2" i="1"/>
  <c r="G132" i="1" s="1"/>
  <c r="F124" i="1"/>
  <c r="G124" i="1" s="1"/>
  <c r="F116" i="1"/>
  <c r="G116" i="1" s="1"/>
  <c r="F108" i="1"/>
  <c r="G108" i="1" s="1"/>
  <c r="F100" i="1"/>
  <c r="G100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50" i="1"/>
  <c r="G50" i="1" s="1"/>
  <c r="F41" i="1"/>
  <c r="G41" i="1" s="1"/>
  <c r="F33" i="1"/>
  <c r="G33" i="1" s="1"/>
  <c r="F25" i="1"/>
  <c r="G25" i="1" s="1"/>
  <c r="F17" i="1"/>
  <c r="G17" i="1" s="1"/>
  <c r="F9" i="1"/>
  <c r="G9" i="1" s="1"/>
  <c r="F524" i="1"/>
  <c r="G524" i="1" s="1"/>
  <c r="F516" i="1"/>
  <c r="G516" i="1" s="1"/>
  <c r="F508" i="1"/>
  <c r="G508" i="1" s="1"/>
  <c r="H509" i="1" s="1"/>
  <c r="F500" i="1"/>
  <c r="G500" i="1" s="1"/>
  <c r="F491" i="1"/>
  <c r="G491" i="1" s="1"/>
  <c r="F483" i="1"/>
  <c r="G483" i="1" s="1"/>
  <c r="F475" i="1"/>
  <c r="G475" i="1" s="1"/>
  <c r="F467" i="1"/>
  <c r="G467" i="1" s="1"/>
  <c r="F459" i="1"/>
  <c r="G459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1" i="1"/>
  <c r="G401" i="1" s="1"/>
  <c r="F393" i="1"/>
  <c r="G393" i="1" s="1"/>
  <c r="F385" i="1"/>
  <c r="G385" i="1" s="1"/>
  <c r="F377" i="1"/>
  <c r="G377" i="1" s="1"/>
  <c r="F369" i="1"/>
  <c r="G369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1" i="1"/>
  <c r="G311" i="1" s="1"/>
  <c r="F303" i="1"/>
  <c r="G303" i="1" s="1"/>
  <c r="F295" i="1"/>
  <c r="G295" i="1" s="1"/>
  <c r="F287" i="1"/>
  <c r="G287" i="1" s="1"/>
  <c r="F279" i="1"/>
  <c r="G279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1" i="1"/>
  <c r="G221" i="1" s="1"/>
  <c r="F213" i="1"/>
  <c r="G213" i="1" s="1"/>
  <c r="F205" i="1"/>
  <c r="G205" i="1" s="1"/>
  <c r="F197" i="1"/>
  <c r="G197" i="1" s="1"/>
  <c r="F189" i="1"/>
  <c r="G189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1" i="1"/>
  <c r="G131" i="1" s="1"/>
  <c r="F123" i="1"/>
  <c r="G123" i="1" s="1"/>
  <c r="F115" i="1"/>
  <c r="G115" i="1" s="1"/>
  <c r="F107" i="1"/>
  <c r="G107" i="1" s="1"/>
  <c r="F99" i="1"/>
  <c r="G99" i="1" s="1"/>
  <c r="F90" i="1"/>
  <c r="G90" i="1" s="1"/>
  <c r="F82" i="1"/>
  <c r="G82" i="1" s="1"/>
  <c r="F74" i="1"/>
  <c r="G74" i="1" s="1"/>
  <c r="F66" i="1"/>
  <c r="G66" i="1" s="1"/>
  <c r="F58" i="1"/>
  <c r="G58" i="1" s="1"/>
  <c r="F49" i="1"/>
  <c r="G49" i="1" s="1"/>
  <c r="H51" i="1" s="1"/>
  <c r="F40" i="1"/>
  <c r="G40" i="1" s="1"/>
  <c r="F32" i="1"/>
  <c r="G32" i="1" s="1"/>
  <c r="F24" i="1"/>
  <c r="G24" i="1" s="1"/>
  <c r="F16" i="1"/>
  <c r="G16" i="1" s="1"/>
  <c r="F8" i="1"/>
  <c r="G8" i="1" s="1"/>
  <c r="H2076" i="1"/>
  <c r="H1716" i="1"/>
  <c r="H1356" i="1"/>
  <c r="H2031" i="1"/>
  <c r="H1671" i="1"/>
  <c r="H636" i="1"/>
  <c r="H276" i="1"/>
  <c r="H366" i="1"/>
  <c r="H1311" i="1"/>
  <c r="H951" i="1"/>
  <c r="H591" i="1"/>
  <c r="H1941" i="1"/>
  <c r="H456" i="1"/>
  <c r="H96" i="1"/>
  <c r="H2211" i="1"/>
  <c r="H2202" i="1"/>
  <c r="H2194" i="1"/>
  <c r="H2186" i="1"/>
  <c r="H2178" i="1"/>
  <c r="H2018" i="1"/>
  <c r="H2010" i="1"/>
  <c r="H2002" i="1"/>
  <c r="H1851" i="1"/>
  <c r="H1826" i="1"/>
  <c r="H2170" i="1"/>
  <c r="H2121" i="1"/>
  <c r="H2256" i="1"/>
  <c r="H1896" i="1"/>
  <c r="H1536" i="1"/>
  <c r="H1176" i="1"/>
  <c r="H2166" i="1"/>
  <c r="H1806" i="1"/>
  <c r="H1658" i="1"/>
  <c r="H1581" i="1"/>
  <c r="H1221" i="1"/>
  <c r="H861" i="1"/>
  <c r="H1446" i="1"/>
  <c r="H1086" i="1"/>
  <c r="H726" i="1"/>
  <c r="H1491" i="1"/>
  <c r="H1482" i="1"/>
  <c r="H1458" i="1"/>
  <c r="H1298" i="1"/>
  <c r="H1290" i="1"/>
  <c r="H1131" i="1"/>
  <c r="H914" i="1"/>
  <c r="H771" i="1"/>
  <c r="H1793" i="1"/>
  <c r="H1761" i="1"/>
  <c r="H1703" i="1"/>
  <c r="H1593" i="1"/>
  <c r="H1585" i="1"/>
  <c r="H1511" i="1"/>
  <c r="H1401" i="1"/>
  <c r="H1143" i="1"/>
  <c r="H1041" i="1"/>
  <c r="H975" i="1"/>
  <c r="H959" i="1"/>
  <c r="H897" i="1"/>
  <c r="H832" i="1"/>
  <c r="H824" i="1"/>
  <c r="H791" i="1"/>
  <c r="H681" i="1"/>
  <c r="H411" i="1"/>
  <c r="H505" i="1"/>
  <c r="H447" i="1"/>
  <c r="H353" i="1"/>
  <c r="H321" i="1"/>
  <c r="H231" i="1"/>
  <c r="H501" i="1"/>
  <c r="H484" i="1"/>
  <c r="H141" i="1"/>
  <c r="H186" i="1" l="1"/>
  <c r="H996" i="1"/>
  <c r="H546" i="1"/>
  <c r="H816" i="1"/>
  <c r="H361" i="1"/>
  <c r="H1666" i="1"/>
  <c r="H226" i="1"/>
  <c r="H300" i="1"/>
  <c r="H1106" i="1"/>
  <c r="H1601" i="1"/>
  <c r="H775" i="1"/>
  <c r="H329" i="1"/>
  <c r="H390" i="1"/>
  <c r="H521" i="1"/>
  <c r="H586" i="1"/>
  <c r="H922" i="1"/>
  <c r="H247" i="1"/>
  <c r="H345" i="1"/>
  <c r="H537" i="1"/>
  <c r="H1167" i="1"/>
  <c r="H1679" i="1"/>
  <c r="H1564" i="1"/>
  <c r="H1114" i="1"/>
  <c r="H488" i="1"/>
  <c r="H550" i="1"/>
  <c r="H615" i="1"/>
  <c r="H856" i="1"/>
  <c r="H1650" i="1"/>
  <c r="H71" i="1"/>
  <c r="H991" i="1"/>
  <c r="H1503" i="1"/>
  <c r="H1695" i="1"/>
  <c r="H807" i="1"/>
  <c r="H2108" i="1"/>
  <c r="H2129" i="1"/>
  <c r="H316" i="1"/>
  <c r="H128" i="1"/>
  <c r="H721" i="1"/>
  <c r="H848" i="1"/>
  <c r="H1425" i="1"/>
  <c r="H1687" i="1"/>
  <c r="H304" i="1"/>
  <c r="H431" i="1"/>
  <c r="H496" i="1"/>
  <c r="H1797" i="1"/>
  <c r="H2026" i="1"/>
  <c r="H623" i="1"/>
  <c r="H1777" i="1"/>
  <c r="H2239" i="1"/>
  <c r="H2223" i="1"/>
  <c r="H2260" i="1"/>
  <c r="H2247" i="1"/>
  <c r="H2133" i="1"/>
  <c r="H2141" i="1"/>
  <c r="H2100" i="1"/>
  <c r="H2116" i="1"/>
  <c r="H2067" i="1"/>
  <c r="H1994" i="1"/>
  <c r="H1953" i="1"/>
  <c r="H1932" i="1"/>
  <c r="H1916" i="1"/>
  <c r="H1924" i="1"/>
  <c r="H1871" i="1"/>
  <c r="H1879" i="1"/>
  <c r="H1887" i="1"/>
  <c r="H1867" i="1"/>
  <c r="H1810" i="1"/>
  <c r="H1842" i="1"/>
  <c r="H1801" i="1"/>
  <c r="H1769" i="1"/>
  <c r="H1785" i="1"/>
  <c r="H1724" i="1"/>
  <c r="H1732" i="1"/>
  <c r="H1740" i="1"/>
  <c r="H1748" i="1"/>
  <c r="H1617" i="1"/>
  <c r="H1409" i="1"/>
  <c r="H1319" i="1"/>
  <c r="H1306" i="1"/>
  <c r="H1233" i="1"/>
  <c r="H1135" i="1"/>
  <c r="H1098" i="1"/>
  <c r="H1073" i="1"/>
  <c r="H1081" i="1"/>
  <c r="H1024" i="1"/>
  <c r="H1008" i="1"/>
  <c r="H1016" i="1"/>
  <c r="H946" i="1"/>
  <c r="H881" i="1"/>
  <c r="H889" i="1"/>
  <c r="H730" i="1"/>
  <c r="H664" i="1"/>
  <c r="H631" i="1"/>
  <c r="H595" i="1"/>
  <c r="H578" i="1"/>
  <c r="H517" i="1"/>
  <c r="H468" i="1"/>
  <c r="H492" i="1"/>
  <c r="H423" i="1"/>
  <c r="H439" i="1"/>
  <c r="H374" i="1"/>
  <c r="H382" i="1"/>
  <c r="H325" i="1"/>
  <c r="H357" i="1"/>
  <c r="H296" i="1"/>
  <c r="H312" i="1"/>
  <c r="H292" i="1"/>
  <c r="H194" i="1"/>
  <c r="H100" i="1"/>
  <c r="H136" i="1"/>
  <c r="H108" i="1"/>
  <c r="H116" i="1"/>
  <c r="H104" i="1"/>
  <c r="H124" i="1"/>
  <c r="H112" i="1"/>
  <c r="H132" i="1"/>
  <c r="H120" i="1"/>
  <c r="H63" i="1"/>
  <c r="H79" i="1"/>
  <c r="H59" i="1"/>
  <c r="H87" i="1"/>
  <c r="H67" i="1"/>
  <c r="H75" i="1"/>
  <c r="H83" i="1"/>
  <c r="H91" i="1"/>
  <c r="H55" i="1"/>
  <c r="H967" i="1"/>
  <c r="H333" i="1"/>
  <c r="H460" i="1"/>
  <c r="H525" i="1"/>
  <c r="H161" i="1"/>
  <c r="H554" i="1"/>
  <c r="H619" i="1"/>
  <c r="H783" i="1"/>
  <c r="H746" i="1"/>
  <c r="H938" i="1"/>
  <c r="H1450" i="1"/>
  <c r="H1642" i="1"/>
  <c r="H1756" i="1"/>
  <c r="H1973" i="1"/>
  <c r="H2268" i="1"/>
  <c r="H169" i="1"/>
  <c r="H562" i="1"/>
  <c r="H754" i="1"/>
  <c r="H1908" i="1"/>
  <c r="H284" i="1"/>
  <c r="H779" i="1"/>
  <c r="H971" i="1"/>
  <c r="H1163" i="1"/>
  <c r="H1789" i="1"/>
  <c r="H308" i="1"/>
  <c r="H271" i="1"/>
  <c r="H398" i="1"/>
  <c r="H1949" i="1"/>
  <c r="H1912" i="1"/>
  <c r="H2039" i="1"/>
  <c r="H2104" i="1"/>
  <c r="H2231" i="1"/>
  <c r="H2296" i="1"/>
  <c r="H644" i="1"/>
  <c r="H709" i="1"/>
  <c r="H836" i="1"/>
  <c r="H901" i="1"/>
  <c r="H1028" i="1"/>
  <c r="H1540" i="1"/>
  <c r="H2063" i="1"/>
  <c r="H1900" i="1"/>
  <c r="H689" i="1"/>
  <c r="H210" i="1"/>
  <c r="H402" i="1"/>
  <c r="H2145" i="1"/>
  <c r="H705" i="1"/>
  <c r="H1335" i="1"/>
  <c r="H2055" i="1"/>
  <c r="H762" i="1"/>
  <c r="H828" i="1"/>
  <c r="H1020" i="1"/>
  <c r="H1212" i="1"/>
  <c r="H603" i="1"/>
  <c r="H1527" i="1"/>
  <c r="H1699" i="1"/>
  <c r="H1834" i="1"/>
  <c r="H2227" i="1"/>
  <c r="H222" i="1"/>
  <c r="H255" i="1"/>
  <c r="H288" i="1"/>
  <c r="H415" i="1"/>
  <c r="H480" i="1"/>
  <c r="H607" i="1"/>
  <c r="H640" i="1"/>
  <c r="H1466" i="1"/>
  <c r="H1773" i="1"/>
  <c r="H652" i="1"/>
  <c r="H2284" i="1"/>
  <c r="H1928" i="1"/>
  <c r="H648" i="1"/>
  <c r="H713" i="1"/>
  <c r="H840" i="1"/>
  <c r="H1032" i="1"/>
  <c r="H1225" i="1"/>
  <c r="H1417" i="1"/>
  <c r="H1609" i="1"/>
  <c r="H963" i="1"/>
  <c r="H1090" i="1"/>
  <c r="H1155" i="1"/>
  <c r="H1282" i="1"/>
  <c r="H1347" i="1"/>
  <c r="H1474" i="1"/>
  <c r="H1781" i="1"/>
  <c r="H2292" i="1"/>
  <c r="H239" i="1"/>
  <c r="H370" i="1"/>
  <c r="H574" i="1"/>
  <c r="H2014" i="1"/>
  <c r="H349" i="1"/>
  <c r="H476" i="1"/>
  <c r="H541" i="1"/>
  <c r="H177" i="1"/>
  <c r="H983" i="1"/>
  <c r="H676" i="1"/>
  <c r="H1188" i="1"/>
  <c r="H1380" i="1"/>
  <c r="H1572" i="1"/>
  <c r="H2092" i="1"/>
  <c r="H672" i="1"/>
  <c r="H799" i="1"/>
  <c r="H2088" i="1"/>
  <c r="H2215" i="1"/>
  <c r="H2280" i="1"/>
  <c r="H198" i="1"/>
  <c r="H394" i="1"/>
  <c r="H873" i="1"/>
  <c r="H1000" i="1"/>
  <c r="H1065" i="1"/>
  <c r="H1257" i="1"/>
  <c r="H1965" i="1"/>
  <c r="H1327" i="1"/>
  <c r="H1519" i="1"/>
  <c r="H1711" i="1"/>
  <c r="H2071" i="1"/>
  <c r="H280" i="1"/>
  <c r="H599" i="1"/>
  <c r="H1957" i="1"/>
  <c r="H2084" i="1"/>
  <c r="H464" i="1"/>
  <c r="H263" i="1"/>
  <c r="H406" i="1"/>
  <c r="H472" i="1"/>
  <c r="H656" i="1"/>
  <c r="H766" i="1"/>
  <c r="H1278" i="1"/>
  <c r="H1470" i="1"/>
  <c r="H1662" i="1"/>
  <c r="H341" i="1"/>
  <c r="H533" i="1"/>
  <c r="H153" i="1"/>
  <c r="H611" i="1"/>
  <c r="H795" i="1"/>
  <c r="H987" i="1"/>
  <c r="H1499" i="1"/>
  <c r="H844" i="1"/>
  <c r="H1036" i="1"/>
  <c r="H1548" i="1"/>
  <c r="H2125" i="1"/>
  <c r="H2206" i="1"/>
  <c r="H2276" i="1"/>
  <c r="H1151" i="1"/>
  <c r="H1343" i="1"/>
  <c r="H1855" i="1"/>
  <c r="H1920" i="1"/>
  <c r="H2047" i="1"/>
  <c r="H218" i="1"/>
  <c r="H738" i="1"/>
  <c r="H803" i="1"/>
  <c r="H930" i="1"/>
  <c r="H1122" i="1"/>
  <c r="H1315" i="1"/>
  <c r="H1507" i="1"/>
  <c r="H1634" i="1"/>
  <c r="H660" i="1"/>
  <c r="H852" i="1"/>
  <c r="H1045" i="1"/>
  <c r="H1237" i="1"/>
  <c r="H1364" i="1"/>
  <c r="H1429" i="1"/>
  <c r="H1556" i="1"/>
  <c r="H1621" i="1"/>
  <c r="H1159" i="1"/>
  <c r="H1351" i="1"/>
  <c r="H1544" i="1"/>
  <c r="H1736" i="1"/>
  <c r="H1863" i="1"/>
  <c r="H165" i="1"/>
  <c r="H190" i="1"/>
  <c r="H627" i="1"/>
  <c r="H668" i="1"/>
  <c r="H1180" i="1"/>
  <c r="H1372" i="1"/>
  <c r="H2149" i="1"/>
  <c r="H1977" i="1"/>
  <c r="H378" i="1"/>
  <c r="H570" i="1"/>
  <c r="H1139" i="1"/>
  <c r="H1331" i="1"/>
  <c r="H1523" i="1"/>
  <c r="H2157" i="1"/>
  <c r="H1495" i="1"/>
  <c r="H2006" i="1"/>
  <c r="H2198" i="1"/>
  <c r="H2264" i="1"/>
  <c r="H181" i="1"/>
  <c r="H206" i="1"/>
  <c r="H386" i="1"/>
  <c r="H697" i="1"/>
  <c r="H1274" i="1"/>
  <c r="H1765" i="1"/>
  <c r="H1004" i="1"/>
  <c r="H1196" i="1"/>
  <c r="H1388" i="1"/>
  <c r="H1814" i="1"/>
  <c r="H2022" i="1"/>
  <c r="H1818" i="1"/>
  <c r="H2035" i="1"/>
  <c r="H149" i="1"/>
  <c r="H202" i="1"/>
  <c r="H820" i="1"/>
  <c r="H1012" i="1"/>
  <c r="H1204" i="1"/>
  <c r="H1396" i="1"/>
  <c r="H513" i="1"/>
  <c r="H1049" i="1"/>
  <c r="H1241" i="1"/>
  <c r="H1433" i="1"/>
  <c r="H811" i="1"/>
  <c r="H1323" i="1"/>
  <c r="H1515" i="1"/>
  <c r="H582" i="1"/>
  <c r="H1094" i="1"/>
  <c r="H1286" i="1"/>
  <c r="H1478" i="1"/>
  <c r="H1053" i="1"/>
  <c r="H1245" i="1"/>
  <c r="H1437" i="1"/>
  <c r="H1822" i="1"/>
  <c r="H2174" i="1"/>
  <c r="H1360" i="1"/>
  <c r="H1552" i="1"/>
  <c r="H1744" i="1"/>
  <c r="H1936" i="1"/>
  <c r="H1945" i="1"/>
  <c r="H2137" i="1"/>
  <c r="H1707" i="1"/>
  <c r="H2043" i="1"/>
  <c r="H2235" i="1"/>
  <c r="H419" i="1"/>
  <c r="H865" i="1"/>
  <c r="H1057" i="1"/>
  <c r="H1249" i="1"/>
  <c r="H1441" i="1"/>
  <c r="H910" i="1"/>
  <c r="H1102" i="1"/>
  <c r="H1294" i="1"/>
  <c r="H1486" i="1"/>
  <c r="H869" i="1"/>
  <c r="H1061" i="1"/>
  <c r="H1253" i="1"/>
  <c r="H1830" i="1"/>
  <c r="H2182" i="1"/>
  <c r="H1368" i="1"/>
  <c r="H1560" i="1"/>
  <c r="H1752" i="1"/>
  <c r="H2051" i="1"/>
  <c r="H2243" i="1"/>
  <c r="H157" i="1"/>
  <c r="H337" i="1"/>
  <c r="H529" i="1"/>
  <c r="H235" i="1"/>
  <c r="H427" i="1"/>
  <c r="H955" i="1"/>
  <c r="H1147" i="1"/>
  <c r="H1339" i="1"/>
  <c r="H1531" i="1"/>
  <c r="H918" i="1"/>
  <c r="H1110" i="1"/>
  <c r="H1302" i="1"/>
  <c r="H685" i="1"/>
  <c r="H877" i="1"/>
  <c r="H1069" i="1"/>
  <c r="H1261" i="1"/>
  <c r="H1838" i="1"/>
  <c r="H2190" i="1"/>
  <c r="H1184" i="1"/>
  <c r="H1376" i="1"/>
  <c r="H1568" i="1"/>
  <c r="H2080" i="1"/>
  <c r="H2272" i="1"/>
  <c r="H1961" i="1"/>
  <c r="H2153" i="1"/>
  <c r="H1859" i="1"/>
  <c r="H2059" i="1"/>
  <c r="H2251" i="1"/>
  <c r="H145" i="1"/>
  <c r="H243" i="1"/>
  <c r="H435" i="1"/>
  <c r="H734" i="1"/>
  <c r="H926" i="1"/>
  <c r="H1118" i="1"/>
  <c r="H1630" i="1"/>
  <c r="H693" i="1"/>
  <c r="H885" i="1"/>
  <c r="H1077" i="1"/>
  <c r="H1589" i="1"/>
  <c r="H1846" i="1"/>
  <c r="H1192" i="1"/>
  <c r="H1384" i="1"/>
  <c r="H1576" i="1"/>
  <c r="H1969" i="1"/>
  <c r="H2161" i="1"/>
  <c r="H1875" i="1"/>
  <c r="H173" i="1"/>
  <c r="H251" i="1"/>
  <c r="H443" i="1"/>
  <c r="H742" i="1"/>
  <c r="H934" i="1"/>
  <c r="H1126" i="1"/>
  <c r="H1638" i="1"/>
  <c r="H701" i="1"/>
  <c r="H893" i="1"/>
  <c r="H1405" i="1"/>
  <c r="H1597" i="1"/>
  <c r="H1990" i="1"/>
  <c r="H1200" i="1"/>
  <c r="H1392" i="1"/>
  <c r="H1904" i="1"/>
  <c r="H2096" i="1"/>
  <c r="H2288" i="1"/>
  <c r="H1675" i="1"/>
  <c r="H1883" i="1"/>
  <c r="H259" i="1"/>
  <c r="H451" i="1"/>
  <c r="H787" i="1"/>
  <c r="H979" i="1"/>
  <c r="H1171" i="1"/>
  <c r="H558" i="1"/>
  <c r="H750" i="1"/>
  <c r="H942" i="1"/>
  <c r="H1454" i="1"/>
  <c r="H1646" i="1"/>
  <c r="H1413" i="1"/>
  <c r="H1605" i="1"/>
  <c r="H1998" i="1"/>
  <c r="H1208" i="1"/>
  <c r="H1720" i="1"/>
  <c r="H1683" i="1"/>
  <c r="H1891" i="1"/>
  <c r="H214" i="1"/>
  <c r="H267" i="1"/>
  <c r="H566" i="1"/>
  <c r="H758" i="1"/>
  <c r="H1270" i="1"/>
  <c r="H1462" i="1"/>
  <c r="H1654" i="1"/>
  <c r="H717" i="1"/>
  <c r="H1229" i="1"/>
  <c r="H1421" i="1"/>
  <c r="H1613" i="1"/>
  <c r="H1216" i="1"/>
  <c r="H1728" i="1"/>
  <c r="H2112" i="1"/>
  <c r="H1691" i="1"/>
  <c r="H2219" i="1"/>
  <c r="G3" i="1" l="1"/>
  <c r="H26" i="1" l="1"/>
  <c r="H46" i="1"/>
  <c r="H38" i="1"/>
  <c r="H6" i="1"/>
  <c r="H34" i="1"/>
  <c r="H14" i="1"/>
  <c r="H18" i="1"/>
  <c r="H22" i="1"/>
  <c r="H42" i="1"/>
  <c r="H10" i="1"/>
  <c r="H30" i="1"/>
  <c r="H77" i="2"/>
  <c r="H78" i="2" s="1"/>
  <c r="H79" i="2"/>
  <c r="H80" i="2" s="1"/>
  <c r="H81" i="2"/>
  <c r="I81" i="2" s="1"/>
  <c r="H83" i="2"/>
  <c r="H84" i="2" s="1"/>
  <c r="H85" i="2"/>
  <c r="H86" i="2"/>
  <c r="H87" i="2"/>
  <c r="H75" i="2"/>
  <c r="H76" i="2" s="1"/>
  <c r="H71" i="2"/>
  <c r="J76" i="2"/>
  <c r="J78" i="2"/>
  <c r="J80" i="2"/>
  <c r="J74" i="2"/>
  <c r="I77" i="2" l="1"/>
  <c r="J77" i="2" s="1"/>
  <c r="I79" i="2"/>
  <c r="J79" i="2" s="1"/>
  <c r="H82" i="2"/>
  <c r="I75" i="2"/>
  <c r="J75" i="2" s="1"/>
  <c r="I72" i="2"/>
  <c r="H499" i="2" l="1"/>
  <c r="J1228" i="2" l="1"/>
  <c r="H1207" i="2"/>
  <c r="I1207" i="2" s="1"/>
  <c r="H1209" i="2"/>
  <c r="I1209" i="2" s="1"/>
  <c r="H1211" i="2"/>
  <c r="I1211" i="2" s="1"/>
  <c r="H1213" i="2"/>
  <c r="I1213" i="2" s="1"/>
  <c r="H1215" i="2"/>
  <c r="I1215" i="2" s="1"/>
  <c r="H1217" i="2"/>
  <c r="I1217" i="2" s="1"/>
  <c r="H1219" i="2"/>
  <c r="I1219" i="2" s="1"/>
  <c r="H1221" i="2"/>
  <c r="I1221" i="2" s="1"/>
  <c r="H1223" i="2"/>
  <c r="I1223" i="2" s="1"/>
  <c r="H1225" i="2"/>
  <c r="I1225" i="2" s="1"/>
  <c r="H1227" i="2"/>
  <c r="I1227" i="2" s="1"/>
  <c r="H1229" i="2"/>
  <c r="I1229" i="2" s="1"/>
  <c r="J1229" i="2" s="1"/>
  <c r="J1204" i="2"/>
  <c r="H1183" i="2"/>
  <c r="I1183" i="2" s="1"/>
  <c r="H1185" i="2"/>
  <c r="I1185" i="2" s="1"/>
  <c r="H1187" i="2"/>
  <c r="I1187" i="2" s="1"/>
  <c r="H1189" i="2"/>
  <c r="I1189" i="2" s="1"/>
  <c r="H1191" i="2"/>
  <c r="I1191" i="2" s="1"/>
  <c r="H1193" i="2"/>
  <c r="I1193" i="2" s="1"/>
  <c r="H1195" i="2"/>
  <c r="I1195" i="2" s="1"/>
  <c r="H1197" i="2"/>
  <c r="I1197" i="2" s="1"/>
  <c r="H1199" i="2"/>
  <c r="I1199" i="2" s="1"/>
  <c r="H1201" i="2"/>
  <c r="I1201" i="2" s="1"/>
  <c r="H1203" i="2"/>
  <c r="I1203" i="2" s="1"/>
  <c r="H1205" i="2"/>
  <c r="I1205" i="2" s="1"/>
  <c r="J1205" i="2" s="1"/>
  <c r="J1180" i="2"/>
  <c r="H1159" i="2"/>
  <c r="I1159" i="2" s="1"/>
  <c r="H1161" i="2"/>
  <c r="I1161" i="2" s="1"/>
  <c r="H1163" i="2"/>
  <c r="I1163" i="2" s="1"/>
  <c r="H1165" i="2"/>
  <c r="I1165" i="2" s="1"/>
  <c r="H1167" i="2"/>
  <c r="I1167" i="2" s="1"/>
  <c r="H1169" i="2"/>
  <c r="I1169" i="2" s="1"/>
  <c r="H1171" i="2"/>
  <c r="I1171" i="2" s="1"/>
  <c r="H1173" i="2"/>
  <c r="I1173" i="2" s="1"/>
  <c r="H1175" i="2"/>
  <c r="I1175" i="2" s="1"/>
  <c r="H1177" i="2"/>
  <c r="I1177" i="2" s="1"/>
  <c r="H1179" i="2"/>
  <c r="I1179" i="2" s="1"/>
  <c r="H1181" i="2"/>
  <c r="I1181" i="2" s="1"/>
  <c r="J1181" i="2" s="1"/>
  <c r="J1156" i="2"/>
  <c r="H1135" i="2"/>
  <c r="I1135" i="2" s="1"/>
  <c r="H1137" i="2"/>
  <c r="I1137" i="2" s="1"/>
  <c r="H1139" i="2"/>
  <c r="I1139" i="2" s="1"/>
  <c r="H1141" i="2"/>
  <c r="I1141" i="2" s="1"/>
  <c r="H1143" i="2"/>
  <c r="I1143" i="2" s="1"/>
  <c r="H1145" i="2"/>
  <c r="I1145" i="2" s="1"/>
  <c r="H1147" i="2"/>
  <c r="I1147" i="2" s="1"/>
  <c r="H1149" i="2"/>
  <c r="I1149" i="2" s="1"/>
  <c r="H1151" i="2"/>
  <c r="I1151" i="2" s="1"/>
  <c r="H1153" i="2"/>
  <c r="I1153" i="2" s="1"/>
  <c r="H1155" i="2"/>
  <c r="I1155" i="2" s="1"/>
  <c r="H1157" i="2"/>
  <c r="I1157" i="2" s="1"/>
  <c r="J1157" i="2" s="1"/>
  <c r="J1132" i="2"/>
  <c r="H1111" i="2"/>
  <c r="I1111" i="2" s="1"/>
  <c r="H1113" i="2"/>
  <c r="I1113" i="2" s="1"/>
  <c r="H1115" i="2"/>
  <c r="I1115" i="2" s="1"/>
  <c r="H1117" i="2"/>
  <c r="I1117" i="2" s="1"/>
  <c r="H1119" i="2"/>
  <c r="I1119" i="2" s="1"/>
  <c r="H1121" i="2"/>
  <c r="I1121" i="2" s="1"/>
  <c r="H1123" i="2"/>
  <c r="I1123" i="2" s="1"/>
  <c r="H1125" i="2"/>
  <c r="I1125" i="2" s="1"/>
  <c r="H1127" i="2"/>
  <c r="I1127" i="2" s="1"/>
  <c r="H1129" i="2"/>
  <c r="I1129" i="2" s="1"/>
  <c r="H1131" i="2"/>
  <c r="I1131" i="2" s="1"/>
  <c r="H1133" i="2"/>
  <c r="I1133" i="2" s="1"/>
  <c r="J1133" i="2" s="1"/>
  <c r="J1108" i="2"/>
  <c r="H1087" i="2"/>
  <c r="I1087" i="2" s="1"/>
  <c r="H1089" i="2"/>
  <c r="I1089" i="2" s="1"/>
  <c r="H1091" i="2"/>
  <c r="I1091" i="2" s="1"/>
  <c r="H1093" i="2"/>
  <c r="I1093" i="2" s="1"/>
  <c r="H1095" i="2"/>
  <c r="I1095" i="2" s="1"/>
  <c r="H1097" i="2"/>
  <c r="I1097" i="2" s="1"/>
  <c r="H1099" i="2"/>
  <c r="I1099" i="2" s="1"/>
  <c r="H1101" i="2"/>
  <c r="I1101" i="2" s="1"/>
  <c r="H1103" i="2"/>
  <c r="I1103" i="2" s="1"/>
  <c r="H1105" i="2"/>
  <c r="I1105" i="2" s="1"/>
  <c r="H1107" i="2"/>
  <c r="I1107" i="2" s="1"/>
  <c r="H1109" i="2"/>
  <c r="I1109" i="2" s="1"/>
  <c r="J1109" i="2" s="1"/>
  <c r="J1084" i="2"/>
  <c r="H1063" i="2"/>
  <c r="I1063" i="2" s="1"/>
  <c r="H1065" i="2"/>
  <c r="I1065" i="2" s="1"/>
  <c r="H1067" i="2"/>
  <c r="I1067" i="2" s="1"/>
  <c r="H1069" i="2"/>
  <c r="I1069" i="2" s="1"/>
  <c r="H1071" i="2"/>
  <c r="I1071" i="2" s="1"/>
  <c r="H1073" i="2"/>
  <c r="I1073" i="2" s="1"/>
  <c r="H1075" i="2"/>
  <c r="I1075" i="2" s="1"/>
  <c r="H1077" i="2"/>
  <c r="I1077" i="2" s="1"/>
  <c r="H1079" i="2"/>
  <c r="I1079" i="2" s="1"/>
  <c r="H1081" i="2"/>
  <c r="I1081" i="2" s="1"/>
  <c r="H1083" i="2"/>
  <c r="I1083" i="2" s="1"/>
  <c r="H1085" i="2"/>
  <c r="I1085" i="2" s="1"/>
  <c r="J1085" i="2" s="1"/>
  <c r="J1060" i="2"/>
  <c r="H1039" i="2"/>
  <c r="I1039" i="2" s="1"/>
  <c r="H1041" i="2"/>
  <c r="I1041" i="2" s="1"/>
  <c r="H1043" i="2"/>
  <c r="I1043" i="2" s="1"/>
  <c r="H1045" i="2"/>
  <c r="I1045" i="2" s="1"/>
  <c r="H1047" i="2"/>
  <c r="I1047" i="2" s="1"/>
  <c r="H1049" i="2"/>
  <c r="I1049" i="2" s="1"/>
  <c r="H1051" i="2"/>
  <c r="I1051" i="2" s="1"/>
  <c r="H1053" i="2"/>
  <c r="I1053" i="2" s="1"/>
  <c r="H1055" i="2"/>
  <c r="I1055" i="2" s="1"/>
  <c r="H1057" i="2"/>
  <c r="I1057" i="2" s="1"/>
  <c r="H1059" i="2"/>
  <c r="I1059" i="2" s="1"/>
  <c r="H1061" i="2"/>
  <c r="I1061" i="2" s="1"/>
  <c r="J1061" i="2" s="1"/>
  <c r="J1036" i="2"/>
  <c r="H1013" i="2"/>
  <c r="I1013" i="2" s="1"/>
  <c r="J1013" i="2" s="1"/>
  <c r="H1015" i="2"/>
  <c r="I1015" i="2" s="1"/>
  <c r="H1017" i="2"/>
  <c r="I1017" i="2" s="1"/>
  <c r="H1019" i="2"/>
  <c r="I1019" i="2" s="1"/>
  <c r="H1021" i="2"/>
  <c r="I1021" i="2" s="1"/>
  <c r="H1023" i="2"/>
  <c r="I1023" i="2" s="1"/>
  <c r="H1025" i="2"/>
  <c r="I1025" i="2" s="1"/>
  <c r="H1027" i="2"/>
  <c r="I1027" i="2" s="1"/>
  <c r="H1029" i="2"/>
  <c r="I1029" i="2" s="1"/>
  <c r="H1031" i="2"/>
  <c r="I1031" i="2" s="1"/>
  <c r="H1033" i="2"/>
  <c r="I1033" i="2" s="1"/>
  <c r="H1035" i="2"/>
  <c r="I1035" i="2" s="1"/>
  <c r="H1037" i="2"/>
  <c r="I1037" i="2" s="1"/>
  <c r="J1037" i="2" s="1"/>
  <c r="J1012" i="2"/>
  <c r="H991" i="2"/>
  <c r="I991" i="2" s="1"/>
  <c r="H993" i="2"/>
  <c r="I993" i="2" s="1"/>
  <c r="H995" i="2"/>
  <c r="I995" i="2" s="1"/>
  <c r="H997" i="2"/>
  <c r="I997" i="2" s="1"/>
  <c r="H999" i="2"/>
  <c r="I999" i="2" s="1"/>
  <c r="H1001" i="2"/>
  <c r="I1001" i="2" s="1"/>
  <c r="H1003" i="2"/>
  <c r="I1003" i="2" s="1"/>
  <c r="H1005" i="2"/>
  <c r="I1005" i="2" s="1"/>
  <c r="H1007" i="2"/>
  <c r="I1007" i="2" s="1"/>
  <c r="H1009" i="2"/>
  <c r="I1009" i="2" s="1"/>
  <c r="H1011" i="2"/>
  <c r="I1011" i="2" s="1"/>
  <c r="J988" i="2"/>
  <c r="H967" i="2"/>
  <c r="I967" i="2" s="1"/>
  <c r="H969" i="2"/>
  <c r="I969" i="2" s="1"/>
  <c r="H971" i="2"/>
  <c r="I971" i="2" s="1"/>
  <c r="H973" i="2"/>
  <c r="I973" i="2" s="1"/>
  <c r="H975" i="2"/>
  <c r="I975" i="2" s="1"/>
  <c r="H977" i="2"/>
  <c r="I977" i="2" s="1"/>
  <c r="H979" i="2"/>
  <c r="I979" i="2" s="1"/>
  <c r="H981" i="2"/>
  <c r="I981" i="2" s="1"/>
  <c r="H983" i="2"/>
  <c r="I983" i="2" s="1"/>
  <c r="H985" i="2"/>
  <c r="I985" i="2" s="1"/>
  <c r="H987" i="2"/>
  <c r="I987" i="2" s="1"/>
  <c r="H989" i="2"/>
  <c r="I989" i="2" s="1"/>
  <c r="J989" i="2" s="1"/>
  <c r="J964" i="2"/>
  <c r="H943" i="2"/>
  <c r="I943" i="2" s="1"/>
  <c r="H945" i="2"/>
  <c r="I945" i="2" s="1"/>
  <c r="H947" i="2"/>
  <c r="I947" i="2" s="1"/>
  <c r="H949" i="2"/>
  <c r="I949" i="2" s="1"/>
  <c r="H951" i="2"/>
  <c r="I951" i="2" s="1"/>
  <c r="H953" i="2"/>
  <c r="I953" i="2" s="1"/>
  <c r="H955" i="2"/>
  <c r="I955" i="2" s="1"/>
  <c r="H957" i="2"/>
  <c r="I957" i="2" s="1"/>
  <c r="H959" i="2"/>
  <c r="I959" i="2" s="1"/>
  <c r="H961" i="2"/>
  <c r="I961" i="2" s="1"/>
  <c r="H963" i="2"/>
  <c r="I963" i="2" s="1"/>
  <c r="H965" i="2"/>
  <c r="I965" i="2" s="1"/>
  <c r="J965" i="2" s="1"/>
  <c r="J940" i="2"/>
  <c r="H919" i="2"/>
  <c r="I919" i="2" s="1"/>
  <c r="H921" i="2"/>
  <c r="I921" i="2" s="1"/>
  <c r="H923" i="2"/>
  <c r="I923" i="2" s="1"/>
  <c r="H925" i="2"/>
  <c r="I925" i="2" s="1"/>
  <c r="H927" i="2"/>
  <c r="I927" i="2" s="1"/>
  <c r="H929" i="2"/>
  <c r="I929" i="2" s="1"/>
  <c r="H931" i="2"/>
  <c r="I931" i="2" s="1"/>
  <c r="H933" i="2"/>
  <c r="I933" i="2" s="1"/>
  <c r="H935" i="2"/>
  <c r="I935" i="2" s="1"/>
  <c r="H937" i="2"/>
  <c r="I937" i="2" s="1"/>
  <c r="H939" i="2"/>
  <c r="I939" i="2" s="1"/>
  <c r="H941" i="2"/>
  <c r="I941" i="2" s="1"/>
  <c r="J941" i="2" s="1"/>
  <c r="J894" i="2"/>
  <c r="J896" i="2"/>
  <c r="J898" i="2"/>
  <c r="J900" i="2"/>
  <c r="J902" i="2"/>
  <c r="J904" i="2"/>
  <c r="J906" i="2"/>
  <c r="J908" i="2"/>
  <c r="J910" i="2"/>
  <c r="J912" i="2"/>
  <c r="J914" i="2"/>
  <c r="J916" i="2"/>
  <c r="J918" i="2"/>
  <c r="H895" i="2"/>
  <c r="I895" i="2" s="1"/>
  <c r="J895" i="2" s="1"/>
  <c r="H897" i="2"/>
  <c r="I897" i="2" s="1"/>
  <c r="J897" i="2" s="1"/>
  <c r="H899" i="2"/>
  <c r="I899" i="2" s="1"/>
  <c r="J899" i="2" s="1"/>
  <c r="H901" i="2"/>
  <c r="I901" i="2" s="1"/>
  <c r="J901" i="2" s="1"/>
  <c r="H903" i="2"/>
  <c r="I903" i="2" s="1"/>
  <c r="J903" i="2" s="1"/>
  <c r="H905" i="2"/>
  <c r="I905" i="2" s="1"/>
  <c r="J905" i="2" s="1"/>
  <c r="H907" i="2"/>
  <c r="I907" i="2" s="1"/>
  <c r="J907" i="2" s="1"/>
  <c r="H909" i="2"/>
  <c r="I909" i="2" s="1"/>
  <c r="J909" i="2" s="1"/>
  <c r="H911" i="2"/>
  <c r="I911" i="2" s="1"/>
  <c r="J911" i="2" s="1"/>
  <c r="H913" i="2"/>
  <c r="I913" i="2" s="1"/>
  <c r="J913" i="2" s="1"/>
  <c r="H915" i="2"/>
  <c r="I915" i="2" s="1"/>
  <c r="J915" i="2" s="1"/>
  <c r="H917" i="2"/>
  <c r="I917" i="2" s="1"/>
  <c r="J917" i="2" s="1"/>
  <c r="J892" i="2"/>
  <c r="H871" i="2"/>
  <c r="I871" i="2" s="1"/>
  <c r="H873" i="2"/>
  <c r="I873" i="2" s="1"/>
  <c r="H875" i="2"/>
  <c r="I875" i="2" s="1"/>
  <c r="H877" i="2"/>
  <c r="I877" i="2" s="1"/>
  <c r="H879" i="2"/>
  <c r="I879" i="2" s="1"/>
  <c r="H881" i="2"/>
  <c r="I881" i="2" s="1"/>
  <c r="H883" i="2"/>
  <c r="I883" i="2" s="1"/>
  <c r="H885" i="2"/>
  <c r="I885" i="2" s="1"/>
  <c r="H887" i="2"/>
  <c r="I887" i="2" s="1"/>
  <c r="H889" i="2"/>
  <c r="I889" i="2" s="1"/>
  <c r="H891" i="2"/>
  <c r="I891" i="2" s="1"/>
  <c r="H893" i="2"/>
  <c r="I893" i="2" s="1"/>
  <c r="J893" i="2" s="1"/>
  <c r="J868" i="2"/>
  <c r="H847" i="2"/>
  <c r="I847" i="2" s="1"/>
  <c r="H849" i="2"/>
  <c r="I849" i="2" s="1"/>
  <c r="H851" i="2"/>
  <c r="I851" i="2" s="1"/>
  <c r="H853" i="2"/>
  <c r="I853" i="2" s="1"/>
  <c r="H855" i="2"/>
  <c r="I855" i="2" s="1"/>
  <c r="H857" i="2"/>
  <c r="I857" i="2" s="1"/>
  <c r="H859" i="2"/>
  <c r="I859" i="2" s="1"/>
  <c r="H861" i="2"/>
  <c r="I861" i="2" s="1"/>
  <c r="H863" i="2"/>
  <c r="I863" i="2" s="1"/>
  <c r="H865" i="2"/>
  <c r="I865" i="2" s="1"/>
  <c r="H867" i="2"/>
  <c r="I867" i="2" s="1"/>
  <c r="H869" i="2"/>
  <c r="I869" i="2" s="1"/>
  <c r="J869" i="2" s="1"/>
  <c r="J844" i="2"/>
  <c r="H823" i="2"/>
  <c r="I823" i="2" s="1"/>
  <c r="H825" i="2"/>
  <c r="I825" i="2" s="1"/>
  <c r="H827" i="2"/>
  <c r="I827" i="2" s="1"/>
  <c r="H829" i="2"/>
  <c r="I829" i="2" s="1"/>
  <c r="H831" i="2"/>
  <c r="I831" i="2" s="1"/>
  <c r="H833" i="2"/>
  <c r="I833" i="2" s="1"/>
  <c r="H835" i="2"/>
  <c r="I835" i="2" s="1"/>
  <c r="H837" i="2"/>
  <c r="I837" i="2" s="1"/>
  <c r="H839" i="2"/>
  <c r="I839" i="2" s="1"/>
  <c r="H841" i="2"/>
  <c r="I841" i="2" s="1"/>
  <c r="H843" i="2"/>
  <c r="I843" i="2" s="1"/>
  <c r="H845" i="2"/>
  <c r="I845" i="2" s="1"/>
  <c r="J845" i="2" s="1"/>
  <c r="J820" i="2"/>
  <c r="H799" i="2"/>
  <c r="I799" i="2" s="1"/>
  <c r="H801" i="2"/>
  <c r="I801" i="2" s="1"/>
  <c r="H803" i="2"/>
  <c r="I803" i="2" s="1"/>
  <c r="H805" i="2"/>
  <c r="I805" i="2" s="1"/>
  <c r="H807" i="2"/>
  <c r="I807" i="2" s="1"/>
  <c r="H809" i="2"/>
  <c r="I809" i="2" s="1"/>
  <c r="H811" i="2"/>
  <c r="I811" i="2" s="1"/>
  <c r="H813" i="2"/>
  <c r="I813" i="2" s="1"/>
  <c r="H815" i="2"/>
  <c r="I815" i="2" s="1"/>
  <c r="H817" i="2"/>
  <c r="I817" i="2" s="1"/>
  <c r="H819" i="2"/>
  <c r="I819" i="2" s="1"/>
  <c r="H821" i="2"/>
  <c r="I821" i="2" s="1"/>
  <c r="J821" i="2" s="1"/>
  <c r="J796" i="2"/>
  <c r="H773" i="2"/>
  <c r="H775" i="2"/>
  <c r="I775" i="2" s="1"/>
  <c r="H777" i="2"/>
  <c r="I777" i="2" s="1"/>
  <c r="H779" i="2"/>
  <c r="I779" i="2" s="1"/>
  <c r="H781" i="2"/>
  <c r="I781" i="2" s="1"/>
  <c r="H783" i="2"/>
  <c r="I783" i="2" s="1"/>
  <c r="H785" i="2"/>
  <c r="I785" i="2" s="1"/>
  <c r="H787" i="2"/>
  <c r="I787" i="2" s="1"/>
  <c r="H789" i="2"/>
  <c r="I789" i="2" s="1"/>
  <c r="H791" i="2"/>
  <c r="I791" i="2" s="1"/>
  <c r="H793" i="2"/>
  <c r="I793" i="2" s="1"/>
  <c r="H795" i="2"/>
  <c r="I795" i="2" s="1"/>
  <c r="H797" i="2"/>
  <c r="I797" i="2" s="1"/>
  <c r="J797" i="2" s="1"/>
  <c r="J770" i="2"/>
  <c r="J772" i="2"/>
  <c r="H751" i="2"/>
  <c r="I751" i="2" s="1"/>
  <c r="H753" i="2"/>
  <c r="I753" i="2" s="1"/>
  <c r="H755" i="2"/>
  <c r="I755" i="2" s="1"/>
  <c r="H757" i="2"/>
  <c r="I757" i="2" s="1"/>
  <c r="H759" i="2"/>
  <c r="I759" i="2" s="1"/>
  <c r="H761" i="2"/>
  <c r="I761" i="2" s="1"/>
  <c r="H763" i="2"/>
  <c r="I763" i="2" s="1"/>
  <c r="H765" i="2"/>
  <c r="I765" i="2" s="1"/>
  <c r="H767" i="2"/>
  <c r="I767" i="2" s="1"/>
  <c r="H769" i="2"/>
  <c r="I769" i="2" s="1"/>
  <c r="H771" i="2"/>
  <c r="I771" i="2" s="1"/>
  <c r="J771" i="2" s="1"/>
  <c r="J748" i="2"/>
  <c r="H727" i="2"/>
  <c r="I727" i="2" s="1"/>
  <c r="H729" i="2"/>
  <c r="I729" i="2" s="1"/>
  <c r="H731" i="2"/>
  <c r="I731" i="2" s="1"/>
  <c r="H733" i="2"/>
  <c r="I733" i="2" s="1"/>
  <c r="H735" i="2"/>
  <c r="I735" i="2" s="1"/>
  <c r="H737" i="2"/>
  <c r="I737" i="2" s="1"/>
  <c r="H739" i="2"/>
  <c r="I739" i="2" s="1"/>
  <c r="H741" i="2"/>
  <c r="I741" i="2" s="1"/>
  <c r="H743" i="2"/>
  <c r="I743" i="2" s="1"/>
  <c r="H745" i="2"/>
  <c r="I745" i="2" s="1"/>
  <c r="H747" i="2"/>
  <c r="I747" i="2" s="1"/>
  <c r="H749" i="2"/>
  <c r="I749" i="2" s="1"/>
  <c r="J749" i="2" s="1"/>
  <c r="H725" i="2"/>
  <c r="I725" i="2" s="1"/>
  <c r="J725" i="2" s="1"/>
  <c r="J724" i="2"/>
  <c r="J726" i="2"/>
  <c r="H703" i="2"/>
  <c r="I703" i="2" s="1"/>
  <c r="H705" i="2"/>
  <c r="I705" i="2" s="1"/>
  <c r="H707" i="2"/>
  <c r="I707" i="2" s="1"/>
  <c r="H709" i="2"/>
  <c r="I709" i="2" s="1"/>
  <c r="H711" i="2"/>
  <c r="I711" i="2" s="1"/>
  <c r="H713" i="2"/>
  <c r="I713" i="2" s="1"/>
  <c r="H715" i="2"/>
  <c r="I715" i="2" s="1"/>
  <c r="H717" i="2"/>
  <c r="I717" i="2" s="1"/>
  <c r="H719" i="2"/>
  <c r="I719" i="2" s="1"/>
  <c r="H721" i="2"/>
  <c r="I721" i="2" s="1"/>
  <c r="H723" i="2"/>
  <c r="I723" i="2" s="1"/>
  <c r="J700" i="2"/>
  <c r="H679" i="2"/>
  <c r="I679" i="2" s="1"/>
  <c r="H681" i="2"/>
  <c r="I681" i="2" s="1"/>
  <c r="H683" i="2"/>
  <c r="I683" i="2" s="1"/>
  <c r="H685" i="2"/>
  <c r="I685" i="2" s="1"/>
  <c r="H687" i="2"/>
  <c r="I687" i="2" s="1"/>
  <c r="H689" i="2"/>
  <c r="I689" i="2" s="1"/>
  <c r="H691" i="2"/>
  <c r="I691" i="2" s="1"/>
  <c r="H693" i="2"/>
  <c r="I693" i="2" s="1"/>
  <c r="H695" i="2"/>
  <c r="I695" i="2" s="1"/>
  <c r="H697" i="2"/>
  <c r="I697" i="2" s="1"/>
  <c r="H699" i="2"/>
  <c r="I699" i="2" s="1"/>
  <c r="H701" i="2"/>
  <c r="I701" i="2" s="1"/>
  <c r="J701" i="2" s="1"/>
  <c r="J676" i="2"/>
  <c r="H677" i="2"/>
  <c r="I677" i="2" s="1"/>
  <c r="J677" i="2" s="1"/>
  <c r="H655" i="2"/>
  <c r="I655" i="2" s="1"/>
  <c r="H657" i="2"/>
  <c r="I657" i="2" s="1"/>
  <c r="H659" i="2"/>
  <c r="I659" i="2" s="1"/>
  <c r="H661" i="2"/>
  <c r="I661" i="2" s="1"/>
  <c r="H663" i="2"/>
  <c r="I663" i="2" s="1"/>
  <c r="H665" i="2"/>
  <c r="I665" i="2" s="1"/>
  <c r="H667" i="2"/>
  <c r="I667" i="2" s="1"/>
  <c r="H669" i="2"/>
  <c r="I669" i="2" s="1"/>
  <c r="H671" i="2"/>
  <c r="I671" i="2" s="1"/>
  <c r="H673" i="2"/>
  <c r="I673" i="2" s="1"/>
  <c r="H675" i="2"/>
  <c r="I675" i="2" s="1"/>
  <c r="H631" i="2"/>
  <c r="H633" i="2"/>
  <c r="I633" i="2" s="1"/>
  <c r="J633" i="2" s="1"/>
  <c r="H635" i="2"/>
  <c r="H637" i="2"/>
  <c r="I637" i="2" s="1"/>
  <c r="J637" i="2" s="1"/>
  <c r="H639" i="2"/>
  <c r="H641" i="2"/>
  <c r="I641" i="2" s="1"/>
  <c r="J641" i="2" s="1"/>
  <c r="H643" i="2"/>
  <c r="H645" i="2"/>
  <c r="I645" i="2" s="1"/>
  <c r="J645" i="2" s="1"/>
  <c r="H647" i="2"/>
  <c r="H649" i="2"/>
  <c r="I649" i="2" s="1"/>
  <c r="J649" i="2" s="1"/>
  <c r="H651" i="2"/>
  <c r="H653" i="2"/>
  <c r="I653" i="2" s="1"/>
  <c r="J653" i="2" s="1"/>
  <c r="J630" i="2"/>
  <c r="J632" i="2"/>
  <c r="J634" i="2"/>
  <c r="J636" i="2"/>
  <c r="J638" i="2"/>
  <c r="J640" i="2"/>
  <c r="J642" i="2"/>
  <c r="J644" i="2"/>
  <c r="J646" i="2"/>
  <c r="J648" i="2"/>
  <c r="J650" i="2"/>
  <c r="J652" i="2"/>
  <c r="J654" i="2"/>
  <c r="H607" i="2"/>
  <c r="I607" i="2" s="1"/>
  <c r="H609" i="2"/>
  <c r="I609" i="2" s="1"/>
  <c r="H611" i="2"/>
  <c r="I611" i="2" s="1"/>
  <c r="H613" i="2"/>
  <c r="I613" i="2" s="1"/>
  <c r="H615" i="2"/>
  <c r="I615" i="2" s="1"/>
  <c r="H617" i="2"/>
  <c r="I617" i="2" s="1"/>
  <c r="H619" i="2"/>
  <c r="I619" i="2" s="1"/>
  <c r="H621" i="2"/>
  <c r="I621" i="2" s="1"/>
  <c r="H623" i="2"/>
  <c r="I623" i="2" s="1"/>
  <c r="H625" i="2"/>
  <c r="I625" i="2" s="1"/>
  <c r="J625" i="2" s="1"/>
  <c r="H627" i="2"/>
  <c r="I627" i="2" s="1"/>
  <c r="J627" i="2" s="1"/>
  <c r="H629" i="2"/>
  <c r="I629" i="2" s="1"/>
  <c r="J629" i="2" s="1"/>
  <c r="J604" i="2"/>
  <c r="H603" i="2"/>
  <c r="I603" i="2" s="1"/>
  <c r="H605" i="2"/>
  <c r="I605" i="2" s="1"/>
  <c r="J605" i="2" s="1"/>
  <c r="H583" i="2"/>
  <c r="I583" i="2" s="1"/>
  <c r="H585" i="2"/>
  <c r="I585" i="2" s="1"/>
  <c r="H587" i="2"/>
  <c r="I587" i="2" s="1"/>
  <c r="H589" i="2"/>
  <c r="I589" i="2" s="1"/>
  <c r="H591" i="2"/>
  <c r="I591" i="2" s="1"/>
  <c r="H593" i="2"/>
  <c r="I593" i="2" s="1"/>
  <c r="H595" i="2"/>
  <c r="I595" i="2" s="1"/>
  <c r="H597" i="2"/>
  <c r="I597" i="2" s="1"/>
  <c r="H599" i="2"/>
  <c r="I599" i="2" s="1"/>
  <c r="H601" i="2"/>
  <c r="I601" i="2" s="1"/>
  <c r="J558" i="2"/>
  <c r="J560" i="2"/>
  <c r="J562" i="2"/>
  <c r="J564" i="2"/>
  <c r="J566" i="2"/>
  <c r="J568" i="2"/>
  <c r="J570" i="2"/>
  <c r="J572" i="2"/>
  <c r="J574" i="2"/>
  <c r="J576" i="2"/>
  <c r="J578" i="2"/>
  <c r="J580" i="2"/>
  <c r="J582" i="2"/>
  <c r="H559" i="2"/>
  <c r="I559" i="2" s="1"/>
  <c r="J559" i="2" s="1"/>
  <c r="H561" i="2"/>
  <c r="I561" i="2" s="1"/>
  <c r="J561" i="2" s="1"/>
  <c r="H563" i="2"/>
  <c r="I563" i="2" s="1"/>
  <c r="J563" i="2" s="1"/>
  <c r="H565" i="2"/>
  <c r="I565" i="2" s="1"/>
  <c r="J565" i="2" s="1"/>
  <c r="H567" i="2"/>
  <c r="I567" i="2" s="1"/>
  <c r="J567" i="2" s="1"/>
  <c r="H569" i="2"/>
  <c r="I569" i="2" s="1"/>
  <c r="J569" i="2" s="1"/>
  <c r="H571" i="2"/>
  <c r="I571" i="2" s="1"/>
  <c r="H573" i="2"/>
  <c r="I573" i="2" s="1"/>
  <c r="H575" i="2"/>
  <c r="I575" i="2" s="1"/>
  <c r="J575" i="2" s="1"/>
  <c r="H577" i="2"/>
  <c r="I577" i="2" s="1"/>
  <c r="J577" i="2" s="1"/>
  <c r="H579" i="2"/>
  <c r="I579" i="2" s="1"/>
  <c r="J579" i="2" s="1"/>
  <c r="H581" i="2"/>
  <c r="I581" i="2" s="1"/>
  <c r="J581" i="2" s="1"/>
  <c r="J532" i="2"/>
  <c r="J534" i="2"/>
  <c r="J536" i="2"/>
  <c r="J538" i="2"/>
  <c r="J540" i="2"/>
  <c r="J542" i="2"/>
  <c r="J544" i="2"/>
  <c r="J546" i="2"/>
  <c r="J548" i="2"/>
  <c r="J550" i="2"/>
  <c r="J552" i="2"/>
  <c r="J554" i="2"/>
  <c r="J556" i="2"/>
  <c r="H535" i="2"/>
  <c r="I535" i="2" s="1"/>
  <c r="J535" i="2" s="1"/>
  <c r="H537" i="2"/>
  <c r="I537" i="2" s="1"/>
  <c r="J537" i="2" s="1"/>
  <c r="H539" i="2"/>
  <c r="I539" i="2" s="1"/>
  <c r="J539" i="2" s="1"/>
  <c r="H541" i="2"/>
  <c r="I541" i="2" s="1"/>
  <c r="J541" i="2" s="1"/>
  <c r="H543" i="2"/>
  <c r="I543" i="2" s="1"/>
  <c r="J543" i="2" s="1"/>
  <c r="H545" i="2"/>
  <c r="I545" i="2" s="1"/>
  <c r="J545" i="2" s="1"/>
  <c r="H547" i="2"/>
  <c r="I547" i="2" s="1"/>
  <c r="J547" i="2" s="1"/>
  <c r="H549" i="2"/>
  <c r="I549" i="2" s="1"/>
  <c r="J549" i="2" s="1"/>
  <c r="H551" i="2"/>
  <c r="I551" i="2" s="1"/>
  <c r="J551" i="2" s="1"/>
  <c r="H553" i="2"/>
  <c r="I553" i="2" s="1"/>
  <c r="J553" i="2" s="1"/>
  <c r="H555" i="2"/>
  <c r="I555" i="2" s="1"/>
  <c r="J555" i="2" s="1"/>
  <c r="H557" i="2"/>
  <c r="I557" i="2" s="1"/>
  <c r="J557" i="2" s="1"/>
  <c r="H533" i="2"/>
  <c r="I533" i="2" s="1"/>
  <c r="J533" i="2" s="1"/>
  <c r="H511" i="2"/>
  <c r="H513" i="2"/>
  <c r="H515" i="2"/>
  <c r="I515" i="2" s="1"/>
  <c r="H517" i="2"/>
  <c r="I517" i="2" s="1"/>
  <c r="H519" i="2"/>
  <c r="H521" i="2"/>
  <c r="I521" i="2" s="1"/>
  <c r="H523" i="2"/>
  <c r="H525" i="2"/>
  <c r="H527" i="2"/>
  <c r="H529" i="2"/>
  <c r="I529" i="2" s="1"/>
  <c r="H531" i="2"/>
  <c r="H509" i="2"/>
  <c r="H503" i="2"/>
  <c r="H505" i="2"/>
  <c r="H507" i="2"/>
  <c r="H501" i="2"/>
  <c r="I773" i="2" l="1"/>
  <c r="J773" i="2" s="1"/>
  <c r="I647" i="2"/>
  <c r="J647" i="2" s="1"/>
  <c r="I631" i="2"/>
  <c r="J631" i="2" s="1"/>
  <c r="I651" i="2"/>
  <c r="J651" i="2" s="1"/>
  <c r="I643" i="2"/>
  <c r="J643" i="2" s="1"/>
  <c r="I635" i="2"/>
  <c r="J635" i="2" s="1"/>
  <c r="I639" i="2"/>
  <c r="J639" i="2" s="1"/>
  <c r="I525" i="2"/>
  <c r="I523" i="2"/>
  <c r="I531" i="2"/>
  <c r="I513" i="2"/>
  <c r="I527" i="2"/>
  <c r="I519" i="2"/>
  <c r="I511" i="2"/>
  <c r="I509" i="2"/>
  <c r="I501" i="2"/>
  <c r="I505" i="2"/>
  <c r="J505" i="2" s="1"/>
  <c r="I507" i="2"/>
  <c r="H483" i="2"/>
  <c r="J484" i="2"/>
  <c r="J486" i="2"/>
  <c r="J488" i="2"/>
  <c r="J490" i="2"/>
  <c r="J492" i="2"/>
  <c r="J494" i="2"/>
  <c r="J496" i="2"/>
  <c r="J498" i="2"/>
  <c r="J502" i="2"/>
  <c r="J504" i="2"/>
  <c r="J506" i="2"/>
  <c r="J508" i="2"/>
  <c r="J510" i="2"/>
  <c r="H485" i="2"/>
  <c r="H487" i="2"/>
  <c r="H489" i="2"/>
  <c r="I489" i="2" s="1"/>
  <c r="H491" i="2"/>
  <c r="H493" i="2"/>
  <c r="I493" i="2" s="1"/>
  <c r="H495" i="2"/>
  <c r="H497" i="2"/>
  <c r="I497" i="2" s="1"/>
  <c r="I499" i="2"/>
  <c r="I503" i="2"/>
  <c r="I487" i="2" l="1"/>
  <c r="J487" i="2" s="1"/>
  <c r="I485" i="2"/>
  <c r="J485" i="2" s="1"/>
  <c r="J503" i="2"/>
  <c r="I495" i="2"/>
  <c r="J495" i="2" s="1"/>
  <c r="J497" i="2"/>
  <c r="I491" i="2"/>
  <c r="J491" i="2" s="1"/>
  <c r="J499" i="2"/>
  <c r="J509" i="2"/>
  <c r="J507" i="2"/>
  <c r="J501" i="2"/>
  <c r="J489" i="2"/>
  <c r="J493" i="2"/>
  <c r="J460" i="2"/>
  <c r="J462" i="2"/>
  <c r="J464" i="2"/>
  <c r="J466" i="2"/>
  <c r="J468" i="2"/>
  <c r="J470" i="2"/>
  <c r="J472" i="2"/>
  <c r="J474" i="2"/>
  <c r="J476" i="2"/>
  <c r="J478" i="2"/>
  <c r="J480" i="2"/>
  <c r="J482" i="2"/>
  <c r="H461" i="2"/>
  <c r="I461" i="2" s="1"/>
  <c r="J461" i="2" s="1"/>
  <c r="H463" i="2"/>
  <c r="I463" i="2" s="1"/>
  <c r="J463" i="2" s="1"/>
  <c r="H465" i="2"/>
  <c r="I465" i="2" s="1"/>
  <c r="J465" i="2" s="1"/>
  <c r="H467" i="2"/>
  <c r="I467" i="2" s="1"/>
  <c r="J467" i="2" s="1"/>
  <c r="H469" i="2"/>
  <c r="I469" i="2" s="1"/>
  <c r="J469" i="2" s="1"/>
  <c r="H471" i="2"/>
  <c r="I471" i="2" s="1"/>
  <c r="J471" i="2" s="1"/>
  <c r="H473" i="2"/>
  <c r="I473" i="2" s="1"/>
  <c r="J473" i="2" s="1"/>
  <c r="H475" i="2"/>
  <c r="I475" i="2" s="1"/>
  <c r="J475" i="2" s="1"/>
  <c r="H477" i="2"/>
  <c r="I477" i="2" s="1"/>
  <c r="J477" i="2" s="1"/>
  <c r="H479" i="2"/>
  <c r="I479" i="2" s="1"/>
  <c r="J479" i="2" s="1"/>
  <c r="H481" i="2"/>
  <c r="I483" i="2"/>
  <c r="J483" i="2" s="1"/>
  <c r="J436" i="2"/>
  <c r="J438" i="2"/>
  <c r="J440" i="2"/>
  <c r="J442" i="2"/>
  <c r="J444" i="2"/>
  <c r="J446" i="2"/>
  <c r="J448" i="2"/>
  <c r="J450" i="2"/>
  <c r="J452" i="2"/>
  <c r="J454" i="2"/>
  <c r="J456" i="2"/>
  <c r="J458" i="2"/>
  <c r="H437" i="2"/>
  <c r="I437" i="2" s="1"/>
  <c r="J437" i="2" s="1"/>
  <c r="H439" i="2"/>
  <c r="I439" i="2" s="1"/>
  <c r="J439" i="2" s="1"/>
  <c r="H441" i="2"/>
  <c r="I441" i="2" s="1"/>
  <c r="J441" i="2" s="1"/>
  <c r="H443" i="2"/>
  <c r="I443" i="2" s="1"/>
  <c r="J443" i="2" s="1"/>
  <c r="H445" i="2"/>
  <c r="I445" i="2" s="1"/>
  <c r="J445" i="2" s="1"/>
  <c r="H447" i="2"/>
  <c r="I447" i="2" s="1"/>
  <c r="J447" i="2" s="1"/>
  <c r="H449" i="2"/>
  <c r="I449" i="2" s="1"/>
  <c r="J449" i="2" s="1"/>
  <c r="H451" i="2"/>
  <c r="I451" i="2" s="1"/>
  <c r="J451" i="2" s="1"/>
  <c r="H453" i="2"/>
  <c r="I453" i="2" s="1"/>
  <c r="J453" i="2" s="1"/>
  <c r="H455" i="2"/>
  <c r="I455" i="2" s="1"/>
  <c r="J455" i="2" s="1"/>
  <c r="H457" i="2"/>
  <c r="I457" i="2" s="1"/>
  <c r="J457" i="2" s="1"/>
  <c r="H459" i="2"/>
  <c r="I459" i="2" s="1"/>
  <c r="J459" i="2" s="1"/>
  <c r="J412" i="2"/>
  <c r="J414" i="2"/>
  <c r="J416" i="2"/>
  <c r="J418" i="2"/>
  <c r="J420" i="2"/>
  <c r="J422" i="2"/>
  <c r="J424" i="2"/>
  <c r="J426" i="2"/>
  <c r="J428" i="2"/>
  <c r="J430" i="2"/>
  <c r="J432" i="2"/>
  <c r="J434" i="2"/>
  <c r="H413" i="2"/>
  <c r="I413" i="2" s="1"/>
  <c r="J413" i="2" s="1"/>
  <c r="H415" i="2"/>
  <c r="I415" i="2" s="1"/>
  <c r="J415" i="2" s="1"/>
  <c r="H417" i="2"/>
  <c r="I417" i="2" s="1"/>
  <c r="J417" i="2" s="1"/>
  <c r="H419" i="2"/>
  <c r="I419" i="2" s="1"/>
  <c r="J419" i="2" s="1"/>
  <c r="H421" i="2"/>
  <c r="I421" i="2" s="1"/>
  <c r="J421" i="2" s="1"/>
  <c r="H423" i="2"/>
  <c r="I423" i="2" s="1"/>
  <c r="J423" i="2" s="1"/>
  <c r="H425" i="2"/>
  <c r="I425" i="2" s="1"/>
  <c r="J425" i="2" s="1"/>
  <c r="H427" i="2"/>
  <c r="I427" i="2" s="1"/>
  <c r="J427" i="2" s="1"/>
  <c r="H429" i="2"/>
  <c r="I429" i="2" s="1"/>
  <c r="J429" i="2" s="1"/>
  <c r="H431" i="2"/>
  <c r="I431" i="2" s="1"/>
  <c r="J431" i="2" s="1"/>
  <c r="H433" i="2"/>
  <c r="I433" i="2" s="1"/>
  <c r="J433" i="2" s="1"/>
  <c r="H435" i="2"/>
  <c r="I435" i="2" s="1"/>
  <c r="J435" i="2" s="1"/>
  <c r="J388" i="2"/>
  <c r="J390" i="2"/>
  <c r="J392" i="2"/>
  <c r="J394" i="2"/>
  <c r="J396" i="2"/>
  <c r="J398" i="2"/>
  <c r="J400" i="2"/>
  <c r="J402" i="2"/>
  <c r="J404" i="2"/>
  <c r="J406" i="2"/>
  <c r="J408" i="2"/>
  <c r="J410" i="2"/>
  <c r="H389" i="2"/>
  <c r="I389" i="2" s="1"/>
  <c r="J389" i="2" s="1"/>
  <c r="H391" i="2"/>
  <c r="I391" i="2" s="1"/>
  <c r="J391" i="2" s="1"/>
  <c r="H393" i="2"/>
  <c r="I393" i="2" s="1"/>
  <c r="J393" i="2" s="1"/>
  <c r="H395" i="2"/>
  <c r="I395" i="2" s="1"/>
  <c r="J395" i="2" s="1"/>
  <c r="H397" i="2"/>
  <c r="I397" i="2" s="1"/>
  <c r="J397" i="2" s="1"/>
  <c r="H399" i="2"/>
  <c r="I399" i="2" s="1"/>
  <c r="J399" i="2" s="1"/>
  <c r="H401" i="2"/>
  <c r="I401" i="2" s="1"/>
  <c r="J401" i="2" s="1"/>
  <c r="H403" i="2"/>
  <c r="I403" i="2" s="1"/>
  <c r="J403" i="2" s="1"/>
  <c r="H405" i="2"/>
  <c r="I405" i="2" s="1"/>
  <c r="J405" i="2" s="1"/>
  <c r="H407" i="2"/>
  <c r="I407" i="2" s="1"/>
  <c r="J407" i="2" s="1"/>
  <c r="H409" i="2"/>
  <c r="I409" i="2" s="1"/>
  <c r="J409" i="2" s="1"/>
  <c r="H411" i="2"/>
  <c r="I411" i="2" s="1"/>
  <c r="J411" i="2" s="1"/>
  <c r="H365" i="2"/>
  <c r="I365" i="2" s="1"/>
  <c r="H367" i="2"/>
  <c r="I367" i="2" s="1"/>
  <c r="H369" i="2"/>
  <c r="I369" i="2" s="1"/>
  <c r="H371" i="2"/>
  <c r="I371" i="2" s="1"/>
  <c r="H373" i="2"/>
  <c r="I373" i="2" s="1"/>
  <c r="H375" i="2"/>
  <c r="I375" i="2" s="1"/>
  <c r="J375" i="2" s="1"/>
  <c r="H377" i="2"/>
  <c r="I377" i="2" s="1"/>
  <c r="H379" i="2"/>
  <c r="I379" i="2" s="1"/>
  <c r="H381" i="2"/>
  <c r="I381" i="2" s="1"/>
  <c r="H383" i="2"/>
  <c r="I383" i="2" s="1"/>
  <c r="J383" i="2" s="1"/>
  <c r="H385" i="2"/>
  <c r="H387" i="2"/>
  <c r="I387" i="2" s="1"/>
  <c r="J387" i="2" s="1"/>
  <c r="J366" i="2"/>
  <c r="J368" i="2"/>
  <c r="J370" i="2"/>
  <c r="J372" i="2"/>
  <c r="J374" i="2"/>
  <c r="J376" i="2"/>
  <c r="J378" i="2"/>
  <c r="J380" i="2"/>
  <c r="J382" i="2"/>
  <c r="J384" i="2"/>
  <c r="J386" i="2"/>
  <c r="J340" i="2"/>
  <c r="J342" i="2"/>
  <c r="J344" i="2"/>
  <c r="J346" i="2"/>
  <c r="J348" i="2"/>
  <c r="J350" i="2"/>
  <c r="J352" i="2"/>
  <c r="J354" i="2"/>
  <c r="J356" i="2"/>
  <c r="J358" i="2"/>
  <c r="J360" i="2"/>
  <c r="J362" i="2"/>
  <c r="H341" i="2"/>
  <c r="I341" i="2" s="1"/>
  <c r="J341" i="2" s="1"/>
  <c r="H343" i="2"/>
  <c r="I343" i="2" s="1"/>
  <c r="J343" i="2" s="1"/>
  <c r="H345" i="2"/>
  <c r="I345" i="2" s="1"/>
  <c r="J345" i="2" s="1"/>
  <c r="H347" i="2"/>
  <c r="I347" i="2" s="1"/>
  <c r="J347" i="2" s="1"/>
  <c r="H349" i="2"/>
  <c r="I349" i="2" s="1"/>
  <c r="J349" i="2" s="1"/>
  <c r="H351" i="2"/>
  <c r="I351" i="2" s="1"/>
  <c r="J351" i="2" s="1"/>
  <c r="H353" i="2"/>
  <c r="I353" i="2" s="1"/>
  <c r="J353" i="2" s="1"/>
  <c r="H355" i="2"/>
  <c r="I355" i="2" s="1"/>
  <c r="J355" i="2" s="1"/>
  <c r="H357" i="2"/>
  <c r="I357" i="2" s="1"/>
  <c r="J357" i="2" s="1"/>
  <c r="H359" i="2"/>
  <c r="I359" i="2" s="1"/>
  <c r="J359" i="2" s="1"/>
  <c r="H361" i="2"/>
  <c r="I361" i="2" s="1"/>
  <c r="J361" i="2" s="1"/>
  <c r="H363" i="2"/>
  <c r="I363" i="2" s="1"/>
  <c r="J363" i="2" s="1"/>
  <c r="J316" i="2"/>
  <c r="J318" i="2"/>
  <c r="J320" i="2"/>
  <c r="J322" i="2"/>
  <c r="J324" i="2"/>
  <c r="J326" i="2"/>
  <c r="J328" i="2"/>
  <c r="J330" i="2"/>
  <c r="J332" i="2"/>
  <c r="J334" i="2"/>
  <c r="J336" i="2"/>
  <c r="J338" i="2"/>
  <c r="H317" i="2"/>
  <c r="I317" i="2" s="1"/>
  <c r="J317" i="2" s="1"/>
  <c r="H319" i="2"/>
  <c r="I319" i="2" s="1"/>
  <c r="J319" i="2" s="1"/>
  <c r="H321" i="2"/>
  <c r="I321" i="2" s="1"/>
  <c r="J321" i="2" s="1"/>
  <c r="H323" i="2"/>
  <c r="I323" i="2" s="1"/>
  <c r="J323" i="2" s="1"/>
  <c r="H325" i="2"/>
  <c r="I325" i="2" s="1"/>
  <c r="J325" i="2" s="1"/>
  <c r="H327" i="2"/>
  <c r="I327" i="2" s="1"/>
  <c r="J327" i="2" s="1"/>
  <c r="H329" i="2"/>
  <c r="I329" i="2" s="1"/>
  <c r="J329" i="2" s="1"/>
  <c r="H331" i="2"/>
  <c r="I331" i="2" s="1"/>
  <c r="J331" i="2" s="1"/>
  <c r="H333" i="2"/>
  <c r="I333" i="2" s="1"/>
  <c r="J333" i="2" s="1"/>
  <c r="H335" i="2"/>
  <c r="I335" i="2" s="1"/>
  <c r="J335" i="2" s="1"/>
  <c r="H337" i="2"/>
  <c r="I337" i="2" s="1"/>
  <c r="J337" i="2" s="1"/>
  <c r="H339" i="2"/>
  <c r="I339" i="2" s="1"/>
  <c r="J339" i="2" s="1"/>
  <c r="J292" i="2"/>
  <c r="J294" i="2"/>
  <c r="J296" i="2"/>
  <c r="J298" i="2"/>
  <c r="J300" i="2"/>
  <c r="J302" i="2"/>
  <c r="J304" i="2"/>
  <c r="J306" i="2"/>
  <c r="J308" i="2"/>
  <c r="J310" i="2"/>
  <c r="J312" i="2"/>
  <c r="J314" i="2"/>
  <c r="H293" i="2"/>
  <c r="I293" i="2" s="1"/>
  <c r="J293" i="2" s="1"/>
  <c r="H295" i="2"/>
  <c r="I295" i="2" s="1"/>
  <c r="J295" i="2" s="1"/>
  <c r="H297" i="2"/>
  <c r="I297" i="2" s="1"/>
  <c r="J297" i="2" s="1"/>
  <c r="H299" i="2"/>
  <c r="I299" i="2" s="1"/>
  <c r="J299" i="2" s="1"/>
  <c r="H301" i="2"/>
  <c r="I301" i="2" s="1"/>
  <c r="J301" i="2" s="1"/>
  <c r="H303" i="2"/>
  <c r="I303" i="2" s="1"/>
  <c r="J303" i="2" s="1"/>
  <c r="H305" i="2"/>
  <c r="I305" i="2" s="1"/>
  <c r="J305" i="2" s="1"/>
  <c r="H307" i="2"/>
  <c r="I307" i="2" s="1"/>
  <c r="J307" i="2" s="1"/>
  <c r="H309" i="2"/>
  <c r="I309" i="2" s="1"/>
  <c r="J309" i="2" s="1"/>
  <c r="H311" i="2"/>
  <c r="I311" i="2" s="1"/>
  <c r="J311" i="2" s="1"/>
  <c r="H313" i="2"/>
  <c r="I313" i="2" s="1"/>
  <c r="J313" i="2" s="1"/>
  <c r="H315" i="2"/>
  <c r="I315" i="2" s="1"/>
  <c r="J315" i="2" s="1"/>
  <c r="J268" i="2"/>
  <c r="J270" i="2"/>
  <c r="J272" i="2"/>
  <c r="J274" i="2"/>
  <c r="J276" i="2"/>
  <c r="J278" i="2"/>
  <c r="J280" i="2"/>
  <c r="J282" i="2"/>
  <c r="J284" i="2"/>
  <c r="J286" i="2"/>
  <c r="J288" i="2"/>
  <c r="J290" i="2"/>
  <c r="H269" i="2"/>
  <c r="I269" i="2" s="1"/>
  <c r="J269" i="2" s="1"/>
  <c r="H271" i="2"/>
  <c r="I271" i="2" s="1"/>
  <c r="J271" i="2" s="1"/>
  <c r="H273" i="2"/>
  <c r="I273" i="2" s="1"/>
  <c r="J273" i="2" s="1"/>
  <c r="H275" i="2"/>
  <c r="I275" i="2" s="1"/>
  <c r="J275" i="2" s="1"/>
  <c r="H277" i="2"/>
  <c r="I277" i="2" s="1"/>
  <c r="J277" i="2" s="1"/>
  <c r="H279" i="2"/>
  <c r="I279" i="2" s="1"/>
  <c r="J279" i="2" s="1"/>
  <c r="H281" i="2"/>
  <c r="I281" i="2" s="1"/>
  <c r="J281" i="2" s="1"/>
  <c r="H283" i="2"/>
  <c r="I283" i="2" s="1"/>
  <c r="J283" i="2" s="1"/>
  <c r="H285" i="2"/>
  <c r="I285" i="2" s="1"/>
  <c r="J285" i="2" s="1"/>
  <c r="H287" i="2"/>
  <c r="I287" i="2" s="1"/>
  <c r="J287" i="2" s="1"/>
  <c r="H289" i="2"/>
  <c r="I289" i="2" s="1"/>
  <c r="J289" i="2" s="1"/>
  <c r="H291" i="2"/>
  <c r="I291" i="2" s="1"/>
  <c r="J291" i="2" s="1"/>
  <c r="J244" i="2"/>
  <c r="J246" i="2"/>
  <c r="J248" i="2"/>
  <c r="J250" i="2"/>
  <c r="J252" i="2"/>
  <c r="J254" i="2"/>
  <c r="J256" i="2"/>
  <c r="J258" i="2"/>
  <c r="J260" i="2"/>
  <c r="J262" i="2"/>
  <c r="J264" i="2"/>
  <c r="J266" i="2"/>
  <c r="H245" i="2"/>
  <c r="I245" i="2" s="1"/>
  <c r="J245" i="2" s="1"/>
  <c r="H247" i="2"/>
  <c r="I247" i="2" s="1"/>
  <c r="J247" i="2" s="1"/>
  <c r="H249" i="2"/>
  <c r="I249" i="2" s="1"/>
  <c r="J249" i="2" s="1"/>
  <c r="H251" i="2"/>
  <c r="I251" i="2" s="1"/>
  <c r="J251" i="2" s="1"/>
  <c r="H253" i="2"/>
  <c r="I253" i="2" s="1"/>
  <c r="J253" i="2" s="1"/>
  <c r="H255" i="2"/>
  <c r="I255" i="2" s="1"/>
  <c r="J255" i="2" s="1"/>
  <c r="H257" i="2"/>
  <c r="I257" i="2" s="1"/>
  <c r="J257" i="2" s="1"/>
  <c r="H259" i="2"/>
  <c r="I259" i="2" s="1"/>
  <c r="J259" i="2" s="1"/>
  <c r="H261" i="2"/>
  <c r="I261" i="2" s="1"/>
  <c r="J261" i="2" s="1"/>
  <c r="H263" i="2"/>
  <c r="I263" i="2" s="1"/>
  <c r="J263" i="2" s="1"/>
  <c r="H265" i="2"/>
  <c r="I265" i="2" s="1"/>
  <c r="J265" i="2" s="1"/>
  <c r="H267" i="2"/>
  <c r="I267" i="2" s="1"/>
  <c r="J267" i="2" s="1"/>
  <c r="H241" i="2"/>
  <c r="I241" i="2" s="1"/>
  <c r="J241" i="2" s="1"/>
  <c r="H233" i="2"/>
  <c r="I233" i="2" s="1"/>
  <c r="J233" i="2" s="1"/>
  <c r="H235" i="2"/>
  <c r="I235" i="2" s="1"/>
  <c r="H237" i="2"/>
  <c r="I237" i="2" s="1"/>
  <c r="J232" i="2"/>
  <c r="J234" i="2"/>
  <c r="J240" i="2"/>
  <c r="J242" i="2"/>
  <c r="H243" i="2"/>
  <c r="I243" i="2" s="1"/>
  <c r="J243" i="2" s="1"/>
  <c r="H239" i="2"/>
  <c r="I239" i="2" s="1"/>
  <c r="J239" i="2" s="1"/>
  <c r="H231" i="2"/>
  <c r="I231" i="2" s="1"/>
  <c r="H221" i="2"/>
  <c r="I221" i="2" s="1"/>
  <c r="H223" i="2"/>
  <c r="I223" i="2" s="1"/>
  <c r="H225" i="2"/>
  <c r="I225" i="2" s="1"/>
  <c r="H227" i="2"/>
  <c r="I227" i="2" s="1"/>
  <c r="H229" i="2"/>
  <c r="I229" i="2" s="1"/>
  <c r="J218" i="2"/>
  <c r="H197" i="2"/>
  <c r="I197" i="2" s="1"/>
  <c r="H199" i="2"/>
  <c r="I199" i="2" s="1"/>
  <c r="H201" i="2"/>
  <c r="I201" i="2" s="1"/>
  <c r="H203" i="2"/>
  <c r="I203" i="2" s="1"/>
  <c r="H205" i="2"/>
  <c r="I205" i="2" s="1"/>
  <c r="H207" i="2"/>
  <c r="I207" i="2" s="1"/>
  <c r="H209" i="2"/>
  <c r="I209" i="2" s="1"/>
  <c r="H211" i="2"/>
  <c r="I211" i="2" s="1"/>
  <c r="H213" i="2"/>
  <c r="I213" i="2" s="1"/>
  <c r="H215" i="2"/>
  <c r="I215" i="2" s="1"/>
  <c r="H217" i="2"/>
  <c r="I217" i="2" s="1"/>
  <c r="H219" i="2"/>
  <c r="I219" i="2" s="1"/>
  <c r="J219" i="2" s="1"/>
  <c r="J194" i="2"/>
  <c r="H195" i="2"/>
  <c r="I195" i="2" s="1"/>
  <c r="J195" i="2" s="1"/>
  <c r="H173" i="2"/>
  <c r="I173" i="2" s="1"/>
  <c r="H175" i="2"/>
  <c r="I175" i="2" s="1"/>
  <c r="H177" i="2"/>
  <c r="I177" i="2" s="1"/>
  <c r="H179" i="2"/>
  <c r="I179" i="2" s="1"/>
  <c r="H181" i="2"/>
  <c r="I181" i="2" s="1"/>
  <c r="H183" i="2"/>
  <c r="I183" i="2" s="1"/>
  <c r="H185" i="2"/>
  <c r="I185" i="2" s="1"/>
  <c r="H187" i="2"/>
  <c r="I187" i="2" s="1"/>
  <c r="H189" i="2"/>
  <c r="I189" i="2" s="1"/>
  <c r="H191" i="2"/>
  <c r="I191" i="2" s="1"/>
  <c r="H193" i="2"/>
  <c r="I193" i="2" s="1"/>
  <c r="J170" i="2"/>
  <c r="H171" i="2"/>
  <c r="I171" i="2" s="1"/>
  <c r="J171" i="2" s="1"/>
  <c r="H147" i="2"/>
  <c r="H149" i="2"/>
  <c r="I149" i="2" s="1"/>
  <c r="H151" i="2"/>
  <c r="H153" i="2"/>
  <c r="I153" i="2" s="1"/>
  <c r="H155" i="2"/>
  <c r="I155" i="2" s="1"/>
  <c r="H157" i="2"/>
  <c r="H159" i="2"/>
  <c r="H161" i="2"/>
  <c r="H163" i="2"/>
  <c r="I163" i="2" s="1"/>
  <c r="H165" i="2"/>
  <c r="H167" i="2"/>
  <c r="H169" i="2"/>
  <c r="I169" i="2" s="1"/>
  <c r="J146" i="2"/>
  <c r="H125" i="2"/>
  <c r="I125" i="2" s="1"/>
  <c r="H127" i="2"/>
  <c r="I127" i="2" s="1"/>
  <c r="H129" i="2"/>
  <c r="I129" i="2" s="1"/>
  <c r="H131" i="2"/>
  <c r="I131" i="2" s="1"/>
  <c r="H133" i="2"/>
  <c r="I133" i="2" s="1"/>
  <c r="H135" i="2"/>
  <c r="I135" i="2" s="1"/>
  <c r="H137" i="2"/>
  <c r="I137" i="2" s="1"/>
  <c r="H139" i="2"/>
  <c r="I139" i="2" s="1"/>
  <c r="H141" i="2"/>
  <c r="I141" i="2" s="1"/>
  <c r="H143" i="2"/>
  <c r="I143" i="2" s="1"/>
  <c r="H145" i="2"/>
  <c r="I145" i="2" s="1"/>
  <c r="J122" i="2"/>
  <c r="H123" i="2"/>
  <c r="I123" i="2" s="1"/>
  <c r="J123" i="2" s="1"/>
  <c r="H101" i="2"/>
  <c r="I101" i="2" s="1"/>
  <c r="H103" i="2"/>
  <c r="I103" i="2" s="1"/>
  <c r="H105" i="2"/>
  <c r="I105" i="2" s="1"/>
  <c r="H107" i="2"/>
  <c r="I107" i="2" s="1"/>
  <c r="H109" i="2"/>
  <c r="I109" i="2" s="1"/>
  <c r="H111" i="2"/>
  <c r="I111" i="2" s="1"/>
  <c r="H113" i="2"/>
  <c r="I113" i="2" s="1"/>
  <c r="H115" i="2"/>
  <c r="I115" i="2" s="1"/>
  <c r="H117" i="2"/>
  <c r="I117" i="2" s="1"/>
  <c r="H119" i="2"/>
  <c r="I119" i="2" s="1"/>
  <c r="H121" i="2"/>
  <c r="I121" i="2" s="1"/>
  <c r="J98" i="2"/>
  <c r="H99" i="2"/>
  <c r="I99" i="2" s="1"/>
  <c r="J99" i="2" s="1"/>
  <c r="I85" i="2"/>
  <c r="I87" i="2"/>
  <c r="H89" i="2"/>
  <c r="I89" i="2" s="1"/>
  <c r="H91" i="2"/>
  <c r="I91" i="2" s="1"/>
  <c r="H93" i="2"/>
  <c r="I93" i="2" s="1"/>
  <c r="H95" i="2"/>
  <c r="I95" i="2" s="1"/>
  <c r="H97" i="2"/>
  <c r="I97" i="2" s="1"/>
  <c r="H59" i="2"/>
  <c r="I59" i="2" s="1"/>
  <c r="H61" i="2"/>
  <c r="I61" i="2" s="1"/>
  <c r="H63" i="2"/>
  <c r="I63" i="2" s="1"/>
  <c r="H65" i="2"/>
  <c r="I65" i="2" s="1"/>
  <c r="H67" i="2"/>
  <c r="I67" i="2" s="1"/>
  <c r="H69" i="2"/>
  <c r="I69" i="2" s="1"/>
  <c r="I71" i="2"/>
  <c r="H57" i="2"/>
  <c r="H51" i="2"/>
  <c r="H53" i="2"/>
  <c r="H55" i="2"/>
  <c r="H49" i="2"/>
  <c r="I49" i="2" s="1"/>
  <c r="J49" i="2" s="1"/>
  <c r="H47" i="2"/>
  <c r="I47" i="2" s="1"/>
  <c r="J48" i="2"/>
  <c r="H31" i="2"/>
  <c r="I31" i="2" s="1"/>
  <c r="J31" i="2" s="1"/>
  <c r="H29" i="2"/>
  <c r="I29" i="2" s="1"/>
  <c r="J29" i="2" s="1"/>
  <c r="J24" i="2"/>
  <c r="H25" i="2"/>
  <c r="I25" i="2" s="1"/>
  <c r="J25" i="2" s="1"/>
  <c r="H9" i="2"/>
  <c r="I9" i="2" s="1"/>
  <c r="H5" i="2"/>
  <c r="I5" i="2" s="1"/>
  <c r="J5" i="2" s="1"/>
  <c r="H3" i="2"/>
  <c r="I3" i="2" s="1"/>
  <c r="J3" i="2" s="1"/>
  <c r="J26" i="2"/>
  <c r="J1226" i="2"/>
  <c r="J1224" i="2"/>
  <c r="J1222" i="2"/>
  <c r="J1220" i="2"/>
  <c r="J1218" i="2"/>
  <c r="J1216" i="2"/>
  <c r="J1214" i="2"/>
  <c r="J1212" i="2"/>
  <c r="J1210" i="2"/>
  <c r="J1208" i="2"/>
  <c r="J1202" i="2"/>
  <c r="J1200" i="2"/>
  <c r="J1198" i="2"/>
  <c r="J1196" i="2"/>
  <c r="J1194" i="2"/>
  <c r="J1192" i="2"/>
  <c r="J1190" i="2"/>
  <c r="J1188" i="2"/>
  <c r="J1186" i="2"/>
  <c r="J1184" i="2"/>
  <c r="J1178" i="2"/>
  <c r="J1176" i="2"/>
  <c r="J1174" i="2"/>
  <c r="J1172" i="2"/>
  <c r="J1170" i="2"/>
  <c r="J1168" i="2"/>
  <c r="J1166" i="2"/>
  <c r="J1164" i="2"/>
  <c r="J1162" i="2"/>
  <c r="J1160" i="2"/>
  <c r="J1154" i="2"/>
  <c r="J1152" i="2"/>
  <c r="J1150" i="2"/>
  <c r="J1148" i="2"/>
  <c r="J1146" i="2"/>
  <c r="J1144" i="2"/>
  <c r="J1142" i="2"/>
  <c r="J1140" i="2"/>
  <c r="J1138" i="2"/>
  <c r="J1136" i="2"/>
  <c r="J1130" i="2"/>
  <c r="J1128" i="2"/>
  <c r="J1126" i="2"/>
  <c r="J1124" i="2"/>
  <c r="J1122" i="2"/>
  <c r="J1120" i="2"/>
  <c r="J1118" i="2"/>
  <c r="J1116" i="2"/>
  <c r="J1114" i="2"/>
  <c r="J1112" i="2"/>
  <c r="J1106" i="2"/>
  <c r="J1104" i="2"/>
  <c r="J1102" i="2"/>
  <c r="J1100" i="2"/>
  <c r="J1098" i="2"/>
  <c r="J1096" i="2"/>
  <c r="J1094" i="2"/>
  <c r="J1092" i="2"/>
  <c r="J1090" i="2"/>
  <c r="J1088" i="2"/>
  <c r="J1082" i="2"/>
  <c r="J1080" i="2"/>
  <c r="J1078" i="2"/>
  <c r="J1076" i="2"/>
  <c r="J1074" i="2"/>
  <c r="J1072" i="2"/>
  <c r="J1070" i="2"/>
  <c r="J1068" i="2"/>
  <c r="J1066" i="2"/>
  <c r="J1064" i="2"/>
  <c r="J1058" i="2"/>
  <c r="J1056" i="2"/>
  <c r="J1054" i="2"/>
  <c r="J1052" i="2"/>
  <c r="J1050" i="2"/>
  <c r="J1048" i="2"/>
  <c r="J1046" i="2"/>
  <c r="J1044" i="2"/>
  <c r="J1042" i="2"/>
  <c r="J1040" i="2"/>
  <c r="J1034" i="2"/>
  <c r="J1032" i="2"/>
  <c r="J1030" i="2"/>
  <c r="J1028" i="2"/>
  <c r="J1026" i="2"/>
  <c r="J1024" i="2"/>
  <c r="J1022" i="2"/>
  <c r="J1020" i="2"/>
  <c r="J1018" i="2"/>
  <c r="J1016" i="2"/>
  <c r="J1010" i="2"/>
  <c r="J1008" i="2"/>
  <c r="J1006" i="2"/>
  <c r="J1004" i="2"/>
  <c r="J1002" i="2"/>
  <c r="J1000" i="2"/>
  <c r="J998" i="2"/>
  <c r="J996" i="2"/>
  <c r="J994" i="2"/>
  <c r="J992" i="2"/>
  <c r="J986" i="2"/>
  <c r="J984" i="2"/>
  <c r="J982" i="2"/>
  <c r="J980" i="2"/>
  <c r="J978" i="2"/>
  <c r="J976" i="2"/>
  <c r="J974" i="2"/>
  <c r="J972" i="2"/>
  <c r="J970" i="2"/>
  <c r="J968" i="2"/>
  <c r="J962" i="2"/>
  <c r="J960" i="2"/>
  <c r="J958" i="2"/>
  <c r="J956" i="2"/>
  <c r="J954" i="2"/>
  <c r="J952" i="2"/>
  <c r="J950" i="2"/>
  <c r="J948" i="2"/>
  <c r="J946" i="2"/>
  <c r="J944" i="2"/>
  <c r="J938" i="2"/>
  <c r="J936" i="2"/>
  <c r="J934" i="2"/>
  <c r="J932" i="2"/>
  <c r="J930" i="2"/>
  <c r="J928" i="2"/>
  <c r="J926" i="2"/>
  <c r="J924" i="2"/>
  <c r="J922" i="2"/>
  <c r="J920" i="2"/>
  <c r="J890" i="2"/>
  <c r="J888" i="2"/>
  <c r="J886" i="2"/>
  <c r="J884" i="2"/>
  <c r="J882" i="2"/>
  <c r="J880" i="2"/>
  <c r="J878" i="2"/>
  <c r="J876" i="2"/>
  <c r="J874" i="2"/>
  <c r="J872" i="2"/>
  <c r="J866" i="2"/>
  <c r="J864" i="2"/>
  <c r="J862" i="2"/>
  <c r="J860" i="2"/>
  <c r="J858" i="2"/>
  <c r="J856" i="2"/>
  <c r="J854" i="2"/>
  <c r="J852" i="2"/>
  <c r="J850" i="2"/>
  <c r="J848" i="2"/>
  <c r="J842" i="2"/>
  <c r="J840" i="2"/>
  <c r="J838" i="2"/>
  <c r="J836" i="2"/>
  <c r="J834" i="2"/>
  <c r="J832" i="2"/>
  <c r="J830" i="2"/>
  <c r="J828" i="2"/>
  <c r="J826" i="2"/>
  <c r="J824" i="2"/>
  <c r="J818" i="2"/>
  <c r="J816" i="2"/>
  <c r="J814" i="2"/>
  <c r="J812" i="2"/>
  <c r="J810" i="2"/>
  <c r="J808" i="2"/>
  <c r="J806" i="2"/>
  <c r="J804" i="2"/>
  <c r="J802" i="2"/>
  <c r="J800" i="2"/>
  <c r="J794" i="2"/>
  <c r="J792" i="2"/>
  <c r="J790" i="2"/>
  <c r="J788" i="2"/>
  <c r="J786" i="2"/>
  <c r="J784" i="2"/>
  <c r="J782" i="2"/>
  <c r="J780" i="2"/>
  <c r="J778" i="2"/>
  <c r="J776" i="2"/>
  <c r="J768" i="2"/>
  <c r="J766" i="2"/>
  <c r="J764" i="2"/>
  <c r="J762" i="2"/>
  <c r="J760" i="2"/>
  <c r="J758" i="2"/>
  <c r="J756" i="2"/>
  <c r="J754" i="2"/>
  <c r="J752" i="2"/>
  <c r="J746" i="2"/>
  <c r="J744" i="2"/>
  <c r="J742" i="2"/>
  <c r="J740" i="2"/>
  <c r="J738" i="2"/>
  <c r="J736" i="2"/>
  <c r="J734" i="2"/>
  <c r="J732" i="2"/>
  <c r="J730" i="2"/>
  <c r="J728" i="2"/>
  <c r="J722" i="2"/>
  <c r="J720" i="2"/>
  <c r="J718" i="2"/>
  <c r="J716" i="2"/>
  <c r="J714" i="2"/>
  <c r="J712" i="2"/>
  <c r="J710" i="2"/>
  <c r="J708" i="2"/>
  <c r="J706" i="2"/>
  <c r="J704" i="2"/>
  <c r="J698" i="2"/>
  <c r="J696" i="2"/>
  <c r="J694" i="2"/>
  <c r="J692" i="2"/>
  <c r="J690" i="2"/>
  <c r="J688" i="2"/>
  <c r="J686" i="2"/>
  <c r="J684" i="2"/>
  <c r="J682" i="2"/>
  <c r="J680" i="2"/>
  <c r="J674" i="2"/>
  <c r="J672" i="2"/>
  <c r="J670" i="2"/>
  <c r="J668" i="2"/>
  <c r="J666" i="2"/>
  <c r="J664" i="2"/>
  <c r="J662" i="2"/>
  <c r="J660" i="2"/>
  <c r="J658" i="2"/>
  <c r="J656" i="2"/>
  <c r="J624" i="2"/>
  <c r="J622" i="2"/>
  <c r="J620" i="2"/>
  <c r="J618" i="2"/>
  <c r="J616" i="2"/>
  <c r="J614" i="2"/>
  <c r="J612" i="2"/>
  <c r="J610" i="2"/>
  <c r="J608" i="2"/>
  <c r="J602" i="2"/>
  <c r="J600" i="2"/>
  <c r="J598" i="2"/>
  <c r="J596" i="2"/>
  <c r="J594" i="2"/>
  <c r="J592" i="2"/>
  <c r="J590" i="2"/>
  <c r="J588" i="2"/>
  <c r="J586" i="2"/>
  <c r="J584" i="2"/>
  <c r="J530" i="2"/>
  <c r="J528" i="2"/>
  <c r="J526" i="2"/>
  <c r="J524" i="2"/>
  <c r="J522" i="2"/>
  <c r="J520" i="2"/>
  <c r="J518" i="2"/>
  <c r="J516" i="2"/>
  <c r="J514" i="2"/>
  <c r="J512" i="2"/>
  <c r="J364" i="2"/>
  <c r="J222" i="2"/>
  <c r="J176" i="2"/>
  <c r="J174" i="2"/>
  <c r="J168" i="2"/>
  <c r="J166" i="2"/>
  <c r="J164" i="2"/>
  <c r="J162" i="2"/>
  <c r="J152" i="2"/>
  <c r="J150" i="2"/>
  <c r="J138" i="2"/>
  <c r="J136" i="2"/>
  <c r="J134" i="2"/>
  <c r="J130" i="2"/>
  <c r="J128" i="2"/>
  <c r="J126" i="2"/>
  <c r="J124" i="2"/>
  <c r="J106" i="2"/>
  <c r="J104" i="2"/>
  <c r="J102" i="2"/>
  <c r="J100" i="2"/>
  <c r="J96" i="2"/>
  <c r="J94" i="2"/>
  <c r="J92" i="2"/>
  <c r="J90" i="2"/>
  <c r="J88" i="2"/>
  <c r="J70" i="2"/>
  <c r="J68" i="2"/>
  <c r="J66" i="2"/>
  <c r="J64" i="2"/>
  <c r="J62" i="2"/>
  <c r="J58" i="2"/>
  <c r="J56" i="2"/>
  <c r="J54" i="2"/>
  <c r="J52" i="2"/>
  <c r="J50" i="2"/>
  <c r="J46" i="2"/>
  <c r="H45" i="2"/>
  <c r="I45" i="2" s="1"/>
  <c r="J44" i="2"/>
  <c r="H43" i="2"/>
  <c r="I43" i="2" s="1"/>
  <c r="J42" i="2"/>
  <c r="H41" i="2"/>
  <c r="I41" i="2" s="1"/>
  <c r="J40" i="2"/>
  <c r="H39" i="2"/>
  <c r="I39" i="2" s="1"/>
  <c r="J38" i="2"/>
  <c r="H37" i="2"/>
  <c r="I37" i="2" s="1"/>
  <c r="J36" i="2"/>
  <c r="H35" i="2"/>
  <c r="I35" i="2" s="1"/>
  <c r="J34" i="2"/>
  <c r="H33" i="2"/>
  <c r="I33" i="2" s="1"/>
  <c r="J32" i="2"/>
  <c r="J30" i="2"/>
  <c r="J28" i="2"/>
  <c r="H27" i="2"/>
  <c r="I27" i="2" s="1"/>
  <c r="J27" i="2" s="1"/>
  <c r="H23" i="2"/>
  <c r="I23" i="2" s="1"/>
  <c r="J22" i="2"/>
  <c r="H21" i="2"/>
  <c r="I21" i="2" s="1"/>
  <c r="J20" i="2"/>
  <c r="H19" i="2"/>
  <c r="I19" i="2" s="1"/>
  <c r="J18" i="2"/>
  <c r="H17" i="2"/>
  <c r="I17" i="2" s="1"/>
  <c r="J16" i="2"/>
  <c r="H15" i="2"/>
  <c r="I15" i="2" s="1"/>
  <c r="J14" i="2"/>
  <c r="H13" i="2"/>
  <c r="I13" i="2" s="1"/>
  <c r="J12" i="2"/>
  <c r="H11" i="2"/>
  <c r="I11" i="2" s="1"/>
  <c r="J10" i="2"/>
  <c r="J8" i="2"/>
  <c r="H7" i="2"/>
  <c r="I7" i="2" s="1"/>
  <c r="J6" i="2"/>
  <c r="J4" i="2"/>
  <c r="J2" i="2"/>
  <c r="I83" i="2" l="1"/>
  <c r="J83" i="2" s="1"/>
  <c r="J81" i="2"/>
  <c r="I481" i="2"/>
  <c r="J481" i="2" s="1"/>
  <c r="J367" i="2"/>
  <c r="J377" i="2"/>
  <c r="I385" i="2"/>
  <c r="J385" i="2" s="1"/>
  <c r="J373" i="2"/>
  <c r="J381" i="2"/>
  <c r="J371" i="2"/>
  <c r="J369" i="2"/>
  <c r="J379" i="2"/>
  <c r="I161" i="2"/>
  <c r="J161" i="2" s="1"/>
  <c r="I167" i="2"/>
  <c r="J167" i="2" s="1"/>
  <c r="I159" i="2"/>
  <c r="J159" i="2" s="1"/>
  <c r="I151" i="2"/>
  <c r="I165" i="2"/>
  <c r="J165" i="2" s="1"/>
  <c r="I157" i="2"/>
  <c r="J157" i="2" s="1"/>
  <c r="I147" i="2"/>
  <c r="J147" i="2" s="1"/>
  <c r="I57" i="2"/>
  <c r="I55" i="2"/>
  <c r="I53" i="2"/>
  <c r="I51" i="2"/>
  <c r="J213" i="2"/>
  <c r="J63" i="2"/>
  <c r="J91" i="2"/>
  <c r="J179" i="2"/>
  <c r="J11" i="2"/>
  <c r="J85" i="2"/>
  <c r="J111" i="2"/>
  <c r="J119" i="2"/>
  <c r="J163" i="2"/>
  <c r="J173" i="2"/>
  <c r="J181" i="2"/>
  <c r="J199" i="2"/>
  <c r="J207" i="2"/>
  <c r="J215" i="2"/>
  <c r="J197" i="2"/>
  <c r="J187" i="2"/>
  <c r="J117" i="2"/>
  <c r="J87" i="2"/>
  <c r="J59" i="2"/>
  <c r="J67" i="2"/>
  <c r="J131" i="2"/>
  <c r="J149" i="2"/>
  <c r="J169" i="2"/>
  <c r="J7" i="2"/>
  <c r="J15" i="2"/>
  <c r="J221" i="2"/>
  <c r="J193" i="2"/>
  <c r="J531" i="2"/>
  <c r="J177" i="2"/>
  <c r="J229" i="2"/>
  <c r="J113" i="2"/>
  <c r="J529" i="2"/>
  <c r="J521" i="2"/>
  <c r="J517" i="2"/>
  <c r="J525" i="2"/>
  <c r="J527" i="2"/>
  <c r="J519" i="2"/>
  <c r="J511" i="2"/>
  <c r="J697" i="2"/>
  <c r="J707" i="2"/>
  <c r="J715" i="2"/>
  <c r="J873" i="2"/>
  <c r="J889" i="2"/>
  <c r="J1011" i="2"/>
  <c r="J1091" i="2"/>
  <c r="J1177" i="2"/>
  <c r="J933" i="2"/>
  <c r="J699" i="2"/>
  <c r="J717" i="2"/>
  <c r="J735" i="2"/>
  <c r="J743" i="2"/>
  <c r="J761" i="2"/>
  <c r="J769" i="2"/>
  <c r="J787" i="2"/>
  <c r="J795" i="2"/>
  <c r="J857" i="2"/>
  <c r="J865" i="2"/>
  <c r="J919" i="2"/>
  <c r="J927" i="2"/>
  <c r="J935" i="2"/>
  <c r="J945" i="2"/>
  <c r="J767" i="2"/>
  <c r="J793" i="2"/>
  <c r="J847" i="2"/>
  <c r="J587" i="2"/>
  <c r="J595" i="2"/>
  <c r="J603" i="2"/>
  <c r="J613" i="2"/>
  <c r="J621" i="2"/>
  <c r="J657" i="2"/>
  <c r="J665" i="2"/>
  <c r="J673" i="2"/>
  <c r="J683" i="2"/>
  <c r="J691" i="2"/>
  <c r="J709" i="2"/>
  <c r="J727" i="2"/>
  <c r="J753" i="2"/>
  <c r="J689" i="2"/>
  <c r="J607" i="2"/>
  <c r="J615" i="2"/>
  <c r="J711" i="2"/>
  <c r="J719" i="2"/>
  <c r="J737" i="2"/>
  <c r="J745" i="2"/>
  <c r="J763" i="2"/>
  <c r="J789" i="2"/>
  <c r="J799" i="2"/>
  <c r="J815" i="2"/>
  <c r="J929" i="2"/>
  <c r="J937" i="2"/>
  <c r="J659" i="2"/>
  <c r="J667" i="2"/>
  <c r="J675" i="2"/>
  <c r="J755" i="2"/>
  <c r="J859" i="2"/>
  <c r="J723" i="2"/>
  <c r="J759" i="2"/>
  <c r="J785" i="2"/>
  <c r="J741" i="2"/>
  <c r="J777" i="2"/>
  <c r="J863" i="2"/>
  <c r="J1191" i="2"/>
  <c r="J1147" i="2"/>
  <c r="J955" i="2"/>
  <c r="J963" i="2"/>
  <c r="J1025" i="2"/>
  <c r="J1095" i="2"/>
  <c r="J1103" i="2"/>
  <c r="J1129" i="2"/>
  <c r="J1155" i="2"/>
  <c r="J1183" i="2"/>
  <c r="J1199" i="2"/>
  <c r="J1007" i="2"/>
  <c r="J1217" i="2"/>
  <c r="J1197" i="2"/>
  <c r="J1189" i="2"/>
  <c r="J1153" i="2"/>
  <c r="J1145" i="2"/>
  <c r="J1127" i="2"/>
  <c r="J1101" i="2"/>
  <c r="J1023" i="2"/>
  <c r="J1015" i="2"/>
  <c r="J961" i="2"/>
  <c r="J953" i="2"/>
  <c r="J1151" i="2"/>
  <c r="J1143" i="2"/>
  <c r="J1107" i="2"/>
  <c r="J1099" i="2"/>
  <c r="J959" i="2"/>
  <c r="J943" i="2"/>
  <c r="J951" i="2"/>
  <c r="J1039" i="2"/>
  <c r="J1161" i="2"/>
  <c r="J1169" i="2"/>
  <c r="J1195" i="2"/>
  <c r="J109" i="2"/>
  <c r="J143" i="2"/>
  <c r="J205" i="2"/>
  <c r="J231" i="2"/>
  <c r="J775" i="2"/>
  <c r="J783" i="2"/>
  <c r="J791" i="2"/>
  <c r="J931" i="2"/>
  <c r="J949" i="2"/>
  <c r="J957" i="2"/>
  <c r="J1097" i="2"/>
  <c r="J1105" i="2"/>
  <c r="J1131" i="2"/>
  <c r="J1141" i="2"/>
  <c r="J1149" i="2"/>
  <c r="J1159" i="2"/>
  <c r="J1167" i="2"/>
  <c r="J1201" i="2"/>
  <c r="J61" i="2"/>
  <c r="J1123" i="2"/>
  <c r="J1227" i="2"/>
  <c r="J115" i="2"/>
  <c r="J133" i="2"/>
  <c r="J141" i="2"/>
  <c r="J203" i="2"/>
  <c r="J211" i="2"/>
  <c r="J513" i="2"/>
  <c r="J781" i="2"/>
  <c r="J189" i="2"/>
  <c r="J1165" i="2"/>
  <c r="J145" i="2"/>
  <c r="J523" i="2"/>
  <c r="J855" i="2"/>
  <c r="J967" i="2"/>
  <c r="J1193" i="2"/>
  <c r="J121" i="2"/>
  <c r="J185" i="2"/>
  <c r="J237" i="2"/>
  <c r="J191" i="2"/>
  <c r="J201" i="2"/>
  <c r="J183" i="2"/>
  <c r="J217" i="2"/>
  <c r="J209" i="2"/>
  <c r="J617" i="2"/>
  <c r="J713" i="2"/>
  <c r="J739" i="2"/>
  <c r="J583" i="2"/>
  <c r="J687" i="2"/>
  <c r="J721" i="2"/>
  <c r="J695" i="2"/>
  <c r="J747" i="2"/>
  <c r="J125" i="2" l="1"/>
  <c r="J153" i="2"/>
  <c r="J41" i="2"/>
  <c r="J135" i="2"/>
  <c r="J13" i="2"/>
  <c r="J55" i="2"/>
  <c r="J39" i="2"/>
  <c r="J151" i="2"/>
  <c r="J65" i="2"/>
  <c r="J93" i="2"/>
  <c r="J127" i="2"/>
  <c r="J51" i="2"/>
  <c r="J71" i="2"/>
  <c r="J23" i="2"/>
  <c r="J235" i="2"/>
  <c r="J97" i="2"/>
  <c r="J35" i="2"/>
  <c r="J137" i="2"/>
  <c r="J155" i="2"/>
  <c r="J69" i="2"/>
  <c r="J89" i="2"/>
  <c r="J227" i="2"/>
  <c r="J21" i="2"/>
  <c r="J47" i="2"/>
  <c r="J101" i="2"/>
  <c r="J45" i="2"/>
  <c r="J95" i="2"/>
  <c r="J33" i="2"/>
  <c r="J175" i="2"/>
  <c r="J105" i="2"/>
  <c r="J17" i="2"/>
  <c r="J515" i="2"/>
  <c r="J43" i="2"/>
  <c r="J57" i="2"/>
  <c r="J107" i="2"/>
  <c r="J37" i="2"/>
  <c r="J103" i="2"/>
  <c r="J225" i="2"/>
  <c r="J223" i="2"/>
  <c r="J19" i="2"/>
  <c r="J53" i="2"/>
  <c r="J9" i="2"/>
  <c r="J139" i="2"/>
  <c r="J129" i="2"/>
  <c r="J365" i="2"/>
  <c r="J1069" i="2"/>
  <c r="J1139" i="2"/>
  <c r="J1187" i="2"/>
  <c r="J1119" i="2"/>
  <c r="J599" i="2"/>
  <c r="J705" i="2"/>
  <c r="J1071" i="2"/>
  <c r="J843" i="2"/>
  <c r="J1065" i="2"/>
  <c r="J985" i="2"/>
  <c r="J833" i="2"/>
  <c r="J995" i="2"/>
  <c r="J1041" i="2"/>
  <c r="J1029" i="2"/>
  <c r="J1087" i="2"/>
  <c r="J1033" i="2"/>
  <c r="J1081" i="2"/>
  <c r="J811" i="2"/>
  <c r="J923" i="2"/>
  <c r="J693" i="2"/>
  <c r="J1221" i="2"/>
  <c r="J1117" i="2"/>
  <c r="J733" i="2"/>
  <c r="J1209" i="2"/>
  <c r="J977" i="2"/>
  <c r="J1057" i="2"/>
  <c r="J1067" i="2"/>
  <c r="J1207" i="2"/>
  <c r="J619" i="2"/>
  <c r="J679" i="2"/>
  <c r="J661" i="2"/>
  <c r="J1063" i="2"/>
  <c r="J839" i="2"/>
  <c r="J1059" i="2"/>
  <c r="J981" i="2"/>
  <c r="J825" i="2"/>
  <c r="J1017" i="2"/>
  <c r="J729" i="2"/>
  <c r="J1005" i="2"/>
  <c r="J1185" i="2"/>
  <c r="J997" i="2"/>
  <c r="J1049" i="2"/>
  <c r="J805" i="2"/>
  <c r="J1001" i="2"/>
  <c r="J987" i="2"/>
  <c r="J819" i="2"/>
  <c r="J1027" i="2"/>
  <c r="J1093" i="2"/>
  <c r="J611" i="2"/>
  <c r="J1175" i="2"/>
  <c r="J835" i="2"/>
  <c r="J851" i="2"/>
  <c r="J601" i="2"/>
  <c r="J969" i="2"/>
  <c r="J881" i="2"/>
  <c r="J999" i="2"/>
  <c r="J973" i="2"/>
  <c r="J1021" i="2"/>
  <c r="J849" i="2"/>
  <c r="J1225" i="2"/>
  <c r="J685" i="2"/>
  <c r="J623" i="2"/>
  <c r="J681" i="2"/>
  <c r="J1053" i="2"/>
  <c r="J1055" i="2"/>
  <c r="J1083" i="2"/>
  <c r="J671" i="2"/>
  <c r="J593" i="2"/>
  <c r="J669" i="2"/>
  <c r="J591" i="2"/>
  <c r="J1045" i="2"/>
  <c r="J831" i="2"/>
  <c r="J1035" i="2"/>
  <c r="J1051" i="2"/>
  <c r="J947" i="2"/>
  <c r="J921" i="2"/>
  <c r="J891" i="2"/>
  <c r="J1171" i="2"/>
  <c r="J877" i="2"/>
  <c r="J885" i="2"/>
  <c r="J1009" i="2"/>
  <c r="J1003" i="2"/>
  <c r="J875" i="2"/>
  <c r="J1031" i="2"/>
  <c r="J837" i="2"/>
  <c r="J971" i="2"/>
  <c r="J853" i="2"/>
  <c r="J1079" i="2"/>
  <c r="J841" i="2"/>
  <c r="J663" i="2"/>
  <c r="J585" i="2"/>
  <c r="J757" i="2"/>
  <c r="J983" i="2"/>
  <c r="J827" i="2"/>
  <c r="J975" i="2"/>
  <c r="J1111" i="2"/>
  <c r="J1047" i="2"/>
  <c r="J1213" i="2"/>
  <c r="J887" i="2"/>
  <c r="J1115" i="2"/>
  <c r="J1163" i="2"/>
  <c r="J829" i="2"/>
  <c r="J879" i="2"/>
  <c r="J871" i="2"/>
  <c r="J1219" i="2"/>
  <c r="J597" i="2"/>
  <c r="J1135" i="2"/>
  <c r="J1173" i="2"/>
  <c r="J779" i="2"/>
  <c r="J655" i="2"/>
  <c r="J765" i="2"/>
  <c r="J731" i="2"/>
  <c r="J979" i="2"/>
  <c r="J823" i="2"/>
  <c r="J809" i="2"/>
  <c r="J1077" i="2"/>
  <c r="J1043" i="2"/>
  <c r="J1089" i="2"/>
  <c r="J589" i="2"/>
  <c r="J1075" i="2"/>
  <c r="J813" i="2"/>
  <c r="J867" i="2"/>
  <c r="J1223" i="2"/>
  <c r="J883" i="2"/>
  <c r="J1215" i="2"/>
  <c r="J939" i="2"/>
  <c r="J1179" i="2"/>
  <c r="J1137" i="2"/>
  <c r="J609" i="2"/>
  <c r="J817" i="2"/>
  <c r="J801" i="2"/>
  <c r="J1073" i="2"/>
  <c r="J1203" i="2"/>
  <c r="J991" i="2"/>
  <c r="J861" i="2"/>
  <c r="J993" i="2"/>
  <c r="J803" i="2"/>
  <c r="J807" i="2"/>
  <c r="J1113" i="2"/>
  <c r="J1211" i="2"/>
  <c r="J1019" i="2"/>
  <c r="J1121" i="2"/>
  <c r="J703" i="2"/>
  <c r="J1125" i="2"/>
  <c r="J925" i="2"/>
  <c r="J751" i="2"/>
</calcChain>
</file>

<file path=xl/sharedStrings.xml><?xml version="1.0" encoding="utf-8"?>
<sst xmlns="http://schemas.openxmlformats.org/spreadsheetml/2006/main" count="13080" uniqueCount="160">
  <si>
    <t>state</t>
  </si>
  <si>
    <t>year</t>
  </si>
  <si>
    <t>state_po</t>
  </si>
  <si>
    <t>candidate</t>
  </si>
  <si>
    <t>party</t>
  </si>
  <si>
    <t>candidatevotes</t>
  </si>
  <si>
    <t>TOTAL VOTES</t>
  </si>
  <si>
    <t>Vp</t>
  </si>
  <si>
    <t>I</t>
  </si>
  <si>
    <t>DPER</t>
  </si>
  <si>
    <t>DUR</t>
  </si>
  <si>
    <t>Alabama</t>
  </si>
  <si>
    <t>AL</t>
  </si>
  <si>
    <t>Carter, Jimmy</t>
  </si>
  <si>
    <t>democrat</t>
  </si>
  <si>
    <t>Ford, Gerald</t>
  </si>
  <si>
    <t>republican</t>
  </si>
  <si>
    <t>Reagan, Ronald</t>
  </si>
  <si>
    <t>Mondale, Walter</t>
  </si>
  <si>
    <t>Bush, George H.W.</t>
  </si>
  <si>
    <t>Dukakis, Michael</t>
  </si>
  <si>
    <t>Clinton, Bill</t>
  </si>
  <si>
    <t>Dole, Robert</t>
  </si>
  <si>
    <t>Bush, George W.</t>
  </si>
  <si>
    <t>Gore, Al</t>
  </si>
  <si>
    <t>Kerry, John</t>
  </si>
  <si>
    <t>McCain, John</t>
  </si>
  <si>
    <t>Obama, Barack H.</t>
  </si>
  <si>
    <t>Romney, Mitt</t>
  </si>
  <si>
    <t>Trump, Donald J.</t>
  </si>
  <si>
    <t>Clinton, Hillary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</si>
  <si>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</si>
  <si>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</si>
  <si>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</si>
  <si>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</si>
  <si>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</si>
  <si>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</si>
  <si>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</si>
  <si>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</si>
  <si>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</si>
  <si>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</si>
  <si>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</si>
  <si>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</si>
  <si>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</si>
  <si>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</si>
  <si>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</si>
  <si>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</si>
  <si>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</si>
  <si>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</si>
  <si>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</si>
  <si>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</si>
  <si>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</si>
  <si>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</si>
  <si>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</si>
  <si>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</si>
  <si>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</si>
  <si>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</si>
  <si>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</si>
  <si>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</si>
  <si>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</si>
  <si>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</si>
  <si>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</si>
  <si>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</si>
  <si>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</si>
  <si>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</si>
  <si>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</si>
  <si>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</si>
  <si>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</si>
  <si>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</si>
  <si>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</si>
  <si>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</si>
  <si>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Other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</si>
  <si>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</si>
  <si>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</si>
  <si>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</si>
  <si>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</si>
  <si>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</si>
  <si>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</si>
  <si>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</si>
  <si>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</si>
  <si>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</si>
  <si>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</si>
  <si>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</si>
  <si>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</si>
  <si>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</si>
  <si>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</si>
  <si>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</si>
  <si>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</si>
  <si>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</si>
  <si>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</si>
  <si>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</si>
  <si>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</si>
  <si>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</si>
  <si>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</si>
  <si>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</si>
  <si>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</si>
  <si>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</si>
  <si>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</si>
  <si>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</si>
  <si>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</si>
  <si>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</si>
  <si>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</si>
  <si>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</si>
  <si>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</si>
  <si>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</si>
  <si>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</si>
  <si>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</si>
  <si>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</si>
  <si>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</si>
  <si>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</si>
  <si>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</si>
  <si>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</si>
  <si>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</si>
  <si>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</si>
  <si>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</si>
  <si>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</si>
  <si>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</si>
  <si>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</si>
  <si>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</si>
  <si>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</si>
  <si>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</si>
  <si>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</si>
  <si>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</si>
  <si>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</si>
  <si>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</si>
  <si>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</si>
  <si>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Mitt, Romney</t>
  </si>
  <si>
    <t>West Virginia</t>
  </si>
  <si>
    <t>WV</t>
  </si>
  <si>
    <t>Wisconsin</t>
  </si>
  <si>
    <t>WI</t>
  </si>
  <si>
    <t>Wyoming</t>
  </si>
  <si>
    <t>WY</t>
  </si>
  <si>
    <t xml:space="preserve"> </t>
  </si>
  <si>
    <t>Biden, Joseph R. Jr.</t>
  </si>
  <si>
    <t>writein</t>
  </si>
  <si>
    <t>TRUE</t>
  </si>
  <si>
    <t xml:space="preserve">Democrat + republican </t>
  </si>
  <si>
    <t xml:space="preserve">Whenever writein is TRUE (for the parties we are interested in), we changed the color to dark green. It is not included in the computation. </t>
  </si>
  <si>
    <t>democrat (farmer-labor)</t>
  </si>
  <si>
    <t>State</t>
  </si>
  <si>
    <t>Year</t>
  </si>
  <si>
    <t>Real GDP (Chained 2012, millions)</t>
  </si>
  <si>
    <t>Population (millions)</t>
  </si>
  <si>
    <t>Real GDP per capita</t>
  </si>
  <si>
    <t>G</t>
  </si>
  <si>
    <t>Dummy</t>
  </si>
  <si>
    <t>Z</t>
  </si>
  <si>
    <t>STATE</t>
  </si>
  <si>
    <t>Alpha Code</t>
  </si>
  <si>
    <t>YEAR</t>
  </si>
  <si>
    <t>Nominal GDP in millions</t>
  </si>
  <si>
    <t>P</t>
  </si>
  <si>
    <t>GDP Deflator</t>
  </si>
  <si>
    <t>state_name</t>
  </si>
  <si>
    <t>UR</t>
  </si>
  <si>
    <t>PCT</t>
  </si>
  <si>
    <t>SIT</t>
  </si>
  <si>
    <t>PT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</si>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</sst>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%"/>
    <numFmt numFmtId="165" formatCode="0.0000%"/>
  </numFmts>
  <fonts count="1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/>
    <xf numFmtId="0" fontId="3" fillId="0" borderId="0" xfId="1" applyFont="1"/>
    <xf numFmtId="10" fontId="4" fillId="0" borderId="0" xfId="1" applyNumberFormat="1" applyFont="1" applyAlignment="1">
      <alignment horizontal="center"/>
    </xf>
    <xf numFmtId="0" fontId="1" fillId="0" borderId="0" xfId="1"/>
    <xf numFmtId="0" fontId="2" fillId="0" borderId="0" xfId="1" applyFont="1" applyAlignment="1">
      <alignment horizontal="right"/>
    </xf>
    <xf numFmtId="0" fontId="1" fillId="0" borderId="0" xfId="1" applyFill="1"/>
    <xf numFmtId="0" fontId="2" fillId="0" borderId="0" xfId="1" applyFont="1" applyFill="1"/>
    <xf numFmtId="0" fontId="2" fillId="0" borderId="0" xfId="1" applyFont="1" applyFill="1" applyAlignment="1">
      <alignment horizontal="right"/>
    </xf>
    <xf numFmtId="10" fontId="4" fillId="0" borderId="0" xfId="1" applyNumberFormat="1" applyFont="1" applyFill="1" applyAlignment="1">
      <alignment horizontal="center"/>
    </xf>
    <xf numFmtId="0" fontId="3" fillId="0" borderId="0" xfId="1" applyFont="1" applyFill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4" fillId="2" borderId="0" xfId="1" applyFont="1" applyFill="1"/>
    <xf numFmtId="10" fontId="4" fillId="2" borderId="0" xfId="1" applyNumberFormat="1" applyFont="1" applyFill="1" applyAlignment="1">
      <alignment horizontal="center"/>
    </xf>
    <xf numFmtId="0" fontId="6" fillId="2" borderId="0" xfId="1" applyFont="1" applyFill="1"/>
    <xf numFmtId="0" fontId="2" fillId="3" borderId="0" xfId="1" applyFont="1" applyFill="1"/>
    <xf numFmtId="0" fontId="2" fillId="3" borderId="0" xfId="1" applyFont="1" applyFill="1" applyAlignment="1">
      <alignment horizontal="right"/>
    </xf>
    <xf numFmtId="0" fontId="3" fillId="3" borderId="0" xfId="1" applyFont="1" applyFill="1"/>
    <xf numFmtId="10" fontId="4" fillId="3" borderId="0" xfId="1" applyNumberFormat="1" applyFont="1" applyFill="1" applyAlignment="1">
      <alignment horizontal="center"/>
    </xf>
    <xf numFmtId="0" fontId="1" fillId="3" borderId="0" xfId="1" applyFill="1"/>
    <xf numFmtId="0" fontId="2" fillId="0" borderId="0" xfId="0" applyFont="1"/>
    <xf numFmtId="0" fontId="5" fillId="2" borderId="0" xfId="0" applyFont="1" applyFill="1" applyAlignment="1">
      <alignment horizontal="center"/>
    </xf>
    <xf numFmtId="0" fontId="2" fillId="3" borderId="0" xfId="0" applyFont="1" applyFill="1"/>
    <xf numFmtId="0" fontId="7" fillId="2" borderId="0" xfId="0" applyFont="1" applyFill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1" applyFont="1" applyFill="1"/>
    <xf numFmtId="0" fontId="1" fillId="2" borderId="0" xfId="1" applyFill="1"/>
    <xf numFmtId="0" fontId="2" fillId="0" borderId="0" xfId="0" applyFont="1" applyAlignment="1">
      <alignment horizontal="right"/>
    </xf>
    <xf numFmtId="0" fontId="3" fillId="0" borderId="0" xfId="0" applyFont="1"/>
    <xf numFmtId="10" fontId="4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0" fontId="8" fillId="3" borderId="0" xfId="1" applyFont="1" applyFill="1"/>
    <xf numFmtId="0" fontId="11" fillId="0" borderId="0" xfId="0" applyFont="1"/>
    <xf numFmtId="0" fontId="0" fillId="0" borderId="0" xfId="0" applyFont="1"/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4" borderId="0" xfId="0" applyFont="1" applyFill="1"/>
    <xf numFmtId="0" fontId="12" fillId="0" borderId="0" xfId="0" applyFont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0" fillId="5" borderId="0" xfId="0" applyFont="1" applyFill="1"/>
    <xf numFmtId="0" fontId="11" fillId="5" borderId="0" xfId="0" applyFont="1" applyFill="1"/>
    <xf numFmtId="0" fontId="0" fillId="6" borderId="0" xfId="0" applyFont="1" applyFill="1"/>
    <xf numFmtId="0" fontId="0" fillId="0" borderId="0" xfId="0" applyFont="1" applyFill="1"/>
    <xf numFmtId="0" fontId="11" fillId="7" borderId="0" xfId="0" applyFont="1" applyFill="1" applyAlignment="1">
      <alignment horizontal="right"/>
    </xf>
    <xf numFmtId="164" fontId="0" fillId="4" borderId="0" xfId="2" applyNumberFormat="1" applyFont="1" applyFill="1"/>
    <xf numFmtId="164" fontId="0" fillId="0" borderId="0" xfId="2" applyNumberFormat="1" applyFont="1"/>
    <xf numFmtId="0" fontId="10" fillId="0" borderId="0" xfId="0" applyFont="1" applyFill="1" applyAlignment="1">
      <alignment horizontal="center"/>
    </xf>
    <xf numFmtId="0" fontId="14" fillId="0" borderId="0" xfId="0" applyFont="1" applyFill="1"/>
    <xf numFmtId="0" fontId="12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49" fontId="16" fillId="9" borderId="1" xfId="3" applyNumberFormat="1" applyFont="1" applyFill="1" applyBorder="1" applyAlignment="1">
      <alignment vertical="top"/>
    </xf>
    <xf numFmtId="0" fontId="5" fillId="0" borderId="0" xfId="3" applyFont="1" applyAlignment="1">
      <alignment horizontal="center"/>
    </xf>
    <xf numFmtId="165" fontId="5" fillId="0" borderId="0" xfId="4" applyNumberFormat="1" applyFont="1" applyFill="1" applyAlignment="1">
      <alignment horizontal="center"/>
    </xf>
    <xf numFmtId="0" fontId="17" fillId="0" borderId="0" xfId="3" applyFont="1"/>
    <xf numFmtId="0" fontId="2" fillId="0" borderId="0" xfId="3" applyFont="1" applyAlignment="1">
      <alignment horizontal="right"/>
    </xf>
    <xf numFmtId="10" fontId="2" fillId="0" borderId="0" xfId="3" applyNumberFormat="1" applyFont="1" applyAlignment="1">
      <alignment horizontal="right"/>
    </xf>
    <xf numFmtId="165" fontId="2" fillId="0" borderId="0" xfId="4" applyNumberFormat="1" applyFont="1" applyFill="1"/>
    <xf numFmtId="0" fontId="2" fillId="0" borderId="0" xfId="3" applyFont="1"/>
    <xf numFmtId="0" fontId="15" fillId="0" borderId="0" xfId="3"/>
    <xf numFmtId="165" fontId="2" fillId="0" borderId="0" xfId="4" applyNumberFormat="1" applyFont="1" applyFill="1" applyAlignment="1">
      <alignment horizontal="right"/>
    </xf>
    <xf numFmtId="0" fontId="15" fillId="0" borderId="0" xfId="3" applyAlignment="1">
      <alignment vertical="top"/>
    </xf>
    <xf numFmtId="165" fontId="0" fillId="0" borderId="0" xfId="4" applyNumberFormat="1" applyFont="1" applyFill="1"/>
    <xf numFmtId="0" fontId="2" fillId="0" borderId="0" xfId="4" applyNumberFormat="1" applyFont="1" applyFill="1"/>
    <xf numFmtId="0" fontId="4" fillId="0" borderId="0" xfId="1" applyFont="1"/>
    <xf numFmtId="0" fontId="18" fillId="0" borderId="0" xfId="3" applyFont="1"/>
    <xf numFmtId="0" fontId="15" fillId="9" borderId="1" xfId="3" applyFill="1" applyBorder="1" applyAlignment="1">
      <alignment vertical="top"/>
    </xf>
    <xf numFmtId="165" fontId="2" fillId="0" borderId="0" xfId="3" applyNumberFormat="1" applyFont="1" applyAlignment="1">
      <alignment horizontal="right"/>
    </xf>
  </cellXfs>
  <cellStyles count="5">
    <cellStyle name="Normale" xfId="0" builtinId="0"/>
    <cellStyle name="Normale 2" xfId="1" xr:uid="{7FF913F8-39D8-4627-8890-74294F16A086}"/>
    <cellStyle name="Normale 3" xfId="3" xr:uid="{BBA092EB-7E60-42F9-A92F-BF55DBBAB1C1}"/>
    <cellStyle name="Percentuale" xfId="2" builtinId="5"/>
    <cellStyle name="Percentuale 2" xfId="4" xr:uid="{FEC99210-276F-402F-A3A0-FF89A0899C3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0.00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 Neue"/>
        <scheme val="none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000000%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</font>
      <alignment horizontal="center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2" defaultTableStyle="TableStyleMedium2" defaultPivotStyle="PivotStyleLight16">
    <tableStyle name="GDP-style" pivot="0" count="3" xr9:uid="{1A9AF107-90CE-41DB-8DCA-A849AFC2D43E}">
      <tableStyleElement type="headerRow" dxfId="34"/>
      <tableStyleElement type="firstRowStripe" dxfId="33"/>
      <tableStyleElement type="secondRowStripe" dxfId="32"/>
    </tableStyle>
    <tableStyle name="total votes-style" pivot="0" count="3" xr9:uid="{A12DCC29-4A63-47E1-9D55-E326E2588819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AB9A51-0F98-4E2F-983D-55B1EBF95901}" name="Tabella35" displayName="Tabella35" ref="A1:O1048576" totalsRowShown="0" headerRowDxfId="16" dataDxfId="15">
  <tableColumns count="15">
    <tableColumn id="1" xr3:uid="{FE2BF2CE-07C1-4E29-8518-952A4FE6DAA7}" name="state" dataDxfId="14"/>
    <tableColumn id="11" xr3:uid="{3E1C6CA9-06FE-4561-8EE5-484DD67F19E0}" name="state_name" dataDxfId="13"/>
    <tableColumn id="2" xr3:uid="{8EE7E2D3-257C-40E4-8812-6A186C3EE49A}" name="year" dataDxfId="12"/>
    <tableColumn id="3" xr3:uid="{F7322E1B-22D1-4D82-B426-03D3A0C4EAAD}" name="Vp" dataDxfId="11"/>
    <tableColumn id="4" xr3:uid="{536636E2-F031-4EEF-B095-BCDF2104165B}" name="I" dataDxfId="10"/>
    <tableColumn id="5" xr3:uid="{C879386F-1FDE-41C7-86AD-C108973533E8}" name="DPER" dataDxfId="9"/>
    <tableColumn id="6" xr3:uid="{964AE2DC-83F3-41FA-83C5-31A9846F4DA0}" name="DUR" dataDxfId="8"/>
    <tableColumn id="7" xr3:uid="{5114048C-339F-41D3-A349-AABDA4CB9DFE}" name="G" dataDxfId="7"/>
    <tableColumn id="8" xr3:uid="{011A86FD-B534-401B-B275-BFA1A2B20D59}" name="P" dataDxfId="6"/>
    <tableColumn id="9" xr3:uid="{15C2A278-C643-4598-A154-48D93456620F}" name="Z" dataDxfId="5"/>
    <tableColumn id="10" xr3:uid="{E62B9CBB-83EA-4F66-8AF7-F37D6C7931F1}" name="UR" dataDxfId="4"/>
    <tableColumn id="12" xr3:uid="{92AB0ECD-C4C4-48FB-9B47-9C3735D2C26B}" name="PCT" dataDxfId="3"/>
    <tableColumn id="13" xr3:uid="{2B11670E-19A3-4C49-A492-0FA8FB969BF9}" name="SIT" dataDxfId="2"/>
    <tableColumn id="14" xr3:uid="{F75CDC09-27BA-4E15-A760-620ED6F9AC6F}" name="PT" dataDxfId="1"/>
    <tableColumn id="15" xr3:uid="{C568179C-EACF-4378-AC67-E5275A21C29A}" name="COV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39775-BD27-48D5-8750-9B19F660371F}" name="Vp" displayName="Vp" ref="A1:M1343" totalsRowCount="1" headerRowDxfId="28">
  <tableColumns count="13">
    <tableColumn id="1" xr3:uid="{A0E4FEBA-5B5C-4415-B7F8-2A36080BD5A5}" name="state"/>
    <tableColumn id="2" xr3:uid="{94085288-AFB4-4286-80C5-D321A4845712}" name="year"/>
    <tableColumn id="3" xr3:uid="{156C0E5F-C3BA-4ADD-BF96-0423ECE1A660}" name="state_po"/>
    <tableColumn id="4" xr3:uid="{EB9DCB48-DBF6-4A51-A0B0-DE8525A1F702}" name="candidate"/>
    <tableColumn id="16" xr3:uid="{7F831D90-384B-4E0D-9D8F-75EE9A40B4EB}" name="writein" dataDxfId="27" dataCellStyle="Normale 2"/>
    <tableColumn id="5" xr3:uid="{9702756A-8FF8-4256-B96C-5F6C2463E304}" name="party"/>
    <tableColumn id="7" xr3:uid="{E92B43F5-1E54-4F0D-938D-AA9EC174BE1F}" name="candidatevotes"/>
    <tableColumn id="8" xr3:uid="{6509DF96-FBE4-4A15-A914-BF23043EE3C1}" name="Democrat + republican "/>
    <tableColumn id="9" xr3:uid="{B665448F-B821-4E89-B657-EBD4E8C1F533}" name="TOTAL VOTES"/>
    <tableColumn id="10" xr3:uid="{C5FC20E2-91A7-4A8B-B248-8170CC9D9330}" name="Vp"/>
    <tableColumn id="11" xr3:uid="{1E96C5AC-D530-4E88-BC06-0D1F2345CF6A}" name="I"/>
    <tableColumn id="12" xr3:uid="{148BBF3F-75DE-4C83-A7CB-B3C8005DF3D7}" name="DPER"/>
    <tableColumn id="13" xr3:uid="{EA40BBDC-05D7-4266-9726-272C3E1A618E}" name="DUR"/>
  </tableColumns>
  <tableStyleInfo name="total vot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BAA52-3FBA-43AF-94B0-2AB6B6BF2A47}" name="Table_3" displayName="Table_3" ref="A1:G2296" headerRowDxfId="26" dataDxfId="25" totalsRowDxfId="24">
  <tableColumns count="7">
    <tableColumn id="1" xr3:uid="{437992CC-AE3F-4DA3-A044-3528A9D3DED5}" name="STATE" dataDxfId="23"/>
    <tableColumn id="2" xr3:uid="{49D3533E-3F9C-4086-B135-48664A2A3DED}" name="Alpha Code" dataDxfId="22"/>
    <tableColumn id="3" xr3:uid="{BB2ADA99-4972-4BB7-88D3-B8359CFA83C7}" name="YEAR" dataDxfId="21"/>
    <tableColumn id="4" xr3:uid="{FD3A251B-C519-4A87-8080-BB20A81355E3}" name="Nominal GDP in millions" dataDxfId="20"/>
    <tableColumn id="5" xr3:uid="{43A3152F-9FF9-4728-9B01-3BEF262EABC4}" name="Real GDP (Chained 2012, millions)" dataDxfId="19"/>
    <tableColumn id="6" xr3:uid="{C17ECC91-FD2F-43B1-B750-39F259D11283}" name="GDP Deflator" dataDxfId="18">
      <calculatedColumnFormula>Table_3[[#This Row],[Nominal GDP in millions]]/Table_3[[#This Row],[Real GDP (Chained 2012, millions)]]</calculatedColumnFormula>
    </tableColumn>
    <tableColumn id="7" xr3:uid="{6B5640E8-5A7B-4F2D-90CF-DA1B805957B2}" name="P" dataDxfId="17" dataCellStyle="Percentuale"/>
  </tableColumns>
  <tableStyleInfo name="GDP-style" showFirstColumn="1" showLastColumn="1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A0AB-9C40-4CE7-8373-65294FDCEA67}">
  <dimension ref="A1:O625"/>
  <sheetViews>
    <sheetView tabSelected="1" workbookViewId="0"/>
  </sheetViews>
  <sheetFormatPr defaultColWidth="12.44140625" defaultRowHeight="15.6"/>
  <cols>
    <col min="1" max="1" width="6.109375" style="74" customWidth="1"/>
    <col min="2" max="2" width="18.88671875" style="74" customWidth="1"/>
    <col min="3" max="3" width="12.44140625" style="63"/>
    <col min="4" max="4" width="12.44140625" style="64"/>
    <col min="5" max="7" width="12.44140625" style="63"/>
    <col min="8" max="9" width="12.44140625" style="75"/>
    <col min="10" max="10" width="12.44140625" style="63"/>
    <col min="11" max="11" width="22.77734375" style="63" customWidth="1"/>
    <col min="12" max="12" width="30.21875" style="63" customWidth="1"/>
    <col min="13" max="13" width="25.21875" style="63" customWidth="1"/>
    <col min="14" max="14" width="18.88671875" style="63" customWidth="1"/>
    <col min="15" max="15" width="16.33203125" style="63" customWidth="1"/>
    <col min="16" max="16384" width="12.44140625" style="67"/>
  </cols>
  <sheetData>
    <row r="1" spans="1:15" s="62" customFormat="1">
      <c r="A1" s="59" t="s">
        <v>0</v>
      </c>
      <c r="B1" s="59" t="s">
        <v>154</v>
      </c>
      <c r="C1" s="60" t="s">
        <v>1</v>
      </c>
      <c r="D1" s="60" t="s">
        <v>7</v>
      </c>
      <c r="E1" s="60" t="s">
        <v>8</v>
      </c>
      <c r="F1" s="60" t="s">
        <v>9</v>
      </c>
      <c r="G1" s="60" t="s">
        <v>10</v>
      </c>
      <c r="H1" s="61" t="s">
        <v>145</v>
      </c>
      <c r="I1" s="61" t="s">
        <v>152</v>
      </c>
      <c r="J1" s="60" t="s">
        <v>147</v>
      </c>
      <c r="K1" s="60" t="s">
        <v>155</v>
      </c>
      <c r="L1" s="60" t="s">
        <v>156</v>
      </c>
      <c r="M1" s="60" t="s">
        <v>157</v>
      </c>
      <c r="N1" s="60" t="s">
        <v>158</v>
      </c>
      <c r="O1" s="60" t="s">
        <v>159</v>
      </c>
    </row>
    <row r="2" spans="1:15">
      <c r="A2" s="59" t="s">
        <v>12</v>
      </c>
      <c r="B2" s="59" t="s">
        <v>11</v>
      </c>
      <c r="C2" s="63">
        <v>1976</v>
      </c>
      <c r="D2" s="64">
        <v>0.5666672397785496</v>
      </c>
      <c r="E2" s="2">
        <v>-1</v>
      </c>
      <c r="F2" s="2">
        <v>0</v>
      </c>
      <c r="G2" s="2">
        <v>-1</v>
      </c>
      <c r="H2" s="65"/>
      <c r="I2" s="65"/>
      <c r="J2" s="66"/>
      <c r="O2" s="63">
        <v>0</v>
      </c>
    </row>
    <row r="3" spans="1:15">
      <c r="A3" s="59" t="s">
        <v>12</v>
      </c>
      <c r="B3" s="59" t="s">
        <v>11</v>
      </c>
      <c r="C3" s="63">
        <v>1980</v>
      </c>
      <c r="D3" s="64">
        <v>0.49323661692960535</v>
      </c>
      <c r="E3" s="2">
        <v>1</v>
      </c>
      <c r="F3" s="2">
        <v>1</v>
      </c>
      <c r="G3" s="2">
        <v>0</v>
      </c>
      <c r="H3" s="68">
        <v>-1.4115610436021275E-2</v>
      </c>
      <c r="I3" s="68">
        <v>5.6420858650232164E-2</v>
      </c>
      <c r="J3" s="63">
        <v>1</v>
      </c>
      <c r="K3" s="69">
        <v>8.9</v>
      </c>
      <c r="L3" s="67">
        <v>1.1000000000000001</v>
      </c>
      <c r="M3" s="63">
        <v>1</v>
      </c>
      <c r="N3" s="63">
        <v>1.3</v>
      </c>
      <c r="O3" s="63">
        <v>0</v>
      </c>
    </row>
    <row r="4" spans="1:15">
      <c r="A4" s="59" t="s">
        <v>12</v>
      </c>
      <c r="B4" s="59" t="s">
        <v>11</v>
      </c>
      <c r="C4" s="63">
        <v>1984</v>
      </c>
      <c r="D4" s="64">
        <v>0.38736604648681733</v>
      </c>
      <c r="E4" s="2">
        <v>-1</v>
      </c>
      <c r="F4" s="2">
        <v>-1</v>
      </c>
      <c r="G4" s="2">
        <v>0</v>
      </c>
      <c r="H4" s="68">
        <v>4.2497432344603236E-2</v>
      </c>
      <c r="I4" s="68">
        <v>3.7631101884678886E-2</v>
      </c>
      <c r="J4" s="63">
        <v>2</v>
      </c>
      <c r="K4" s="69">
        <v>11</v>
      </c>
      <c r="L4" s="67">
        <v>1.1000000000000001</v>
      </c>
      <c r="M4" s="63">
        <v>1</v>
      </c>
      <c r="N4" s="63">
        <v>0.9</v>
      </c>
      <c r="O4" s="63">
        <v>0</v>
      </c>
    </row>
    <row r="5" spans="1:15">
      <c r="A5" s="59" t="s">
        <v>12</v>
      </c>
      <c r="B5" s="59" t="s">
        <v>11</v>
      </c>
      <c r="C5" s="63">
        <v>1988</v>
      </c>
      <c r="D5" s="64">
        <v>0.40254431601911095</v>
      </c>
      <c r="E5" s="2">
        <v>-1</v>
      </c>
      <c r="F5" s="2">
        <v>0</v>
      </c>
      <c r="G5" s="2">
        <v>-1</v>
      </c>
      <c r="H5" s="68">
        <v>4.6688432018782811E-2</v>
      </c>
      <c r="I5" s="68">
        <v>2.3405582153731341E-2</v>
      </c>
      <c r="J5" s="63">
        <v>3</v>
      </c>
      <c r="K5" s="69">
        <v>7.2</v>
      </c>
      <c r="L5" s="67">
        <v>1.1000000000000001</v>
      </c>
      <c r="M5" s="63">
        <v>1.2</v>
      </c>
      <c r="N5" s="63">
        <v>0.9</v>
      </c>
      <c r="O5" s="63">
        <v>0</v>
      </c>
    </row>
    <row r="6" spans="1:15">
      <c r="A6" s="59" t="s">
        <v>12</v>
      </c>
      <c r="B6" s="59" t="s">
        <v>11</v>
      </c>
      <c r="C6" s="63">
        <v>1992</v>
      </c>
      <c r="D6" s="64">
        <v>0.46178873540097015</v>
      </c>
      <c r="E6" s="2">
        <v>-1</v>
      </c>
      <c r="F6" s="2">
        <v>-1</v>
      </c>
      <c r="G6" s="2">
        <v>-1.25</v>
      </c>
      <c r="H6" s="68">
        <v>2.9173791786400338E-2</v>
      </c>
      <c r="I6" s="68">
        <v>2.1810265818075658E-2</v>
      </c>
      <c r="J6" s="63">
        <v>0</v>
      </c>
      <c r="K6" s="69">
        <v>7.6</v>
      </c>
      <c r="L6" s="67">
        <v>1.2</v>
      </c>
      <c r="M6" s="63">
        <v>1.2</v>
      </c>
      <c r="N6" s="63">
        <v>0.7</v>
      </c>
      <c r="O6" s="63">
        <v>0</v>
      </c>
    </row>
    <row r="7" spans="1:15">
      <c r="A7" s="59" t="s">
        <v>12</v>
      </c>
      <c r="B7" s="59" t="s">
        <v>11</v>
      </c>
      <c r="C7" s="63">
        <v>1996</v>
      </c>
      <c r="D7" s="64">
        <v>0.46266128846311055</v>
      </c>
      <c r="E7" s="2">
        <v>1</v>
      </c>
      <c r="F7" s="2">
        <v>1</v>
      </c>
      <c r="G7" s="2">
        <v>0</v>
      </c>
      <c r="H7" s="68">
        <v>2.6039400777171595E-2</v>
      </c>
      <c r="I7" s="68">
        <v>1.5865621286252685E-2</v>
      </c>
      <c r="J7" s="63">
        <v>0</v>
      </c>
      <c r="K7" s="69">
        <v>5.2</v>
      </c>
      <c r="L7" s="67">
        <v>1.2</v>
      </c>
      <c r="M7" s="63">
        <v>1.2</v>
      </c>
      <c r="N7" s="63">
        <v>1.2</v>
      </c>
      <c r="O7" s="63">
        <v>0</v>
      </c>
    </row>
    <row r="8" spans="1:15">
      <c r="A8" s="59" t="s">
        <v>12</v>
      </c>
      <c r="B8" s="59" t="s">
        <v>11</v>
      </c>
      <c r="C8" s="63">
        <v>2000</v>
      </c>
      <c r="D8" s="64">
        <v>0.42393058078668905</v>
      </c>
      <c r="E8" s="2">
        <v>1</v>
      </c>
      <c r="F8" s="2">
        <v>0</v>
      </c>
      <c r="G8" s="2">
        <v>1</v>
      </c>
      <c r="H8" s="68">
        <v>9.9617398679747726E-3</v>
      </c>
      <c r="I8" s="68">
        <v>1.2507896300724575E-2</v>
      </c>
      <c r="J8" s="63">
        <v>0</v>
      </c>
      <c r="K8" s="69">
        <v>4.5999999999999996</v>
      </c>
      <c r="L8" s="67">
        <v>1</v>
      </c>
      <c r="M8" s="63">
        <v>1</v>
      </c>
      <c r="N8" s="63">
        <v>1.5</v>
      </c>
      <c r="O8" s="63">
        <v>0</v>
      </c>
    </row>
    <row r="9" spans="1:15">
      <c r="A9" s="59" t="s">
        <v>12</v>
      </c>
      <c r="B9" s="59" t="s">
        <v>11</v>
      </c>
      <c r="C9" s="63">
        <v>2004</v>
      </c>
      <c r="D9" s="64">
        <v>0.3710222864771775</v>
      </c>
      <c r="E9" s="2">
        <v>-1</v>
      </c>
      <c r="F9" s="2">
        <v>-1</v>
      </c>
      <c r="G9" s="2">
        <v>0</v>
      </c>
      <c r="H9" s="68">
        <v>6.3151230208635889E-2</v>
      </c>
      <c r="I9" s="68">
        <v>1.6400653890887629E-2</v>
      </c>
      <c r="J9" s="63">
        <v>1</v>
      </c>
      <c r="K9" s="69">
        <v>5.7</v>
      </c>
      <c r="L9" s="67">
        <v>1</v>
      </c>
      <c r="M9" s="63">
        <v>1.1000000000000001</v>
      </c>
      <c r="N9" s="63">
        <v>1.8</v>
      </c>
      <c r="O9" s="63">
        <v>0</v>
      </c>
    </row>
    <row r="10" spans="1:15">
      <c r="A10" s="59" t="s">
        <v>12</v>
      </c>
      <c r="B10" s="59" t="s">
        <v>11</v>
      </c>
      <c r="C10" s="63">
        <v>2008</v>
      </c>
      <c r="D10" s="64">
        <v>0.39109097246427327</v>
      </c>
      <c r="E10" s="2">
        <v>-1</v>
      </c>
      <c r="F10" s="2">
        <v>0</v>
      </c>
      <c r="G10" s="2">
        <v>-1</v>
      </c>
      <c r="H10" s="68">
        <v>-2.038761563072311E-2</v>
      </c>
      <c r="I10" s="68">
        <v>2.0266017115448953E-2</v>
      </c>
      <c r="J10" s="63">
        <v>1</v>
      </c>
      <c r="K10" s="69">
        <v>5.7</v>
      </c>
      <c r="L10" s="67">
        <v>1.1000000000000001</v>
      </c>
      <c r="M10" s="63">
        <v>1.1000000000000001</v>
      </c>
      <c r="N10" s="63">
        <v>1.8</v>
      </c>
      <c r="O10" s="63">
        <v>0</v>
      </c>
    </row>
    <row r="11" spans="1:15">
      <c r="A11" s="59" t="s">
        <v>12</v>
      </c>
      <c r="B11" s="59" t="s">
        <v>11</v>
      </c>
      <c r="C11" s="63">
        <v>2012</v>
      </c>
      <c r="D11" s="64">
        <v>0.38783771466562295</v>
      </c>
      <c r="E11" s="2">
        <v>1</v>
      </c>
      <c r="F11" s="2">
        <v>1</v>
      </c>
      <c r="G11" s="2">
        <v>0</v>
      </c>
      <c r="H11" s="68">
        <v>5.1819442612872635E-3</v>
      </c>
      <c r="I11" s="68">
        <v>1.4001784618213664E-2</v>
      </c>
      <c r="J11" s="63">
        <v>0</v>
      </c>
      <c r="K11" s="69">
        <v>8</v>
      </c>
      <c r="L11" s="67">
        <v>1</v>
      </c>
      <c r="M11" s="63">
        <v>1</v>
      </c>
      <c r="N11" s="63">
        <v>2.1</v>
      </c>
      <c r="O11" s="63">
        <v>0</v>
      </c>
    </row>
    <row r="12" spans="1:15">
      <c r="A12" s="59" t="s">
        <v>12</v>
      </c>
      <c r="B12" s="59" t="s">
        <v>11</v>
      </c>
      <c r="C12" s="63">
        <v>2016</v>
      </c>
      <c r="D12" s="64">
        <v>0.35625856406039258</v>
      </c>
      <c r="E12" s="2">
        <v>1</v>
      </c>
      <c r="F12" s="2">
        <v>0</v>
      </c>
      <c r="G12" s="2">
        <v>1</v>
      </c>
      <c r="H12" s="68">
        <v>1.2902598271408827E-2</v>
      </c>
      <c r="I12" s="68">
        <v>1.1940345065428293E-2</v>
      </c>
      <c r="J12" s="63">
        <v>0</v>
      </c>
      <c r="K12" s="69">
        <v>5.8</v>
      </c>
      <c r="L12" s="67">
        <v>1</v>
      </c>
      <c r="M12" s="63">
        <v>1</v>
      </c>
      <c r="N12" s="63">
        <v>1.5</v>
      </c>
      <c r="O12" s="63">
        <v>0</v>
      </c>
    </row>
    <row r="13" spans="1:15">
      <c r="A13" s="59" t="s">
        <v>12</v>
      </c>
      <c r="B13" s="59" t="s">
        <v>11</v>
      </c>
      <c r="C13" s="63">
        <v>2020</v>
      </c>
      <c r="D13" s="64">
        <v>0.37088625166645278</v>
      </c>
      <c r="E13" s="2">
        <v>-1</v>
      </c>
      <c r="F13" s="2">
        <v>-1</v>
      </c>
      <c r="G13" s="2">
        <v>0</v>
      </c>
      <c r="H13" s="70">
        <v>-3.4518973987560431E-2</v>
      </c>
      <c r="I13" s="68">
        <v>1.4302632842239094E-2</v>
      </c>
      <c r="J13" s="67">
        <v>0</v>
      </c>
      <c r="K13" s="69">
        <v>4.7</v>
      </c>
      <c r="L13" s="67">
        <v>0.9</v>
      </c>
      <c r="M13" s="63">
        <v>1.1000000000000001</v>
      </c>
      <c r="N13" s="63">
        <v>1.5</v>
      </c>
      <c r="O13" s="63">
        <v>1</v>
      </c>
    </row>
    <row r="14" spans="1:15">
      <c r="A14" s="59" t="s">
        <v>32</v>
      </c>
      <c r="B14" s="59" t="s">
        <v>31</v>
      </c>
      <c r="C14" s="63">
        <v>1976</v>
      </c>
      <c r="D14" s="64">
        <v>0.38108171226419174</v>
      </c>
      <c r="E14" s="2">
        <v>-1</v>
      </c>
      <c r="F14" s="2">
        <v>0</v>
      </c>
      <c r="G14" s="2">
        <v>-1</v>
      </c>
      <c r="H14" s="65"/>
      <c r="I14" s="68"/>
      <c r="J14" s="71"/>
      <c r="K14" s="69"/>
      <c r="O14" s="63">
        <v>0</v>
      </c>
    </row>
    <row r="15" spans="1:15">
      <c r="A15" s="59" t="s">
        <v>32</v>
      </c>
      <c r="B15" s="59" t="s">
        <v>31</v>
      </c>
      <c r="C15" s="63">
        <v>1980</v>
      </c>
      <c r="D15" s="64">
        <v>0.32700814355158886</v>
      </c>
      <c r="E15" s="2">
        <v>1</v>
      </c>
      <c r="F15" s="2">
        <v>1</v>
      </c>
      <c r="G15" s="2">
        <v>0</v>
      </c>
      <c r="H15" s="68">
        <v>0.15396239930379529</v>
      </c>
      <c r="I15" s="68">
        <v>0.11190976840362987</v>
      </c>
      <c r="J15" s="63">
        <v>3</v>
      </c>
      <c r="K15" s="69">
        <v>9.6</v>
      </c>
      <c r="L15" s="67">
        <v>0.3</v>
      </c>
      <c r="M15" s="67">
        <v>0.1</v>
      </c>
      <c r="N15" s="63">
        <v>0.2</v>
      </c>
      <c r="O15" s="63">
        <v>0</v>
      </c>
    </row>
    <row r="16" spans="1:15">
      <c r="A16" s="59" t="s">
        <v>32</v>
      </c>
      <c r="B16" s="59" t="s">
        <v>31</v>
      </c>
      <c r="C16" s="63">
        <v>1984</v>
      </c>
      <c r="D16" s="64">
        <v>0.30944087352283617</v>
      </c>
      <c r="E16" s="2">
        <v>-1</v>
      </c>
      <c r="F16" s="2">
        <v>-1</v>
      </c>
      <c r="G16" s="2">
        <v>0</v>
      </c>
      <c r="H16" s="68">
        <v>-1.1239091988493377E-2</v>
      </c>
      <c r="I16" s="68">
        <v>1.2243992907187806E-2</v>
      </c>
      <c r="J16" s="63">
        <v>1</v>
      </c>
      <c r="K16" s="69">
        <v>9.8000000000000007</v>
      </c>
      <c r="L16" s="67">
        <v>0.3</v>
      </c>
      <c r="M16" s="67">
        <v>0</v>
      </c>
      <c r="N16" s="63">
        <v>0.2</v>
      </c>
      <c r="O16" s="63">
        <v>0</v>
      </c>
    </row>
    <row r="17" spans="1:15">
      <c r="A17" s="59" t="s">
        <v>32</v>
      </c>
      <c r="B17" s="59" t="s">
        <v>31</v>
      </c>
      <c r="C17" s="63">
        <v>1988</v>
      </c>
      <c r="D17" s="64">
        <v>0.37836682565746604</v>
      </c>
      <c r="E17" s="2">
        <v>-1</v>
      </c>
      <c r="F17" s="2">
        <v>0</v>
      </c>
      <c r="G17" s="2">
        <v>-1</v>
      </c>
      <c r="H17" s="68">
        <v>-6.1620559861364166E-2</v>
      </c>
      <c r="I17" s="68">
        <v>3.3722937966997102E-2</v>
      </c>
      <c r="J17" s="63">
        <v>2</v>
      </c>
      <c r="K17" s="69">
        <v>8.8000000000000007</v>
      </c>
      <c r="L17" s="67">
        <v>0.2</v>
      </c>
      <c r="M17" s="67">
        <v>0</v>
      </c>
      <c r="N17" s="63">
        <v>0.1</v>
      </c>
      <c r="O17" s="63">
        <v>0</v>
      </c>
    </row>
    <row r="18" spans="1:15">
      <c r="A18" s="59" t="s">
        <v>32</v>
      </c>
      <c r="B18" s="59" t="s">
        <v>31</v>
      </c>
      <c r="C18" s="63">
        <v>1992</v>
      </c>
      <c r="D18" s="64">
        <v>0.4342573796132983</v>
      </c>
      <c r="E18" s="2">
        <v>-1</v>
      </c>
      <c r="F18" s="2">
        <v>-1</v>
      </c>
      <c r="G18" s="2">
        <v>-1.25</v>
      </c>
      <c r="H18" s="68">
        <v>-1.9144974333527243E-2</v>
      </c>
      <c r="I18" s="68">
        <v>1.8314885153921434E-2</v>
      </c>
      <c r="J18" s="63">
        <v>0</v>
      </c>
      <c r="K18" s="69">
        <v>8.9</v>
      </c>
      <c r="L18" s="67">
        <v>0.2</v>
      </c>
      <c r="M18" s="67">
        <v>0</v>
      </c>
      <c r="N18" s="63">
        <v>0.1</v>
      </c>
      <c r="O18" s="63">
        <v>0</v>
      </c>
    </row>
    <row r="19" spans="1:15">
      <c r="A19" s="59" t="s">
        <v>32</v>
      </c>
      <c r="B19" s="59" t="s">
        <v>31</v>
      </c>
      <c r="C19" s="63">
        <v>1996</v>
      </c>
      <c r="D19" s="64">
        <v>0.3957149749416618</v>
      </c>
      <c r="E19" s="2">
        <v>1</v>
      </c>
      <c r="F19" s="2">
        <v>1</v>
      </c>
      <c r="G19" s="2">
        <v>0</v>
      </c>
      <c r="H19" s="68">
        <v>-1.89645770249528E-2</v>
      </c>
      <c r="I19" s="68">
        <v>2.3361637703921856E-2</v>
      </c>
      <c r="J19" s="63">
        <v>1</v>
      </c>
      <c r="K19" s="69">
        <v>7.6</v>
      </c>
      <c r="L19" s="67">
        <v>0.2</v>
      </c>
      <c r="M19" s="67">
        <v>0</v>
      </c>
      <c r="N19" s="63">
        <v>0.1</v>
      </c>
      <c r="O19" s="63">
        <v>0</v>
      </c>
    </row>
    <row r="20" spans="1:15">
      <c r="A20" s="59" t="s">
        <v>32</v>
      </c>
      <c r="B20" s="59" t="s">
        <v>31</v>
      </c>
      <c r="C20" s="63">
        <v>2000</v>
      </c>
      <c r="D20" s="64">
        <v>0.32063051436270812</v>
      </c>
      <c r="E20" s="2">
        <v>1</v>
      </c>
      <c r="F20" s="2">
        <v>0</v>
      </c>
      <c r="G20" s="2">
        <v>1</v>
      </c>
      <c r="H20" s="68">
        <v>-3.4089398848720753E-2</v>
      </c>
      <c r="I20" s="68">
        <v>2.701079275453222E-2</v>
      </c>
      <c r="J20" s="63">
        <v>0</v>
      </c>
      <c r="K20" s="69">
        <v>6.4</v>
      </c>
      <c r="L20" s="67">
        <v>0.2</v>
      </c>
      <c r="M20" s="67">
        <v>0</v>
      </c>
      <c r="N20" s="63">
        <v>0.1</v>
      </c>
      <c r="O20" s="63">
        <v>0</v>
      </c>
    </row>
    <row r="21" spans="1:15">
      <c r="A21" s="59" t="s">
        <v>32</v>
      </c>
      <c r="B21" s="59" t="s">
        <v>31</v>
      </c>
      <c r="C21" s="63">
        <v>2004</v>
      </c>
      <c r="D21" s="64">
        <v>0.36773717018753682</v>
      </c>
      <c r="E21" s="2">
        <v>-1</v>
      </c>
      <c r="F21" s="2">
        <v>-1</v>
      </c>
      <c r="G21" s="2">
        <v>0</v>
      </c>
      <c r="H21" s="68">
        <v>2.2977244118653983E-2</v>
      </c>
      <c r="I21" s="68">
        <v>3.5976875514438289E-2</v>
      </c>
      <c r="J21" s="63">
        <v>1</v>
      </c>
      <c r="K21" s="69">
        <v>7.5</v>
      </c>
      <c r="L21" s="67">
        <v>0.2</v>
      </c>
      <c r="M21" s="67">
        <v>0</v>
      </c>
      <c r="N21" s="63">
        <v>0</v>
      </c>
      <c r="O21" s="63">
        <v>0</v>
      </c>
    </row>
    <row r="22" spans="1:15">
      <c r="A22" s="59" t="s">
        <v>32</v>
      </c>
      <c r="B22" s="59" t="s">
        <v>31</v>
      </c>
      <c r="C22" s="63">
        <v>2008</v>
      </c>
      <c r="D22" s="64">
        <v>0.38935215083402902</v>
      </c>
      <c r="E22" s="2">
        <v>-1</v>
      </c>
      <c r="F22" s="2">
        <v>0</v>
      </c>
      <c r="G22" s="2">
        <v>-1</v>
      </c>
      <c r="H22" s="68">
        <v>-1.937954598578473E-2</v>
      </c>
      <c r="I22" s="68">
        <v>5.0274324138944282E-2</v>
      </c>
      <c r="J22" s="63">
        <v>2</v>
      </c>
      <c r="K22" s="69">
        <v>6.7</v>
      </c>
      <c r="L22" s="67">
        <v>0.2</v>
      </c>
      <c r="M22" s="67">
        <v>0</v>
      </c>
      <c r="N22" s="63">
        <v>0.1</v>
      </c>
      <c r="O22" s="63">
        <v>0</v>
      </c>
    </row>
    <row r="23" spans="1:15">
      <c r="A23" s="59" t="s">
        <v>32</v>
      </c>
      <c r="B23" s="59" t="s">
        <v>31</v>
      </c>
      <c r="C23" s="63">
        <v>2012</v>
      </c>
      <c r="D23" s="64">
        <v>0.42684709518439629</v>
      </c>
      <c r="E23" s="2">
        <v>1</v>
      </c>
      <c r="F23" s="2">
        <v>1</v>
      </c>
      <c r="G23" s="2">
        <v>0</v>
      </c>
      <c r="H23" s="68">
        <v>4.2122019140799827E-2</v>
      </c>
      <c r="I23" s="68">
        <v>2.9941174790061531E-2</v>
      </c>
      <c r="J23" s="63">
        <v>2</v>
      </c>
      <c r="K23" s="69">
        <v>7.1</v>
      </c>
      <c r="L23" s="67">
        <v>0.2</v>
      </c>
      <c r="M23" s="67">
        <v>0</v>
      </c>
      <c r="N23" s="63">
        <v>0.1</v>
      </c>
      <c r="O23" s="63">
        <v>0</v>
      </c>
    </row>
    <row r="24" spans="1:15">
      <c r="A24" s="59" t="s">
        <v>32</v>
      </c>
      <c r="B24" s="59" t="s">
        <v>31</v>
      </c>
      <c r="C24" s="63">
        <v>2016</v>
      </c>
      <c r="D24" s="64">
        <v>0.41614345288931931</v>
      </c>
      <c r="E24" s="2">
        <v>1</v>
      </c>
      <c r="F24" s="2">
        <v>0</v>
      </c>
      <c r="G24" s="2">
        <v>1</v>
      </c>
      <c r="H24" s="68">
        <v>-1.4559535154023973E-2</v>
      </c>
      <c r="I24" s="68">
        <v>2.4861076148851691E-2</v>
      </c>
      <c r="J24" s="63">
        <v>0</v>
      </c>
      <c r="K24" s="69">
        <v>6.9</v>
      </c>
      <c r="L24" s="67">
        <v>0.2</v>
      </c>
      <c r="M24" s="67">
        <v>0</v>
      </c>
      <c r="N24" s="63">
        <v>0</v>
      </c>
      <c r="O24" s="63">
        <v>0</v>
      </c>
    </row>
    <row r="25" spans="1:15">
      <c r="A25" s="59" t="s">
        <v>32</v>
      </c>
      <c r="B25" s="59" t="s">
        <v>31</v>
      </c>
      <c r="C25" s="63">
        <v>2020</v>
      </c>
      <c r="D25" s="64">
        <v>0.44738151276150689</v>
      </c>
      <c r="E25" s="2">
        <v>-1</v>
      </c>
      <c r="F25" s="2">
        <v>-1</v>
      </c>
      <c r="G25" s="2">
        <v>0</v>
      </c>
      <c r="H25" s="68">
        <v>-5.6392172176838673E-2</v>
      </c>
      <c r="I25" s="68">
        <v>3.1506027229259992E-3</v>
      </c>
      <c r="J25" s="63">
        <v>0</v>
      </c>
      <c r="K25" s="69">
        <v>5.9</v>
      </c>
      <c r="L25" s="67">
        <v>0.1</v>
      </c>
      <c r="M25" s="67">
        <v>0</v>
      </c>
      <c r="N25" s="63">
        <v>0</v>
      </c>
      <c r="O25" s="63">
        <v>1</v>
      </c>
    </row>
    <row r="26" spans="1:15">
      <c r="A26" s="59" t="s">
        <v>34</v>
      </c>
      <c r="B26" s="59" t="s">
        <v>33</v>
      </c>
      <c r="C26" s="63">
        <v>1976</v>
      </c>
      <c r="D26" s="64">
        <v>0.41386696983103816</v>
      </c>
      <c r="E26" s="2">
        <v>-1</v>
      </c>
      <c r="F26" s="2">
        <v>0</v>
      </c>
      <c r="G26" s="2">
        <v>-1</v>
      </c>
      <c r="H26" s="65"/>
      <c r="I26" s="68"/>
      <c r="J26" s="66"/>
      <c r="K26" s="69"/>
      <c r="O26" s="63">
        <v>0</v>
      </c>
    </row>
    <row r="27" spans="1:15">
      <c r="A27" s="59" t="s">
        <v>34</v>
      </c>
      <c r="B27" s="59" t="s">
        <v>33</v>
      </c>
      <c r="C27" s="63">
        <v>1980</v>
      </c>
      <c r="D27" s="64">
        <v>0.31787913167664911</v>
      </c>
      <c r="E27" s="2">
        <v>1</v>
      </c>
      <c r="F27" s="2">
        <v>1</v>
      </c>
      <c r="G27" s="2">
        <v>0</v>
      </c>
      <c r="H27" s="68">
        <v>-6.3133068616249011E-3</v>
      </c>
      <c r="I27" s="68">
        <v>5.9282379915341243E-2</v>
      </c>
      <c r="J27" s="63">
        <v>2</v>
      </c>
      <c r="K27" s="69">
        <v>6.6</v>
      </c>
      <c r="L27" s="67">
        <v>1</v>
      </c>
      <c r="M27" s="67">
        <v>0.8</v>
      </c>
      <c r="N27" s="63">
        <v>2.9</v>
      </c>
      <c r="O27" s="63">
        <v>0</v>
      </c>
    </row>
    <row r="28" spans="1:15">
      <c r="A28" s="59" t="s">
        <v>34</v>
      </c>
      <c r="B28" s="59" t="s">
        <v>33</v>
      </c>
      <c r="C28" s="63">
        <v>1984</v>
      </c>
      <c r="D28" s="64">
        <v>0.32883272429993993</v>
      </c>
      <c r="E28" s="2">
        <v>-1</v>
      </c>
      <c r="F28" s="2">
        <v>-1</v>
      </c>
      <c r="G28" s="2">
        <v>0</v>
      </c>
      <c r="H28" s="68">
        <v>7.2062642910413421E-2</v>
      </c>
      <c r="I28" s="68">
        <v>4.1706783460215835E-2</v>
      </c>
      <c r="J28" s="63">
        <v>1</v>
      </c>
      <c r="K28" s="69">
        <v>5.2</v>
      </c>
      <c r="L28" s="67">
        <v>1.1000000000000001</v>
      </c>
      <c r="M28" s="67">
        <v>0.9</v>
      </c>
      <c r="N28" s="63">
        <v>3.1</v>
      </c>
      <c r="O28" s="63">
        <v>0</v>
      </c>
    </row>
    <row r="29" spans="1:15">
      <c r="A29" s="59" t="s">
        <v>34</v>
      </c>
      <c r="B29" s="59" t="s">
        <v>33</v>
      </c>
      <c r="C29" s="63">
        <v>1988</v>
      </c>
      <c r="D29" s="64">
        <v>0.39256508469007495</v>
      </c>
      <c r="E29" s="2">
        <v>-1</v>
      </c>
      <c r="F29" s="2">
        <v>0</v>
      </c>
      <c r="G29" s="2">
        <v>-1</v>
      </c>
      <c r="H29" s="68">
        <v>1.8692168706315959E-2</v>
      </c>
      <c r="I29" s="68">
        <v>2.6019362520922407E-2</v>
      </c>
      <c r="J29" s="63">
        <v>0</v>
      </c>
      <c r="K29" s="69">
        <v>6.4</v>
      </c>
      <c r="L29" s="67">
        <v>1.2</v>
      </c>
      <c r="M29" s="67">
        <v>1.1000000000000001</v>
      </c>
      <c r="N29" s="63">
        <v>3.9</v>
      </c>
      <c r="O29" s="63">
        <v>0</v>
      </c>
    </row>
    <row r="30" spans="1:15">
      <c r="A30" s="59" t="s">
        <v>34</v>
      </c>
      <c r="B30" s="59" t="s">
        <v>33</v>
      </c>
      <c r="C30" s="63">
        <v>1992</v>
      </c>
      <c r="D30" s="64">
        <v>0.48698096016988063</v>
      </c>
      <c r="E30" s="2">
        <v>-1</v>
      </c>
      <c r="F30" s="2">
        <v>-1</v>
      </c>
      <c r="G30" s="2">
        <v>-1.25</v>
      </c>
      <c r="H30" s="68">
        <v>6.5949495034555827E-2</v>
      </c>
      <c r="I30" s="68">
        <v>2.2292030535772778E-2</v>
      </c>
      <c r="J30" s="63">
        <v>1</v>
      </c>
      <c r="K30" s="69">
        <v>7.5</v>
      </c>
      <c r="L30" s="67">
        <v>1.2</v>
      </c>
      <c r="M30" s="67">
        <v>1.2</v>
      </c>
      <c r="N30" s="63">
        <v>3.4</v>
      </c>
      <c r="O30" s="63">
        <v>0</v>
      </c>
    </row>
    <row r="31" spans="1:15">
      <c r="A31" s="59" t="s">
        <v>34</v>
      </c>
      <c r="B31" s="59" t="s">
        <v>33</v>
      </c>
      <c r="C31" s="63">
        <v>1996</v>
      </c>
      <c r="D31" s="64">
        <v>0.51223771151854258</v>
      </c>
      <c r="E31" s="2">
        <v>1</v>
      </c>
      <c r="F31" s="2">
        <v>1</v>
      </c>
      <c r="G31" s="2">
        <v>0</v>
      </c>
      <c r="H31" s="68">
        <v>4.2665706104368706E-2</v>
      </c>
      <c r="I31" s="68">
        <v>1.2543806072185193E-2</v>
      </c>
      <c r="J31" s="63">
        <v>2</v>
      </c>
      <c r="K31" s="69">
        <v>5.6</v>
      </c>
      <c r="L31" s="67">
        <v>1.4</v>
      </c>
      <c r="M31" s="67">
        <v>1.2</v>
      </c>
      <c r="N31" s="63">
        <v>3.3</v>
      </c>
      <c r="O31" s="63">
        <v>0</v>
      </c>
    </row>
    <row r="32" spans="1:15">
      <c r="A32" s="59" t="s">
        <v>34</v>
      </c>
      <c r="B32" s="59" t="s">
        <v>33</v>
      </c>
      <c r="C32" s="63">
        <v>2000</v>
      </c>
      <c r="D32" s="64">
        <v>0.46717400832860145</v>
      </c>
      <c r="E32" s="2">
        <v>1</v>
      </c>
      <c r="F32" s="2">
        <v>0</v>
      </c>
      <c r="G32" s="2">
        <v>1</v>
      </c>
      <c r="H32" s="68">
        <v>2.1216173190536258E-2</v>
      </c>
      <c r="I32" s="68">
        <v>2.1105330297122027E-3</v>
      </c>
      <c r="J32" s="63">
        <v>3</v>
      </c>
      <c r="K32" s="69">
        <v>4</v>
      </c>
      <c r="L32" s="67">
        <v>1.4</v>
      </c>
      <c r="M32" s="67">
        <v>1.2</v>
      </c>
      <c r="N32" s="63">
        <v>4.3</v>
      </c>
      <c r="O32" s="63">
        <v>0</v>
      </c>
    </row>
    <row r="33" spans="1:15">
      <c r="A33" s="59" t="s">
        <v>34</v>
      </c>
      <c r="B33" s="59" t="s">
        <v>33</v>
      </c>
      <c r="C33" s="63">
        <v>2004</v>
      </c>
      <c r="D33" s="64">
        <v>0.44724994969511739</v>
      </c>
      <c r="E33" s="2">
        <v>-1</v>
      </c>
      <c r="F33" s="2">
        <v>-1</v>
      </c>
      <c r="G33" s="2">
        <v>0</v>
      </c>
      <c r="H33" s="68">
        <v>1.7567354270072499E-2</v>
      </c>
      <c r="I33" s="68">
        <v>1.1853456862266576E-2</v>
      </c>
      <c r="J33" s="63">
        <v>1</v>
      </c>
      <c r="K33" s="69">
        <v>5</v>
      </c>
      <c r="L33" s="67">
        <v>1.5</v>
      </c>
      <c r="M33" s="67">
        <v>1.3</v>
      </c>
      <c r="N33" s="63">
        <v>5.0999999999999996</v>
      </c>
      <c r="O33" s="63">
        <v>0</v>
      </c>
    </row>
    <row r="34" spans="1:15">
      <c r="A34" s="59" t="s">
        <v>34</v>
      </c>
      <c r="B34" s="59" t="s">
        <v>33</v>
      </c>
      <c r="C34" s="63">
        <v>2008</v>
      </c>
      <c r="D34" s="64">
        <v>0.4568609928038368</v>
      </c>
      <c r="E34" s="2">
        <v>-1</v>
      </c>
      <c r="F34" s="2">
        <v>0</v>
      </c>
      <c r="G34" s="2">
        <v>-1</v>
      </c>
      <c r="H34" s="68">
        <v>-2.6403601826759049E-2</v>
      </c>
      <c r="I34" s="68">
        <v>1.8877286793931747E-2</v>
      </c>
      <c r="J34" s="63">
        <v>1</v>
      </c>
      <c r="K34" s="69">
        <v>6.2</v>
      </c>
      <c r="L34" s="67">
        <v>1.5</v>
      </c>
      <c r="M34" s="67">
        <v>1.2</v>
      </c>
      <c r="N34" s="63">
        <v>5.5</v>
      </c>
      <c r="O34" s="63">
        <v>0</v>
      </c>
    </row>
    <row r="35" spans="1:15">
      <c r="A35" s="59" t="s">
        <v>34</v>
      </c>
      <c r="B35" s="59" t="s">
        <v>33</v>
      </c>
      <c r="C35" s="63">
        <v>2012</v>
      </c>
      <c r="D35" s="64">
        <v>0.4538661977629681</v>
      </c>
      <c r="E35" s="2">
        <v>1</v>
      </c>
      <c r="F35" s="2">
        <v>1</v>
      </c>
      <c r="G35" s="2">
        <v>0</v>
      </c>
      <c r="H35" s="68">
        <v>7.1596279133510077E-3</v>
      </c>
      <c r="I35" s="68">
        <v>1.1050371237182111E-2</v>
      </c>
      <c r="J35" s="63">
        <v>0</v>
      </c>
      <c r="K35" s="69">
        <v>8.3000000000000007</v>
      </c>
      <c r="L35" s="67">
        <v>1.4</v>
      </c>
      <c r="M35" s="67">
        <v>1.1000000000000001</v>
      </c>
      <c r="N35" s="63">
        <v>3.5</v>
      </c>
      <c r="O35" s="63">
        <v>0</v>
      </c>
    </row>
    <row r="36" spans="1:15">
      <c r="A36" s="59" t="s">
        <v>34</v>
      </c>
      <c r="B36" s="59" t="s">
        <v>33</v>
      </c>
      <c r="C36" s="63">
        <v>2016</v>
      </c>
      <c r="D36" s="64">
        <v>0.48109976598960541</v>
      </c>
      <c r="E36" s="2">
        <v>1</v>
      </c>
      <c r="F36" s="2">
        <v>0</v>
      </c>
      <c r="G36" s="2">
        <v>1</v>
      </c>
      <c r="H36" s="68">
        <v>1.4164405647574041E-2</v>
      </c>
      <c r="I36" s="68">
        <v>1.3511269833264006E-2</v>
      </c>
      <c r="J36" s="63">
        <v>0</v>
      </c>
      <c r="K36" s="69">
        <v>5.4</v>
      </c>
      <c r="L36" s="67">
        <v>1.5</v>
      </c>
      <c r="M36" s="67">
        <v>1.1000000000000001</v>
      </c>
      <c r="N36" s="63">
        <v>3.9</v>
      </c>
      <c r="O36" s="63">
        <v>0</v>
      </c>
    </row>
    <row r="37" spans="1:15">
      <c r="A37" s="59" t="s">
        <v>34</v>
      </c>
      <c r="B37" s="59" t="s">
        <v>33</v>
      </c>
      <c r="C37" s="63">
        <v>2020</v>
      </c>
      <c r="D37" s="64">
        <v>0.3578756672201685</v>
      </c>
      <c r="E37" s="2">
        <v>-1</v>
      </c>
      <c r="F37" s="2">
        <v>-1</v>
      </c>
      <c r="G37" s="2">
        <v>0</v>
      </c>
      <c r="H37" s="68">
        <v>-2.7600560564932208E-2</v>
      </c>
      <c r="I37" s="68">
        <v>1.6394207899083746E-2</v>
      </c>
      <c r="J37" s="63">
        <v>0</v>
      </c>
      <c r="K37" s="69">
        <v>6.8</v>
      </c>
      <c r="L37" s="67">
        <v>1.6</v>
      </c>
      <c r="M37" s="67">
        <v>1.2</v>
      </c>
      <c r="N37" s="63">
        <v>3.9</v>
      </c>
      <c r="O37" s="63">
        <v>1</v>
      </c>
    </row>
    <row r="38" spans="1:15">
      <c r="A38" s="59" t="s">
        <v>36</v>
      </c>
      <c r="B38" s="59" t="s">
        <v>35</v>
      </c>
      <c r="C38" s="63">
        <v>1976</v>
      </c>
      <c r="D38" s="64">
        <v>0.65048851478199154</v>
      </c>
      <c r="E38" s="2">
        <v>-1</v>
      </c>
      <c r="F38" s="2">
        <v>0</v>
      </c>
      <c r="G38" s="2">
        <v>-1</v>
      </c>
      <c r="H38" s="65"/>
      <c r="I38" s="65"/>
      <c r="J38" s="66"/>
      <c r="K38" s="69"/>
      <c r="O38" s="63">
        <v>0</v>
      </c>
    </row>
    <row r="39" spans="1:15">
      <c r="A39" s="59" t="s">
        <v>36</v>
      </c>
      <c r="B39" s="59" t="s">
        <v>35</v>
      </c>
      <c r="C39" s="63">
        <v>1980</v>
      </c>
      <c r="D39" s="64">
        <v>0.49680294057076529</v>
      </c>
      <c r="E39" s="2">
        <v>1</v>
      </c>
      <c r="F39" s="2">
        <v>1</v>
      </c>
      <c r="G39" s="2">
        <v>0</v>
      </c>
      <c r="H39" s="68">
        <v>-2.3053823248084915E-2</v>
      </c>
      <c r="I39" s="68">
        <v>5.8066019830643301E-2</v>
      </c>
      <c r="J39" s="63">
        <v>1</v>
      </c>
      <c r="K39" s="69">
        <v>7.6</v>
      </c>
      <c r="L39" s="67">
        <v>0.6</v>
      </c>
      <c r="M39" s="67">
        <v>0.9</v>
      </c>
      <c r="N39" s="63">
        <v>1</v>
      </c>
      <c r="O39" s="63">
        <v>0</v>
      </c>
    </row>
    <row r="40" spans="1:15">
      <c r="A40" s="59" t="s">
        <v>36</v>
      </c>
      <c r="B40" s="59" t="s">
        <v>35</v>
      </c>
      <c r="C40" s="63">
        <v>1984</v>
      </c>
      <c r="D40" s="64">
        <v>0.3877241189805592</v>
      </c>
      <c r="E40" s="2">
        <v>-1</v>
      </c>
      <c r="F40" s="2">
        <v>-1</v>
      </c>
      <c r="G40" s="2">
        <v>0</v>
      </c>
      <c r="H40" s="68">
        <v>7.1882130123298138E-2</v>
      </c>
      <c r="I40" s="68">
        <v>3.5102669926495356E-2</v>
      </c>
      <c r="J40" s="63">
        <v>2</v>
      </c>
      <c r="K40" s="69">
        <v>8.6999999999999993</v>
      </c>
      <c r="L40" s="67">
        <v>0.6</v>
      </c>
      <c r="M40" s="67">
        <v>0.8</v>
      </c>
      <c r="N40" s="63">
        <v>1</v>
      </c>
      <c r="O40" s="63">
        <v>0</v>
      </c>
    </row>
    <row r="41" spans="1:15">
      <c r="A41" s="59" t="s">
        <v>36</v>
      </c>
      <c r="B41" s="59" t="s">
        <v>35</v>
      </c>
      <c r="C41" s="63">
        <v>1988</v>
      </c>
      <c r="D41" s="64">
        <v>0.42808357286884896</v>
      </c>
      <c r="E41" s="2">
        <v>-1</v>
      </c>
      <c r="F41" s="2">
        <v>0</v>
      </c>
      <c r="G41" s="2">
        <v>-1</v>
      </c>
      <c r="H41" s="68">
        <v>3.8178077957174095E-2</v>
      </c>
      <c r="I41" s="68">
        <v>2.1729571536158065E-2</v>
      </c>
      <c r="J41" s="63">
        <v>1</v>
      </c>
      <c r="K41" s="69">
        <v>7.6</v>
      </c>
      <c r="L41" s="67">
        <v>0.6</v>
      </c>
      <c r="M41" s="67">
        <v>0.8</v>
      </c>
      <c r="N41" s="63">
        <v>0.6</v>
      </c>
      <c r="O41" s="63">
        <v>0</v>
      </c>
    </row>
    <row r="42" spans="1:15">
      <c r="A42" s="59" t="s">
        <v>36</v>
      </c>
      <c r="B42" s="59" t="s">
        <v>35</v>
      </c>
      <c r="C42" s="63">
        <v>1992</v>
      </c>
      <c r="D42" s="64">
        <v>0.59992267066122518</v>
      </c>
      <c r="E42" s="2">
        <v>-1</v>
      </c>
      <c r="F42" s="2">
        <v>-1</v>
      </c>
      <c r="G42" s="2">
        <v>-1.25</v>
      </c>
      <c r="H42" s="68">
        <v>4.5011039995987101E-2</v>
      </c>
      <c r="I42" s="68">
        <v>2.0210684029358106E-2</v>
      </c>
      <c r="J42" s="63">
        <v>2</v>
      </c>
      <c r="K42" s="69">
        <v>7.1</v>
      </c>
      <c r="L42" s="67">
        <v>0.6</v>
      </c>
      <c r="M42" s="67">
        <v>0.8</v>
      </c>
      <c r="N42" s="63">
        <v>0.5</v>
      </c>
      <c r="O42" s="63">
        <v>0</v>
      </c>
    </row>
    <row r="43" spans="1:15">
      <c r="A43" s="59" t="s">
        <v>36</v>
      </c>
      <c r="B43" s="59" t="s">
        <v>35</v>
      </c>
      <c r="C43" s="63">
        <v>1996</v>
      </c>
      <c r="D43" s="64">
        <v>0.59352824864755482</v>
      </c>
      <c r="E43" s="2">
        <v>1</v>
      </c>
      <c r="F43" s="2">
        <v>1</v>
      </c>
      <c r="G43" s="2">
        <v>0</v>
      </c>
      <c r="H43" s="68">
        <v>3.0042608455486786E-2</v>
      </c>
      <c r="I43" s="68">
        <v>1.4745584631849606E-2</v>
      </c>
      <c r="J43" s="63">
        <v>1</v>
      </c>
      <c r="K43" s="69">
        <v>5.3</v>
      </c>
      <c r="L43" s="67">
        <v>0.6</v>
      </c>
      <c r="M43" s="67">
        <v>0.9</v>
      </c>
      <c r="N43" s="63">
        <v>0.6</v>
      </c>
      <c r="O43" s="63">
        <v>0</v>
      </c>
    </row>
    <row r="44" spans="1:15">
      <c r="A44" s="59" t="s">
        <v>36</v>
      </c>
      <c r="B44" s="59" t="s">
        <v>35</v>
      </c>
      <c r="C44" s="63">
        <v>2000</v>
      </c>
      <c r="D44" s="64">
        <v>0.47199310489579194</v>
      </c>
      <c r="E44" s="2">
        <v>1</v>
      </c>
      <c r="F44" s="2">
        <v>0</v>
      </c>
      <c r="G44" s="2">
        <v>1</v>
      </c>
      <c r="H44" s="68">
        <v>-1.5740863106320502E-3</v>
      </c>
      <c r="I44" s="68">
        <v>1.3321868625122191E-2</v>
      </c>
      <c r="J44" s="63">
        <v>1</v>
      </c>
      <c r="K44" s="69">
        <v>4.3</v>
      </c>
      <c r="L44" s="67">
        <v>0.6</v>
      </c>
      <c r="M44" s="67">
        <v>0.8</v>
      </c>
      <c r="N44" s="63">
        <v>0.7</v>
      </c>
      <c r="O44" s="63">
        <v>0</v>
      </c>
    </row>
    <row r="45" spans="1:15">
      <c r="A45" s="59" t="s">
        <v>36</v>
      </c>
      <c r="B45" s="59" t="s">
        <v>35</v>
      </c>
      <c r="C45" s="63">
        <v>2004</v>
      </c>
      <c r="D45" s="64">
        <v>0.45064251748332218</v>
      </c>
      <c r="E45" s="2">
        <v>-1</v>
      </c>
      <c r="F45" s="2">
        <v>-1</v>
      </c>
      <c r="G45" s="2">
        <v>0</v>
      </c>
      <c r="H45" s="68">
        <v>3.9908950498560136E-2</v>
      </c>
      <c r="I45" s="68">
        <v>1.5832760691406156E-2</v>
      </c>
      <c r="J45" s="63">
        <v>2</v>
      </c>
      <c r="K45" s="69">
        <v>5.7</v>
      </c>
      <c r="L45" s="67">
        <v>0.6</v>
      </c>
      <c r="M45" s="67">
        <v>0.9</v>
      </c>
      <c r="N45" s="63">
        <v>0.9</v>
      </c>
      <c r="O45" s="63">
        <v>0</v>
      </c>
    </row>
    <row r="46" spans="1:15">
      <c r="A46" s="59" t="s">
        <v>36</v>
      </c>
      <c r="B46" s="59" t="s">
        <v>35</v>
      </c>
      <c r="C46" s="63">
        <v>2008</v>
      </c>
      <c r="D46" s="64">
        <v>0.39828279389282739</v>
      </c>
      <c r="E46" s="2">
        <v>-1</v>
      </c>
      <c r="F46" s="2">
        <v>0</v>
      </c>
      <c r="G46" s="2">
        <v>-1</v>
      </c>
      <c r="H46" s="68">
        <v>-1.8861868075669697E-2</v>
      </c>
      <c r="I46" s="68">
        <v>2.2083291605804245E-2</v>
      </c>
      <c r="J46" s="63">
        <v>0</v>
      </c>
      <c r="K46" s="69">
        <v>5.5</v>
      </c>
      <c r="L46" s="67">
        <v>0.6</v>
      </c>
      <c r="M46" s="67">
        <v>0.8</v>
      </c>
      <c r="N46" s="63">
        <v>1.1000000000000001</v>
      </c>
      <c r="O46" s="63">
        <v>0</v>
      </c>
    </row>
    <row r="47" spans="1:15">
      <c r="A47" s="59" t="s">
        <v>36</v>
      </c>
      <c r="B47" s="59" t="s">
        <v>35</v>
      </c>
      <c r="C47" s="63">
        <v>2012</v>
      </c>
      <c r="D47" s="64">
        <v>0.37845594648770381</v>
      </c>
      <c r="E47" s="2">
        <v>1</v>
      </c>
      <c r="F47" s="2">
        <v>1</v>
      </c>
      <c r="G47" s="2">
        <v>0</v>
      </c>
      <c r="H47" s="68">
        <v>1.1549635756709087E-3</v>
      </c>
      <c r="I47" s="68">
        <v>1.3784270577933855E-2</v>
      </c>
      <c r="J47" s="63">
        <v>0</v>
      </c>
      <c r="K47" s="69">
        <v>7.6</v>
      </c>
      <c r="L47" s="67">
        <v>0.6</v>
      </c>
      <c r="M47" s="67">
        <v>0.9</v>
      </c>
      <c r="N47" s="63">
        <v>1.1000000000000001</v>
      </c>
      <c r="O47" s="63">
        <v>0</v>
      </c>
    </row>
    <row r="48" spans="1:15">
      <c r="A48" s="59" t="s">
        <v>36</v>
      </c>
      <c r="B48" s="59" t="s">
        <v>35</v>
      </c>
      <c r="C48" s="63">
        <v>2016</v>
      </c>
      <c r="D48" s="64">
        <v>0.35714862310229534</v>
      </c>
      <c r="E48" s="2">
        <v>1</v>
      </c>
      <c r="F48" s="2">
        <v>0</v>
      </c>
      <c r="G48" s="2">
        <v>1</v>
      </c>
      <c r="H48" s="68">
        <v>-7.5264627877658086E-5</v>
      </c>
      <c r="I48" s="68">
        <v>8.2094208542380365E-3</v>
      </c>
      <c r="J48" s="63">
        <v>0</v>
      </c>
      <c r="K48" s="69">
        <v>4</v>
      </c>
      <c r="L48" s="67">
        <v>0.6</v>
      </c>
      <c r="M48" s="67">
        <v>0.8</v>
      </c>
      <c r="N48" s="63">
        <v>1</v>
      </c>
      <c r="O48" s="63">
        <v>0</v>
      </c>
    </row>
    <row r="49" spans="1:15">
      <c r="A49" s="59" t="s">
        <v>36</v>
      </c>
      <c r="B49" s="59" t="s">
        <v>35</v>
      </c>
      <c r="C49" s="63">
        <v>2020</v>
      </c>
      <c r="D49" s="64">
        <v>0.3578756672201685</v>
      </c>
      <c r="E49" s="2">
        <v>-1</v>
      </c>
      <c r="F49" s="2">
        <v>-1</v>
      </c>
      <c r="G49" s="2">
        <v>0</v>
      </c>
      <c r="H49" s="68">
        <v>-1.8915216805182933E-2</v>
      </c>
      <c r="I49" s="68">
        <v>1.4391386131103356E-2</v>
      </c>
      <c r="J49" s="63">
        <v>0</v>
      </c>
      <c r="K49" s="69">
        <v>5.6</v>
      </c>
      <c r="L49" s="67">
        <v>0.6</v>
      </c>
      <c r="M49" s="67">
        <v>0.8</v>
      </c>
      <c r="N49" s="63">
        <v>1</v>
      </c>
      <c r="O49" s="63">
        <v>1</v>
      </c>
    </row>
    <row r="50" spans="1:15">
      <c r="A50" s="59" t="s">
        <v>38</v>
      </c>
      <c r="B50" s="59" t="s">
        <v>37</v>
      </c>
      <c r="C50" s="63">
        <v>1976</v>
      </c>
      <c r="D50" s="64">
        <v>0.49082172693181797</v>
      </c>
      <c r="E50" s="2">
        <v>-1</v>
      </c>
      <c r="F50" s="2">
        <v>0</v>
      </c>
      <c r="G50" s="2">
        <v>-1</v>
      </c>
      <c r="H50" s="65"/>
      <c r="I50" s="65"/>
      <c r="J50" s="66"/>
      <c r="K50" s="69"/>
      <c r="O50" s="63">
        <v>0</v>
      </c>
    </row>
    <row r="51" spans="1:15">
      <c r="A51" s="59" t="s">
        <v>38</v>
      </c>
      <c r="B51" s="59" t="s">
        <v>37</v>
      </c>
      <c r="C51" s="63">
        <v>1980</v>
      </c>
      <c r="D51" s="64">
        <v>0.40533375440790531</v>
      </c>
      <c r="E51" s="2">
        <v>1</v>
      </c>
      <c r="F51" s="2">
        <v>1</v>
      </c>
      <c r="G51" s="2">
        <v>0</v>
      </c>
      <c r="H51" s="68">
        <v>6.4861440917156621E-3</v>
      </c>
      <c r="I51" s="68">
        <v>5.6957267617609331E-2</v>
      </c>
      <c r="J51" s="63">
        <v>1</v>
      </c>
      <c r="K51" s="69">
        <v>6.8</v>
      </c>
      <c r="L51" s="67">
        <v>12</v>
      </c>
      <c r="M51" s="67">
        <v>17.600000000000001</v>
      </c>
      <c r="N51" s="63">
        <v>27.1</v>
      </c>
      <c r="O51" s="63">
        <v>0</v>
      </c>
    </row>
    <row r="52" spans="1:15">
      <c r="A52" s="59" t="s">
        <v>38</v>
      </c>
      <c r="B52" s="59" t="s">
        <v>37</v>
      </c>
      <c r="C52" s="63">
        <v>1984</v>
      </c>
      <c r="D52" s="64">
        <v>0.41775465177802334</v>
      </c>
      <c r="E52" s="2">
        <v>-1</v>
      </c>
      <c r="F52" s="2">
        <v>-1</v>
      </c>
      <c r="G52" s="2">
        <v>0</v>
      </c>
      <c r="H52" s="68">
        <v>6.0039244496273847E-2</v>
      </c>
      <c r="I52" s="68">
        <v>3.9599346369271649E-2</v>
      </c>
      <c r="J52" s="63">
        <v>1</v>
      </c>
      <c r="K52" s="69">
        <v>7.8</v>
      </c>
      <c r="L52" s="67">
        <v>12.7</v>
      </c>
      <c r="M52" s="67">
        <v>16.2</v>
      </c>
      <c r="N52" s="63">
        <v>39.799999999999997</v>
      </c>
      <c r="O52" s="63">
        <v>0</v>
      </c>
    </row>
    <row r="53" spans="1:15">
      <c r="A53" s="59" t="s">
        <v>38</v>
      </c>
      <c r="B53" s="59" t="s">
        <v>37</v>
      </c>
      <c r="C53" s="63">
        <v>1988</v>
      </c>
      <c r="D53" s="64">
        <v>0.48192689463624111</v>
      </c>
      <c r="E53" s="2">
        <v>-1</v>
      </c>
      <c r="F53" s="2">
        <v>0</v>
      </c>
      <c r="G53" s="2">
        <v>-1</v>
      </c>
      <c r="H53" s="68">
        <v>3.1115595761761483E-2</v>
      </c>
      <c r="I53" s="68">
        <v>2.4350595659374363E-2</v>
      </c>
      <c r="J53" s="63">
        <v>1</v>
      </c>
      <c r="K53" s="69">
        <v>5.3</v>
      </c>
      <c r="L53" s="67">
        <v>13.5</v>
      </c>
      <c r="M53" s="67">
        <v>16.100000000000001</v>
      </c>
      <c r="N53" s="63">
        <v>34.200000000000003</v>
      </c>
      <c r="O53" s="63">
        <v>0</v>
      </c>
    </row>
    <row r="54" spans="1:15">
      <c r="A54" s="59" t="s">
        <v>38</v>
      </c>
      <c r="B54" s="59" t="s">
        <v>37</v>
      </c>
      <c r="C54" s="63">
        <v>1992</v>
      </c>
      <c r="D54" s="64">
        <v>0.58516728769379078</v>
      </c>
      <c r="E54" s="2">
        <v>-1</v>
      </c>
      <c r="F54" s="2">
        <v>-1</v>
      </c>
      <c r="G54" s="2">
        <v>-1.25</v>
      </c>
      <c r="H54" s="68">
        <v>-1.7900478595584079E-2</v>
      </c>
      <c r="I54" s="68">
        <v>2.4701678248266967E-2</v>
      </c>
      <c r="J54" s="63">
        <v>0</v>
      </c>
      <c r="K54" s="69">
        <v>9.3000000000000007</v>
      </c>
      <c r="L54" s="67">
        <v>12.9</v>
      </c>
      <c r="M54" s="67">
        <v>15.9</v>
      </c>
      <c r="N54" s="63">
        <v>36.5</v>
      </c>
      <c r="O54" s="63">
        <v>0</v>
      </c>
    </row>
    <row r="55" spans="1:15">
      <c r="A55" s="59" t="s">
        <v>38</v>
      </c>
      <c r="B55" s="59" t="s">
        <v>37</v>
      </c>
      <c r="C55" s="63">
        <v>1996</v>
      </c>
      <c r="D55" s="64">
        <v>0.57216265230968943</v>
      </c>
      <c r="E55" s="2">
        <v>1</v>
      </c>
      <c r="F55" s="2">
        <v>1</v>
      </c>
      <c r="G55" s="2">
        <v>0</v>
      </c>
      <c r="H55" s="68">
        <v>2.9613196806762776E-2</v>
      </c>
      <c r="I55" s="68">
        <v>1.4448964807640019E-2</v>
      </c>
      <c r="J55" s="63">
        <v>1</v>
      </c>
      <c r="K55" s="69">
        <v>7.3</v>
      </c>
      <c r="L55" s="67">
        <v>12.7</v>
      </c>
      <c r="M55" s="67">
        <v>15.9</v>
      </c>
      <c r="N55" s="63">
        <v>29.6</v>
      </c>
      <c r="O55" s="63">
        <v>0</v>
      </c>
    </row>
    <row r="56" spans="1:15">
      <c r="A56" s="59" t="s">
        <v>38</v>
      </c>
      <c r="B56" s="59" t="s">
        <v>37</v>
      </c>
      <c r="C56" s="63">
        <v>2000</v>
      </c>
      <c r="D56" s="64">
        <v>0.56202989999071784</v>
      </c>
      <c r="E56" s="2">
        <v>1</v>
      </c>
      <c r="F56" s="2">
        <v>0</v>
      </c>
      <c r="G56" s="2">
        <v>1</v>
      </c>
      <c r="H56" s="68">
        <v>6.1915698091956406E-2</v>
      </c>
      <c r="I56" s="68">
        <v>7.2803351370978042E-3</v>
      </c>
      <c r="J56" s="63">
        <v>4</v>
      </c>
      <c r="K56" s="69">
        <v>4.9000000000000004</v>
      </c>
      <c r="L56" s="67">
        <v>15.8</v>
      </c>
      <c r="M56" s="67">
        <v>21</v>
      </c>
      <c r="N56" s="63">
        <v>28.1</v>
      </c>
      <c r="O56" s="63">
        <v>0</v>
      </c>
    </row>
    <row r="57" spans="1:15">
      <c r="A57" s="59" t="s">
        <v>38</v>
      </c>
      <c r="B57" s="59" t="s">
        <v>37</v>
      </c>
      <c r="C57" s="63">
        <v>2004</v>
      </c>
      <c r="D57" s="64">
        <v>0.55041320452822451</v>
      </c>
      <c r="E57" s="2">
        <v>-1</v>
      </c>
      <c r="F57" s="2">
        <v>-1</v>
      </c>
      <c r="G57" s="2">
        <v>0</v>
      </c>
      <c r="H57" s="68">
        <v>2.4683283878981888E-2</v>
      </c>
      <c r="I57" s="68">
        <v>1.3593607114250172E-2</v>
      </c>
      <c r="J57" s="63">
        <v>0</v>
      </c>
      <c r="K57" s="69">
        <v>6.2</v>
      </c>
      <c r="L57" s="67">
        <v>14.4</v>
      </c>
      <c r="M57" s="67">
        <v>18.2</v>
      </c>
      <c r="N57" s="63">
        <v>20.399999999999999</v>
      </c>
      <c r="O57" s="63">
        <v>0</v>
      </c>
    </row>
    <row r="58" spans="1:15">
      <c r="A58" s="59" t="s">
        <v>38</v>
      </c>
      <c r="B58" s="59" t="s">
        <v>37</v>
      </c>
      <c r="C58" s="63">
        <v>2008</v>
      </c>
      <c r="D58" s="64">
        <v>0.62278449591585405</v>
      </c>
      <c r="E58" s="2">
        <v>-1</v>
      </c>
      <c r="F58" s="2">
        <v>0</v>
      </c>
      <c r="G58" s="2">
        <v>-1</v>
      </c>
      <c r="H58" s="68">
        <v>2.4841236249550924E-4</v>
      </c>
      <c r="I58" s="68">
        <v>1.7070433345292901E-2</v>
      </c>
      <c r="J58" s="63">
        <v>2</v>
      </c>
      <c r="K58" s="69">
        <v>7.3</v>
      </c>
      <c r="L58" s="67">
        <v>14.1</v>
      </c>
      <c r="M58" s="67">
        <v>19.600000000000001</v>
      </c>
      <c r="N58" s="63">
        <v>19.7</v>
      </c>
      <c r="O58" s="63">
        <v>0</v>
      </c>
    </row>
    <row r="59" spans="1:15">
      <c r="A59" s="59" t="s">
        <v>38</v>
      </c>
      <c r="B59" s="59" t="s">
        <v>37</v>
      </c>
      <c r="C59" s="63">
        <v>2012</v>
      </c>
      <c r="D59" s="64">
        <v>0.61872811163296626</v>
      </c>
      <c r="E59" s="2">
        <v>1</v>
      </c>
      <c r="F59" s="2">
        <v>1</v>
      </c>
      <c r="G59" s="2">
        <v>0</v>
      </c>
      <c r="H59" s="68">
        <v>1.5555226374925235E-2</v>
      </c>
      <c r="I59" s="68">
        <v>1.3642172709624534E-2</v>
      </c>
      <c r="J59" s="63">
        <v>0</v>
      </c>
      <c r="K59" s="69">
        <v>10.4</v>
      </c>
      <c r="L59" s="67">
        <v>14.9</v>
      </c>
      <c r="M59" s="67">
        <v>20.6</v>
      </c>
      <c r="N59" s="63">
        <v>24.1</v>
      </c>
      <c r="O59" s="63">
        <v>0</v>
      </c>
    </row>
    <row r="60" spans="1:15">
      <c r="A60" s="59" t="s">
        <v>38</v>
      </c>
      <c r="B60" s="59" t="s">
        <v>37</v>
      </c>
      <c r="C60" s="63">
        <v>2016</v>
      </c>
      <c r="D60" s="64">
        <v>0.66128220542729887</v>
      </c>
      <c r="E60" s="2">
        <v>1</v>
      </c>
      <c r="F60" s="2">
        <v>0</v>
      </c>
      <c r="G60" s="2">
        <v>1</v>
      </c>
      <c r="H60" s="68">
        <v>2.34382137197926E-2</v>
      </c>
      <c r="I60" s="68">
        <v>9.5521704447580902E-3</v>
      </c>
      <c r="J60" s="63">
        <v>1</v>
      </c>
      <c r="K60" s="69">
        <v>5.5</v>
      </c>
      <c r="L60" s="67">
        <v>16.3</v>
      </c>
      <c r="M60" s="67">
        <v>23.8</v>
      </c>
      <c r="N60" s="63">
        <v>22.4</v>
      </c>
      <c r="O60" s="63">
        <v>0</v>
      </c>
    </row>
    <row r="61" spans="1:15">
      <c r="A61" s="59" t="s">
        <v>38</v>
      </c>
      <c r="B61" s="59" t="s">
        <v>37</v>
      </c>
      <c r="C61" s="63">
        <v>2020</v>
      </c>
      <c r="D61" s="64">
        <v>0.64908911360667565</v>
      </c>
      <c r="E61" s="2">
        <v>-1</v>
      </c>
      <c r="F61" s="2">
        <v>-1</v>
      </c>
      <c r="G61" s="2">
        <v>0</v>
      </c>
      <c r="H61" s="68">
        <v>-2.5908736552819778E-2</v>
      </c>
      <c r="I61" s="68">
        <v>1.2452929719132921E-2</v>
      </c>
      <c r="J61" s="63">
        <v>3</v>
      </c>
      <c r="K61" s="69">
        <v>9.8000000000000007</v>
      </c>
      <c r="L61" s="67">
        <v>16.899999999999999</v>
      </c>
      <c r="M61" s="67">
        <v>21.9</v>
      </c>
      <c r="N61" s="63">
        <v>22.4</v>
      </c>
      <c r="O61" s="63">
        <v>1</v>
      </c>
    </row>
    <row r="62" spans="1:15">
      <c r="A62" s="59" t="s">
        <v>40</v>
      </c>
      <c r="B62" s="59" t="s">
        <v>39</v>
      </c>
      <c r="C62" s="63">
        <v>1976</v>
      </c>
      <c r="D62" s="64">
        <v>0.44092456168385358</v>
      </c>
      <c r="E62" s="2">
        <v>-1</v>
      </c>
      <c r="F62" s="2">
        <v>0</v>
      </c>
      <c r="G62" s="2">
        <v>-1</v>
      </c>
      <c r="H62" s="65"/>
      <c r="I62" s="65"/>
      <c r="J62" s="66"/>
      <c r="K62" s="69"/>
      <c r="O62" s="63">
        <v>0</v>
      </c>
    </row>
    <row r="63" spans="1:15">
      <c r="A63" s="59" t="s">
        <v>40</v>
      </c>
      <c r="B63" s="59" t="s">
        <v>39</v>
      </c>
      <c r="C63" s="63">
        <v>1980</v>
      </c>
      <c r="D63" s="64">
        <v>0.36069659787135405</v>
      </c>
      <c r="E63" s="2">
        <v>1</v>
      </c>
      <c r="F63" s="2">
        <v>1</v>
      </c>
      <c r="G63" s="2">
        <v>0</v>
      </c>
      <c r="H63" s="68">
        <v>1.5156506850860563E-2</v>
      </c>
      <c r="I63" s="68">
        <v>6.1342279892151019E-2</v>
      </c>
      <c r="J63" s="63">
        <v>2</v>
      </c>
      <c r="K63" s="69">
        <v>5.8</v>
      </c>
      <c r="L63" s="67">
        <v>1.4</v>
      </c>
      <c r="M63" s="67">
        <v>1.3</v>
      </c>
      <c r="N63" s="63">
        <v>3.1</v>
      </c>
      <c r="O63" s="63">
        <v>0</v>
      </c>
    </row>
    <row r="64" spans="1:15">
      <c r="A64" s="59" t="s">
        <v>40</v>
      </c>
      <c r="B64" s="59" t="s">
        <v>39</v>
      </c>
      <c r="C64" s="63">
        <v>1984</v>
      </c>
      <c r="D64" s="64">
        <v>0.35634230164349401</v>
      </c>
      <c r="E64" s="2">
        <v>-1</v>
      </c>
      <c r="F64" s="2">
        <v>-1</v>
      </c>
      <c r="G64" s="2">
        <v>0</v>
      </c>
      <c r="H64" s="68">
        <v>4.5184876111767247E-2</v>
      </c>
      <c r="I64" s="68">
        <v>4.0011317551136738E-2</v>
      </c>
      <c r="J64" s="63">
        <v>1</v>
      </c>
      <c r="K64" s="69">
        <v>5.4</v>
      </c>
      <c r="L64" s="67">
        <v>1.4</v>
      </c>
      <c r="M64" s="67">
        <v>1.3</v>
      </c>
      <c r="N64" s="63">
        <v>2.4</v>
      </c>
      <c r="O64" s="63">
        <v>0</v>
      </c>
    </row>
    <row r="65" spans="1:15">
      <c r="A65" s="59" t="s">
        <v>40</v>
      </c>
      <c r="B65" s="59" t="s">
        <v>39</v>
      </c>
      <c r="C65" s="63">
        <v>1988</v>
      </c>
      <c r="D65" s="64">
        <v>0.46046175618502849</v>
      </c>
      <c r="E65" s="2">
        <v>-1</v>
      </c>
      <c r="F65" s="2">
        <v>0</v>
      </c>
      <c r="G65" s="2">
        <v>-1</v>
      </c>
      <c r="H65" s="68">
        <v>3.0128054231235213E-2</v>
      </c>
      <c r="I65" s="68">
        <v>2.1658433272279121E-2</v>
      </c>
      <c r="J65" s="63">
        <v>0</v>
      </c>
      <c r="K65" s="69">
        <v>6.5</v>
      </c>
      <c r="L65" s="67">
        <v>1.3</v>
      </c>
      <c r="M65" s="67">
        <v>1.5</v>
      </c>
      <c r="N65" s="63">
        <v>2</v>
      </c>
      <c r="O65" s="63">
        <v>0</v>
      </c>
    </row>
    <row r="66" spans="1:15">
      <c r="A66" s="59" t="s">
        <v>40</v>
      </c>
      <c r="B66" s="59" t="s">
        <v>39</v>
      </c>
      <c r="C66" s="63">
        <v>1992</v>
      </c>
      <c r="D66" s="64">
        <v>0.52802065522824981</v>
      </c>
      <c r="E66" s="2">
        <v>-1</v>
      </c>
      <c r="F66" s="2">
        <v>-1</v>
      </c>
      <c r="G66" s="2">
        <v>-1.25</v>
      </c>
      <c r="H66" s="68">
        <v>3.5879121589764029E-2</v>
      </c>
      <c r="I66" s="68">
        <v>2.3674029670246455E-2</v>
      </c>
      <c r="J66" s="63">
        <v>1</v>
      </c>
      <c r="K66" s="69">
        <v>6</v>
      </c>
      <c r="L66" s="67">
        <v>1.5</v>
      </c>
      <c r="M66" s="67">
        <v>1.6</v>
      </c>
      <c r="N66" s="63">
        <v>1.9</v>
      </c>
      <c r="O66" s="63">
        <v>0</v>
      </c>
    </row>
    <row r="67" spans="1:15">
      <c r="A67" s="59" t="s">
        <v>40</v>
      </c>
      <c r="B67" s="59" t="s">
        <v>39</v>
      </c>
      <c r="C67" s="63">
        <v>1996</v>
      </c>
      <c r="D67" s="64">
        <v>0.49240792369772562</v>
      </c>
      <c r="E67" s="2">
        <v>1</v>
      </c>
      <c r="F67" s="2">
        <v>1</v>
      </c>
      <c r="G67" s="2">
        <v>0</v>
      </c>
      <c r="H67" s="68">
        <v>2.9035304277671869E-2</v>
      </c>
      <c r="I67" s="68">
        <v>1.5486001753373335E-2</v>
      </c>
      <c r="J67" s="63">
        <v>1</v>
      </c>
      <c r="K67" s="69">
        <v>4.2</v>
      </c>
      <c r="L67" s="67">
        <v>1.6</v>
      </c>
      <c r="M67" s="67">
        <v>1.8</v>
      </c>
      <c r="N67" s="63">
        <v>2</v>
      </c>
      <c r="O67" s="63">
        <v>0</v>
      </c>
    </row>
    <row r="68" spans="1:15">
      <c r="A68" s="59" t="s">
        <v>40</v>
      </c>
      <c r="B68" s="59" t="s">
        <v>39</v>
      </c>
      <c r="C68" s="63">
        <v>2000</v>
      </c>
      <c r="D68" s="64">
        <v>0.45514080056720974</v>
      </c>
      <c r="E68" s="2">
        <v>1</v>
      </c>
      <c r="F68" s="2">
        <v>0</v>
      </c>
      <c r="G68" s="2">
        <v>1</v>
      </c>
      <c r="H68" s="68">
        <v>5.0603073929252895E-2</v>
      </c>
      <c r="I68" s="68">
        <v>1.1323955251122841E-2</v>
      </c>
      <c r="J68" s="63">
        <v>4</v>
      </c>
      <c r="K68" s="69">
        <v>2.8</v>
      </c>
      <c r="L68" s="67">
        <v>1.8</v>
      </c>
      <c r="M68" s="67">
        <v>1.6</v>
      </c>
      <c r="N68" s="63">
        <v>2.7</v>
      </c>
      <c r="O68" s="63">
        <v>0</v>
      </c>
    </row>
    <row r="69" spans="1:15">
      <c r="A69" s="59" t="s">
        <v>40</v>
      </c>
      <c r="B69" s="59" t="s">
        <v>39</v>
      </c>
      <c r="C69" s="63">
        <v>2004</v>
      </c>
      <c r="D69" s="64">
        <v>0.47633770441757367</v>
      </c>
      <c r="E69" s="2">
        <v>-1</v>
      </c>
      <c r="F69" s="2">
        <v>-1</v>
      </c>
      <c r="G69" s="2">
        <v>0</v>
      </c>
      <c r="H69" s="68">
        <v>2.2284602847535417E-3</v>
      </c>
      <c r="I69" s="68">
        <v>1.6435470633870963E-2</v>
      </c>
      <c r="J69" s="63">
        <v>0</v>
      </c>
      <c r="K69" s="69">
        <v>5.5</v>
      </c>
      <c r="L69" s="67">
        <v>1.7</v>
      </c>
      <c r="M69" s="67">
        <v>1.7</v>
      </c>
      <c r="N69" s="63">
        <v>3.6</v>
      </c>
      <c r="O69" s="63">
        <v>0</v>
      </c>
    </row>
    <row r="70" spans="1:15">
      <c r="A70" s="59" t="s">
        <v>40</v>
      </c>
      <c r="B70" s="59" t="s">
        <v>39</v>
      </c>
      <c r="C70" s="63">
        <v>2008</v>
      </c>
      <c r="D70" s="64">
        <v>0.54550634693173428</v>
      </c>
      <c r="E70" s="2">
        <v>-1</v>
      </c>
      <c r="F70" s="2">
        <v>0</v>
      </c>
      <c r="G70" s="2">
        <v>-1</v>
      </c>
      <c r="H70" s="68">
        <v>-2.4895937645142974E-3</v>
      </c>
      <c r="I70" s="68">
        <v>2.1419694706002135E-2</v>
      </c>
      <c r="J70" s="63">
        <v>1</v>
      </c>
      <c r="K70" s="69">
        <v>4.8</v>
      </c>
      <c r="L70" s="67">
        <v>1.7</v>
      </c>
      <c r="M70" s="67">
        <v>1.8</v>
      </c>
      <c r="N70" s="63">
        <v>3.1</v>
      </c>
      <c r="O70" s="63">
        <v>0</v>
      </c>
    </row>
    <row r="71" spans="1:15">
      <c r="A71" s="59" t="s">
        <v>40</v>
      </c>
      <c r="B71" s="59" t="s">
        <v>39</v>
      </c>
      <c r="C71" s="63">
        <v>2012</v>
      </c>
      <c r="D71" s="64">
        <v>0.52747988314202521</v>
      </c>
      <c r="E71" s="2">
        <v>1</v>
      </c>
      <c r="F71" s="2">
        <v>1</v>
      </c>
      <c r="G71" s="2">
        <v>0</v>
      </c>
      <c r="H71" s="68">
        <v>4.7761318126771091E-3</v>
      </c>
      <c r="I71" s="68">
        <v>1.3399719448896175E-2</v>
      </c>
      <c r="J71" s="63">
        <v>0</v>
      </c>
      <c r="K71" s="69">
        <v>7.9</v>
      </c>
      <c r="L71" s="67">
        <v>1.8</v>
      </c>
      <c r="M71" s="67">
        <v>1.8</v>
      </c>
      <c r="N71" s="63">
        <v>2.8</v>
      </c>
      <c r="O71" s="63">
        <v>0</v>
      </c>
    </row>
    <row r="72" spans="1:15">
      <c r="A72" s="59" t="s">
        <v>40</v>
      </c>
      <c r="B72" s="59" t="s">
        <v>39</v>
      </c>
      <c r="C72" s="63">
        <v>2016</v>
      </c>
      <c r="D72" s="64">
        <v>0.52683333372682439</v>
      </c>
      <c r="E72" s="2">
        <v>1</v>
      </c>
      <c r="F72" s="2">
        <v>0</v>
      </c>
      <c r="G72" s="2">
        <v>1</v>
      </c>
      <c r="H72" s="68">
        <v>4.4607618981822306E-3</v>
      </c>
      <c r="I72" s="68">
        <v>3.3662847821331887E-3</v>
      </c>
      <c r="J72" s="63">
        <v>0</v>
      </c>
      <c r="K72" s="69">
        <v>3.2</v>
      </c>
      <c r="L72" s="67">
        <v>1.9</v>
      </c>
      <c r="M72" s="67">
        <v>1.9</v>
      </c>
      <c r="N72" s="63">
        <v>3</v>
      </c>
      <c r="O72" s="63">
        <v>0</v>
      </c>
    </row>
    <row r="73" spans="1:15">
      <c r="A73" s="59" t="s">
        <v>40</v>
      </c>
      <c r="B73" s="59" t="s">
        <v>39</v>
      </c>
      <c r="C73" s="63">
        <v>2020</v>
      </c>
      <c r="D73" s="64">
        <v>0.56938319492300149</v>
      </c>
      <c r="E73" s="2">
        <v>-1</v>
      </c>
      <c r="F73" s="2">
        <v>-1</v>
      </c>
      <c r="G73" s="2">
        <v>0</v>
      </c>
      <c r="H73" s="68">
        <v>-3.8387076130321662E-2</v>
      </c>
      <c r="I73" s="68">
        <v>1.12305908900312E-2</v>
      </c>
      <c r="J73" s="63">
        <v>0</v>
      </c>
      <c r="K73" s="69">
        <v>6.9</v>
      </c>
      <c r="L73" s="67">
        <v>1.9</v>
      </c>
      <c r="M73" s="67">
        <v>2</v>
      </c>
      <c r="N73" s="63">
        <v>3</v>
      </c>
      <c r="O73" s="63">
        <v>1</v>
      </c>
    </row>
    <row r="74" spans="1:15">
      <c r="A74" s="59" t="s">
        <v>42</v>
      </c>
      <c r="B74" s="59" t="s">
        <v>41</v>
      </c>
      <c r="C74" s="63">
        <v>1976</v>
      </c>
      <c r="D74" s="64">
        <v>0.4738998329378652</v>
      </c>
      <c r="E74" s="2">
        <v>-1</v>
      </c>
      <c r="F74" s="2">
        <v>0</v>
      </c>
      <c r="G74" s="2">
        <v>-1</v>
      </c>
      <c r="H74" s="65"/>
      <c r="I74" s="65"/>
      <c r="J74" s="66"/>
      <c r="K74" s="69"/>
      <c r="O74" s="63">
        <v>0</v>
      </c>
    </row>
    <row r="75" spans="1:15">
      <c r="A75" s="59" t="s">
        <v>42</v>
      </c>
      <c r="B75" s="59" t="s">
        <v>41</v>
      </c>
      <c r="C75" s="63">
        <v>1980</v>
      </c>
      <c r="D75" s="64">
        <v>0.44442803677287351</v>
      </c>
      <c r="E75" s="2">
        <v>1</v>
      </c>
      <c r="F75" s="2">
        <v>1</v>
      </c>
      <c r="G75" s="2">
        <v>0</v>
      </c>
      <c r="H75" s="68">
        <v>1.5106280860340826E-2</v>
      </c>
      <c r="I75" s="68">
        <v>5.3631245743433364E-2</v>
      </c>
      <c r="J75" s="63">
        <v>2</v>
      </c>
      <c r="K75" s="69">
        <v>5.8</v>
      </c>
      <c r="L75" s="67">
        <v>1.8</v>
      </c>
      <c r="M75" s="67">
        <v>0.3</v>
      </c>
      <c r="N75" s="63">
        <v>4.9000000000000004</v>
      </c>
      <c r="O75" s="63">
        <v>0</v>
      </c>
    </row>
    <row r="76" spans="1:15">
      <c r="A76" s="59" t="s">
        <v>42</v>
      </c>
      <c r="B76" s="59" t="s">
        <v>41</v>
      </c>
      <c r="C76" s="63">
        <v>1984</v>
      </c>
      <c r="D76" s="64">
        <v>0.39000831236981964</v>
      </c>
      <c r="E76" s="2">
        <v>-1</v>
      </c>
      <c r="F76" s="2">
        <v>-1</v>
      </c>
      <c r="G76" s="2">
        <v>0</v>
      </c>
      <c r="H76" s="68">
        <v>8.5742218633252154E-2</v>
      </c>
      <c r="I76" s="68">
        <v>4.3475257118552157E-2</v>
      </c>
      <c r="J76" s="63">
        <v>2</v>
      </c>
      <c r="K76" s="69">
        <v>4.7</v>
      </c>
      <c r="L76" s="67">
        <v>1.8</v>
      </c>
      <c r="M76" s="67">
        <v>0.4</v>
      </c>
      <c r="N76" s="63">
        <v>4.3</v>
      </c>
      <c r="O76" s="63">
        <v>0</v>
      </c>
    </row>
    <row r="77" spans="1:15">
      <c r="A77" s="59" t="s">
        <v>42</v>
      </c>
      <c r="B77" s="59" t="s">
        <v>41</v>
      </c>
      <c r="C77" s="63">
        <v>1988</v>
      </c>
      <c r="D77" s="64">
        <v>0.4741884954356701</v>
      </c>
      <c r="E77" s="2">
        <v>-1</v>
      </c>
      <c r="F77" s="2">
        <v>0</v>
      </c>
      <c r="G77" s="2">
        <v>-1</v>
      </c>
      <c r="H77" s="68">
        <v>5.2925810247048011E-2</v>
      </c>
      <c r="I77" s="68">
        <v>2.3404666146628728E-2</v>
      </c>
      <c r="J77" s="63">
        <v>4</v>
      </c>
      <c r="K77" s="69">
        <v>3</v>
      </c>
      <c r="L77" s="67">
        <v>2</v>
      </c>
      <c r="M77" s="67">
        <v>0.4</v>
      </c>
      <c r="N77" s="63">
        <v>4.2</v>
      </c>
      <c r="O77" s="63">
        <v>0</v>
      </c>
    </row>
    <row r="78" spans="1:15">
      <c r="A78" s="59" t="s">
        <v>42</v>
      </c>
      <c r="B78" s="59" t="s">
        <v>41</v>
      </c>
      <c r="C78" s="63">
        <v>1992</v>
      </c>
      <c r="D78" s="64">
        <v>0.54125116707426679</v>
      </c>
      <c r="E78" s="2">
        <v>-1</v>
      </c>
      <c r="F78" s="2">
        <v>-1</v>
      </c>
      <c r="G78" s="2">
        <v>-1.25</v>
      </c>
      <c r="H78" s="68">
        <v>1.4340317317196316E-2</v>
      </c>
      <c r="I78" s="68">
        <v>2.6603855226299933E-2</v>
      </c>
      <c r="J78" s="63">
        <v>0</v>
      </c>
      <c r="K78" s="69">
        <v>7.6</v>
      </c>
      <c r="L78" s="67">
        <v>2.1</v>
      </c>
      <c r="M78" s="67">
        <v>1.9</v>
      </c>
      <c r="N78" s="63">
        <v>4.2</v>
      </c>
      <c r="O78" s="63">
        <v>0</v>
      </c>
    </row>
    <row r="79" spans="1:15">
      <c r="A79" s="59" t="s">
        <v>42</v>
      </c>
      <c r="B79" s="59" t="s">
        <v>41</v>
      </c>
      <c r="C79" s="63">
        <v>1996</v>
      </c>
      <c r="D79" s="64">
        <v>0.60363506882312734</v>
      </c>
      <c r="E79" s="2">
        <v>1</v>
      </c>
      <c r="F79" s="2">
        <v>1</v>
      </c>
      <c r="G79" s="2">
        <v>0</v>
      </c>
      <c r="H79" s="68">
        <v>2.2397273621183489E-2</v>
      </c>
      <c r="I79" s="68">
        <v>1.8345507972550523E-2</v>
      </c>
      <c r="J79" s="63">
        <v>1</v>
      </c>
      <c r="K79" s="69">
        <v>5.5</v>
      </c>
      <c r="L79" s="67">
        <v>2.1</v>
      </c>
      <c r="M79" s="67">
        <v>2.2000000000000002</v>
      </c>
      <c r="N79" s="63">
        <v>3.4</v>
      </c>
      <c r="O79" s="63">
        <v>0</v>
      </c>
    </row>
    <row r="80" spans="1:15">
      <c r="A80" s="59" t="s">
        <v>42</v>
      </c>
      <c r="B80" s="59" t="s">
        <v>41</v>
      </c>
      <c r="C80" s="63">
        <v>2000</v>
      </c>
      <c r="D80" s="64">
        <v>0.5925565804885452</v>
      </c>
      <c r="E80" s="2">
        <v>1</v>
      </c>
      <c r="F80" s="2">
        <v>0</v>
      </c>
      <c r="G80" s="2">
        <v>1</v>
      </c>
      <c r="H80" s="68">
        <v>6.0282025240375736E-2</v>
      </c>
      <c r="I80" s="68">
        <v>1.3528207885589394E-2</v>
      </c>
      <c r="J80" s="63">
        <v>2</v>
      </c>
      <c r="K80" s="69">
        <v>2.4</v>
      </c>
      <c r="L80" s="67">
        <v>2.2000000000000002</v>
      </c>
      <c r="M80" s="67">
        <v>2</v>
      </c>
      <c r="N80" s="63">
        <v>3.9</v>
      </c>
      <c r="O80" s="63">
        <v>0</v>
      </c>
    </row>
    <row r="81" spans="1:15">
      <c r="A81" s="59" t="s">
        <v>42</v>
      </c>
      <c r="B81" s="59" t="s">
        <v>41</v>
      </c>
      <c r="C81" s="63">
        <v>2004</v>
      </c>
      <c r="D81" s="64">
        <v>0.5527494756058412</v>
      </c>
      <c r="E81" s="2">
        <v>-1</v>
      </c>
      <c r="F81" s="2">
        <v>-1</v>
      </c>
      <c r="G81" s="2">
        <v>0</v>
      </c>
      <c r="H81" s="68">
        <v>6.138824662307707E-2</v>
      </c>
      <c r="I81" s="68">
        <v>1.6163423075996386E-2</v>
      </c>
      <c r="J81" s="63">
        <v>1</v>
      </c>
      <c r="K81" s="69">
        <v>5</v>
      </c>
      <c r="L81" s="67">
        <v>2.2999999999999998</v>
      </c>
      <c r="M81" s="67">
        <v>2.2000000000000002</v>
      </c>
      <c r="N81" s="63">
        <v>4.7</v>
      </c>
      <c r="O81" s="63">
        <v>0</v>
      </c>
    </row>
    <row r="82" spans="1:15">
      <c r="A82" s="59" t="s">
        <v>42</v>
      </c>
      <c r="B82" s="59" t="s">
        <v>41</v>
      </c>
      <c r="C82" s="63">
        <v>2008</v>
      </c>
      <c r="D82" s="64">
        <v>0.61318338249754178</v>
      </c>
      <c r="E82" s="2">
        <v>-1</v>
      </c>
      <c r="F82" s="2">
        <v>0</v>
      </c>
      <c r="G82" s="2">
        <v>-1</v>
      </c>
      <c r="H82" s="68">
        <v>-5.9236569801129901E-3</v>
      </c>
      <c r="I82" s="68">
        <v>1.8852061864187863E-2</v>
      </c>
      <c r="J82" s="63">
        <v>2</v>
      </c>
      <c r="K82" s="69">
        <v>5.7</v>
      </c>
      <c r="L82" s="67">
        <v>2.2999999999999998</v>
      </c>
      <c r="M82" s="67">
        <v>2.4</v>
      </c>
      <c r="N82" s="63">
        <v>4.4000000000000004</v>
      </c>
      <c r="O82" s="63">
        <v>0</v>
      </c>
    </row>
    <row r="83" spans="1:15">
      <c r="A83" s="59" t="s">
        <v>42</v>
      </c>
      <c r="B83" s="59" t="s">
        <v>41</v>
      </c>
      <c r="C83" s="63">
        <v>2012</v>
      </c>
      <c r="D83" s="64">
        <v>0.58772577476907095</v>
      </c>
      <c r="E83" s="2">
        <v>1</v>
      </c>
      <c r="F83" s="2">
        <v>1</v>
      </c>
      <c r="G83" s="2">
        <v>0</v>
      </c>
      <c r="H83" s="68">
        <v>8.0851330659115206E-3</v>
      </c>
      <c r="I83" s="68">
        <v>1.22096887364469E-2</v>
      </c>
      <c r="J83" s="63">
        <v>0</v>
      </c>
      <c r="K83" s="69">
        <v>8.3000000000000007</v>
      </c>
      <c r="L83" s="67">
        <v>2.2000000000000002</v>
      </c>
      <c r="M83" s="67">
        <v>2.6</v>
      </c>
      <c r="N83" s="63">
        <v>4.7</v>
      </c>
      <c r="O83" s="63">
        <v>0</v>
      </c>
    </row>
    <row r="84" spans="1:15">
      <c r="A84" s="59" t="s">
        <v>42</v>
      </c>
      <c r="B84" s="59" t="s">
        <v>41</v>
      </c>
      <c r="C84" s="63">
        <v>2016</v>
      </c>
      <c r="D84" s="64">
        <v>0.57141547517263636</v>
      </c>
      <c r="E84" s="2">
        <v>1</v>
      </c>
      <c r="F84" s="2">
        <v>0</v>
      </c>
      <c r="G84" s="2">
        <v>1</v>
      </c>
      <c r="H84" s="68">
        <v>4.8353146877873066E-3</v>
      </c>
      <c r="I84" s="68">
        <v>1.4494933411735689E-2</v>
      </c>
      <c r="J84" s="63">
        <v>0</v>
      </c>
      <c r="K84" s="69">
        <v>5.0999999999999996</v>
      </c>
      <c r="L84" s="67">
        <v>2</v>
      </c>
      <c r="M84" s="67">
        <v>2.2000000000000002</v>
      </c>
      <c r="N84" s="63">
        <v>4.7</v>
      </c>
      <c r="O84" s="63">
        <v>0</v>
      </c>
    </row>
    <row r="85" spans="1:15">
      <c r="A85" s="59" t="s">
        <v>42</v>
      </c>
      <c r="B85" s="59" t="s">
        <v>41</v>
      </c>
      <c r="C85" s="63">
        <v>2020</v>
      </c>
      <c r="D85" s="64">
        <v>0.60195049088077845</v>
      </c>
      <c r="E85" s="2">
        <v>-1</v>
      </c>
      <c r="F85" s="2">
        <v>-1</v>
      </c>
      <c r="G85" s="2">
        <v>0</v>
      </c>
      <c r="H85" s="68">
        <v>-5.9677462474252541E-2</v>
      </c>
      <c r="I85" s="68">
        <v>1.6419505506859666E-2</v>
      </c>
      <c r="J85" s="63">
        <v>0</v>
      </c>
      <c r="K85" s="69">
        <v>8.1999999999999993</v>
      </c>
      <c r="L85" s="67">
        <v>1.9</v>
      </c>
      <c r="M85" s="67">
        <v>2.1</v>
      </c>
      <c r="N85" s="63">
        <v>4.7</v>
      </c>
      <c r="O85" s="63">
        <v>1</v>
      </c>
    </row>
    <row r="86" spans="1:15">
      <c r="A86" s="59" t="s">
        <v>44</v>
      </c>
      <c r="B86" s="59" t="s">
        <v>43</v>
      </c>
      <c r="C86" s="63">
        <v>1976</v>
      </c>
      <c r="D86" s="64">
        <v>0.52730138089312395</v>
      </c>
      <c r="E86" s="2">
        <v>-1</v>
      </c>
      <c r="F86" s="2">
        <v>0</v>
      </c>
      <c r="G86" s="2">
        <v>-1</v>
      </c>
      <c r="H86" s="65"/>
      <c r="I86" s="65"/>
      <c r="J86" s="66"/>
      <c r="K86" s="69"/>
      <c r="L86" s="67"/>
      <c r="O86" s="63">
        <v>0</v>
      </c>
    </row>
    <row r="87" spans="1:15">
      <c r="A87" s="59" t="s">
        <v>44</v>
      </c>
      <c r="B87" s="59" t="s">
        <v>43</v>
      </c>
      <c r="C87" s="63">
        <v>1980</v>
      </c>
      <c r="D87" s="64">
        <v>0.48733214749822584</v>
      </c>
      <c r="E87" s="2">
        <v>1</v>
      </c>
      <c r="F87" s="2">
        <v>1</v>
      </c>
      <c r="G87" s="2">
        <v>0</v>
      </c>
      <c r="H87" s="68">
        <v>-1.1449026510738092E-2</v>
      </c>
      <c r="I87" s="68">
        <v>6.0447394462339155E-2</v>
      </c>
      <c r="J87" s="63">
        <v>1</v>
      </c>
      <c r="K87" s="69">
        <v>7.6</v>
      </c>
      <c r="L87" s="67">
        <v>0.4</v>
      </c>
      <c r="M87" s="67">
        <v>0.6</v>
      </c>
      <c r="N87" s="63">
        <v>0</v>
      </c>
      <c r="O87" s="63">
        <v>0</v>
      </c>
    </row>
    <row r="88" spans="1:15">
      <c r="A88" s="59" t="s">
        <v>44</v>
      </c>
      <c r="B88" s="59" t="s">
        <v>43</v>
      </c>
      <c r="C88" s="63">
        <v>1984</v>
      </c>
      <c r="D88" s="64">
        <v>0.40046327300804424</v>
      </c>
      <c r="E88" s="2">
        <v>-1</v>
      </c>
      <c r="F88" s="2">
        <v>-1</v>
      </c>
      <c r="G88" s="2">
        <v>0</v>
      </c>
      <c r="H88" s="68">
        <v>6.3393769505232678E-2</v>
      </c>
      <c r="I88" s="68">
        <v>3.5769446168884667E-2</v>
      </c>
      <c r="J88" s="63">
        <v>2</v>
      </c>
      <c r="K88" s="69">
        <v>6.3</v>
      </c>
      <c r="L88" s="67">
        <v>0.3</v>
      </c>
      <c r="M88" s="67">
        <v>0.6</v>
      </c>
      <c r="N88" s="63">
        <v>0</v>
      </c>
      <c r="O88" s="63">
        <v>0</v>
      </c>
    </row>
    <row r="89" spans="1:15">
      <c r="A89" s="59" t="s">
        <v>44</v>
      </c>
      <c r="B89" s="59" t="s">
        <v>43</v>
      </c>
      <c r="C89" s="63">
        <v>1988</v>
      </c>
      <c r="D89" s="64">
        <v>0.43758810404130721</v>
      </c>
      <c r="E89" s="2">
        <v>-1</v>
      </c>
      <c r="F89" s="2">
        <v>0</v>
      </c>
      <c r="G89" s="2">
        <v>-1</v>
      </c>
      <c r="H89" s="68">
        <v>2.8688900834879183E-2</v>
      </c>
      <c r="I89" s="68">
        <v>2.8743532647381276E-2</v>
      </c>
      <c r="J89" s="63">
        <v>2</v>
      </c>
      <c r="K89" s="69">
        <v>3.1</v>
      </c>
      <c r="L89" s="67">
        <v>0.3</v>
      </c>
      <c r="M89" s="67">
        <v>0.5</v>
      </c>
      <c r="N89" s="63">
        <v>0</v>
      </c>
      <c r="O89" s="63">
        <v>0</v>
      </c>
    </row>
    <row r="90" spans="1:15">
      <c r="A90" s="59" t="s">
        <v>44</v>
      </c>
      <c r="B90" s="59" t="s">
        <v>43</v>
      </c>
      <c r="C90" s="63">
        <v>1992</v>
      </c>
      <c r="D90" s="64">
        <v>0.55197992704725285</v>
      </c>
      <c r="E90" s="2">
        <v>-1</v>
      </c>
      <c r="F90" s="2">
        <v>-1</v>
      </c>
      <c r="G90" s="2">
        <v>-1.25</v>
      </c>
      <c r="H90" s="68">
        <v>-7.9854445308038535E-3</v>
      </c>
      <c r="I90" s="68">
        <v>3.0752087006717499E-2</v>
      </c>
      <c r="J90" s="63">
        <v>1</v>
      </c>
      <c r="K90" s="69">
        <v>5.4</v>
      </c>
      <c r="L90" s="67">
        <v>0.3</v>
      </c>
      <c r="M90" s="67">
        <v>0.5</v>
      </c>
      <c r="N90" s="63">
        <v>0</v>
      </c>
      <c r="O90" s="63">
        <v>0</v>
      </c>
    </row>
    <row r="91" spans="1:15">
      <c r="A91" s="59" t="s">
        <v>44</v>
      </c>
      <c r="B91" s="59" t="s">
        <v>43</v>
      </c>
      <c r="C91" s="63">
        <v>1996</v>
      </c>
      <c r="D91" s="64">
        <v>0.58623656632569954</v>
      </c>
      <c r="E91" s="2">
        <v>1</v>
      </c>
      <c r="F91" s="2">
        <v>1</v>
      </c>
      <c r="G91" s="2">
        <v>0</v>
      </c>
      <c r="H91" s="68">
        <v>3.30217993143056E-3</v>
      </c>
      <c r="I91" s="68">
        <v>2.3092953203444067E-2</v>
      </c>
      <c r="J91" s="63">
        <v>1</v>
      </c>
      <c r="K91" s="69">
        <v>5.0999999999999996</v>
      </c>
      <c r="L91" s="67">
        <v>0.3</v>
      </c>
      <c r="M91" s="67">
        <v>0.5</v>
      </c>
      <c r="N91" s="63">
        <v>0</v>
      </c>
      <c r="O91" s="63">
        <v>0</v>
      </c>
    </row>
    <row r="92" spans="1:15">
      <c r="A92" s="59" t="s">
        <v>44</v>
      </c>
      <c r="B92" s="59" t="s">
        <v>43</v>
      </c>
      <c r="C92" s="63">
        <v>2000</v>
      </c>
      <c r="D92" s="64">
        <v>0.56740064785288447</v>
      </c>
      <c r="E92" s="2">
        <v>1</v>
      </c>
      <c r="F92" s="2">
        <v>0</v>
      </c>
      <c r="G92" s="2">
        <v>1</v>
      </c>
      <c r="H92" s="68">
        <v>2.7562846144747466E-2</v>
      </c>
      <c r="I92" s="68">
        <v>1.4494290493280992E-2</v>
      </c>
      <c r="J92" s="63">
        <v>2</v>
      </c>
      <c r="K92" s="69">
        <v>3.7</v>
      </c>
      <c r="L92" s="67">
        <v>0.3</v>
      </c>
      <c r="M92" s="67">
        <v>0.3</v>
      </c>
      <c r="N92" s="63">
        <v>0</v>
      </c>
      <c r="O92" s="63">
        <v>0</v>
      </c>
    </row>
    <row r="93" spans="1:15">
      <c r="A93" s="59" t="s">
        <v>44</v>
      </c>
      <c r="B93" s="59" t="s">
        <v>43</v>
      </c>
      <c r="C93" s="63">
        <v>2004</v>
      </c>
      <c r="D93" s="64">
        <v>0.53831506245091609</v>
      </c>
      <c r="E93" s="2">
        <v>-1</v>
      </c>
      <c r="F93" s="2">
        <v>-1</v>
      </c>
      <c r="G93" s="2">
        <v>0</v>
      </c>
      <c r="H93" s="68">
        <v>3.2188764345209675E-2</v>
      </c>
      <c r="I93" s="68">
        <v>2.0035078924593552E-2</v>
      </c>
      <c r="J93" s="63">
        <v>1</v>
      </c>
      <c r="K93" s="69">
        <v>4</v>
      </c>
      <c r="L93" s="67">
        <v>0.3</v>
      </c>
      <c r="M93" s="67">
        <v>0.4</v>
      </c>
      <c r="N93" s="63">
        <v>0</v>
      </c>
      <c r="O93" s="63">
        <v>0</v>
      </c>
    </row>
    <row r="94" spans="1:15">
      <c r="A94" s="59" t="s">
        <v>44</v>
      </c>
      <c r="B94" s="59" t="s">
        <v>43</v>
      </c>
      <c r="C94" s="63">
        <v>2008</v>
      </c>
      <c r="D94" s="64">
        <v>0.62638138649888553</v>
      </c>
      <c r="E94" s="2">
        <v>-1</v>
      </c>
      <c r="F94" s="2">
        <v>0</v>
      </c>
      <c r="G94" s="2">
        <v>-1</v>
      </c>
      <c r="H94" s="68">
        <v>-4.3434708967249769E-2</v>
      </c>
      <c r="I94" s="68">
        <v>1.8413327640842025E-2</v>
      </c>
      <c r="J94" s="63">
        <v>0</v>
      </c>
      <c r="K94" s="69">
        <v>4.9000000000000004</v>
      </c>
      <c r="L94" s="67">
        <v>0.3</v>
      </c>
      <c r="M94" s="67">
        <v>0.4</v>
      </c>
      <c r="N94" s="63">
        <v>0</v>
      </c>
      <c r="O94" s="63">
        <v>0</v>
      </c>
    </row>
    <row r="95" spans="1:15">
      <c r="A95" s="59" t="s">
        <v>44</v>
      </c>
      <c r="B95" s="59" t="s">
        <v>43</v>
      </c>
      <c r="C95" s="63">
        <v>2012</v>
      </c>
      <c r="D95" s="64">
        <v>0.59446954919278161</v>
      </c>
      <c r="E95" s="2">
        <v>1</v>
      </c>
      <c r="F95" s="2">
        <v>1</v>
      </c>
      <c r="G95" s="2">
        <v>0</v>
      </c>
      <c r="H95" s="68">
        <v>-1.755684748994657E-2</v>
      </c>
      <c r="I95" s="68">
        <v>1.5487880670993048E-2</v>
      </c>
      <c r="J95" s="63">
        <v>1</v>
      </c>
      <c r="K95" s="69">
        <v>7.2</v>
      </c>
      <c r="L95" s="67">
        <v>0.3</v>
      </c>
      <c r="M95" s="67">
        <v>0.4</v>
      </c>
      <c r="N95" s="63">
        <v>0</v>
      </c>
      <c r="O95" s="63">
        <v>0</v>
      </c>
    </row>
    <row r="96" spans="1:15">
      <c r="A96" s="59" t="s">
        <v>44</v>
      </c>
      <c r="B96" s="59" t="s">
        <v>43</v>
      </c>
      <c r="C96" s="63">
        <v>2016</v>
      </c>
      <c r="D96" s="64">
        <v>0.55998621443681218</v>
      </c>
      <c r="E96" s="2">
        <v>1</v>
      </c>
      <c r="F96" s="2">
        <v>0</v>
      </c>
      <c r="G96" s="2">
        <v>1</v>
      </c>
      <c r="H96" s="68">
        <v>-6.4642566176833061E-2</v>
      </c>
      <c r="I96" s="68">
        <v>1.8112905342063224E-2</v>
      </c>
      <c r="J96" s="63">
        <v>1</v>
      </c>
      <c r="K96" s="69">
        <v>4.5</v>
      </c>
      <c r="L96" s="67">
        <v>0.3</v>
      </c>
      <c r="M96" s="67">
        <v>0.3</v>
      </c>
      <c r="N96" s="63">
        <v>0</v>
      </c>
      <c r="O96" s="63">
        <v>0</v>
      </c>
    </row>
    <row r="97" spans="1:15">
      <c r="A97" s="59" t="s">
        <v>44</v>
      </c>
      <c r="B97" s="59" t="s">
        <v>43</v>
      </c>
      <c r="C97" s="63">
        <v>2020</v>
      </c>
      <c r="D97" s="64">
        <v>0.59626744164984469</v>
      </c>
      <c r="E97" s="2">
        <v>-1</v>
      </c>
      <c r="F97" s="2">
        <v>-1</v>
      </c>
      <c r="G97" s="2">
        <v>0</v>
      </c>
      <c r="H97" s="68">
        <v>-4.4254869774164596E-2</v>
      </c>
      <c r="I97" s="68">
        <v>1.938852077752995E-2</v>
      </c>
      <c r="J97" s="63">
        <v>0</v>
      </c>
      <c r="K97" s="69">
        <v>6.1</v>
      </c>
      <c r="L97" s="67">
        <v>0.3</v>
      </c>
      <c r="M97" s="67">
        <v>0.4</v>
      </c>
      <c r="N97" s="63">
        <v>0</v>
      </c>
      <c r="O97" s="63">
        <v>1</v>
      </c>
    </row>
    <row r="98" spans="1:15">
      <c r="A98" s="59" t="s">
        <v>46</v>
      </c>
      <c r="B98" s="59" t="s">
        <v>45</v>
      </c>
      <c r="C98" s="63">
        <v>1976</v>
      </c>
      <c r="D98" s="64">
        <v>0.83177722386852637</v>
      </c>
      <c r="E98" s="2">
        <v>-1</v>
      </c>
      <c r="F98" s="2">
        <v>0</v>
      </c>
      <c r="G98" s="2">
        <v>-1</v>
      </c>
      <c r="H98" s="65"/>
      <c r="I98" s="65"/>
      <c r="J98" s="66"/>
      <c r="K98" s="69"/>
      <c r="L98" s="67"/>
      <c r="O98" s="63">
        <v>0</v>
      </c>
    </row>
    <row r="99" spans="1:15">
      <c r="A99" s="59" t="s">
        <v>46</v>
      </c>
      <c r="B99" s="59" t="s">
        <v>45</v>
      </c>
      <c r="C99" s="63">
        <v>1980</v>
      </c>
      <c r="D99" s="64">
        <v>0.84816730057833589</v>
      </c>
      <c r="E99" s="2">
        <v>1</v>
      </c>
      <c r="F99" s="2">
        <v>1</v>
      </c>
      <c r="G99" s="2">
        <v>0</v>
      </c>
      <c r="H99" s="68">
        <v>1.7543675698921124E-2</v>
      </c>
      <c r="I99" s="68">
        <v>5.5656342444557749E-2</v>
      </c>
      <c r="J99" s="63">
        <v>2</v>
      </c>
      <c r="K99" s="69">
        <v>7.4</v>
      </c>
      <c r="L99" s="67">
        <v>0.4</v>
      </c>
      <c r="M99" s="67">
        <v>0</v>
      </c>
      <c r="N99" s="63">
        <v>0</v>
      </c>
      <c r="O99" s="63">
        <v>0</v>
      </c>
    </row>
    <row r="100" spans="1:15">
      <c r="A100" s="59" t="s">
        <v>46</v>
      </c>
      <c r="B100" s="59" t="s">
        <v>45</v>
      </c>
      <c r="C100" s="63">
        <v>1984</v>
      </c>
      <c r="D100" s="64">
        <v>0.86147733947100757</v>
      </c>
      <c r="E100" s="2">
        <v>-1</v>
      </c>
      <c r="F100" s="2">
        <v>-1</v>
      </c>
      <c r="G100" s="2">
        <v>0</v>
      </c>
      <c r="H100" s="68">
        <v>1.9280391533399888E-2</v>
      </c>
      <c r="I100" s="68">
        <v>5.1434654663252477E-2</v>
      </c>
      <c r="J100" s="63">
        <v>0</v>
      </c>
      <c r="K100" s="69">
        <v>9.1</v>
      </c>
      <c r="L100" s="67">
        <v>0.4</v>
      </c>
      <c r="M100" s="67">
        <v>0</v>
      </c>
      <c r="N100" s="63">
        <v>0</v>
      </c>
      <c r="O100" s="63">
        <v>0</v>
      </c>
    </row>
    <row r="101" spans="1:15">
      <c r="A101" s="59" t="s">
        <v>46</v>
      </c>
      <c r="B101" s="59" t="s">
        <v>45</v>
      </c>
      <c r="C101" s="63">
        <v>1988</v>
      </c>
      <c r="D101" s="64">
        <v>0.85245752605656777</v>
      </c>
      <c r="E101" s="2">
        <v>-1</v>
      </c>
      <c r="F101" s="2">
        <v>0</v>
      </c>
      <c r="G101" s="2">
        <v>-1</v>
      </c>
      <c r="H101" s="68">
        <v>5.4382777235344237E-2</v>
      </c>
      <c r="I101" s="68">
        <v>3.4000325651831975E-2</v>
      </c>
      <c r="J101" s="63">
        <v>1</v>
      </c>
      <c r="K101" s="69">
        <v>5</v>
      </c>
      <c r="L101" s="67">
        <v>0.4</v>
      </c>
      <c r="M101" s="67">
        <v>0</v>
      </c>
      <c r="N101" s="63">
        <v>0</v>
      </c>
      <c r="O101" s="63">
        <v>0</v>
      </c>
    </row>
    <row r="102" spans="1:15">
      <c r="A102" s="59" t="s">
        <v>46</v>
      </c>
      <c r="B102" s="59" t="s">
        <v>45</v>
      </c>
      <c r="C102" s="63">
        <v>1992</v>
      </c>
      <c r="D102" s="64">
        <v>0.90297069619392734</v>
      </c>
      <c r="E102" s="2">
        <v>-1</v>
      </c>
      <c r="F102" s="2">
        <v>-1</v>
      </c>
      <c r="G102" s="2">
        <v>-1.25</v>
      </c>
      <c r="H102" s="68">
        <v>1.2677902240196604E-2</v>
      </c>
      <c r="I102" s="68">
        <v>3.3822383737334372E-2</v>
      </c>
      <c r="J102" s="63">
        <v>1</v>
      </c>
      <c r="K102" s="69">
        <v>8.6</v>
      </c>
      <c r="L102" s="67">
        <v>0.4</v>
      </c>
      <c r="M102" s="67">
        <v>0</v>
      </c>
      <c r="N102" s="63">
        <v>0</v>
      </c>
      <c r="O102" s="63">
        <v>0</v>
      </c>
    </row>
    <row r="103" spans="1:15">
      <c r="A103" s="59" t="s">
        <v>46</v>
      </c>
      <c r="B103" s="59" t="s">
        <v>45</v>
      </c>
      <c r="C103" s="63">
        <v>1996</v>
      </c>
      <c r="D103" s="64">
        <v>0.90123548208864257</v>
      </c>
      <c r="E103" s="2">
        <v>1</v>
      </c>
      <c r="F103" s="2">
        <v>1</v>
      </c>
      <c r="G103" s="2">
        <v>0</v>
      </c>
      <c r="H103" s="68">
        <v>8.7292697301744049E-4</v>
      </c>
      <c r="I103" s="68">
        <v>2.3854955619230678E-2</v>
      </c>
      <c r="J103" s="63">
        <v>0</v>
      </c>
      <c r="K103" s="69">
        <v>8.4</v>
      </c>
      <c r="L103" s="67">
        <v>0.3</v>
      </c>
      <c r="M103" s="67">
        <v>0</v>
      </c>
      <c r="N103" s="63">
        <v>0</v>
      </c>
      <c r="O103" s="63">
        <v>0</v>
      </c>
    </row>
    <row r="104" spans="1:15">
      <c r="A104" s="59" t="s">
        <v>46</v>
      </c>
      <c r="B104" s="59" t="s">
        <v>45</v>
      </c>
      <c r="C104" s="63">
        <v>2000</v>
      </c>
      <c r="D104" s="64">
        <v>0.9048769447777848</v>
      </c>
      <c r="E104" s="2">
        <v>1</v>
      </c>
      <c r="F104" s="2">
        <v>0</v>
      </c>
      <c r="G104" s="2">
        <v>1</v>
      </c>
      <c r="H104" s="68">
        <v>3.848628581542668E-3</v>
      </c>
      <c r="I104" s="68">
        <v>2.1363731986887791E-2</v>
      </c>
      <c r="J104" s="63">
        <v>1</v>
      </c>
      <c r="K104" s="69">
        <v>5.6</v>
      </c>
      <c r="L104" s="67">
        <v>0.3</v>
      </c>
      <c r="M104" s="67">
        <v>0</v>
      </c>
      <c r="N104" s="63">
        <v>0</v>
      </c>
      <c r="O104" s="63">
        <v>0</v>
      </c>
    </row>
    <row r="105" spans="1:15">
      <c r="A105" s="59" t="s">
        <v>46</v>
      </c>
      <c r="B105" s="59" t="s">
        <v>45</v>
      </c>
      <c r="C105" s="63">
        <v>2004</v>
      </c>
      <c r="D105" s="64">
        <v>0.9052027864743607</v>
      </c>
      <c r="E105" s="2">
        <v>-1</v>
      </c>
      <c r="F105" s="2">
        <v>-1</v>
      </c>
      <c r="G105" s="2">
        <v>0</v>
      </c>
      <c r="H105" s="68">
        <v>5.02674899391371E-2</v>
      </c>
      <c r="I105" s="68">
        <v>2.6713749403147524E-2</v>
      </c>
      <c r="J105" s="63">
        <v>2</v>
      </c>
      <c r="K105" s="69">
        <v>7.8</v>
      </c>
      <c r="L105" s="67">
        <v>0.4</v>
      </c>
      <c r="M105" s="67">
        <v>0</v>
      </c>
      <c r="N105" s="63">
        <v>0</v>
      </c>
      <c r="O105" s="63">
        <v>0</v>
      </c>
    </row>
    <row r="106" spans="1:15">
      <c r="A106" s="59" t="s">
        <v>46</v>
      </c>
      <c r="B106" s="59" t="s">
        <v>45</v>
      </c>
      <c r="C106" s="63">
        <v>2008</v>
      </c>
      <c r="D106" s="64">
        <v>0.93400768333415662</v>
      </c>
      <c r="E106" s="2">
        <v>-1</v>
      </c>
      <c r="F106" s="2">
        <v>0</v>
      </c>
      <c r="G106" s="2">
        <v>-1</v>
      </c>
      <c r="H106" s="68">
        <v>2.878230851929553E-2</v>
      </c>
      <c r="I106" s="68">
        <v>2.2327367180910773E-2</v>
      </c>
      <c r="J106" s="63">
        <v>0</v>
      </c>
      <c r="K106" s="69">
        <v>6.5</v>
      </c>
      <c r="L106" s="67">
        <v>0.4</v>
      </c>
      <c r="M106" s="67">
        <v>0</v>
      </c>
      <c r="N106" s="63">
        <v>0</v>
      </c>
      <c r="O106" s="63">
        <v>0</v>
      </c>
    </row>
    <row r="107" spans="1:15">
      <c r="A107" s="59" t="s">
        <v>46</v>
      </c>
      <c r="B107" s="59" t="s">
        <v>45</v>
      </c>
      <c r="C107" s="63">
        <v>2012</v>
      </c>
      <c r="D107" s="64">
        <v>0.92587649202117517</v>
      </c>
      <c r="E107" s="2">
        <v>1</v>
      </c>
      <c r="F107" s="2">
        <v>1</v>
      </c>
      <c r="G107" s="2">
        <v>0</v>
      </c>
      <c r="H107" s="68">
        <v>-1.9836416779395627E-2</v>
      </c>
      <c r="I107" s="68">
        <v>1.3291907283298654E-2</v>
      </c>
      <c r="J107" s="63">
        <v>0</v>
      </c>
      <c r="K107" s="69">
        <v>9</v>
      </c>
      <c r="L107" s="67">
        <v>0.4</v>
      </c>
      <c r="M107" s="67">
        <v>0</v>
      </c>
      <c r="N107" s="63">
        <v>0</v>
      </c>
      <c r="O107" s="63">
        <v>0</v>
      </c>
    </row>
    <row r="108" spans="1:15">
      <c r="A108" s="59" t="s">
        <v>46</v>
      </c>
      <c r="B108" s="59" t="s">
        <v>45</v>
      </c>
      <c r="C108" s="63">
        <v>2016</v>
      </c>
      <c r="D108" s="64">
        <v>0.95695188341854087</v>
      </c>
      <c r="E108" s="2">
        <v>1</v>
      </c>
      <c r="F108" s="2">
        <v>0</v>
      </c>
      <c r="G108" s="2">
        <v>1</v>
      </c>
      <c r="H108" s="68">
        <v>8.5440658829509797E-3</v>
      </c>
      <c r="I108" s="68">
        <v>1.532674108800447E-2</v>
      </c>
      <c r="J108" s="63">
        <v>0</v>
      </c>
      <c r="K108" s="69">
        <v>6.1</v>
      </c>
      <c r="L108" s="67">
        <v>0.4</v>
      </c>
      <c r="M108" s="67">
        <v>0</v>
      </c>
      <c r="N108" s="63">
        <v>0</v>
      </c>
      <c r="O108" s="63">
        <v>0</v>
      </c>
    </row>
    <row r="109" spans="1:15">
      <c r="A109" s="59" t="s">
        <v>46</v>
      </c>
      <c r="B109" s="59" t="s">
        <v>45</v>
      </c>
      <c r="C109" s="63">
        <v>2020</v>
      </c>
      <c r="D109" s="64">
        <v>0.94466953847619439</v>
      </c>
      <c r="E109" s="72">
        <v>-1</v>
      </c>
      <c r="F109" s="72">
        <v>-1</v>
      </c>
      <c r="G109" s="72">
        <v>0</v>
      </c>
      <c r="H109" s="68">
        <v>-2.7452988172133153E-2</v>
      </c>
      <c r="I109" s="68">
        <v>1.7273986715564016E-2</v>
      </c>
      <c r="J109" s="63">
        <v>0</v>
      </c>
      <c r="K109" s="69">
        <v>8.4</v>
      </c>
      <c r="L109" s="67">
        <v>0.4</v>
      </c>
      <c r="M109" s="67">
        <v>0</v>
      </c>
      <c r="N109" s="63">
        <v>0</v>
      </c>
      <c r="O109" s="63">
        <v>1</v>
      </c>
    </row>
    <row r="110" spans="1:15">
      <c r="A110" s="59" t="s">
        <v>48</v>
      </c>
      <c r="B110" s="59" t="s">
        <v>47</v>
      </c>
      <c r="C110" s="63">
        <v>1976</v>
      </c>
      <c r="D110" s="64">
        <v>0.52680201872079202</v>
      </c>
      <c r="E110" s="2">
        <v>-1</v>
      </c>
      <c r="F110" s="2">
        <v>0</v>
      </c>
      <c r="G110" s="2">
        <v>-1</v>
      </c>
      <c r="H110" s="65"/>
      <c r="I110" s="65"/>
      <c r="J110" s="66"/>
      <c r="K110" s="69"/>
      <c r="O110" s="63">
        <v>0</v>
      </c>
    </row>
    <row r="111" spans="1:15">
      <c r="A111" s="59" t="s">
        <v>48</v>
      </c>
      <c r="B111" s="59" t="s">
        <v>47</v>
      </c>
      <c r="C111" s="63">
        <v>1980</v>
      </c>
      <c r="D111" s="64">
        <v>0.40949237052803089</v>
      </c>
      <c r="E111" s="2">
        <v>1</v>
      </c>
      <c r="F111" s="2">
        <v>1</v>
      </c>
      <c r="G111" s="2">
        <v>0</v>
      </c>
      <c r="H111" s="68">
        <v>9.7616610577606622E-3</v>
      </c>
      <c r="I111" s="68">
        <v>5.5340419089491055E-2</v>
      </c>
      <c r="J111" s="63">
        <v>1</v>
      </c>
      <c r="K111" s="69">
        <v>6.1</v>
      </c>
      <c r="L111" s="67">
        <v>3.9</v>
      </c>
      <c r="M111" s="73">
        <v>0</v>
      </c>
      <c r="N111" s="63">
        <v>2.2999999999999998</v>
      </c>
      <c r="O111" s="63">
        <v>0</v>
      </c>
    </row>
    <row r="112" spans="1:15">
      <c r="A112" s="59" t="s">
        <v>48</v>
      </c>
      <c r="B112" s="59" t="s">
        <v>47</v>
      </c>
      <c r="C112" s="63">
        <v>1984</v>
      </c>
      <c r="D112" s="64">
        <v>0.34667586786454524</v>
      </c>
      <c r="E112" s="2">
        <v>-1</v>
      </c>
      <c r="F112" s="2">
        <v>-1</v>
      </c>
      <c r="G112" s="2">
        <v>0</v>
      </c>
      <c r="H112" s="68">
        <v>5.5805762383976942E-2</v>
      </c>
      <c r="I112" s="68">
        <v>4.2909955056888993E-2</v>
      </c>
      <c r="J112" s="63">
        <v>1</v>
      </c>
      <c r="K112" s="69">
        <v>6.4</v>
      </c>
      <c r="L112" s="67">
        <v>3.9</v>
      </c>
      <c r="M112" s="73">
        <v>0</v>
      </c>
      <c r="N112" s="63">
        <v>1.8</v>
      </c>
      <c r="O112" s="63">
        <v>0</v>
      </c>
    </row>
    <row r="113" spans="1:15">
      <c r="A113" s="59" t="s">
        <v>48</v>
      </c>
      <c r="B113" s="59" t="s">
        <v>47</v>
      </c>
      <c r="C113" s="63">
        <v>1988</v>
      </c>
      <c r="D113" s="64">
        <v>0.38747928354148414</v>
      </c>
      <c r="E113" s="2">
        <v>-1</v>
      </c>
      <c r="F113" s="2">
        <v>0</v>
      </c>
      <c r="G113" s="2">
        <v>-1</v>
      </c>
      <c r="H113" s="68">
        <v>3.5418986519399231E-2</v>
      </c>
      <c r="I113" s="68">
        <v>2.7412368450417279E-2</v>
      </c>
      <c r="J113" s="63">
        <v>2</v>
      </c>
      <c r="K113" s="69">
        <v>5.0999999999999996</v>
      </c>
      <c r="L113" s="67">
        <v>4.5999999999999996</v>
      </c>
      <c r="M113" s="73">
        <v>0</v>
      </c>
      <c r="N113" s="63">
        <v>3</v>
      </c>
      <c r="O113" s="63">
        <v>0</v>
      </c>
    </row>
    <row r="114" spans="1:15">
      <c r="A114" s="59" t="s">
        <v>48</v>
      </c>
      <c r="B114" s="59" t="s">
        <v>47</v>
      </c>
      <c r="C114" s="63">
        <v>1992</v>
      </c>
      <c r="D114" s="64">
        <v>0.48803158910419014</v>
      </c>
      <c r="E114" s="2">
        <v>-1</v>
      </c>
      <c r="F114" s="2">
        <v>-1</v>
      </c>
      <c r="G114" s="2">
        <v>-1.25</v>
      </c>
      <c r="H114" s="68">
        <v>1.6043259528197407E-2</v>
      </c>
      <c r="I114" s="68">
        <v>2.4843371591899199E-2</v>
      </c>
      <c r="J114" s="63">
        <v>0</v>
      </c>
      <c r="K114" s="69">
        <v>8.1999999999999993</v>
      </c>
      <c r="L114" s="67">
        <v>4.5</v>
      </c>
      <c r="M114" s="73">
        <v>0</v>
      </c>
      <c r="N114" s="63">
        <v>5.0999999999999996</v>
      </c>
      <c r="O114" s="63">
        <v>0</v>
      </c>
    </row>
    <row r="115" spans="1:15">
      <c r="A115" s="59" t="s">
        <v>48</v>
      </c>
      <c r="B115" s="59" t="s">
        <v>47</v>
      </c>
      <c r="C115" s="63">
        <v>1996</v>
      </c>
      <c r="D115" s="64">
        <v>0.53154961195106409</v>
      </c>
      <c r="E115" s="2">
        <v>1</v>
      </c>
      <c r="F115" s="2">
        <v>1</v>
      </c>
      <c r="G115" s="2">
        <v>0</v>
      </c>
      <c r="H115" s="68">
        <v>2.909525270466351E-2</v>
      </c>
      <c r="I115" s="68">
        <v>1.5891584636088307E-2</v>
      </c>
      <c r="J115" s="63">
        <v>0</v>
      </c>
      <c r="K115" s="69">
        <v>5.2</v>
      </c>
      <c r="L115" s="67">
        <v>4.8</v>
      </c>
      <c r="M115" s="73">
        <v>0</v>
      </c>
      <c r="N115" s="63">
        <v>4.5999999999999996</v>
      </c>
      <c r="O115" s="63">
        <v>0</v>
      </c>
    </row>
    <row r="116" spans="1:15">
      <c r="A116" s="59" t="s">
        <v>48</v>
      </c>
      <c r="B116" s="59" t="s">
        <v>47</v>
      </c>
      <c r="C116" s="63">
        <v>2000</v>
      </c>
      <c r="D116" s="64">
        <v>0.49995390591966443</v>
      </c>
      <c r="E116" s="2">
        <v>1</v>
      </c>
      <c r="F116" s="2">
        <v>0</v>
      </c>
      <c r="G116" s="2">
        <v>1</v>
      </c>
      <c r="H116" s="68">
        <v>2.5895241081146159E-2</v>
      </c>
      <c r="I116" s="68">
        <v>1.5591532474288572E-2</v>
      </c>
      <c r="J116" s="63">
        <v>0</v>
      </c>
      <c r="K116" s="69">
        <v>3.7</v>
      </c>
      <c r="L116" s="67">
        <v>4.8</v>
      </c>
      <c r="M116" s="73">
        <v>0</v>
      </c>
      <c r="N116" s="63">
        <v>5.6</v>
      </c>
      <c r="O116" s="63">
        <v>0</v>
      </c>
    </row>
    <row r="117" spans="1:15">
      <c r="A117" s="59" t="s">
        <v>48</v>
      </c>
      <c r="B117" s="59" t="s">
        <v>47</v>
      </c>
      <c r="C117" s="63">
        <v>2004</v>
      </c>
      <c r="D117" s="64">
        <v>0.47476320424331214</v>
      </c>
      <c r="E117" s="2">
        <v>-1</v>
      </c>
      <c r="F117" s="2">
        <v>-1</v>
      </c>
      <c r="G117" s="2">
        <v>0</v>
      </c>
      <c r="H117" s="68">
        <v>3.9597273031923397E-2</v>
      </c>
      <c r="I117" s="68">
        <v>1.7074969658233075E-2</v>
      </c>
      <c r="J117" s="63">
        <v>1</v>
      </c>
      <c r="K117" s="69">
        <v>4.5999999999999996</v>
      </c>
      <c r="L117" s="67">
        <v>5.3</v>
      </c>
      <c r="M117" s="73">
        <v>0</v>
      </c>
      <c r="N117" s="63">
        <v>3.7</v>
      </c>
      <c r="O117" s="63">
        <v>0</v>
      </c>
    </row>
    <row r="118" spans="1:15">
      <c r="A118" s="59" t="s">
        <v>48</v>
      </c>
      <c r="B118" s="59" t="s">
        <v>47</v>
      </c>
      <c r="C118" s="63">
        <v>2008</v>
      </c>
      <c r="D118" s="64">
        <v>0.51419660030899295</v>
      </c>
      <c r="E118" s="2">
        <v>-1</v>
      </c>
      <c r="F118" s="2">
        <v>0</v>
      </c>
      <c r="G118" s="2">
        <v>-1</v>
      </c>
      <c r="H118" s="68">
        <v>-4.8235182692447531E-2</v>
      </c>
      <c r="I118" s="68">
        <v>1.9669629615236328E-2</v>
      </c>
      <c r="J118" s="63">
        <v>1</v>
      </c>
      <c r="K118" s="69">
        <v>6.3</v>
      </c>
      <c r="L118" s="67">
        <v>4.9000000000000004</v>
      </c>
      <c r="M118" s="73">
        <v>0</v>
      </c>
      <c r="N118" s="63">
        <v>3.3</v>
      </c>
      <c r="O118" s="63">
        <v>0</v>
      </c>
    </row>
    <row r="119" spans="1:15">
      <c r="A119" s="59" t="s">
        <v>48</v>
      </c>
      <c r="B119" s="59" t="s">
        <v>47</v>
      </c>
      <c r="C119" s="63">
        <v>2012</v>
      </c>
      <c r="D119" s="64">
        <v>0.50442252139366228</v>
      </c>
      <c r="E119" s="2">
        <v>1</v>
      </c>
      <c r="F119" s="2">
        <v>1</v>
      </c>
      <c r="G119" s="2">
        <v>0</v>
      </c>
      <c r="H119" s="68">
        <v>-4.4236912118418292E-3</v>
      </c>
      <c r="I119" s="68">
        <v>1.1244574222415649E-2</v>
      </c>
      <c r="J119" s="63">
        <v>0</v>
      </c>
      <c r="K119" s="69">
        <v>8.5</v>
      </c>
      <c r="L119" s="67">
        <v>4.9000000000000004</v>
      </c>
      <c r="M119" s="73">
        <v>0</v>
      </c>
      <c r="N119" s="63">
        <v>2.5</v>
      </c>
      <c r="O119" s="63">
        <v>0</v>
      </c>
    </row>
    <row r="120" spans="1:15">
      <c r="A120" s="59" t="s">
        <v>48</v>
      </c>
      <c r="B120" s="59" t="s">
        <v>47</v>
      </c>
      <c r="C120" s="63">
        <v>2016</v>
      </c>
      <c r="D120" s="64">
        <v>0.49381164527224519</v>
      </c>
      <c r="E120" s="2">
        <v>1</v>
      </c>
      <c r="F120" s="2">
        <v>0</v>
      </c>
      <c r="G120" s="2">
        <v>1</v>
      </c>
      <c r="H120" s="68">
        <v>1.3910195251869428E-2</v>
      </c>
      <c r="I120" s="68">
        <v>1.4419021163823764E-2</v>
      </c>
      <c r="J120" s="63">
        <v>0</v>
      </c>
      <c r="K120" s="69">
        <v>4.8</v>
      </c>
      <c r="L120" s="67">
        <v>5</v>
      </c>
      <c r="M120" s="73">
        <v>0</v>
      </c>
      <c r="N120" s="63">
        <v>2.8</v>
      </c>
      <c r="O120" s="63">
        <v>0</v>
      </c>
    </row>
    <row r="121" spans="1:15">
      <c r="A121" s="59" t="s">
        <v>48</v>
      </c>
      <c r="B121" s="59" t="s">
        <v>47</v>
      </c>
      <c r="C121" s="63">
        <v>2020</v>
      </c>
      <c r="D121" s="64">
        <v>0.48305245337858443</v>
      </c>
      <c r="E121" s="2">
        <v>-1</v>
      </c>
      <c r="F121" s="2">
        <v>-1</v>
      </c>
      <c r="G121" s="2">
        <v>0</v>
      </c>
      <c r="H121" s="68">
        <v>-3.9210334806229596E-2</v>
      </c>
      <c r="I121" s="68">
        <v>1.6329146128045702E-2</v>
      </c>
      <c r="J121" s="63">
        <v>0</v>
      </c>
      <c r="K121" s="69">
        <v>4.8</v>
      </c>
      <c r="L121" s="67">
        <v>5.4</v>
      </c>
      <c r="M121" s="73">
        <v>0</v>
      </c>
      <c r="N121" s="63">
        <v>2.8</v>
      </c>
      <c r="O121" s="63">
        <v>1</v>
      </c>
    </row>
    <row r="122" spans="1:15">
      <c r="A122" s="59" t="s">
        <v>50</v>
      </c>
      <c r="B122" s="59" t="s">
        <v>49</v>
      </c>
      <c r="C122" s="63">
        <v>1976</v>
      </c>
      <c r="D122" s="64">
        <v>0.66938294859317415</v>
      </c>
      <c r="E122" s="2">
        <v>-1</v>
      </c>
      <c r="F122" s="2">
        <v>0</v>
      </c>
      <c r="G122" s="2">
        <v>-1</v>
      </c>
      <c r="H122" s="65"/>
      <c r="I122" s="65"/>
      <c r="J122" s="66"/>
      <c r="K122" s="69"/>
      <c r="O122" s="63">
        <v>0</v>
      </c>
    </row>
    <row r="123" spans="1:15">
      <c r="A123" s="59" t="s">
        <v>50</v>
      </c>
      <c r="B123" s="59" t="s">
        <v>49</v>
      </c>
      <c r="C123" s="63">
        <v>1980</v>
      </c>
      <c r="D123" s="64">
        <v>0.57662399692451671</v>
      </c>
      <c r="E123" s="2">
        <v>1</v>
      </c>
      <c r="F123" s="2">
        <v>1</v>
      </c>
      <c r="G123" s="2">
        <v>0</v>
      </c>
      <c r="H123" s="68">
        <v>-5.97115863286235E-3</v>
      </c>
      <c r="I123" s="68">
        <v>5.2314971057412452E-2</v>
      </c>
      <c r="J123" s="63">
        <v>1</v>
      </c>
      <c r="K123" s="69">
        <v>6.3</v>
      </c>
      <c r="L123" s="67">
        <v>1.9</v>
      </c>
      <c r="M123" s="67">
        <v>2.4</v>
      </c>
      <c r="N123" s="63">
        <v>3.6</v>
      </c>
      <c r="O123" s="63">
        <v>0</v>
      </c>
    </row>
    <row r="124" spans="1:15">
      <c r="A124" s="59" t="s">
        <v>50</v>
      </c>
      <c r="B124" s="59" t="s">
        <v>49</v>
      </c>
      <c r="C124" s="63">
        <v>1984</v>
      </c>
      <c r="D124" s="64">
        <v>0.39802179851860198</v>
      </c>
      <c r="E124" s="2">
        <v>-1</v>
      </c>
      <c r="F124" s="2">
        <v>-1</v>
      </c>
      <c r="G124" s="2">
        <v>0</v>
      </c>
      <c r="H124" s="68">
        <v>7.7257811582983171E-2</v>
      </c>
      <c r="I124" s="68">
        <v>3.9945947306404772E-2</v>
      </c>
      <c r="J124" s="63">
        <v>2</v>
      </c>
      <c r="K124" s="69">
        <v>6.1</v>
      </c>
      <c r="L124" s="67">
        <v>2.2000000000000002</v>
      </c>
      <c r="M124" s="67">
        <v>2.6</v>
      </c>
      <c r="N124" s="63">
        <v>3</v>
      </c>
      <c r="O124" s="63">
        <v>0</v>
      </c>
    </row>
    <row r="125" spans="1:15">
      <c r="A125" s="59" t="s">
        <v>50</v>
      </c>
      <c r="B125" s="59" t="s">
        <v>49</v>
      </c>
      <c r="C125" s="63">
        <v>1988</v>
      </c>
      <c r="D125" s="64">
        <v>0.39796383655239648</v>
      </c>
      <c r="E125" s="2">
        <v>-1</v>
      </c>
      <c r="F125" s="2">
        <v>0</v>
      </c>
      <c r="G125" s="2">
        <v>-1</v>
      </c>
      <c r="H125" s="68">
        <v>2.677220278258452E-2</v>
      </c>
      <c r="I125" s="68">
        <v>2.6337220121936511E-2</v>
      </c>
      <c r="J125" s="63">
        <v>2</v>
      </c>
      <c r="K125" s="69">
        <v>5.7</v>
      </c>
      <c r="L125" s="67">
        <v>2.4</v>
      </c>
      <c r="M125" s="67">
        <v>3.1</v>
      </c>
      <c r="N125" s="63">
        <v>3.9</v>
      </c>
      <c r="O125" s="63">
        <v>0</v>
      </c>
    </row>
    <row r="126" spans="1:15">
      <c r="A126" s="59" t="s">
        <v>50</v>
      </c>
      <c r="B126" s="59" t="s">
        <v>49</v>
      </c>
      <c r="C126" s="63">
        <v>1992</v>
      </c>
      <c r="D126" s="64">
        <v>0.50342128451096635</v>
      </c>
      <c r="E126" s="2">
        <v>-1</v>
      </c>
      <c r="F126" s="2">
        <v>-1</v>
      </c>
      <c r="G126" s="2">
        <v>-1.25</v>
      </c>
      <c r="H126" s="68">
        <v>3.1487438450092942E-2</v>
      </c>
      <c r="I126" s="68">
        <v>2.358837324305707E-2</v>
      </c>
      <c r="J126" s="63">
        <v>0</v>
      </c>
      <c r="K126" s="69">
        <v>6.9</v>
      </c>
      <c r="L126" s="67">
        <v>2.4</v>
      </c>
      <c r="M126" s="67">
        <v>3</v>
      </c>
      <c r="N126" s="63">
        <v>3.1</v>
      </c>
      <c r="O126" s="63">
        <v>0</v>
      </c>
    </row>
    <row r="127" spans="1:15">
      <c r="A127" s="59" t="s">
        <v>50</v>
      </c>
      <c r="B127" s="59" t="s">
        <v>49</v>
      </c>
      <c r="C127" s="63">
        <v>1996</v>
      </c>
      <c r="D127" s="64">
        <v>0.4936773080144583</v>
      </c>
      <c r="E127" s="2">
        <v>1</v>
      </c>
      <c r="F127" s="2">
        <v>1</v>
      </c>
      <c r="G127" s="2">
        <v>0</v>
      </c>
      <c r="H127" s="68">
        <v>4.2406025340043785E-2</v>
      </c>
      <c r="I127" s="68">
        <v>1.4791590186221448E-2</v>
      </c>
      <c r="J127" s="63">
        <v>2</v>
      </c>
      <c r="K127" s="69">
        <v>4.7</v>
      </c>
      <c r="L127" s="67">
        <v>2.6</v>
      </c>
      <c r="M127" s="67">
        <v>3.3</v>
      </c>
      <c r="N127" s="63">
        <v>4.5</v>
      </c>
      <c r="O127" s="63">
        <v>0</v>
      </c>
    </row>
    <row r="128" spans="1:15">
      <c r="A128" s="59" t="s">
        <v>50</v>
      </c>
      <c r="B128" s="59" t="s">
        <v>49</v>
      </c>
      <c r="C128" s="63">
        <v>2000</v>
      </c>
      <c r="D128" s="64">
        <v>0.4401624637709734</v>
      </c>
      <c r="E128" s="2">
        <v>1</v>
      </c>
      <c r="F128" s="2">
        <v>0</v>
      </c>
      <c r="G128" s="2">
        <v>1</v>
      </c>
      <c r="H128" s="68">
        <v>1.063279912885573E-2</v>
      </c>
      <c r="I128" s="68">
        <v>1.4845022808967379E-2</v>
      </c>
      <c r="J128" s="63">
        <v>2</v>
      </c>
      <c r="K128" s="69">
        <v>3.6</v>
      </c>
      <c r="L128" s="67">
        <v>2.6</v>
      </c>
      <c r="M128" s="67">
        <v>3.3</v>
      </c>
      <c r="N128" s="63">
        <v>5.5</v>
      </c>
      <c r="O128" s="63">
        <v>0</v>
      </c>
    </row>
    <row r="129" spans="1:15">
      <c r="A129" s="59" t="s">
        <v>50</v>
      </c>
      <c r="B129" s="59" t="s">
        <v>49</v>
      </c>
      <c r="C129" s="63">
        <v>2004</v>
      </c>
      <c r="D129" s="64">
        <v>0.41645767303590442</v>
      </c>
      <c r="E129" s="2">
        <v>-1</v>
      </c>
      <c r="F129" s="2">
        <v>-1</v>
      </c>
      <c r="G129" s="2">
        <v>0</v>
      </c>
      <c r="H129" s="68">
        <v>2.3591103727859331E-2</v>
      </c>
      <c r="I129" s="68">
        <v>1.4006086079794144E-2</v>
      </c>
      <c r="J129" s="63">
        <v>0</v>
      </c>
      <c r="K129" s="69">
        <v>4.8</v>
      </c>
      <c r="L129" s="67">
        <v>2.7</v>
      </c>
      <c r="M129" s="67">
        <v>3.5</v>
      </c>
      <c r="N129" s="63">
        <v>5.9</v>
      </c>
      <c r="O129" s="63">
        <v>0</v>
      </c>
    </row>
    <row r="130" spans="1:15">
      <c r="A130" s="59" t="s">
        <v>50</v>
      </c>
      <c r="B130" s="59" t="s">
        <v>49</v>
      </c>
      <c r="C130" s="63">
        <v>2008</v>
      </c>
      <c r="D130" s="64">
        <v>0.47371664489188214</v>
      </c>
      <c r="E130" s="2">
        <v>-1</v>
      </c>
      <c r="F130" s="2">
        <v>0</v>
      </c>
      <c r="G130" s="2">
        <v>-1</v>
      </c>
      <c r="H130" s="68">
        <v>-3.8170086793089308E-2</v>
      </c>
      <c r="I130" s="68">
        <v>1.7588251714073966E-2</v>
      </c>
      <c r="J130" s="63">
        <v>0</v>
      </c>
      <c r="K130" s="69">
        <v>6.2</v>
      </c>
      <c r="L130" s="67">
        <v>2.5</v>
      </c>
      <c r="M130" s="67">
        <v>3.1</v>
      </c>
      <c r="N130" s="63">
        <v>6</v>
      </c>
      <c r="O130" s="63">
        <v>0</v>
      </c>
    </row>
    <row r="131" spans="1:15">
      <c r="A131" s="59" t="s">
        <v>50</v>
      </c>
      <c r="B131" s="59" t="s">
        <v>49</v>
      </c>
      <c r="C131" s="63">
        <v>2012</v>
      </c>
      <c r="D131" s="64">
        <v>0.46043350901943275</v>
      </c>
      <c r="E131" s="2">
        <v>1</v>
      </c>
      <c r="F131" s="2">
        <v>1</v>
      </c>
      <c r="G131" s="2">
        <v>0</v>
      </c>
      <c r="H131" s="68">
        <v>3.6660369868293241E-3</v>
      </c>
      <c r="I131" s="68">
        <v>1.1488920151536908E-2</v>
      </c>
      <c r="J131" s="63">
        <v>0</v>
      </c>
      <c r="K131" s="69">
        <v>9.1999999999999993</v>
      </c>
      <c r="L131" s="67">
        <v>2.4</v>
      </c>
      <c r="M131" s="67">
        <v>2.9</v>
      </c>
      <c r="N131" s="63">
        <v>5.6</v>
      </c>
      <c r="O131" s="63">
        <v>0</v>
      </c>
    </row>
    <row r="132" spans="1:15">
      <c r="A132" s="59" t="s">
        <v>50</v>
      </c>
      <c r="B132" s="59" t="s">
        <v>49</v>
      </c>
      <c r="C132" s="63">
        <v>2016</v>
      </c>
      <c r="D132" s="64">
        <v>0.47338827400696787</v>
      </c>
      <c r="E132" s="2">
        <v>1</v>
      </c>
      <c r="F132" s="2">
        <v>0</v>
      </c>
      <c r="G132" s="2">
        <v>1</v>
      </c>
      <c r="H132" s="68">
        <v>2.3475663989000806E-2</v>
      </c>
      <c r="I132" s="68">
        <v>1.4070792033874513E-2</v>
      </c>
      <c r="J132" s="63">
        <v>0</v>
      </c>
      <c r="K132" s="69">
        <v>5.4</v>
      </c>
      <c r="L132" s="67">
        <v>2.5</v>
      </c>
      <c r="M132" s="67">
        <v>3.1</v>
      </c>
      <c r="N132" s="63">
        <v>5.6</v>
      </c>
      <c r="O132" s="63">
        <v>0</v>
      </c>
    </row>
    <row r="133" spans="1:15">
      <c r="A133" s="59" t="s">
        <v>50</v>
      </c>
      <c r="B133" s="59" t="s">
        <v>49</v>
      </c>
      <c r="C133" s="63">
        <v>2020</v>
      </c>
      <c r="D133" s="64">
        <v>0.5011932966290864</v>
      </c>
      <c r="E133" s="2">
        <v>-1</v>
      </c>
      <c r="F133" s="2">
        <v>-1</v>
      </c>
      <c r="G133" s="2">
        <v>0</v>
      </c>
      <c r="H133" s="68">
        <v>-4.6022428681838146E-2</v>
      </c>
      <c r="I133" s="68">
        <v>1.4694051947207409E-2</v>
      </c>
      <c r="J133" s="63">
        <v>0</v>
      </c>
      <c r="K133" s="69">
        <v>5.0999999999999996</v>
      </c>
      <c r="L133" s="67">
        <v>2.5</v>
      </c>
      <c r="M133" s="67">
        <v>3</v>
      </c>
      <c r="N133" s="63">
        <v>5.6</v>
      </c>
      <c r="O133" s="63">
        <v>1</v>
      </c>
    </row>
    <row r="134" spans="1:15">
      <c r="A134" s="59" t="s">
        <v>52</v>
      </c>
      <c r="B134" s="59" t="s">
        <v>51</v>
      </c>
      <c r="C134" s="63">
        <v>1976</v>
      </c>
      <c r="D134" s="64">
        <v>0.51282631238299381</v>
      </c>
      <c r="E134" s="2">
        <v>-1</v>
      </c>
      <c r="F134" s="2">
        <v>0</v>
      </c>
      <c r="G134" s="2">
        <v>-1</v>
      </c>
      <c r="H134" s="65"/>
      <c r="I134" s="65"/>
      <c r="J134" s="66"/>
      <c r="K134" s="69"/>
      <c r="O134" s="63">
        <v>0</v>
      </c>
    </row>
    <row r="135" spans="1:15">
      <c r="A135" s="59" t="s">
        <v>52</v>
      </c>
      <c r="B135" s="59" t="s">
        <v>51</v>
      </c>
      <c r="C135" s="63">
        <v>1980</v>
      </c>
      <c r="D135" s="64">
        <v>0.51084059235086898</v>
      </c>
      <c r="E135" s="2">
        <v>1</v>
      </c>
      <c r="F135" s="2">
        <v>1</v>
      </c>
      <c r="G135" s="2">
        <v>0</v>
      </c>
      <c r="H135" s="68">
        <v>1.6358710084550143E-2</v>
      </c>
      <c r="I135" s="68">
        <v>5.8246785148124092E-2</v>
      </c>
      <c r="J135" s="63">
        <v>0</v>
      </c>
      <c r="K135" s="69">
        <v>5</v>
      </c>
      <c r="L135" s="67">
        <v>0.5</v>
      </c>
      <c r="M135" s="67">
        <v>0.9</v>
      </c>
      <c r="N135" s="63">
        <v>0</v>
      </c>
      <c r="O135" s="63">
        <v>0</v>
      </c>
    </row>
    <row r="136" spans="1:15">
      <c r="A136" s="59" t="s">
        <v>52</v>
      </c>
      <c r="B136" s="59" t="s">
        <v>51</v>
      </c>
      <c r="C136" s="63">
        <v>1984</v>
      </c>
      <c r="D136" s="64">
        <v>0.44296275782350603</v>
      </c>
      <c r="E136" s="2">
        <v>-1</v>
      </c>
      <c r="F136" s="2">
        <v>-1</v>
      </c>
      <c r="G136" s="2">
        <v>0</v>
      </c>
      <c r="H136" s="68">
        <v>2.2137714609544057E-2</v>
      </c>
      <c r="I136" s="68">
        <v>4.7078167090437439E-2</v>
      </c>
      <c r="J136" s="63">
        <v>0</v>
      </c>
      <c r="K136" s="69">
        <v>5.7</v>
      </c>
      <c r="L136" s="67">
        <v>0.4</v>
      </c>
      <c r="M136" s="67">
        <v>0.7</v>
      </c>
      <c r="N136" s="63">
        <v>0</v>
      </c>
      <c r="O136" s="63">
        <v>0</v>
      </c>
    </row>
    <row r="137" spans="1:15">
      <c r="A137" s="59" t="s">
        <v>52</v>
      </c>
      <c r="B137" s="59" t="s">
        <v>51</v>
      </c>
      <c r="C137" s="63">
        <v>1988</v>
      </c>
      <c r="D137" s="64">
        <v>0.54806275980158925</v>
      </c>
      <c r="E137" s="2">
        <v>-1</v>
      </c>
      <c r="F137" s="2">
        <v>0</v>
      </c>
      <c r="G137" s="2">
        <v>-1</v>
      </c>
      <c r="H137" s="68">
        <v>5.6515086661599323E-2</v>
      </c>
      <c r="I137" s="68">
        <v>2.8910576871558291E-2</v>
      </c>
      <c r="J137" s="63">
        <v>1</v>
      </c>
      <c r="K137" s="69">
        <v>3.2</v>
      </c>
      <c r="L137" s="67">
        <v>0.5</v>
      </c>
      <c r="M137" s="67">
        <v>0.8</v>
      </c>
      <c r="N137" s="63">
        <v>0</v>
      </c>
      <c r="O137" s="63">
        <v>0</v>
      </c>
    </row>
    <row r="138" spans="1:15">
      <c r="A138" s="59" t="s">
        <v>52</v>
      </c>
      <c r="B138" s="59" t="s">
        <v>51</v>
      </c>
      <c r="C138" s="63">
        <v>1992</v>
      </c>
      <c r="D138" s="64">
        <v>0.56719977730821303</v>
      </c>
      <c r="E138" s="2">
        <v>-1</v>
      </c>
      <c r="F138" s="2">
        <v>-1</v>
      </c>
      <c r="G138" s="2">
        <v>-1.25</v>
      </c>
      <c r="H138" s="68">
        <v>7.7547826188395508E-3</v>
      </c>
      <c r="I138" s="68">
        <v>2.4516995667743124E-2</v>
      </c>
      <c r="J138" s="63">
        <v>2</v>
      </c>
      <c r="K138" s="69">
        <v>4.3</v>
      </c>
      <c r="L138" s="67">
        <v>0.5</v>
      </c>
      <c r="M138" s="67">
        <v>0.9</v>
      </c>
      <c r="N138" s="63">
        <v>0</v>
      </c>
      <c r="O138" s="63">
        <v>0</v>
      </c>
    </row>
    <row r="139" spans="1:15">
      <c r="A139" s="59" t="s">
        <v>52</v>
      </c>
      <c r="B139" s="59" t="s">
        <v>51</v>
      </c>
      <c r="C139" s="63">
        <v>1996</v>
      </c>
      <c r="D139" s="64">
        <v>0.64276151808248816</v>
      </c>
      <c r="E139" s="2">
        <v>1</v>
      </c>
      <c r="F139" s="2">
        <v>1</v>
      </c>
      <c r="G139" s="2">
        <v>0</v>
      </c>
      <c r="H139" s="68">
        <v>-1.628338083478853E-2</v>
      </c>
      <c r="I139" s="68">
        <v>1.5857412667848347E-2</v>
      </c>
      <c r="J139" s="63">
        <v>0</v>
      </c>
      <c r="K139" s="69">
        <v>6.3</v>
      </c>
      <c r="L139" s="67">
        <v>0.4</v>
      </c>
      <c r="M139" s="67">
        <v>0.7</v>
      </c>
      <c r="N139" s="63">
        <v>0</v>
      </c>
      <c r="O139" s="63">
        <v>0</v>
      </c>
    </row>
    <row r="140" spans="1:15">
      <c r="A140" s="59" t="s">
        <v>52</v>
      </c>
      <c r="B140" s="59" t="s">
        <v>51</v>
      </c>
      <c r="C140" s="63">
        <v>2000</v>
      </c>
      <c r="D140" s="64">
        <v>0.59827296280429343</v>
      </c>
      <c r="E140" s="2">
        <v>1</v>
      </c>
      <c r="F140" s="2">
        <v>0</v>
      </c>
      <c r="G140" s="2">
        <v>1</v>
      </c>
      <c r="H140" s="68">
        <v>1.623898392221923E-2</v>
      </c>
      <c r="I140" s="68">
        <v>2.1354277482182438E-2</v>
      </c>
      <c r="J140" s="63">
        <v>0</v>
      </c>
      <c r="K140" s="69">
        <v>4.2</v>
      </c>
      <c r="L140" s="67">
        <v>0.4</v>
      </c>
      <c r="M140" s="67">
        <v>0.5</v>
      </c>
      <c r="N140" s="63">
        <v>0</v>
      </c>
      <c r="O140" s="63">
        <v>0</v>
      </c>
    </row>
    <row r="141" spans="1:15">
      <c r="A141" s="59" t="s">
        <v>52</v>
      </c>
      <c r="B141" s="59" t="s">
        <v>51</v>
      </c>
      <c r="C141" s="63">
        <v>2004</v>
      </c>
      <c r="D141" s="64">
        <v>0.54404448002930272</v>
      </c>
      <c r="E141" s="2">
        <v>-1</v>
      </c>
      <c r="F141" s="2">
        <v>-1</v>
      </c>
      <c r="G141" s="2">
        <v>0</v>
      </c>
      <c r="H141" s="68">
        <v>3.7094643649332903E-2</v>
      </c>
      <c r="I141" s="68">
        <v>1.9673565500421875E-2</v>
      </c>
      <c r="J141" s="63">
        <v>2</v>
      </c>
      <c r="K141" s="69">
        <v>3.4</v>
      </c>
      <c r="L141" s="67">
        <v>0.4</v>
      </c>
      <c r="M141" s="67">
        <v>0.6</v>
      </c>
      <c r="N141" s="63">
        <v>0</v>
      </c>
      <c r="O141" s="63">
        <v>0</v>
      </c>
    </row>
    <row r="142" spans="1:15">
      <c r="A142" s="59" t="s">
        <v>52</v>
      </c>
      <c r="B142" s="59" t="s">
        <v>51</v>
      </c>
      <c r="C142" s="63">
        <v>2008</v>
      </c>
      <c r="D142" s="64">
        <v>0.72993725878455418</v>
      </c>
      <c r="E142" s="2">
        <v>-1</v>
      </c>
      <c r="F142" s="2">
        <v>0</v>
      </c>
      <c r="G142" s="2">
        <v>-1</v>
      </c>
      <c r="H142" s="68">
        <v>-7.0532630477317948E-3</v>
      </c>
      <c r="I142" s="68">
        <v>2.192173579880663E-2</v>
      </c>
      <c r="J142" s="63">
        <v>1</v>
      </c>
      <c r="K142" s="69">
        <v>4.3</v>
      </c>
      <c r="L142" s="67">
        <v>0.4</v>
      </c>
      <c r="M142" s="67">
        <v>0.6</v>
      </c>
      <c r="N142" s="63">
        <v>0</v>
      </c>
      <c r="O142" s="63">
        <v>0</v>
      </c>
    </row>
    <row r="143" spans="1:15">
      <c r="A143" s="59" t="s">
        <v>52</v>
      </c>
      <c r="B143" s="59" t="s">
        <v>51</v>
      </c>
      <c r="C143" s="63">
        <v>2012</v>
      </c>
      <c r="D143" s="64">
        <v>0.71703848501074419</v>
      </c>
      <c r="E143" s="2">
        <v>1</v>
      </c>
      <c r="F143" s="2">
        <v>1</v>
      </c>
      <c r="G143" s="2">
        <v>0</v>
      </c>
      <c r="H143" s="68">
        <v>6.4094452881311437E-3</v>
      </c>
      <c r="I143" s="68">
        <v>1.283301796559444E-2</v>
      </c>
      <c r="J143" s="63">
        <v>0</v>
      </c>
      <c r="K143" s="69">
        <v>6</v>
      </c>
      <c r="L143" s="67">
        <v>0.4</v>
      </c>
      <c r="M143" s="67">
        <v>0.6</v>
      </c>
      <c r="N143" s="63">
        <v>0</v>
      </c>
      <c r="O143" s="63">
        <v>0</v>
      </c>
    </row>
    <row r="144" spans="1:15">
      <c r="A144" s="59" t="s">
        <v>52</v>
      </c>
      <c r="B144" s="59" t="s">
        <v>51</v>
      </c>
      <c r="C144" s="63">
        <v>2016</v>
      </c>
      <c r="D144" s="64">
        <v>0.67441337450535455</v>
      </c>
      <c r="E144" s="2">
        <v>1</v>
      </c>
      <c r="F144" s="2">
        <v>0</v>
      </c>
      <c r="G144" s="2">
        <v>1</v>
      </c>
      <c r="H144" s="68">
        <v>1.4708972225731642E-2</v>
      </c>
      <c r="I144" s="68">
        <v>1.5580600808777989E-2</v>
      </c>
      <c r="J144" s="63">
        <v>0</v>
      </c>
      <c r="K144" s="69">
        <v>3</v>
      </c>
      <c r="L144" s="67">
        <v>0.4</v>
      </c>
      <c r="M144" s="67">
        <v>0.6</v>
      </c>
      <c r="N144" s="63">
        <v>0</v>
      </c>
      <c r="O144" s="63">
        <v>0</v>
      </c>
    </row>
    <row r="145" spans="1:15">
      <c r="A145" s="59" t="s">
        <v>52</v>
      </c>
      <c r="B145" s="59" t="s">
        <v>51</v>
      </c>
      <c r="C145" s="63">
        <v>2020</v>
      </c>
      <c r="D145" s="64">
        <v>0.5011932966290864</v>
      </c>
      <c r="E145" s="2">
        <v>-1</v>
      </c>
      <c r="F145" s="2">
        <v>-1</v>
      </c>
      <c r="G145" s="2">
        <v>0</v>
      </c>
      <c r="H145" s="68">
        <v>-0.10253270559633976</v>
      </c>
      <c r="I145" s="68">
        <v>1.5321408720149643E-2</v>
      </c>
      <c r="J145" s="63">
        <v>0</v>
      </c>
      <c r="K145" s="69">
        <v>10.199999999999999</v>
      </c>
      <c r="L145" s="67">
        <v>0.4</v>
      </c>
      <c r="M145" s="67">
        <v>0.6</v>
      </c>
      <c r="N145" s="63">
        <v>0</v>
      </c>
      <c r="O145" s="63">
        <v>1</v>
      </c>
    </row>
    <row r="146" spans="1:15">
      <c r="A146" s="59" t="s">
        <v>54</v>
      </c>
      <c r="B146" s="59" t="s">
        <v>53</v>
      </c>
      <c r="C146" s="63">
        <v>1976</v>
      </c>
      <c r="D146" s="64">
        <v>0.38267009374055033</v>
      </c>
      <c r="E146" s="2">
        <v>-1</v>
      </c>
      <c r="F146" s="2">
        <v>0</v>
      </c>
      <c r="G146" s="2">
        <v>-1</v>
      </c>
      <c r="H146" s="65"/>
      <c r="I146" s="65"/>
      <c r="J146" s="66"/>
      <c r="K146" s="69"/>
      <c r="O146" s="63">
        <v>0</v>
      </c>
    </row>
    <row r="147" spans="1:15">
      <c r="A147" s="59" t="s">
        <v>54</v>
      </c>
      <c r="B147" s="59" t="s">
        <v>53</v>
      </c>
      <c r="C147" s="63">
        <v>1980</v>
      </c>
      <c r="D147" s="64">
        <v>0.2748677321266878</v>
      </c>
      <c r="E147" s="2">
        <v>1</v>
      </c>
      <c r="F147" s="2">
        <v>1</v>
      </c>
      <c r="G147" s="2">
        <v>0</v>
      </c>
      <c r="H147" s="68">
        <v>-1.028621941164698E-2</v>
      </c>
      <c r="I147" s="68">
        <v>5.5706116022817165E-2</v>
      </c>
      <c r="J147" s="63">
        <v>1</v>
      </c>
      <c r="K147" s="69">
        <v>7.5</v>
      </c>
      <c r="L147" s="67">
        <v>0.3</v>
      </c>
      <c r="M147" s="67">
        <v>0.4</v>
      </c>
      <c r="N147" s="63">
        <v>0</v>
      </c>
      <c r="O147" s="63">
        <v>0</v>
      </c>
    </row>
    <row r="148" spans="1:15">
      <c r="A148" s="59" t="s">
        <v>54</v>
      </c>
      <c r="B148" s="59" t="s">
        <v>53</v>
      </c>
      <c r="C148" s="63">
        <v>1984</v>
      </c>
      <c r="D148" s="64">
        <v>0.2672442880258501</v>
      </c>
      <c r="E148" s="2">
        <v>-1</v>
      </c>
      <c r="F148" s="2">
        <v>-1</v>
      </c>
      <c r="G148" s="2">
        <v>0</v>
      </c>
      <c r="H148" s="68">
        <v>8.5674893982443656E-3</v>
      </c>
      <c r="I148" s="68">
        <v>3.5765193113358906E-2</v>
      </c>
      <c r="J148" s="63">
        <v>1</v>
      </c>
      <c r="K148" s="69">
        <v>7.3</v>
      </c>
      <c r="L148" s="67">
        <v>0.3</v>
      </c>
      <c r="M148" s="67">
        <v>0.4</v>
      </c>
      <c r="N148" s="63">
        <v>0</v>
      </c>
      <c r="O148" s="63">
        <v>0</v>
      </c>
    </row>
    <row r="149" spans="1:15">
      <c r="A149" s="59" t="s">
        <v>54</v>
      </c>
      <c r="B149" s="59" t="s">
        <v>53</v>
      </c>
      <c r="C149" s="63">
        <v>1988</v>
      </c>
      <c r="D149" s="64">
        <v>0.36712177149366948</v>
      </c>
      <c r="E149" s="2">
        <v>-1</v>
      </c>
      <c r="F149" s="2">
        <v>0</v>
      </c>
      <c r="G149" s="2">
        <v>-1</v>
      </c>
      <c r="H149" s="68">
        <v>5.3153278640927448E-2</v>
      </c>
      <c r="I149" s="68">
        <v>2.5764537738817817E-2</v>
      </c>
      <c r="J149" s="63">
        <v>1</v>
      </c>
      <c r="K149" s="69">
        <v>6</v>
      </c>
      <c r="L149" s="67">
        <v>0.3</v>
      </c>
      <c r="M149" s="67">
        <v>0.4</v>
      </c>
      <c r="N149" s="63">
        <v>0</v>
      </c>
      <c r="O149" s="63">
        <v>0</v>
      </c>
    </row>
    <row r="150" spans="1:15">
      <c r="A150" s="59" t="s">
        <v>54</v>
      </c>
      <c r="B150" s="59" t="s">
        <v>53</v>
      </c>
      <c r="C150" s="63">
        <v>1992</v>
      </c>
      <c r="D150" s="64">
        <v>0.40338516978843425</v>
      </c>
      <c r="E150" s="2">
        <v>-1</v>
      </c>
      <c r="F150" s="2">
        <v>-1</v>
      </c>
      <c r="G150" s="2">
        <v>-1.25</v>
      </c>
      <c r="H150" s="68">
        <v>3.9108986921098099E-2</v>
      </c>
      <c r="I150" s="68">
        <v>1.8920690245613381E-2</v>
      </c>
      <c r="J150" s="63">
        <v>2</v>
      </c>
      <c r="K150" s="69">
        <v>6.4</v>
      </c>
      <c r="L150" s="67">
        <v>0.3</v>
      </c>
      <c r="M150" s="67">
        <v>0.5</v>
      </c>
      <c r="N150" s="63">
        <v>0</v>
      </c>
      <c r="O150" s="63">
        <v>0</v>
      </c>
    </row>
    <row r="151" spans="1:15">
      <c r="A151" s="59" t="s">
        <v>54</v>
      </c>
      <c r="B151" s="59" t="s">
        <v>53</v>
      </c>
      <c r="C151" s="63">
        <v>1996</v>
      </c>
      <c r="D151" s="64">
        <v>0.3920097242428407</v>
      </c>
      <c r="E151" s="2">
        <v>1</v>
      </c>
      <c r="F151" s="2">
        <v>1</v>
      </c>
      <c r="G151" s="2">
        <v>0</v>
      </c>
      <c r="H151" s="68">
        <v>1.1158741337108147E-2</v>
      </c>
      <c r="I151" s="68">
        <v>8.8567166714208501E-3</v>
      </c>
      <c r="J151" s="63">
        <v>3</v>
      </c>
      <c r="K151" s="69">
        <v>5.3</v>
      </c>
      <c r="L151" s="67">
        <v>0.3</v>
      </c>
      <c r="M151" s="67">
        <v>0.5</v>
      </c>
      <c r="N151" s="63">
        <v>0</v>
      </c>
      <c r="O151" s="63">
        <v>0</v>
      </c>
    </row>
    <row r="152" spans="1:15">
      <c r="A152" s="59" t="s">
        <v>54</v>
      </c>
      <c r="B152" s="59" t="s">
        <v>53</v>
      </c>
      <c r="C152" s="63">
        <v>2000</v>
      </c>
      <c r="D152" s="64">
        <v>0.29151509544255994</v>
      </c>
      <c r="E152" s="2">
        <v>1</v>
      </c>
      <c r="F152" s="2">
        <v>0</v>
      </c>
      <c r="G152" s="2">
        <v>1</v>
      </c>
      <c r="H152" s="68">
        <v>9.2221009958330047E-2</v>
      </c>
      <c r="I152" s="68">
        <v>2.483088223803831E-3</v>
      </c>
      <c r="J152" s="63">
        <v>2</v>
      </c>
      <c r="K152" s="69">
        <v>4.7</v>
      </c>
      <c r="L152" s="67">
        <v>0.3</v>
      </c>
      <c r="M152" s="67">
        <v>0.5</v>
      </c>
      <c r="N152" s="63">
        <v>0</v>
      </c>
      <c r="O152" s="63">
        <v>0</v>
      </c>
    </row>
    <row r="153" spans="1:15">
      <c r="A153" s="59" t="s">
        <v>54</v>
      </c>
      <c r="B153" s="59" t="s">
        <v>53</v>
      </c>
      <c r="C153" s="63">
        <v>2004</v>
      </c>
      <c r="D153" s="64">
        <v>0.30677261816635698</v>
      </c>
      <c r="E153" s="2">
        <v>-1</v>
      </c>
      <c r="F153" s="2">
        <v>-1</v>
      </c>
      <c r="G153" s="2">
        <v>0</v>
      </c>
      <c r="H153" s="68">
        <v>4.4517775350620514E-2</v>
      </c>
      <c r="I153" s="68">
        <v>1.2670036905404913E-2</v>
      </c>
      <c r="J153" s="63">
        <v>1</v>
      </c>
      <c r="K153" s="69">
        <v>4.9000000000000004</v>
      </c>
      <c r="L153" s="67">
        <v>0.3</v>
      </c>
      <c r="M153" s="67">
        <v>0.5</v>
      </c>
      <c r="N153" s="63">
        <v>0</v>
      </c>
      <c r="O153" s="63">
        <v>0</v>
      </c>
    </row>
    <row r="154" spans="1:15">
      <c r="A154" s="59" t="s">
        <v>54</v>
      </c>
      <c r="B154" s="59" t="s">
        <v>53</v>
      </c>
      <c r="C154" s="63">
        <v>2008</v>
      </c>
      <c r="D154" s="64">
        <v>0.36975410194979452</v>
      </c>
      <c r="E154" s="2">
        <v>-1</v>
      </c>
      <c r="F154" s="2">
        <v>0</v>
      </c>
      <c r="G154" s="2">
        <v>-1</v>
      </c>
      <c r="H154" s="68">
        <v>8.3558681429121151E-3</v>
      </c>
      <c r="I154" s="68">
        <v>1.7922923436276772E-2</v>
      </c>
      <c r="J154" s="63">
        <v>1</v>
      </c>
      <c r="K154" s="69">
        <v>5.0999999999999996</v>
      </c>
      <c r="L154" s="67">
        <v>0.3</v>
      </c>
      <c r="M154" s="67">
        <v>0.5</v>
      </c>
      <c r="N154" s="63">
        <v>0</v>
      </c>
      <c r="O154" s="63">
        <v>0</v>
      </c>
    </row>
    <row r="155" spans="1:15">
      <c r="A155" s="59" t="s">
        <v>54</v>
      </c>
      <c r="B155" s="59" t="s">
        <v>53</v>
      </c>
      <c r="C155" s="63">
        <v>2012</v>
      </c>
      <c r="D155" s="64">
        <v>0.33578613156424669</v>
      </c>
      <c r="E155" s="2">
        <v>1</v>
      </c>
      <c r="F155" s="2">
        <v>1</v>
      </c>
      <c r="G155" s="2">
        <v>0</v>
      </c>
      <c r="H155" s="68">
        <v>-5.6266885637074049E-3</v>
      </c>
      <c r="I155" s="68">
        <v>1.4762159222228455E-2</v>
      </c>
      <c r="J155" s="63">
        <v>0</v>
      </c>
      <c r="K155" s="69">
        <v>7.2</v>
      </c>
      <c r="L155" s="67">
        <v>0.3</v>
      </c>
      <c r="M155" s="67">
        <v>0.4</v>
      </c>
      <c r="N155" s="63">
        <v>0</v>
      </c>
      <c r="O155" s="63">
        <v>0</v>
      </c>
    </row>
    <row r="156" spans="1:15">
      <c r="A156" s="59" t="s">
        <v>54</v>
      </c>
      <c r="B156" s="59" t="s">
        <v>53</v>
      </c>
      <c r="C156" s="63">
        <v>2016</v>
      </c>
      <c r="D156" s="64">
        <v>0.31689823319194416</v>
      </c>
      <c r="E156" s="2">
        <v>1</v>
      </c>
      <c r="F156" s="2">
        <v>0</v>
      </c>
      <c r="G156" s="2">
        <v>1</v>
      </c>
      <c r="H156" s="68">
        <v>1.8569985824291813E-2</v>
      </c>
      <c r="I156" s="68">
        <v>7.6150603724525201E-3</v>
      </c>
      <c r="J156" s="63">
        <v>0</v>
      </c>
      <c r="K156" s="69">
        <v>3.8</v>
      </c>
      <c r="L156" s="67">
        <v>0.4</v>
      </c>
      <c r="M156" s="67">
        <v>0.5</v>
      </c>
      <c r="N156" s="63">
        <v>0</v>
      </c>
      <c r="O156" s="63">
        <v>0</v>
      </c>
    </row>
    <row r="157" spans="1:15">
      <c r="A157" s="59" t="s">
        <v>54</v>
      </c>
      <c r="B157" s="59" t="s">
        <v>53</v>
      </c>
      <c r="C157" s="63">
        <v>2020</v>
      </c>
      <c r="D157" s="64">
        <v>0.3412285707492213</v>
      </c>
      <c r="E157" s="2">
        <v>-1</v>
      </c>
      <c r="F157" s="2">
        <v>-1</v>
      </c>
      <c r="G157" s="2">
        <v>0</v>
      </c>
      <c r="H157" s="68">
        <v>-2.4119414866931033E-2</v>
      </c>
      <c r="I157" s="68">
        <v>1.5459747814814184E-2</v>
      </c>
      <c r="J157" s="63">
        <v>1</v>
      </c>
      <c r="K157" s="69">
        <v>3.4</v>
      </c>
      <c r="L157" s="67">
        <v>0.4</v>
      </c>
      <c r="M157" s="67">
        <v>0.5</v>
      </c>
      <c r="N157" s="63">
        <v>0</v>
      </c>
      <c r="O157" s="63">
        <v>1</v>
      </c>
    </row>
    <row r="158" spans="1:15">
      <c r="A158" s="59" t="s">
        <v>56</v>
      </c>
      <c r="B158" s="59" t="s">
        <v>55</v>
      </c>
      <c r="C158" s="63">
        <v>1976</v>
      </c>
      <c r="D158" s="64">
        <v>0.48997166256360608</v>
      </c>
      <c r="E158" s="2">
        <v>-1</v>
      </c>
      <c r="F158" s="2">
        <v>0</v>
      </c>
      <c r="G158" s="2">
        <v>-1</v>
      </c>
      <c r="H158" s="65"/>
      <c r="I158" s="65"/>
      <c r="J158" s="66"/>
      <c r="K158" s="69"/>
      <c r="O158" s="63">
        <v>0</v>
      </c>
    </row>
    <row r="159" spans="1:15">
      <c r="A159" s="59" t="s">
        <v>56</v>
      </c>
      <c r="B159" s="59" t="s">
        <v>55</v>
      </c>
      <c r="C159" s="63">
        <v>1980</v>
      </c>
      <c r="D159" s="64">
        <v>0.45660337617889035</v>
      </c>
      <c r="E159" s="2">
        <v>1</v>
      </c>
      <c r="F159" s="2">
        <v>1</v>
      </c>
      <c r="G159" s="2">
        <v>0</v>
      </c>
      <c r="H159" s="68">
        <v>-3.5470171102703785E-2</v>
      </c>
      <c r="I159" s="68">
        <v>5.4037002346379204E-2</v>
      </c>
      <c r="J159" s="63">
        <v>1</v>
      </c>
      <c r="K159" s="69">
        <v>8.1999999999999993</v>
      </c>
      <c r="L159" s="67">
        <v>5.9</v>
      </c>
      <c r="M159" s="67">
        <v>5</v>
      </c>
      <c r="N159" s="63">
        <v>0</v>
      </c>
      <c r="O159" s="63">
        <v>0</v>
      </c>
    </row>
    <row r="160" spans="1:15">
      <c r="A160" s="59" t="s">
        <v>56</v>
      </c>
      <c r="B160" s="59" t="s">
        <v>55</v>
      </c>
      <c r="C160" s="63">
        <v>1984</v>
      </c>
      <c r="D160" s="64">
        <v>0.4352674669277925</v>
      </c>
      <c r="E160" s="2">
        <v>-1</v>
      </c>
      <c r="F160" s="2">
        <v>-1</v>
      </c>
      <c r="G160" s="2">
        <v>0</v>
      </c>
      <c r="H160" s="68">
        <v>7.1567601699496164E-2</v>
      </c>
      <c r="I160" s="68">
        <v>3.8647128544664566E-2</v>
      </c>
      <c r="J160" s="63">
        <v>1</v>
      </c>
      <c r="K160" s="69">
        <v>9</v>
      </c>
      <c r="L160" s="67">
        <v>5.2</v>
      </c>
      <c r="M160" s="67">
        <v>4.5</v>
      </c>
      <c r="N160" s="63">
        <v>0</v>
      </c>
      <c r="O160" s="63">
        <v>0</v>
      </c>
    </row>
    <row r="161" spans="1:15">
      <c r="A161" s="59" t="s">
        <v>56</v>
      </c>
      <c r="B161" s="59" t="s">
        <v>55</v>
      </c>
      <c r="C161" s="63">
        <v>1988</v>
      </c>
      <c r="D161" s="64">
        <v>0.48950723003641139</v>
      </c>
      <c r="E161" s="2">
        <v>-1</v>
      </c>
      <c r="F161" s="2">
        <v>0</v>
      </c>
      <c r="G161" s="2">
        <v>-1</v>
      </c>
      <c r="H161" s="68">
        <v>5.6478770742006246E-2</v>
      </c>
      <c r="I161" s="68">
        <v>2.3454542118814814E-2</v>
      </c>
      <c r="J161" s="63">
        <v>1</v>
      </c>
      <c r="K161" s="69">
        <v>6.7</v>
      </c>
      <c r="L161" s="67">
        <v>5.0999999999999996</v>
      </c>
      <c r="M161" s="67">
        <v>4.0999999999999996</v>
      </c>
      <c r="N161" s="63">
        <v>0</v>
      </c>
      <c r="O161" s="63">
        <v>0</v>
      </c>
    </row>
    <row r="162" spans="1:15">
      <c r="A162" s="59" t="s">
        <v>56</v>
      </c>
      <c r="B162" s="59" t="s">
        <v>55</v>
      </c>
      <c r="C162" s="63">
        <v>1992</v>
      </c>
      <c r="D162" s="64">
        <v>0.58588218212246801</v>
      </c>
      <c r="E162" s="2">
        <v>-1</v>
      </c>
      <c r="F162" s="2">
        <v>-1</v>
      </c>
      <c r="G162" s="2">
        <v>-1.25</v>
      </c>
      <c r="H162" s="68">
        <v>2.7976969684863073E-2</v>
      </c>
      <c r="I162" s="68">
        <v>2.2932283261808184E-2</v>
      </c>
      <c r="J162" s="63">
        <v>0</v>
      </c>
      <c r="K162" s="69">
        <v>7.9</v>
      </c>
      <c r="L162" s="67">
        <v>5.0999999999999996</v>
      </c>
      <c r="M162" s="67">
        <v>4.4000000000000004</v>
      </c>
      <c r="N162" s="63">
        <v>0</v>
      </c>
      <c r="O162" s="63">
        <v>0</v>
      </c>
    </row>
    <row r="163" spans="1:15">
      <c r="A163" s="59" t="s">
        <v>56</v>
      </c>
      <c r="B163" s="59" t="s">
        <v>55</v>
      </c>
      <c r="C163" s="63">
        <v>1996</v>
      </c>
      <c r="D163" s="64">
        <v>0.59605092185457775</v>
      </c>
      <c r="E163" s="2">
        <v>1</v>
      </c>
      <c r="F163" s="2">
        <v>1</v>
      </c>
      <c r="G163" s="2">
        <v>0</v>
      </c>
      <c r="H163" s="68">
        <v>3.1566369816174111E-2</v>
      </c>
      <c r="I163" s="68">
        <v>1.3716701009115262E-2</v>
      </c>
      <c r="J163" s="63">
        <v>1</v>
      </c>
      <c r="K163" s="69">
        <v>5.3</v>
      </c>
      <c r="L163" s="67">
        <v>5.0999999999999996</v>
      </c>
      <c r="M163" s="67">
        <v>4.4000000000000004</v>
      </c>
      <c r="N163" s="63">
        <v>0</v>
      </c>
      <c r="O163" s="63">
        <v>0</v>
      </c>
    </row>
    <row r="164" spans="1:15">
      <c r="A164" s="59" t="s">
        <v>56</v>
      </c>
      <c r="B164" s="59" t="s">
        <v>55</v>
      </c>
      <c r="C164" s="63">
        <v>2000</v>
      </c>
      <c r="D164" s="64">
        <v>0.5618001031583959</v>
      </c>
      <c r="E164" s="2">
        <v>1</v>
      </c>
      <c r="F164" s="2">
        <v>0</v>
      </c>
      <c r="G164" s="2">
        <v>1</v>
      </c>
      <c r="H164" s="68">
        <v>3.0256550291743789E-2</v>
      </c>
      <c r="I164" s="68">
        <v>1.3465973523055785E-2</v>
      </c>
      <c r="J164" s="63">
        <v>1</v>
      </c>
      <c r="K164" s="69">
        <v>4.3</v>
      </c>
      <c r="L164" s="67">
        <v>4.8</v>
      </c>
      <c r="M164" s="67">
        <v>3.8</v>
      </c>
      <c r="N164" s="63">
        <v>0</v>
      </c>
      <c r="O164" s="63">
        <v>0</v>
      </c>
    </row>
    <row r="165" spans="1:15">
      <c r="A165" s="59" t="s">
        <v>56</v>
      </c>
      <c r="B165" s="59" t="s">
        <v>55</v>
      </c>
      <c r="C165" s="63">
        <v>2004</v>
      </c>
      <c r="D165" s="64">
        <v>0.55208634049553451</v>
      </c>
      <c r="E165" s="2">
        <v>-1</v>
      </c>
      <c r="F165" s="2">
        <v>-1</v>
      </c>
      <c r="G165" s="2">
        <v>0</v>
      </c>
      <c r="H165" s="68">
        <v>2.5327210020366087E-2</v>
      </c>
      <c r="I165" s="68">
        <v>1.5960532781584158E-2</v>
      </c>
      <c r="J165" s="63">
        <v>0</v>
      </c>
      <c r="K165" s="69">
        <v>6.2</v>
      </c>
      <c r="L165" s="67">
        <v>4.5999999999999996</v>
      </c>
      <c r="M165" s="67">
        <v>3.6</v>
      </c>
      <c r="N165" s="63">
        <v>0</v>
      </c>
      <c r="O165" s="63">
        <v>0</v>
      </c>
    </row>
    <row r="166" spans="1:15">
      <c r="A166" s="59" t="s">
        <v>56</v>
      </c>
      <c r="B166" s="59" t="s">
        <v>55</v>
      </c>
      <c r="C166" s="63">
        <v>2008</v>
      </c>
      <c r="D166" s="64">
        <v>0.62734264044559362</v>
      </c>
      <c r="E166" s="2">
        <v>-1</v>
      </c>
      <c r="F166" s="2">
        <v>0</v>
      </c>
      <c r="G166" s="2">
        <v>-1</v>
      </c>
      <c r="H166" s="68">
        <v>-1.2404871980238763E-2</v>
      </c>
      <c r="I166" s="68">
        <v>1.948309137461357E-2</v>
      </c>
      <c r="J166" s="63">
        <v>0</v>
      </c>
      <c r="K166" s="69">
        <v>6.3</v>
      </c>
      <c r="L166" s="67">
        <v>4.5999999999999996</v>
      </c>
      <c r="M166" s="67">
        <v>3.7</v>
      </c>
      <c r="N166" s="63">
        <v>0</v>
      </c>
      <c r="O166" s="63">
        <v>0</v>
      </c>
    </row>
    <row r="167" spans="1:15">
      <c r="A167" s="59" t="s">
        <v>56</v>
      </c>
      <c r="B167" s="59" t="s">
        <v>55</v>
      </c>
      <c r="C167" s="63">
        <v>2012</v>
      </c>
      <c r="D167" s="64">
        <v>0.58577523392116904</v>
      </c>
      <c r="E167" s="2">
        <v>1</v>
      </c>
      <c r="F167" s="2">
        <v>1</v>
      </c>
      <c r="G167" s="2">
        <v>0</v>
      </c>
      <c r="H167" s="68">
        <v>2.0042737823268597E-2</v>
      </c>
      <c r="I167" s="68">
        <v>1.4418384536811768E-2</v>
      </c>
      <c r="J167" s="63">
        <v>0</v>
      </c>
      <c r="K167" s="69">
        <v>9</v>
      </c>
      <c r="L167" s="67">
        <v>4.7</v>
      </c>
      <c r="M167" s="67">
        <v>5.4</v>
      </c>
      <c r="N167" s="63">
        <v>0</v>
      </c>
      <c r="O167" s="63">
        <v>0</v>
      </c>
    </row>
    <row r="168" spans="1:15">
      <c r="A168" s="59" t="s">
        <v>56</v>
      </c>
      <c r="B168" s="59" t="s">
        <v>55</v>
      </c>
      <c r="C168" s="63">
        <v>2016</v>
      </c>
      <c r="D168" s="64">
        <v>0.59020051390711481</v>
      </c>
      <c r="E168" s="2">
        <v>1</v>
      </c>
      <c r="F168" s="2">
        <v>0</v>
      </c>
      <c r="G168" s="2">
        <v>1</v>
      </c>
      <c r="H168" s="68">
        <v>-2.7645924244512621E-4</v>
      </c>
      <c r="I168" s="68">
        <v>1.352835378810302E-2</v>
      </c>
      <c r="J168" s="63">
        <v>0</v>
      </c>
      <c r="K168" s="69">
        <v>5.8</v>
      </c>
      <c r="L168" s="67">
        <v>4.3</v>
      </c>
      <c r="M168" s="67">
        <v>3.9</v>
      </c>
      <c r="N168" s="63">
        <v>0</v>
      </c>
      <c r="O168" s="63">
        <v>0</v>
      </c>
    </row>
    <row r="169" spans="1:15">
      <c r="A169" s="59" t="s">
        <v>56</v>
      </c>
      <c r="B169" s="59" t="s">
        <v>55</v>
      </c>
      <c r="C169" s="63">
        <v>2020</v>
      </c>
      <c r="D169" s="64">
        <v>0.86236604062459488</v>
      </c>
      <c r="E169" s="2">
        <v>-1</v>
      </c>
      <c r="F169" s="2">
        <v>-1</v>
      </c>
      <c r="G169" s="2">
        <v>0</v>
      </c>
      <c r="H169" s="68">
        <v>-4.5460037916583595E-2</v>
      </c>
      <c r="I169" s="68">
        <v>1.5412655657823127E-2</v>
      </c>
      <c r="J169" s="63">
        <v>0</v>
      </c>
      <c r="K169" s="69">
        <v>7.7</v>
      </c>
      <c r="L169" s="67">
        <v>4.3</v>
      </c>
      <c r="M169" s="67">
        <v>4.7</v>
      </c>
      <c r="N169" s="63">
        <v>0</v>
      </c>
      <c r="O169" s="63">
        <v>1</v>
      </c>
    </row>
    <row r="170" spans="1:15">
      <c r="A170" s="59" t="s">
        <v>58</v>
      </c>
      <c r="B170" s="59" t="s">
        <v>57</v>
      </c>
      <c r="C170" s="63">
        <v>1976</v>
      </c>
      <c r="D170" s="64">
        <v>0.46151222192305175</v>
      </c>
      <c r="E170" s="2">
        <v>-1</v>
      </c>
      <c r="F170" s="2">
        <v>0</v>
      </c>
      <c r="G170" s="2">
        <v>-1</v>
      </c>
      <c r="H170" s="65"/>
      <c r="I170" s="65"/>
      <c r="J170" s="66"/>
      <c r="K170" s="69"/>
      <c r="O170" s="63">
        <v>0</v>
      </c>
    </row>
    <row r="171" spans="1:15">
      <c r="A171" s="59" t="s">
        <v>58</v>
      </c>
      <c r="B171" s="59" t="s">
        <v>57</v>
      </c>
      <c r="C171" s="63">
        <v>1980</v>
      </c>
      <c r="D171" s="64">
        <v>0.40202671329850231</v>
      </c>
      <c r="E171" s="2">
        <v>1</v>
      </c>
      <c r="F171" s="2">
        <v>1</v>
      </c>
      <c r="G171" s="2">
        <v>0</v>
      </c>
      <c r="H171" s="68">
        <v>-5.6215876488638461E-2</v>
      </c>
      <c r="I171" s="68">
        <v>5.3802298229947532E-2</v>
      </c>
      <c r="J171" s="63">
        <v>1</v>
      </c>
      <c r="K171" s="69">
        <v>9.6</v>
      </c>
      <c r="L171" s="67">
        <v>2.2000000000000002</v>
      </c>
      <c r="M171" s="67">
        <v>1.4</v>
      </c>
      <c r="N171" s="63">
        <v>5.5</v>
      </c>
      <c r="O171" s="63">
        <v>0</v>
      </c>
    </row>
    <row r="172" spans="1:15">
      <c r="A172" s="59" t="s">
        <v>58</v>
      </c>
      <c r="B172" s="59" t="s">
        <v>57</v>
      </c>
      <c r="C172" s="63">
        <v>1984</v>
      </c>
      <c r="D172" s="64">
        <v>0.37926570878316285</v>
      </c>
      <c r="E172" s="2">
        <v>-1</v>
      </c>
      <c r="F172" s="2">
        <v>-1</v>
      </c>
      <c r="G172" s="2">
        <v>0</v>
      </c>
      <c r="H172" s="68">
        <v>8.9301778672708387E-2</v>
      </c>
      <c r="I172" s="68">
        <v>3.6548674214594179E-2</v>
      </c>
      <c r="J172" s="63">
        <v>1</v>
      </c>
      <c r="K172" s="69">
        <v>8.6</v>
      </c>
      <c r="L172" s="67">
        <v>2</v>
      </c>
      <c r="M172" s="67">
        <v>2.1</v>
      </c>
      <c r="N172" s="63">
        <v>2.8</v>
      </c>
      <c r="O172" s="63">
        <v>0</v>
      </c>
    </row>
    <row r="173" spans="1:15">
      <c r="A173" s="59" t="s">
        <v>58</v>
      </c>
      <c r="B173" s="59" t="s">
        <v>57</v>
      </c>
      <c r="C173" s="63">
        <v>1988</v>
      </c>
      <c r="D173" s="64">
        <v>0.3987400887506799</v>
      </c>
      <c r="E173" s="2">
        <v>-1</v>
      </c>
      <c r="F173" s="2">
        <v>0</v>
      </c>
      <c r="G173" s="2">
        <v>-1</v>
      </c>
      <c r="H173" s="68">
        <v>4.6216173791668869E-2</v>
      </c>
      <c r="I173" s="68">
        <v>2.3152671716050399E-2</v>
      </c>
      <c r="J173" s="63">
        <v>2</v>
      </c>
      <c r="K173" s="69">
        <v>5.2</v>
      </c>
      <c r="L173" s="67">
        <v>2</v>
      </c>
      <c r="M173" s="67">
        <v>2.2999999999999998</v>
      </c>
      <c r="N173" s="63">
        <v>3.3</v>
      </c>
      <c r="O173" s="63">
        <v>0</v>
      </c>
    </row>
    <row r="174" spans="1:15">
      <c r="A174" s="59" t="s">
        <v>58</v>
      </c>
      <c r="B174" s="59" t="s">
        <v>57</v>
      </c>
      <c r="C174" s="63">
        <v>1992</v>
      </c>
      <c r="D174" s="64">
        <v>0.46165105466061229</v>
      </c>
      <c r="E174" s="2">
        <v>-1</v>
      </c>
      <c r="F174" s="2">
        <v>-1</v>
      </c>
      <c r="G174" s="2">
        <v>-1.25</v>
      </c>
      <c r="H174" s="68">
        <v>5.3234365181369592E-2</v>
      </c>
      <c r="I174" s="68">
        <v>2.1518801150957501E-2</v>
      </c>
      <c r="J174" s="63">
        <v>1</v>
      </c>
      <c r="K174" s="69">
        <v>6.6</v>
      </c>
      <c r="L174" s="67">
        <v>2</v>
      </c>
      <c r="M174" s="67">
        <v>2.2000000000000002</v>
      </c>
      <c r="N174" s="63">
        <v>2.8</v>
      </c>
      <c r="O174" s="63">
        <v>0</v>
      </c>
    </row>
    <row r="175" spans="1:15">
      <c r="A175" s="59" t="s">
        <v>58</v>
      </c>
      <c r="B175" s="59" t="s">
        <v>57</v>
      </c>
      <c r="C175" s="63">
        <v>1996</v>
      </c>
      <c r="D175" s="64">
        <v>0.46851593644954354</v>
      </c>
      <c r="E175" s="2">
        <v>1</v>
      </c>
      <c r="F175" s="2">
        <v>1</v>
      </c>
      <c r="G175" s="2">
        <v>0</v>
      </c>
      <c r="H175" s="68">
        <v>3.0932652772829972E-2</v>
      </c>
      <c r="I175" s="68">
        <v>1.311629568008299E-2</v>
      </c>
      <c r="J175" s="63">
        <v>1</v>
      </c>
      <c r="K175" s="69">
        <v>4.0999999999999996</v>
      </c>
      <c r="L175" s="67">
        <v>2</v>
      </c>
      <c r="M175" s="67">
        <v>2.2000000000000002</v>
      </c>
      <c r="N175" s="63">
        <v>2.2000000000000002</v>
      </c>
      <c r="O175" s="63">
        <v>0</v>
      </c>
    </row>
    <row r="176" spans="1:15">
      <c r="A176" s="59" t="s">
        <v>58</v>
      </c>
      <c r="B176" s="59" t="s">
        <v>57</v>
      </c>
      <c r="C176" s="63">
        <v>2000</v>
      </c>
      <c r="D176" s="64">
        <v>0.41995217467418067</v>
      </c>
      <c r="E176" s="2">
        <v>1</v>
      </c>
      <c r="F176" s="2">
        <v>0</v>
      </c>
      <c r="G176" s="2">
        <v>1</v>
      </c>
      <c r="H176" s="68">
        <v>3.1481906505167467E-2</v>
      </c>
      <c r="I176" s="68">
        <v>1.2047532364765523E-2</v>
      </c>
      <c r="J176" s="63">
        <v>2</v>
      </c>
      <c r="K176" s="69">
        <v>3.1</v>
      </c>
      <c r="L176" s="67">
        <v>1.7</v>
      </c>
      <c r="M176" s="67">
        <v>1.9</v>
      </c>
      <c r="N176" s="63">
        <v>2.1</v>
      </c>
      <c r="O176" s="63">
        <v>0</v>
      </c>
    </row>
    <row r="177" spans="1:15">
      <c r="A177" s="59" t="s">
        <v>58</v>
      </c>
      <c r="B177" s="59" t="s">
        <v>57</v>
      </c>
      <c r="C177" s="63">
        <v>2004</v>
      </c>
      <c r="D177" s="64">
        <v>0.39576523750341541</v>
      </c>
      <c r="E177" s="2">
        <v>-1</v>
      </c>
      <c r="F177" s="2">
        <v>-1</v>
      </c>
      <c r="G177" s="2">
        <v>0</v>
      </c>
      <c r="H177" s="68">
        <v>3.1844865127958588E-2</v>
      </c>
      <c r="I177" s="68">
        <v>1.2872196263636004E-2</v>
      </c>
      <c r="J177" s="63">
        <v>1</v>
      </c>
      <c r="K177" s="69">
        <v>5.4</v>
      </c>
      <c r="L177" s="67">
        <v>1.8</v>
      </c>
      <c r="M177" s="67">
        <v>1.9</v>
      </c>
      <c r="N177" s="63">
        <v>2.9</v>
      </c>
      <c r="O177" s="63">
        <v>0</v>
      </c>
    </row>
    <row r="178" spans="1:15">
      <c r="A178" s="59" t="s">
        <v>58</v>
      </c>
      <c r="B178" s="59" t="s">
        <v>57</v>
      </c>
      <c r="C178" s="63">
        <v>2008</v>
      </c>
      <c r="D178" s="64">
        <v>0.50521953445378087</v>
      </c>
      <c r="E178" s="2">
        <v>-1</v>
      </c>
      <c r="F178" s="2">
        <v>0</v>
      </c>
      <c r="G178" s="2">
        <v>-1</v>
      </c>
      <c r="H178" s="68">
        <v>-1.7234515090269631E-2</v>
      </c>
      <c r="I178" s="68">
        <v>1.7307591132600164E-2</v>
      </c>
      <c r="J178" s="63">
        <v>0</v>
      </c>
      <c r="K178" s="69">
        <v>5.9</v>
      </c>
      <c r="L178" s="67">
        <v>1.6</v>
      </c>
      <c r="M178" s="67">
        <v>1.7</v>
      </c>
      <c r="N178" s="63">
        <v>2.6</v>
      </c>
      <c r="O178" s="63">
        <v>0</v>
      </c>
    </row>
    <row r="179" spans="1:15">
      <c r="A179" s="59" t="s">
        <v>58</v>
      </c>
      <c r="B179" s="59" t="s">
        <v>57</v>
      </c>
      <c r="C179" s="63">
        <v>2012</v>
      </c>
      <c r="D179" s="64">
        <v>0.44799625402672699</v>
      </c>
      <c r="E179" s="2">
        <v>1</v>
      </c>
      <c r="F179" s="2">
        <v>1</v>
      </c>
      <c r="G179" s="2">
        <v>0</v>
      </c>
      <c r="H179" s="68">
        <v>1.5058140162313993E-3</v>
      </c>
      <c r="I179" s="68">
        <v>1.5031986793310192E-2</v>
      </c>
      <c r="J179" s="63">
        <v>1</v>
      </c>
      <c r="K179" s="69">
        <v>8.3000000000000007</v>
      </c>
      <c r="L179" s="67">
        <v>1.6</v>
      </c>
      <c r="M179" s="67">
        <v>1.6</v>
      </c>
      <c r="N179" s="63">
        <v>2.2999999999999998</v>
      </c>
      <c r="O179" s="63">
        <v>0</v>
      </c>
    </row>
    <row r="180" spans="1:15">
      <c r="A180" s="59" t="s">
        <v>58</v>
      </c>
      <c r="B180" s="59" t="s">
        <v>57</v>
      </c>
      <c r="C180" s="63">
        <v>2016</v>
      </c>
      <c r="D180" s="64">
        <v>0.39882690475491928</v>
      </c>
      <c r="E180" s="2">
        <v>1</v>
      </c>
      <c r="F180" s="2">
        <v>0</v>
      </c>
      <c r="G180" s="2">
        <v>1</v>
      </c>
      <c r="H180" s="68">
        <v>1.4586387441482884E-2</v>
      </c>
      <c r="I180" s="68">
        <v>1.19841740175477E-2</v>
      </c>
      <c r="J180" s="63">
        <v>0</v>
      </c>
      <c r="K180" s="69">
        <v>4.4000000000000004</v>
      </c>
      <c r="L180" s="67">
        <v>1.6</v>
      </c>
      <c r="M180" s="67">
        <v>1.5</v>
      </c>
      <c r="N180" s="63">
        <v>2.4</v>
      </c>
      <c r="O180" s="63">
        <v>0</v>
      </c>
    </row>
    <row r="181" spans="1:15">
      <c r="A181" s="59" t="s">
        <v>58</v>
      </c>
      <c r="B181" s="59" t="s">
        <v>57</v>
      </c>
      <c r="C181" s="63">
        <v>2020</v>
      </c>
      <c r="D181" s="64">
        <v>0.41804951992557038</v>
      </c>
      <c r="E181" s="2">
        <v>-1</v>
      </c>
      <c r="F181" s="2">
        <v>-1</v>
      </c>
      <c r="G181" s="2">
        <v>0</v>
      </c>
      <c r="H181" s="68">
        <v>-2.8538498557505121E-2</v>
      </c>
      <c r="I181" s="68">
        <v>1.2240078763762652E-2</v>
      </c>
      <c r="J181" s="63">
        <v>0</v>
      </c>
      <c r="K181" s="69">
        <v>4.2</v>
      </c>
      <c r="L181" s="67">
        <v>1.6</v>
      </c>
      <c r="M181" s="67">
        <v>2.2000000000000002</v>
      </c>
      <c r="N181" s="63">
        <v>2.4</v>
      </c>
      <c r="O181" s="63">
        <v>1</v>
      </c>
    </row>
    <row r="182" spans="1:15">
      <c r="A182" s="59" t="s">
        <v>60</v>
      </c>
      <c r="B182" s="59" t="s">
        <v>59</v>
      </c>
      <c r="C182" s="63">
        <v>1976</v>
      </c>
      <c r="D182" s="64">
        <v>0.49483834146847649</v>
      </c>
      <c r="E182" s="2">
        <v>-1</v>
      </c>
      <c r="F182" s="2">
        <v>0</v>
      </c>
      <c r="G182" s="2">
        <v>-1</v>
      </c>
      <c r="H182" s="65"/>
      <c r="I182" s="65"/>
      <c r="J182" s="66"/>
      <c r="K182" s="69"/>
      <c r="O182" s="63">
        <v>0</v>
      </c>
    </row>
    <row r="183" spans="1:15">
      <c r="A183" s="59" t="s">
        <v>60</v>
      </c>
      <c r="B183" s="59" t="s">
        <v>59</v>
      </c>
      <c r="C183" s="63">
        <v>1980</v>
      </c>
      <c r="D183" s="64">
        <v>0.42936849728791643</v>
      </c>
      <c r="E183" s="2">
        <v>1</v>
      </c>
      <c r="F183" s="2">
        <v>1</v>
      </c>
      <c r="G183" s="2">
        <v>0</v>
      </c>
      <c r="H183" s="68">
        <v>-2.5394175622486359E-2</v>
      </c>
      <c r="I183" s="68">
        <v>5.0570910736627006E-2</v>
      </c>
      <c r="J183" s="63">
        <v>1</v>
      </c>
      <c r="K183" s="69">
        <v>6</v>
      </c>
      <c r="L183" s="67">
        <v>1.2</v>
      </c>
      <c r="M183" s="67">
        <v>1.5</v>
      </c>
      <c r="N183" s="63">
        <v>0</v>
      </c>
      <c r="O183" s="63">
        <v>0</v>
      </c>
    </row>
    <row r="184" spans="1:15">
      <c r="A184" s="59" t="s">
        <v>60</v>
      </c>
      <c r="B184" s="59" t="s">
        <v>59</v>
      </c>
      <c r="C184" s="63">
        <v>1984</v>
      </c>
      <c r="D184" s="64">
        <v>0.46276174669979858</v>
      </c>
      <c r="E184" s="2">
        <v>-1</v>
      </c>
      <c r="F184" s="2">
        <v>-1</v>
      </c>
      <c r="G184" s="2">
        <v>0</v>
      </c>
      <c r="H184" s="68">
        <v>5.9166862162175482E-2</v>
      </c>
      <c r="I184" s="68">
        <v>3.3547609719359661E-2</v>
      </c>
      <c r="J184" s="63">
        <v>2</v>
      </c>
      <c r="K184" s="69">
        <v>7</v>
      </c>
      <c r="L184" s="67">
        <v>1</v>
      </c>
      <c r="M184" s="67">
        <v>1.3</v>
      </c>
      <c r="N184" s="63">
        <v>0</v>
      </c>
      <c r="O184" s="63">
        <v>0</v>
      </c>
    </row>
    <row r="185" spans="1:15">
      <c r="A185" s="59" t="s">
        <v>60</v>
      </c>
      <c r="B185" s="59" t="s">
        <v>59</v>
      </c>
      <c r="C185" s="63">
        <v>1988</v>
      </c>
      <c r="D185" s="64">
        <v>0.55148481140082506</v>
      </c>
      <c r="E185" s="2">
        <v>-1</v>
      </c>
      <c r="F185" s="2">
        <v>0</v>
      </c>
      <c r="G185" s="2">
        <v>-1</v>
      </c>
      <c r="H185" s="68">
        <v>5.1522562749376499E-2</v>
      </c>
      <c r="I185" s="68">
        <v>2.1639498006496893E-2</v>
      </c>
      <c r="J185" s="63">
        <v>2</v>
      </c>
      <c r="K185" s="69">
        <v>4.5</v>
      </c>
      <c r="L185" s="67">
        <v>0.9</v>
      </c>
      <c r="M185" s="67">
        <v>1.4</v>
      </c>
      <c r="N185" s="63">
        <v>0</v>
      </c>
      <c r="O185" s="63">
        <v>0</v>
      </c>
    </row>
    <row r="186" spans="1:15">
      <c r="A186" s="59" t="s">
        <v>60</v>
      </c>
      <c r="B186" s="59" t="s">
        <v>59</v>
      </c>
      <c r="C186" s="63">
        <v>1992</v>
      </c>
      <c r="D186" s="64">
        <v>0.53732529113562133</v>
      </c>
      <c r="E186" s="2">
        <v>-1</v>
      </c>
      <c r="F186" s="2">
        <v>-1</v>
      </c>
      <c r="G186" s="2">
        <v>-1.25</v>
      </c>
      <c r="H186" s="68">
        <v>3.9961034806835993E-2</v>
      </c>
      <c r="I186" s="68">
        <v>1.8956410156447223E-2</v>
      </c>
      <c r="J186" s="63">
        <v>2</v>
      </c>
      <c r="K186" s="69">
        <v>4.5</v>
      </c>
      <c r="L186" s="67">
        <v>1</v>
      </c>
      <c r="M186" s="67">
        <v>1.3</v>
      </c>
      <c r="N186" s="63">
        <v>0</v>
      </c>
      <c r="O186" s="63">
        <v>0</v>
      </c>
    </row>
    <row r="187" spans="1:15">
      <c r="A187" s="59" t="s">
        <v>60</v>
      </c>
      <c r="B187" s="59" t="s">
        <v>59</v>
      </c>
      <c r="C187" s="63">
        <v>1996</v>
      </c>
      <c r="D187" s="64">
        <v>0.5573338892373273</v>
      </c>
      <c r="E187" s="2">
        <v>1</v>
      </c>
      <c r="F187" s="2">
        <v>1</v>
      </c>
      <c r="G187" s="2">
        <v>0</v>
      </c>
      <c r="H187" s="68">
        <v>5.2571424356093743E-2</v>
      </c>
      <c r="I187" s="68">
        <v>1.3583332126028136E-2</v>
      </c>
      <c r="J187" s="63">
        <v>2</v>
      </c>
      <c r="K187" s="69">
        <v>3.5</v>
      </c>
      <c r="L187" s="67">
        <v>0.9</v>
      </c>
      <c r="M187" s="67">
        <v>1.2</v>
      </c>
      <c r="N187" s="63">
        <v>0</v>
      </c>
      <c r="O187" s="63">
        <v>0</v>
      </c>
    </row>
    <row r="188" spans="1:15">
      <c r="A188" s="59" t="s">
        <v>60</v>
      </c>
      <c r="B188" s="59" t="s">
        <v>59</v>
      </c>
      <c r="C188" s="63">
        <v>2000</v>
      </c>
      <c r="D188" s="64">
        <v>0.50162779187518169</v>
      </c>
      <c r="E188" s="2">
        <v>1</v>
      </c>
      <c r="F188" s="2">
        <v>0</v>
      </c>
      <c r="G188" s="2">
        <v>1</v>
      </c>
      <c r="H188" s="68">
        <v>4.226886025278187E-2</v>
      </c>
      <c r="I188" s="68">
        <v>1.1284803545829059E-2</v>
      </c>
      <c r="J188" s="63">
        <v>2</v>
      </c>
      <c r="K188" s="69">
        <v>2.6</v>
      </c>
      <c r="L188" s="67">
        <v>0.8</v>
      </c>
      <c r="M188" s="67">
        <v>0.9</v>
      </c>
      <c r="N188" s="63">
        <v>0</v>
      </c>
      <c r="O188" s="63">
        <v>0</v>
      </c>
    </row>
    <row r="189" spans="1:15">
      <c r="A189" s="59" t="s">
        <v>60</v>
      </c>
      <c r="B189" s="59" t="s">
        <v>59</v>
      </c>
      <c r="C189" s="63">
        <v>2004</v>
      </c>
      <c r="D189" s="64">
        <v>0.49663320737287087</v>
      </c>
      <c r="E189" s="2">
        <v>-1</v>
      </c>
      <c r="F189" s="2">
        <v>-1</v>
      </c>
      <c r="G189" s="2">
        <v>0</v>
      </c>
      <c r="H189" s="68">
        <v>8.1142697774696515E-2</v>
      </c>
      <c r="I189" s="68">
        <v>1.5458965530570135E-2</v>
      </c>
      <c r="J189" s="63">
        <v>2</v>
      </c>
      <c r="K189" s="69">
        <v>4.5</v>
      </c>
      <c r="L189" s="67">
        <v>0.8</v>
      </c>
      <c r="M189" s="67">
        <v>1</v>
      </c>
      <c r="N189" s="63">
        <v>0</v>
      </c>
      <c r="O189" s="63">
        <v>0</v>
      </c>
    </row>
    <row r="190" spans="1:15">
      <c r="A190" s="59" t="s">
        <v>60</v>
      </c>
      <c r="B190" s="59" t="s">
        <v>59</v>
      </c>
      <c r="C190" s="63">
        <v>2008</v>
      </c>
      <c r="D190" s="64">
        <v>0.54848777789467351</v>
      </c>
      <c r="E190" s="2">
        <v>-1</v>
      </c>
      <c r="F190" s="2">
        <v>0</v>
      </c>
      <c r="G190" s="2">
        <v>-1</v>
      </c>
      <c r="H190" s="68">
        <v>-2.5192372204430491E-2</v>
      </c>
      <c r="I190" s="68">
        <v>1.8726022240218576E-2</v>
      </c>
      <c r="J190" s="63">
        <v>1</v>
      </c>
      <c r="K190" s="69">
        <v>4.2</v>
      </c>
      <c r="L190" s="67">
        <v>0.8</v>
      </c>
      <c r="M190" s="67">
        <v>1</v>
      </c>
      <c r="N190" s="63">
        <v>0</v>
      </c>
      <c r="O190" s="63">
        <v>0</v>
      </c>
    </row>
    <row r="191" spans="1:15">
      <c r="A191" s="59" t="s">
        <v>60</v>
      </c>
      <c r="B191" s="59" t="s">
        <v>59</v>
      </c>
      <c r="C191" s="63">
        <v>2012</v>
      </c>
      <c r="D191" s="64">
        <v>0.52959351928100173</v>
      </c>
      <c r="E191" s="2">
        <v>1</v>
      </c>
      <c r="F191" s="2">
        <v>1</v>
      </c>
      <c r="G191" s="2">
        <v>0</v>
      </c>
      <c r="H191" s="68">
        <v>3.663344859871942E-2</v>
      </c>
      <c r="I191" s="68">
        <v>1.654706258068761E-2</v>
      </c>
      <c r="J191" s="63">
        <v>1</v>
      </c>
      <c r="K191" s="69">
        <v>5</v>
      </c>
      <c r="L191" s="67">
        <v>0.9</v>
      </c>
      <c r="M191" s="67">
        <v>1.1000000000000001</v>
      </c>
      <c r="N191" s="63">
        <v>0</v>
      </c>
      <c r="O191" s="63">
        <v>0</v>
      </c>
    </row>
    <row r="192" spans="1:15">
      <c r="A192" s="59" t="s">
        <v>60</v>
      </c>
      <c r="B192" s="59" t="s">
        <v>59</v>
      </c>
      <c r="C192" s="63">
        <v>2016</v>
      </c>
      <c r="D192" s="64">
        <v>0.44936452154879652</v>
      </c>
      <c r="E192" s="2">
        <v>1</v>
      </c>
      <c r="F192" s="2">
        <v>0</v>
      </c>
      <c r="G192" s="2">
        <v>1</v>
      </c>
      <c r="H192" s="68">
        <v>-7.6995539736390839E-3</v>
      </c>
      <c r="I192" s="68">
        <v>9.3627656578822993E-3</v>
      </c>
      <c r="J192" s="63">
        <v>1</v>
      </c>
      <c r="K192" s="69">
        <v>3.6</v>
      </c>
      <c r="L192" s="67">
        <v>0.8</v>
      </c>
      <c r="M192" s="67">
        <v>1</v>
      </c>
      <c r="N192" s="63">
        <v>0</v>
      </c>
      <c r="O192" s="63">
        <v>0</v>
      </c>
    </row>
    <row r="193" spans="1:15">
      <c r="A193" s="59" t="s">
        <v>60</v>
      </c>
      <c r="B193" s="59" t="s">
        <v>59</v>
      </c>
      <c r="C193" s="63">
        <v>2020</v>
      </c>
      <c r="D193" s="64">
        <v>0.45816736915362949</v>
      </c>
      <c r="E193" s="2">
        <v>-1</v>
      </c>
      <c r="F193" s="2">
        <v>-1</v>
      </c>
      <c r="G193" s="2">
        <v>0</v>
      </c>
      <c r="H193" s="68">
        <v>-2.1387576482426063E-2</v>
      </c>
      <c r="I193" s="68">
        <v>1.542793192843761E-2</v>
      </c>
      <c r="J193" s="63">
        <v>0</v>
      </c>
      <c r="K193" s="69">
        <v>3.5</v>
      </c>
      <c r="L193" s="67">
        <v>0.8</v>
      </c>
      <c r="M193" s="67">
        <v>1</v>
      </c>
      <c r="N193" s="63">
        <v>0</v>
      </c>
      <c r="O193" s="63">
        <v>1</v>
      </c>
    </row>
    <row r="194" spans="1:15">
      <c r="A194" s="59" t="s">
        <v>62</v>
      </c>
      <c r="B194" s="59" t="s">
        <v>61</v>
      </c>
      <c r="C194" s="63">
        <v>1976</v>
      </c>
      <c r="D194" s="64">
        <v>0.46124459237461862</v>
      </c>
      <c r="E194" s="2">
        <v>-1</v>
      </c>
      <c r="F194" s="2">
        <v>0</v>
      </c>
      <c r="G194" s="2">
        <v>-1</v>
      </c>
      <c r="H194" s="65"/>
      <c r="I194" s="65"/>
      <c r="J194" s="66"/>
      <c r="K194" s="69"/>
      <c r="O194" s="63">
        <v>0</v>
      </c>
    </row>
    <row r="195" spans="1:15">
      <c r="A195" s="59" t="s">
        <v>62</v>
      </c>
      <c r="B195" s="59" t="s">
        <v>61</v>
      </c>
      <c r="C195" s="63">
        <v>1980</v>
      </c>
      <c r="D195" s="64">
        <v>0.36524510561479662</v>
      </c>
      <c r="E195" s="2">
        <v>1</v>
      </c>
      <c r="F195" s="2">
        <v>1</v>
      </c>
      <c r="G195" s="2">
        <v>0</v>
      </c>
      <c r="H195" s="68">
        <v>-2.1324569391553028E-2</v>
      </c>
      <c r="I195" s="68">
        <v>6.3562261420339938E-2</v>
      </c>
      <c r="J195" s="63">
        <v>1</v>
      </c>
      <c r="K195" s="69">
        <v>4.4000000000000004</v>
      </c>
      <c r="L195" s="67">
        <v>1.1000000000000001</v>
      </c>
      <c r="M195" s="67">
        <v>0.9</v>
      </c>
      <c r="N195" s="63">
        <v>2.2000000000000002</v>
      </c>
      <c r="O195" s="63">
        <v>0</v>
      </c>
    </row>
    <row r="196" spans="1:15">
      <c r="A196" s="59" t="s">
        <v>62</v>
      </c>
      <c r="B196" s="59" t="s">
        <v>61</v>
      </c>
      <c r="C196" s="63">
        <v>1984</v>
      </c>
      <c r="D196" s="64">
        <v>0.32970522888430343</v>
      </c>
      <c r="E196" s="2">
        <v>-1</v>
      </c>
      <c r="F196" s="2">
        <v>-1</v>
      </c>
      <c r="G196" s="2">
        <v>0</v>
      </c>
      <c r="H196" s="68">
        <v>4.114973032820024E-2</v>
      </c>
      <c r="I196" s="68">
        <v>3.6314608348743338E-2</v>
      </c>
      <c r="J196" s="63">
        <v>1</v>
      </c>
      <c r="K196" s="69">
        <v>4.9000000000000004</v>
      </c>
      <c r="L196" s="67">
        <v>1</v>
      </c>
      <c r="M196" s="67">
        <v>1</v>
      </c>
      <c r="N196" s="63">
        <v>3.3</v>
      </c>
      <c r="O196" s="63">
        <v>0</v>
      </c>
    </row>
    <row r="197" spans="1:15">
      <c r="A197" s="59" t="s">
        <v>62</v>
      </c>
      <c r="B197" s="59" t="s">
        <v>61</v>
      </c>
      <c r="C197" s="63">
        <v>1988</v>
      </c>
      <c r="D197" s="64">
        <v>0.43272498297813522</v>
      </c>
      <c r="E197" s="2">
        <v>-1</v>
      </c>
      <c r="F197" s="2">
        <v>0</v>
      </c>
      <c r="G197" s="2">
        <v>-1</v>
      </c>
      <c r="H197" s="68">
        <v>1.9108718999511387E-2</v>
      </c>
      <c r="I197" s="68">
        <v>1.9132554645957978E-2</v>
      </c>
      <c r="J197" s="63">
        <v>1</v>
      </c>
      <c r="K197" s="69">
        <v>4.5</v>
      </c>
      <c r="L197" s="67">
        <v>0.9</v>
      </c>
      <c r="M197" s="67">
        <v>1</v>
      </c>
      <c r="N197" s="63">
        <v>2.9</v>
      </c>
      <c r="O197" s="63">
        <v>0</v>
      </c>
    </row>
    <row r="198" spans="1:15">
      <c r="A198" s="59" t="s">
        <v>62</v>
      </c>
      <c r="B198" s="59" t="s">
        <v>61</v>
      </c>
      <c r="C198" s="63">
        <v>1992</v>
      </c>
      <c r="D198" s="64">
        <v>0.46458944412382419</v>
      </c>
      <c r="E198" s="2">
        <v>-1</v>
      </c>
      <c r="F198" s="2">
        <v>-1</v>
      </c>
      <c r="G198" s="2">
        <v>-1.25</v>
      </c>
      <c r="H198" s="68">
        <v>1.5477666128551171E-2</v>
      </c>
      <c r="I198" s="68">
        <v>2.3154292076046801E-2</v>
      </c>
      <c r="J198" s="63">
        <v>0</v>
      </c>
      <c r="K198" s="69">
        <v>4.5</v>
      </c>
      <c r="L198" s="67">
        <v>0.9</v>
      </c>
      <c r="M198" s="67">
        <v>0.9</v>
      </c>
      <c r="N198" s="63">
        <v>2.8</v>
      </c>
      <c r="O198" s="63">
        <v>0</v>
      </c>
    </row>
    <row r="199" spans="1:15">
      <c r="A199" s="59" t="s">
        <v>62</v>
      </c>
      <c r="B199" s="59" t="s">
        <v>61</v>
      </c>
      <c r="C199" s="63">
        <v>1996</v>
      </c>
      <c r="D199" s="64">
        <v>0.39927634452015853</v>
      </c>
      <c r="E199" s="2">
        <v>1</v>
      </c>
      <c r="F199" s="2">
        <v>1</v>
      </c>
      <c r="G199" s="2">
        <v>0</v>
      </c>
      <c r="H199" s="68">
        <v>3.651264571419377E-2</v>
      </c>
      <c r="I199" s="68">
        <v>1.6104545074179688E-2</v>
      </c>
      <c r="J199" s="63">
        <v>2</v>
      </c>
      <c r="K199" s="69">
        <v>4.3</v>
      </c>
      <c r="L199" s="67">
        <v>0.9</v>
      </c>
      <c r="M199" s="67">
        <v>1</v>
      </c>
      <c r="N199" s="63">
        <v>2.4</v>
      </c>
      <c r="O199" s="63">
        <v>0</v>
      </c>
    </row>
    <row r="200" spans="1:15">
      <c r="A200" s="59" t="s">
        <v>62</v>
      </c>
      <c r="B200" s="59" t="s">
        <v>61</v>
      </c>
      <c r="C200" s="63">
        <v>2000</v>
      </c>
      <c r="D200" s="64">
        <v>0.39083092536471914</v>
      </c>
      <c r="E200" s="2">
        <v>1</v>
      </c>
      <c r="F200" s="2">
        <v>0</v>
      </c>
      <c r="G200" s="2">
        <v>1</v>
      </c>
      <c r="H200" s="68">
        <v>2.1399759776143057E-2</v>
      </c>
      <c r="I200" s="68">
        <v>1.4088591425176933E-2</v>
      </c>
      <c r="J200" s="63">
        <v>1</v>
      </c>
      <c r="K200" s="69">
        <v>3.6</v>
      </c>
      <c r="L200" s="67">
        <v>0.8</v>
      </c>
      <c r="M200" s="67">
        <v>1</v>
      </c>
      <c r="N200" s="63">
        <v>1.9</v>
      </c>
      <c r="O200" s="63">
        <v>0</v>
      </c>
    </row>
    <row r="201" spans="1:15">
      <c r="A201" s="59" t="s">
        <v>62</v>
      </c>
      <c r="B201" s="59" t="s">
        <v>61</v>
      </c>
      <c r="C201" s="63">
        <v>2004</v>
      </c>
      <c r="D201" s="64">
        <v>0.37132901218917769</v>
      </c>
      <c r="E201" s="2">
        <v>-1</v>
      </c>
      <c r="F201" s="2">
        <v>-1</v>
      </c>
      <c r="G201" s="2">
        <v>0</v>
      </c>
      <c r="H201" s="68">
        <v>5.9453227590218205E-3</v>
      </c>
      <c r="I201" s="68">
        <v>1.6456509276769893E-2</v>
      </c>
      <c r="J201" s="63">
        <v>0</v>
      </c>
      <c r="K201" s="69">
        <v>5.5</v>
      </c>
      <c r="L201" s="67">
        <v>0.8</v>
      </c>
      <c r="M201" s="67">
        <v>0.9</v>
      </c>
      <c r="N201" s="63">
        <v>2.2000000000000002</v>
      </c>
      <c r="O201" s="63">
        <v>0</v>
      </c>
    </row>
    <row r="202" spans="1:15">
      <c r="A202" s="59" t="s">
        <v>62</v>
      </c>
      <c r="B202" s="59" t="s">
        <v>61</v>
      </c>
      <c r="C202" s="63">
        <v>2008</v>
      </c>
      <c r="D202" s="64">
        <v>0.42387724181090564</v>
      </c>
      <c r="E202" s="2">
        <v>-1</v>
      </c>
      <c r="F202" s="2">
        <v>0</v>
      </c>
      <c r="G202" s="2">
        <v>-1</v>
      </c>
      <c r="H202" s="68">
        <v>9.0168315864518345E-3</v>
      </c>
      <c r="I202" s="68">
        <v>2.0030041302836255E-2</v>
      </c>
      <c r="J202" s="63">
        <v>3</v>
      </c>
      <c r="K202" s="69">
        <v>4.5999999999999996</v>
      </c>
      <c r="L202" s="67">
        <v>0.9</v>
      </c>
      <c r="M202" s="67">
        <v>1.1000000000000001</v>
      </c>
      <c r="N202" s="63">
        <v>2.2000000000000002</v>
      </c>
      <c r="O202" s="63">
        <v>0</v>
      </c>
    </row>
    <row r="203" spans="1:15">
      <c r="A203" s="59" t="s">
        <v>62</v>
      </c>
      <c r="B203" s="59" t="s">
        <v>61</v>
      </c>
      <c r="C203" s="63">
        <v>2012</v>
      </c>
      <c r="D203" s="64">
        <v>0.38886673254746945</v>
      </c>
      <c r="E203" s="2">
        <v>1</v>
      </c>
      <c r="F203" s="2">
        <v>1</v>
      </c>
      <c r="G203" s="2">
        <v>0</v>
      </c>
      <c r="H203" s="68">
        <v>1.0284570601771126E-2</v>
      </c>
      <c r="I203" s="68">
        <v>1.7255013990777668E-2</v>
      </c>
      <c r="J203" s="63">
        <v>0</v>
      </c>
      <c r="K203" s="69">
        <v>5.7</v>
      </c>
      <c r="L203" s="67">
        <v>0.8</v>
      </c>
      <c r="M203" s="67">
        <v>1</v>
      </c>
      <c r="N203" s="63">
        <v>2.2000000000000002</v>
      </c>
      <c r="O203" s="63">
        <v>0</v>
      </c>
    </row>
    <row r="204" spans="1:15">
      <c r="A204" s="59" t="s">
        <v>62</v>
      </c>
      <c r="B204" s="59" t="s">
        <v>61</v>
      </c>
      <c r="C204" s="63">
        <v>2016</v>
      </c>
      <c r="D204" s="64">
        <v>0.38888529657393334</v>
      </c>
      <c r="E204" s="2">
        <v>1</v>
      </c>
      <c r="F204" s="2">
        <v>0</v>
      </c>
      <c r="G204" s="2">
        <v>1</v>
      </c>
      <c r="H204" s="68">
        <v>3.2024334663818266E-2</v>
      </c>
      <c r="I204" s="68">
        <v>5.9502734243481736E-3</v>
      </c>
      <c r="J204" s="63">
        <v>1</v>
      </c>
      <c r="K204" s="69">
        <v>4</v>
      </c>
      <c r="L204" s="67">
        <v>0.7</v>
      </c>
      <c r="M204" s="67">
        <v>0.7</v>
      </c>
      <c r="N204" s="63">
        <v>1.8</v>
      </c>
      <c r="O204" s="63">
        <v>0</v>
      </c>
    </row>
    <row r="205" spans="1:15">
      <c r="A205" s="59" t="s">
        <v>62</v>
      </c>
      <c r="B205" s="59" t="s">
        <v>61</v>
      </c>
      <c r="C205" s="63">
        <v>2020</v>
      </c>
      <c r="D205" s="64">
        <v>0.42506571744368649</v>
      </c>
      <c r="E205" s="2">
        <v>-1</v>
      </c>
      <c r="F205" s="2">
        <v>-1</v>
      </c>
      <c r="G205" s="2">
        <v>0</v>
      </c>
      <c r="H205" s="68">
        <v>-2.169496235076307E-2</v>
      </c>
      <c r="I205" s="68">
        <v>1.2929949765084547E-2</v>
      </c>
      <c r="J205" s="63">
        <v>0</v>
      </c>
      <c r="K205" s="69">
        <v>3.5</v>
      </c>
      <c r="L205" s="67">
        <v>0.7</v>
      </c>
      <c r="M205" s="67">
        <v>0.9</v>
      </c>
      <c r="N205" s="63">
        <v>1.8</v>
      </c>
      <c r="O205" s="63">
        <v>1</v>
      </c>
    </row>
    <row r="206" spans="1:15">
      <c r="A206" s="59" t="s">
        <v>64</v>
      </c>
      <c r="B206" s="59" t="s">
        <v>63</v>
      </c>
      <c r="C206" s="63">
        <v>1976</v>
      </c>
      <c r="D206" s="64">
        <v>0.5365402864664347</v>
      </c>
      <c r="E206" s="2">
        <v>-1</v>
      </c>
      <c r="F206" s="2">
        <v>0</v>
      </c>
      <c r="G206" s="2">
        <v>-1</v>
      </c>
      <c r="H206" s="65"/>
      <c r="I206" s="65"/>
      <c r="J206" s="66"/>
      <c r="K206" s="69"/>
      <c r="O206" s="63">
        <v>0</v>
      </c>
    </row>
    <row r="207" spans="1:15">
      <c r="A207" s="59" t="s">
        <v>64</v>
      </c>
      <c r="B207" s="59" t="s">
        <v>63</v>
      </c>
      <c r="C207" s="63">
        <v>1980</v>
      </c>
      <c r="D207" s="64">
        <v>0.49287254398730412</v>
      </c>
      <c r="E207" s="2">
        <v>1</v>
      </c>
      <c r="F207" s="2">
        <v>1</v>
      </c>
      <c r="G207" s="2">
        <v>0</v>
      </c>
      <c r="H207" s="68">
        <v>-4.0197603162380746E-2</v>
      </c>
      <c r="I207" s="68">
        <v>5.2761577403797055E-2</v>
      </c>
      <c r="J207" s="63">
        <v>1</v>
      </c>
      <c r="K207" s="69">
        <v>8</v>
      </c>
      <c r="L207" s="67">
        <v>1.2</v>
      </c>
      <c r="M207" s="67">
        <v>1.3</v>
      </c>
      <c r="N207" s="63">
        <v>1.4</v>
      </c>
      <c r="O207" s="63">
        <v>0</v>
      </c>
    </row>
    <row r="208" spans="1:15">
      <c r="A208" s="59" t="s">
        <v>64</v>
      </c>
      <c r="B208" s="59" t="s">
        <v>63</v>
      </c>
      <c r="C208" s="63">
        <v>1984</v>
      </c>
      <c r="D208" s="64">
        <v>0.39635817610548024</v>
      </c>
      <c r="E208" s="2">
        <v>-1</v>
      </c>
      <c r="F208" s="2">
        <v>-1</v>
      </c>
      <c r="G208" s="2">
        <v>0</v>
      </c>
      <c r="H208" s="68">
        <v>7.531544410109281E-2</v>
      </c>
      <c r="I208" s="68">
        <v>3.7044343665798118E-2</v>
      </c>
      <c r="J208" s="63">
        <v>1</v>
      </c>
      <c r="K208" s="69">
        <v>9.3000000000000007</v>
      </c>
      <c r="L208" s="67">
        <v>1.1000000000000001</v>
      </c>
      <c r="M208" s="67">
        <v>1.2</v>
      </c>
      <c r="N208" s="63">
        <v>1.3</v>
      </c>
      <c r="O208" s="63">
        <v>0</v>
      </c>
    </row>
    <row r="209" spans="1:15">
      <c r="A209" s="59" t="s">
        <v>64</v>
      </c>
      <c r="B209" s="59" t="s">
        <v>63</v>
      </c>
      <c r="C209" s="63">
        <v>1988</v>
      </c>
      <c r="D209" s="64">
        <v>0.44146232188211454</v>
      </c>
      <c r="E209" s="2">
        <v>-1</v>
      </c>
      <c r="F209" s="2">
        <v>0</v>
      </c>
      <c r="G209" s="2">
        <v>-1</v>
      </c>
      <c r="H209" s="68">
        <v>6.7890119125350701E-2</v>
      </c>
      <c r="I209" s="68">
        <v>2.2484227110940225E-2</v>
      </c>
      <c r="J209" s="63">
        <v>2</v>
      </c>
      <c r="K209" s="69">
        <v>7.6</v>
      </c>
      <c r="L209" s="67">
        <v>1.1000000000000001</v>
      </c>
      <c r="M209" s="67">
        <v>1.3</v>
      </c>
      <c r="N209" s="63">
        <v>1.4</v>
      </c>
      <c r="O209" s="63">
        <v>0</v>
      </c>
    </row>
    <row r="210" spans="1:15">
      <c r="A210" s="59" t="s">
        <v>64</v>
      </c>
      <c r="B210" s="59" t="s">
        <v>63</v>
      </c>
      <c r="C210" s="63">
        <v>1992</v>
      </c>
      <c r="D210" s="64">
        <v>0.51868777694766055</v>
      </c>
      <c r="E210" s="2">
        <v>-1</v>
      </c>
      <c r="F210" s="2">
        <v>-1</v>
      </c>
      <c r="G210" s="2">
        <v>-1.25</v>
      </c>
      <c r="H210" s="68">
        <v>4.3408249780455765E-2</v>
      </c>
      <c r="I210" s="68">
        <v>2.3462460925163686E-2</v>
      </c>
      <c r="J210" s="63">
        <v>1</v>
      </c>
      <c r="K210" s="69">
        <v>6.9</v>
      </c>
      <c r="L210" s="67">
        <v>1.2</v>
      </c>
      <c r="M210" s="67">
        <v>1.6</v>
      </c>
      <c r="N210" s="63">
        <v>1.8</v>
      </c>
      <c r="O210" s="63">
        <v>0</v>
      </c>
    </row>
    <row r="211" spans="1:15">
      <c r="A211" s="59" t="s">
        <v>64</v>
      </c>
      <c r="B211" s="59" t="s">
        <v>63</v>
      </c>
      <c r="C211" s="63">
        <v>1996</v>
      </c>
      <c r="D211" s="64">
        <v>0.50529051184342844</v>
      </c>
      <c r="E211" s="2">
        <v>1</v>
      </c>
      <c r="F211" s="2">
        <v>1</v>
      </c>
      <c r="G211" s="2">
        <v>0</v>
      </c>
      <c r="H211" s="68">
        <v>2.887583197005883E-2</v>
      </c>
      <c r="I211" s="68">
        <v>9.5706162730844202E-3</v>
      </c>
      <c r="J211" s="63">
        <v>1</v>
      </c>
      <c r="K211" s="69">
        <v>5.5</v>
      </c>
      <c r="L211" s="67">
        <v>1.1000000000000001</v>
      </c>
      <c r="M211" s="67">
        <v>1.5</v>
      </c>
      <c r="N211" s="63">
        <v>0.8</v>
      </c>
      <c r="O211" s="63">
        <v>0</v>
      </c>
    </row>
    <row r="212" spans="1:15">
      <c r="A212" s="59" t="s">
        <v>64</v>
      </c>
      <c r="B212" s="59" t="s">
        <v>63</v>
      </c>
      <c r="C212" s="63">
        <v>2000</v>
      </c>
      <c r="D212" s="64">
        <v>0.42272384734323426</v>
      </c>
      <c r="E212" s="2">
        <v>1</v>
      </c>
      <c r="F212" s="2">
        <v>0</v>
      </c>
      <c r="G212" s="2">
        <v>1</v>
      </c>
      <c r="H212" s="68">
        <v>-3.3899006242049445E-2</v>
      </c>
      <c r="I212" s="68">
        <v>1.3763924044595477E-2</v>
      </c>
      <c r="J212" s="63">
        <v>1</v>
      </c>
      <c r="K212" s="69">
        <v>4.2</v>
      </c>
      <c r="L212" s="67">
        <v>1</v>
      </c>
      <c r="M212" s="67">
        <v>1.3</v>
      </c>
      <c r="N212" s="63">
        <v>1.8</v>
      </c>
      <c r="O212" s="63">
        <v>0</v>
      </c>
    </row>
    <row r="213" spans="1:15">
      <c r="A213" s="59" t="s">
        <v>64</v>
      </c>
      <c r="B213" s="59" t="s">
        <v>63</v>
      </c>
      <c r="C213" s="63">
        <v>2004</v>
      </c>
      <c r="D213" s="64">
        <v>0.39992380084526075</v>
      </c>
      <c r="E213" s="2">
        <v>-1</v>
      </c>
      <c r="F213" s="2">
        <v>-1</v>
      </c>
      <c r="G213" s="2">
        <v>0</v>
      </c>
      <c r="H213" s="68">
        <v>2.1941827115234958E-2</v>
      </c>
      <c r="I213" s="68">
        <v>1.5229342012642144E-2</v>
      </c>
      <c r="J213" s="63">
        <v>0</v>
      </c>
      <c r="K213" s="69">
        <v>5.4</v>
      </c>
      <c r="L213" s="67">
        <v>1.1000000000000001</v>
      </c>
      <c r="M213" s="67">
        <v>1.4</v>
      </c>
      <c r="N213" s="63">
        <v>2</v>
      </c>
      <c r="O213" s="63">
        <v>0</v>
      </c>
    </row>
    <row r="214" spans="1:15">
      <c r="A214" s="59" t="s">
        <v>64</v>
      </c>
      <c r="B214" s="59" t="s">
        <v>63</v>
      </c>
      <c r="C214" s="63">
        <v>2008</v>
      </c>
      <c r="D214" s="64">
        <v>0.41766572412295389</v>
      </c>
      <c r="E214" s="2">
        <v>-1</v>
      </c>
      <c r="F214" s="2">
        <v>0</v>
      </c>
      <c r="G214" s="2">
        <v>-1</v>
      </c>
      <c r="H214" s="68">
        <v>-1.1138210130052562E-2</v>
      </c>
      <c r="I214" s="68">
        <v>2.0811366368922002E-2</v>
      </c>
      <c r="J214" s="63">
        <v>0</v>
      </c>
      <c r="K214" s="69">
        <v>6.4</v>
      </c>
      <c r="L214" s="67">
        <v>1</v>
      </c>
      <c r="M214" s="67">
        <v>1.3</v>
      </c>
      <c r="N214" s="63">
        <v>2.2999999999999998</v>
      </c>
      <c r="O214" s="63">
        <v>0</v>
      </c>
    </row>
    <row r="215" spans="1:15">
      <c r="A215" s="59" t="s">
        <v>64</v>
      </c>
      <c r="B215" s="59" t="s">
        <v>63</v>
      </c>
      <c r="C215" s="63">
        <v>2012</v>
      </c>
      <c r="D215" s="64">
        <v>0.38457227606195094</v>
      </c>
      <c r="E215" s="2">
        <v>1</v>
      </c>
      <c r="F215" s="2">
        <v>1</v>
      </c>
      <c r="G215" s="2">
        <v>0</v>
      </c>
      <c r="H215" s="68">
        <v>9.7087390715937527E-3</v>
      </c>
      <c r="I215" s="68">
        <v>1.4332689064830983E-2</v>
      </c>
      <c r="J215" s="63">
        <v>1</v>
      </c>
      <c r="K215" s="69">
        <v>8.1999999999999993</v>
      </c>
      <c r="L215" s="67">
        <v>1</v>
      </c>
      <c r="M215" s="67">
        <v>1.2</v>
      </c>
      <c r="N215" s="63">
        <v>2.2999999999999998</v>
      </c>
      <c r="O215" s="63">
        <v>0</v>
      </c>
    </row>
    <row r="216" spans="1:15">
      <c r="A216" s="59" t="s">
        <v>64</v>
      </c>
      <c r="B216" s="59" t="s">
        <v>63</v>
      </c>
      <c r="C216" s="63">
        <v>2016</v>
      </c>
      <c r="D216" s="64">
        <v>0.34329370982490137</v>
      </c>
      <c r="E216" s="2">
        <v>1</v>
      </c>
      <c r="F216" s="2">
        <v>0</v>
      </c>
      <c r="G216" s="2">
        <v>1</v>
      </c>
      <c r="H216" s="68">
        <v>4.0205726210851278E-3</v>
      </c>
      <c r="I216" s="68">
        <v>1.2206771136677341E-2</v>
      </c>
      <c r="J216" s="63">
        <v>0</v>
      </c>
      <c r="K216" s="69">
        <v>5.0999999999999996</v>
      </c>
      <c r="L216" s="67">
        <v>1</v>
      </c>
      <c r="M216" s="67">
        <v>1.3</v>
      </c>
      <c r="N216" s="63">
        <v>2</v>
      </c>
      <c r="O216" s="63">
        <v>0</v>
      </c>
    </row>
    <row r="217" spans="1:15">
      <c r="A217" s="59" t="s">
        <v>64</v>
      </c>
      <c r="B217" s="59" t="s">
        <v>63</v>
      </c>
      <c r="C217" s="63">
        <v>2020</v>
      </c>
      <c r="D217" s="64">
        <v>0.36799897099737033</v>
      </c>
      <c r="E217" s="2">
        <v>-1</v>
      </c>
      <c r="F217" s="2">
        <v>-1</v>
      </c>
      <c r="G217" s="2">
        <v>0</v>
      </c>
      <c r="H217" s="68">
        <v>-3.1479117400135759E-2</v>
      </c>
      <c r="I217" s="68">
        <v>1.3807104310769258E-2</v>
      </c>
      <c r="J217" s="63">
        <v>0</v>
      </c>
      <c r="K217" s="69">
        <v>5.3</v>
      </c>
      <c r="L217" s="67">
        <v>0.9</v>
      </c>
      <c r="M217" s="67">
        <v>1.3</v>
      </c>
      <c r="N217" s="63">
        <v>2</v>
      </c>
      <c r="O217" s="63">
        <v>1</v>
      </c>
    </row>
    <row r="218" spans="1:15">
      <c r="A218" s="59" t="s">
        <v>66</v>
      </c>
      <c r="B218" s="59" t="s">
        <v>65</v>
      </c>
      <c r="C218" s="63">
        <v>1976</v>
      </c>
      <c r="D218" s="64">
        <v>0.52959575147880666</v>
      </c>
      <c r="E218" s="2">
        <v>-1</v>
      </c>
      <c r="F218" s="2">
        <v>0</v>
      </c>
      <c r="G218" s="2">
        <v>-1</v>
      </c>
      <c r="H218" s="65"/>
      <c r="I218" s="65"/>
      <c r="J218" s="66"/>
      <c r="K218" s="69"/>
      <c r="O218" s="63">
        <v>0</v>
      </c>
    </row>
    <row r="219" spans="1:15">
      <c r="A219" s="59" t="s">
        <v>66</v>
      </c>
      <c r="B219" s="59" t="s">
        <v>65</v>
      </c>
      <c r="C219" s="63">
        <v>1980</v>
      </c>
      <c r="D219" s="64">
        <v>0.4718911401140074</v>
      </c>
      <c r="E219" s="2">
        <v>1</v>
      </c>
      <c r="F219" s="2">
        <v>1</v>
      </c>
      <c r="G219" s="2">
        <v>0</v>
      </c>
      <c r="H219" s="68">
        <v>1.0985364712082779E-2</v>
      </c>
      <c r="I219" s="68">
        <v>0.10918401690139268</v>
      </c>
      <c r="J219" s="63">
        <v>0</v>
      </c>
      <c r="K219" s="69">
        <v>6.9</v>
      </c>
      <c r="L219" s="67">
        <v>1.6</v>
      </c>
      <c r="M219" s="67">
        <v>0.7</v>
      </c>
      <c r="N219" s="63">
        <v>0</v>
      </c>
      <c r="O219" s="63">
        <v>0</v>
      </c>
    </row>
    <row r="220" spans="1:15">
      <c r="A220" s="59" t="s">
        <v>66</v>
      </c>
      <c r="B220" s="59" t="s">
        <v>65</v>
      </c>
      <c r="C220" s="63">
        <v>1984</v>
      </c>
      <c r="D220" s="64">
        <v>0.38580838837457848</v>
      </c>
      <c r="E220" s="2">
        <v>-1</v>
      </c>
      <c r="F220" s="2">
        <v>-1</v>
      </c>
      <c r="G220" s="2">
        <v>0</v>
      </c>
      <c r="H220" s="68">
        <v>5.818505955549802E-2</v>
      </c>
      <c r="I220" s="68">
        <v>1.5183436358729763E-2</v>
      </c>
      <c r="J220" s="63">
        <v>1</v>
      </c>
      <c r="K220" s="69">
        <v>10.1</v>
      </c>
      <c r="L220" s="67">
        <v>1.4</v>
      </c>
      <c r="M220" s="67">
        <v>0.8</v>
      </c>
      <c r="N220" s="63">
        <v>0</v>
      </c>
      <c r="O220" s="63">
        <v>0</v>
      </c>
    </row>
    <row r="221" spans="1:15">
      <c r="A221" s="59" t="s">
        <v>66</v>
      </c>
      <c r="B221" s="59" t="s">
        <v>65</v>
      </c>
      <c r="C221" s="63">
        <v>1988</v>
      </c>
      <c r="D221" s="64">
        <v>0.44808707676050269</v>
      </c>
      <c r="E221" s="2">
        <v>-1</v>
      </c>
      <c r="F221" s="2">
        <v>0</v>
      </c>
      <c r="G221" s="2">
        <v>-1</v>
      </c>
      <c r="H221" s="68">
        <v>5.0359148817250565E-2</v>
      </c>
      <c r="I221" s="68">
        <v>1.3056155855395102E-2</v>
      </c>
      <c r="J221" s="63">
        <v>1</v>
      </c>
      <c r="K221" s="69">
        <v>10.8</v>
      </c>
      <c r="L221" s="67">
        <v>1</v>
      </c>
      <c r="M221" s="67">
        <v>0.8</v>
      </c>
      <c r="N221" s="63">
        <v>0</v>
      </c>
      <c r="O221" s="63">
        <v>0</v>
      </c>
    </row>
    <row r="222" spans="1:15">
      <c r="A222" s="59" t="s">
        <v>66</v>
      </c>
      <c r="B222" s="59" t="s">
        <v>65</v>
      </c>
      <c r="C222" s="63">
        <v>1992</v>
      </c>
      <c r="D222" s="64">
        <v>0.52665137860415645</v>
      </c>
      <c r="E222" s="2">
        <v>-1</v>
      </c>
      <c r="F222" s="2">
        <v>-1</v>
      </c>
      <c r="G222" s="2">
        <v>-1.25</v>
      </c>
      <c r="H222" s="68">
        <v>-7.3343418173123287E-2</v>
      </c>
      <c r="I222" s="68">
        <v>2.1802259056904472E-2</v>
      </c>
      <c r="J222" s="63">
        <v>0</v>
      </c>
      <c r="K222" s="69">
        <v>8</v>
      </c>
      <c r="L222" s="67">
        <v>1.1000000000000001</v>
      </c>
      <c r="M222" s="67">
        <v>0.8</v>
      </c>
      <c r="N222" s="63">
        <v>0</v>
      </c>
      <c r="O222" s="63">
        <v>0</v>
      </c>
    </row>
    <row r="223" spans="1:15">
      <c r="A223" s="59" t="s">
        <v>66</v>
      </c>
      <c r="B223" s="59" t="s">
        <v>65</v>
      </c>
      <c r="C223" s="63">
        <v>1996</v>
      </c>
      <c r="D223" s="64">
        <v>0.5656083827159214</v>
      </c>
      <c r="E223" s="2">
        <v>1</v>
      </c>
      <c r="F223" s="2">
        <v>1</v>
      </c>
      <c r="G223" s="2">
        <v>0</v>
      </c>
      <c r="H223" s="68">
        <v>4.9905568049515292E-3</v>
      </c>
      <c r="I223" s="68">
        <v>1.8034489257310327E-2</v>
      </c>
      <c r="J223" s="63">
        <v>2</v>
      </c>
      <c r="K223" s="69">
        <v>6.6</v>
      </c>
      <c r="L223" s="67">
        <v>1.1000000000000001</v>
      </c>
      <c r="M223" s="67">
        <v>1</v>
      </c>
      <c r="N223" s="63">
        <v>0</v>
      </c>
      <c r="O223" s="63">
        <v>0</v>
      </c>
    </row>
    <row r="224" spans="1:15">
      <c r="A224" s="59" t="s">
        <v>66</v>
      </c>
      <c r="B224" s="59" t="s">
        <v>65</v>
      </c>
      <c r="C224" s="63">
        <v>2000</v>
      </c>
      <c r="D224" s="64">
        <v>0.46060754033652768</v>
      </c>
      <c r="E224" s="2">
        <v>1</v>
      </c>
      <c r="F224" s="2">
        <v>0</v>
      </c>
      <c r="G224" s="2">
        <v>1</v>
      </c>
      <c r="H224" s="68">
        <v>-3.1796479632797858E-2</v>
      </c>
      <c r="I224" s="68">
        <v>2.7227087794954086E-2</v>
      </c>
      <c r="J224" s="63">
        <v>0</v>
      </c>
      <c r="K224" s="69">
        <v>5.3</v>
      </c>
      <c r="L224" s="67">
        <v>0.9</v>
      </c>
      <c r="M224" s="67">
        <v>0.8</v>
      </c>
      <c r="N224" s="63">
        <v>0</v>
      </c>
      <c r="O224" s="63">
        <v>0</v>
      </c>
    </row>
    <row r="225" spans="1:15">
      <c r="A225" s="59" t="s">
        <v>66</v>
      </c>
      <c r="B225" s="59" t="s">
        <v>65</v>
      </c>
      <c r="C225" s="63">
        <v>2004</v>
      </c>
      <c r="D225" s="64">
        <v>0.42669058730756509</v>
      </c>
      <c r="E225" s="2">
        <v>-1</v>
      </c>
      <c r="F225" s="2">
        <v>-1</v>
      </c>
      <c r="G225" s="2">
        <v>0</v>
      </c>
      <c r="H225" s="68">
        <v>4.2131301349532135E-2</v>
      </c>
      <c r="I225" s="68">
        <v>2.6818445617204922E-2</v>
      </c>
      <c r="J225" s="63">
        <v>2</v>
      </c>
      <c r="K225" s="69">
        <v>5.9</v>
      </c>
      <c r="L225" s="67">
        <v>0.9</v>
      </c>
      <c r="M225" s="67">
        <v>1.1000000000000001</v>
      </c>
      <c r="N225" s="63">
        <v>0</v>
      </c>
      <c r="O225" s="63">
        <v>0</v>
      </c>
    </row>
    <row r="226" spans="1:15">
      <c r="A226" s="59" t="s">
        <v>66</v>
      </c>
      <c r="B226" s="59" t="s">
        <v>65</v>
      </c>
      <c r="C226" s="63">
        <v>2008</v>
      </c>
      <c r="D226" s="64">
        <v>0.40542825838414637</v>
      </c>
      <c r="E226" s="2">
        <v>-1</v>
      </c>
      <c r="F226" s="2">
        <v>0</v>
      </c>
      <c r="G226" s="2">
        <v>-1</v>
      </c>
      <c r="H226" s="68">
        <v>-5.892992885585091E-3</v>
      </c>
      <c r="I226" s="68">
        <v>3.2330063249930374E-2</v>
      </c>
      <c r="J226" s="63">
        <v>2</v>
      </c>
      <c r="K226" s="69">
        <v>4.9000000000000004</v>
      </c>
      <c r="L226" s="67">
        <v>1.1000000000000001</v>
      </c>
      <c r="M226" s="67">
        <v>1.1000000000000001</v>
      </c>
      <c r="N226" s="63">
        <v>0</v>
      </c>
      <c r="O226" s="63">
        <v>0</v>
      </c>
    </row>
    <row r="227" spans="1:15">
      <c r="A227" s="59" t="s">
        <v>66</v>
      </c>
      <c r="B227" s="59" t="s">
        <v>65</v>
      </c>
      <c r="C227" s="63">
        <v>2012</v>
      </c>
      <c r="D227" s="64">
        <v>0.41253174385886021</v>
      </c>
      <c r="E227" s="2">
        <v>1</v>
      </c>
      <c r="F227" s="2">
        <v>1</v>
      </c>
      <c r="G227" s="2">
        <v>0</v>
      </c>
      <c r="H227" s="68">
        <v>-3.8803356061950511E-3</v>
      </c>
      <c r="I227" s="68">
        <v>3.6400882828629078E-2</v>
      </c>
      <c r="J227" s="63">
        <v>0</v>
      </c>
      <c r="K227" s="69">
        <v>7.1</v>
      </c>
      <c r="L227" s="67">
        <v>1.1000000000000001</v>
      </c>
      <c r="M227" s="67">
        <v>0.9</v>
      </c>
      <c r="N227" s="63">
        <v>0</v>
      </c>
      <c r="O227" s="63">
        <v>0</v>
      </c>
    </row>
    <row r="228" spans="1:15">
      <c r="A228" s="59" t="s">
        <v>66</v>
      </c>
      <c r="B228" s="59" t="s">
        <v>65</v>
      </c>
      <c r="C228" s="63">
        <v>2016</v>
      </c>
      <c r="D228" s="64">
        <v>0.39828322762192209</v>
      </c>
      <c r="E228" s="2">
        <v>1</v>
      </c>
      <c r="F228" s="2">
        <v>0</v>
      </c>
      <c r="G228" s="2">
        <v>1</v>
      </c>
      <c r="H228" s="68">
        <v>-2.2692078956212947E-2</v>
      </c>
      <c r="I228" s="68">
        <v>4.0508901106739437E-3</v>
      </c>
      <c r="J228" s="63">
        <v>0</v>
      </c>
      <c r="K228" s="69">
        <v>6.1</v>
      </c>
      <c r="L228" s="67">
        <v>1</v>
      </c>
      <c r="M228" s="67">
        <v>0.8</v>
      </c>
      <c r="N228" s="63">
        <v>0</v>
      </c>
      <c r="O228" s="63">
        <v>0</v>
      </c>
    </row>
    <row r="229" spans="1:15">
      <c r="A229" s="59" t="s">
        <v>66</v>
      </c>
      <c r="B229" s="59" t="s">
        <v>65</v>
      </c>
      <c r="C229" s="63">
        <v>2020</v>
      </c>
      <c r="D229" s="64">
        <v>0.40535559543708949</v>
      </c>
      <c r="E229" s="2">
        <v>-1</v>
      </c>
      <c r="F229" s="2">
        <v>-1</v>
      </c>
      <c r="G229" s="2">
        <v>0</v>
      </c>
      <c r="H229" s="68">
        <v>-5.5225303724537267E-2</v>
      </c>
      <c r="I229" s="68">
        <v>6.0365263531088065E-3</v>
      </c>
      <c r="J229" s="63">
        <v>0</v>
      </c>
      <c r="K229" s="69">
        <v>7.6</v>
      </c>
      <c r="L229" s="67">
        <v>0.9</v>
      </c>
      <c r="M229" s="67">
        <v>1</v>
      </c>
      <c r="N229" s="63">
        <v>0</v>
      </c>
      <c r="O229" s="63">
        <v>1</v>
      </c>
    </row>
    <row r="230" spans="1:15">
      <c r="A230" s="59" t="s">
        <v>68</v>
      </c>
      <c r="B230" s="59" t="s">
        <v>67</v>
      </c>
      <c r="C230" s="63">
        <v>1976</v>
      </c>
      <c r="D230" s="64">
        <v>0.49568821102904614</v>
      </c>
      <c r="E230" s="2">
        <v>-1</v>
      </c>
      <c r="F230" s="2">
        <v>0</v>
      </c>
      <c r="G230" s="2">
        <v>-1</v>
      </c>
      <c r="H230" s="65"/>
      <c r="I230" s="65"/>
      <c r="J230" s="66"/>
      <c r="K230" s="69"/>
      <c r="O230" s="63">
        <v>0</v>
      </c>
    </row>
    <row r="231" spans="1:15">
      <c r="A231" s="59" t="s">
        <v>68</v>
      </c>
      <c r="B231" s="59" t="s">
        <v>67</v>
      </c>
      <c r="C231" s="63">
        <v>1980</v>
      </c>
      <c r="D231" s="64">
        <v>0.48090516565976638</v>
      </c>
      <c r="E231" s="2">
        <v>1</v>
      </c>
      <c r="F231" s="2">
        <v>1</v>
      </c>
      <c r="G231" s="2">
        <v>0</v>
      </c>
      <c r="H231" s="68">
        <v>1.6780461925666401E-2</v>
      </c>
      <c r="I231" s="68">
        <v>5.6647983380732514E-2</v>
      </c>
      <c r="J231" s="63">
        <v>0</v>
      </c>
      <c r="K231" s="69">
        <v>7.6</v>
      </c>
      <c r="L231" s="67">
        <v>0.3</v>
      </c>
      <c r="M231" s="67">
        <v>0.4</v>
      </c>
      <c r="N231" s="63">
        <v>0.6</v>
      </c>
      <c r="O231" s="63">
        <v>0</v>
      </c>
    </row>
    <row r="232" spans="1:15">
      <c r="A232" s="59" t="s">
        <v>68</v>
      </c>
      <c r="B232" s="59" t="s">
        <v>67</v>
      </c>
      <c r="C232" s="63">
        <v>1984</v>
      </c>
      <c r="D232" s="64">
        <v>0.38930882099398384</v>
      </c>
      <c r="E232" s="2">
        <v>-1</v>
      </c>
      <c r="F232" s="2">
        <v>-1</v>
      </c>
      <c r="G232" s="2">
        <v>0</v>
      </c>
      <c r="H232" s="68">
        <v>6.061383842095891E-2</v>
      </c>
      <c r="I232" s="68">
        <v>4.0170798401438779E-2</v>
      </c>
      <c r="J232" s="63">
        <v>2</v>
      </c>
      <c r="K232" s="69">
        <v>6.2</v>
      </c>
      <c r="L232" s="67">
        <v>0.4</v>
      </c>
      <c r="M232" s="67">
        <v>0.5</v>
      </c>
      <c r="N232" s="63">
        <v>0.5</v>
      </c>
      <c r="O232" s="63">
        <v>0</v>
      </c>
    </row>
    <row r="233" spans="1:15">
      <c r="A233" s="59" t="s">
        <v>68</v>
      </c>
      <c r="B233" s="59" t="s">
        <v>67</v>
      </c>
      <c r="C233" s="63">
        <v>1988</v>
      </c>
      <c r="D233" s="64">
        <v>0.44228981296531689</v>
      </c>
      <c r="E233" s="2">
        <v>-1</v>
      </c>
      <c r="F233" s="2">
        <v>0</v>
      </c>
      <c r="G233" s="2">
        <v>-1</v>
      </c>
      <c r="H233" s="68">
        <v>5.8217339691384762E-2</v>
      </c>
      <c r="I233" s="68">
        <v>2.721251913349465E-2</v>
      </c>
      <c r="J233" s="63">
        <v>4</v>
      </c>
      <c r="K233" s="69">
        <v>3.6</v>
      </c>
      <c r="L233" s="67">
        <v>0.4</v>
      </c>
      <c r="M233" s="67">
        <v>0.7</v>
      </c>
      <c r="N233" s="63">
        <v>0.7</v>
      </c>
      <c r="O233" s="63">
        <v>0</v>
      </c>
    </row>
    <row r="234" spans="1:15">
      <c r="A234" s="59" t="s">
        <v>68</v>
      </c>
      <c r="B234" s="59" t="s">
        <v>67</v>
      </c>
      <c r="C234" s="63">
        <v>1992</v>
      </c>
      <c r="D234" s="64">
        <v>0.56055872864548306</v>
      </c>
      <c r="E234" s="2">
        <v>-1</v>
      </c>
      <c r="F234" s="2">
        <v>-1</v>
      </c>
      <c r="G234" s="2">
        <v>-1.25</v>
      </c>
      <c r="H234" s="68">
        <v>1.1506715706874671E-2</v>
      </c>
      <c r="I234" s="68">
        <v>2.4376574244350913E-2</v>
      </c>
      <c r="J234" s="63">
        <v>0</v>
      </c>
      <c r="K234" s="69">
        <v>7.3</v>
      </c>
      <c r="L234" s="67">
        <v>0.4</v>
      </c>
      <c r="M234" s="67">
        <v>0.6</v>
      </c>
      <c r="N234" s="63">
        <v>0.5</v>
      </c>
      <c r="O234" s="63">
        <v>0</v>
      </c>
    </row>
    <row r="235" spans="1:15">
      <c r="A235" s="59" t="s">
        <v>68</v>
      </c>
      <c r="B235" s="59" t="s">
        <v>67</v>
      </c>
      <c r="C235" s="63">
        <v>1996</v>
      </c>
      <c r="D235" s="64">
        <v>0.62662120416855316</v>
      </c>
      <c r="E235" s="2">
        <v>1</v>
      </c>
      <c r="F235" s="2">
        <v>1</v>
      </c>
      <c r="G235" s="2">
        <v>0</v>
      </c>
      <c r="H235" s="68">
        <v>2.5237430443162401E-2</v>
      </c>
      <c r="I235" s="68">
        <v>1.7330418045516494E-2</v>
      </c>
      <c r="J235" s="63">
        <v>0</v>
      </c>
      <c r="K235" s="69">
        <v>5.2</v>
      </c>
      <c r="L235" s="67">
        <v>0.4</v>
      </c>
      <c r="M235" s="67">
        <v>0.5</v>
      </c>
      <c r="N235" s="63">
        <v>0.4</v>
      </c>
      <c r="O235" s="63">
        <v>0</v>
      </c>
    </row>
    <row r="236" spans="1:15">
      <c r="A236" s="59" t="s">
        <v>68</v>
      </c>
      <c r="B236" s="59" t="s">
        <v>67</v>
      </c>
      <c r="C236" s="63">
        <v>2000</v>
      </c>
      <c r="D236" s="64">
        <v>0.52747841541000418</v>
      </c>
      <c r="E236" s="2">
        <v>1</v>
      </c>
      <c r="F236" s="2">
        <v>0</v>
      </c>
      <c r="G236" s="2">
        <v>1</v>
      </c>
      <c r="H236" s="68">
        <v>3.7735164828511802E-2</v>
      </c>
      <c r="I236" s="68">
        <v>1.634230272332915E-2</v>
      </c>
      <c r="J236" s="63">
        <v>3</v>
      </c>
      <c r="K236" s="69">
        <v>3.4</v>
      </c>
      <c r="L236" s="67">
        <v>0.4</v>
      </c>
      <c r="M236" s="67">
        <v>0.6</v>
      </c>
      <c r="N236" s="63">
        <v>0.8</v>
      </c>
      <c r="O236" s="63">
        <v>0</v>
      </c>
    </row>
    <row r="237" spans="1:15">
      <c r="A237" s="59" t="s">
        <v>68</v>
      </c>
      <c r="B237" s="59" t="s">
        <v>67</v>
      </c>
      <c r="C237" s="63">
        <v>2004</v>
      </c>
      <c r="D237" s="64">
        <v>0.54583016410308605</v>
      </c>
      <c r="E237" s="2">
        <v>-1</v>
      </c>
      <c r="F237" s="2">
        <v>-1</v>
      </c>
      <c r="G237" s="2">
        <v>0</v>
      </c>
      <c r="H237" s="68">
        <v>3.3516097656813182E-2</v>
      </c>
      <c r="I237" s="68">
        <v>1.6533038037713554E-2</v>
      </c>
      <c r="J237" s="63">
        <v>1</v>
      </c>
      <c r="K237" s="69">
        <v>4.5999999999999996</v>
      </c>
      <c r="L237" s="67">
        <v>0.4</v>
      </c>
      <c r="M237" s="67">
        <v>0.6</v>
      </c>
      <c r="N237" s="63">
        <v>0.9</v>
      </c>
      <c r="O237" s="63">
        <v>0</v>
      </c>
    </row>
    <row r="238" spans="1:15">
      <c r="A238" s="59" t="s">
        <v>68</v>
      </c>
      <c r="B238" s="59" t="s">
        <v>67</v>
      </c>
      <c r="C238" s="63">
        <v>2008</v>
      </c>
      <c r="D238" s="64">
        <v>0.588295249834076</v>
      </c>
      <c r="E238" s="2">
        <v>-1</v>
      </c>
      <c r="F238" s="2">
        <v>0</v>
      </c>
      <c r="G238" s="2">
        <v>-1</v>
      </c>
      <c r="H238" s="68">
        <v>-1.5326935741025505E-2</v>
      </c>
      <c r="I238" s="68">
        <v>2.0036194407728303E-2</v>
      </c>
      <c r="J238" s="63">
        <v>0</v>
      </c>
      <c r="K238" s="69">
        <v>5.5</v>
      </c>
      <c r="L238" s="67">
        <v>0.3</v>
      </c>
      <c r="M238" s="67">
        <v>0.6</v>
      </c>
      <c r="N238" s="63">
        <v>0.8</v>
      </c>
      <c r="O238" s="63">
        <v>0</v>
      </c>
    </row>
    <row r="239" spans="1:15">
      <c r="A239" s="59" t="s">
        <v>68</v>
      </c>
      <c r="B239" s="59" t="s">
        <v>67</v>
      </c>
      <c r="C239" s="63">
        <v>2012</v>
      </c>
      <c r="D239" s="64">
        <v>0.57859921393577107</v>
      </c>
      <c r="E239" s="2">
        <v>1</v>
      </c>
      <c r="F239" s="2">
        <v>1</v>
      </c>
      <c r="G239" s="2">
        <v>0</v>
      </c>
      <c r="H239" s="68">
        <v>-1.7472224923751334E-3</v>
      </c>
      <c r="I239" s="68">
        <v>1.2036951819259567E-2</v>
      </c>
      <c r="J239" s="63">
        <v>0</v>
      </c>
      <c r="K239" s="69">
        <v>7.5</v>
      </c>
      <c r="L239" s="67">
        <v>0.3</v>
      </c>
      <c r="M239" s="67">
        <v>0.5</v>
      </c>
      <c r="N239" s="63">
        <v>0.9</v>
      </c>
      <c r="O239" s="63">
        <v>0</v>
      </c>
    </row>
    <row r="240" spans="1:15">
      <c r="A240" s="59" t="s">
        <v>68</v>
      </c>
      <c r="B240" s="59" t="s">
        <v>67</v>
      </c>
      <c r="C240" s="63">
        <v>2016</v>
      </c>
      <c r="D240" s="64">
        <v>0.51596791129162534</v>
      </c>
      <c r="E240" s="2">
        <v>1</v>
      </c>
      <c r="F240" s="2">
        <v>0</v>
      </c>
      <c r="G240" s="2">
        <v>1</v>
      </c>
      <c r="H240" s="68">
        <v>1.8448220748775501E-2</v>
      </c>
      <c r="I240" s="68">
        <v>1.4645219267811038E-2</v>
      </c>
      <c r="J240" s="63">
        <v>0</v>
      </c>
      <c r="K240" s="69">
        <v>3.8</v>
      </c>
      <c r="L240" s="67">
        <v>0.3</v>
      </c>
      <c r="M240" s="67">
        <v>0.4</v>
      </c>
      <c r="N240" s="63">
        <v>0.9</v>
      </c>
      <c r="O240" s="63">
        <v>0</v>
      </c>
    </row>
    <row r="241" spans="1:15">
      <c r="A241" s="59" t="s">
        <v>68</v>
      </c>
      <c r="B241" s="59" t="s">
        <v>67</v>
      </c>
      <c r="C241" s="63">
        <v>2020</v>
      </c>
      <c r="D241" s="64">
        <v>0.54670404582003973</v>
      </c>
      <c r="E241" s="2">
        <v>-1</v>
      </c>
      <c r="F241" s="2">
        <v>-1</v>
      </c>
      <c r="G241" s="2">
        <v>0</v>
      </c>
      <c r="H241" s="68">
        <v>-1.4584659806347489E-2</v>
      </c>
      <c r="I241" s="68">
        <v>1.7136395050258768E-2</v>
      </c>
      <c r="J241" s="63">
        <v>0</v>
      </c>
      <c r="K241" s="69">
        <v>5.2</v>
      </c>
      <c r="L241" s="67">
        <v>0.3</v>
      </c>
      <c r="M241" s="67">
        <v>0.5</v>
      </c>
      <c r="N241" s="63">
        <v>0.9</v>
      </c>
      <c r="O241" s="63">
        <v>1</v>
      </c>
    </row>
    <row r="242" spans="1:15">
      <c r="A242" s="59" t="s">
        <v>70</v>
      </c>
      <c r="B242" s="59" t="s">
        <v>69</v>
      </c>
      <c r="C242" s="63">
        <v>1976</v>
      </c>
      <c r="D242" s="64">
        <v>0.53035419923436389</v>
      </c>
      <c r="E242" s="2">
        <v>-1</v>
      </c>
      <c r="F242" s="2">
        <v>0</v>
      </c>
      <c r="G242" s="2">
        <v>-1</v>
      </c>
      <c r="H242" s="65"/>
      <c r="I242" s="65"/>
      <c r="J242" s="66"/>
      <c r="K242" s="69"/>
      <c r="O242" s="63">
        <v>0</v>
      </c>
    </row>
    <row r="243" spans="1:15">
      <c r="A243" s="59" t="s">
        <v>70</v>
      </c>
      <c r="B243" s="59" t="s">
        <v>69</v>
      </c>
      <c r="C243" s="63">
        <v>1980</v>
      </c>
      <c r="D243" s="64">
        <v>0.51619138066218495</v>
      </c>
      <c r="E243" s="2">
        <v>1</v>
      </c>
      <c r="F243" s="2">
        <v>1</v>
      </c>
      <c r="G243" s="2">
        <v>0</v>
      </c>
      <c r="H243" s="68">
        <v>3.0706793222943229E-3</v>
      </c>
      <c r="I243" s="68">
        <v>5.4925227609651683E-2</v>
      </c>
      <c r="J243" s="63">
        <v>1</v>
      </c>
      <c r="K243" s="69">
        <v>6.6</v>
      </c>
      <c r="L243" s="67">
        <v>2.4</v>
      </c>
      <c r="M243" s="67">
        <v>2.9</v>
      </c>
      <c r="N243" s="63">
        <v>0</v>
      </c>
      <c r="O243" s="63">
        <v>0</v>
      </c>
    </row>
    <row r="244" spans="1:15">
      <c r="A244" s="59" t="s">
        <v>70</v>
      </c>
      <c r="B244" s="59" t="s">
        <v>69</v>
      </c>
      <c r="C244" s="63">
        <v>1984</v>
      </c>
      <c r="D244" s="64">
        <v>0.47242472807855368</v>
      </c>
      <c r="E244" s="2">
        <v>-1</v>
      </c>
      <c r="F244" s="2">
        <v>-1</v>
      </c>
      <c r="G244" s="2">
        <v>0</v>
      </c>
      <c r="H244" s="68">
        <v>5.4859049529688342E-2</v>
      </c>
      <c r="I244" s="68">
        <v>4.3766888952960104E-2</v>
      </c>
      <c r="J244" s="63">
        <v>2</v>
      </c>
      <c r="K244" s="69">
        <v>5.4</v>
      </c>
      <c r="L244" s="67">
        <v>2.6</v>
      </c>
      <c r="M244" s="67">
        <v>2.7</v>
      </c>
      <c r="N244" s="63">
        <v>0</v>
      </c>
      <c r="O244" s="63">
        <v>0</v>
      </c>
    </row>
    <row r="245" spans="1:15">
      <c r="A245" s="59" t="s">
        <v>70</v>
      </c>
      <c r="B245" s="59" t="s">
        <v>69</v>
      </c>
      <c r="C245" s="63">
        <v>1988</v>
      </c>
      <c r="D245" s="64">
        <v>0.48535569768882997</v>
      </c>
      <c r="E245" s="2">
        <v>-1</v>
      </c>
      <c r="F245" s="2">
        <v>0</v>
      </c>
      <c r="G245" s="2">
        <v>-1</v>
      </c>
      <c r="H245" s="68">
        <v>4.79048321131752E-2</v>
      </c>
      <c r="I245" s="68">
        <v>2.8214499708425933E-2</v>
      </c>
      <c r="J245" s="63">
        <v>3</v>
      </c>
      <c r="K245" s="69">
        <v>4.3</v>
      </c>
      <c r="L245" s="67">
        <v>2.6</v>
      </c>
      <c r="M245" s="67">
        <v>2.7</v>
      </c>
      <c r="N245" s="63">
        <v>0</v>
      </c>
      <c r="O245" s="63">
        <v>0</v>
      </c>
    </row>
    <row r="246" spans="1:15">
      <c r="A246" s="59" t="s">
        <v>70</v>
      </c>
      <c r="B246" s="59" t="s">
        <v>69</v>
      </c>
      <c r="C246" s="63">
        <v>1992</v>
      </c>
      <c r="D246" s="64">
        <v>0.58299900039217656</v>
      </c>
      <c r="E246" s="2">
        <v>-1</v>
      </c>
      <c r="F246" s="2">
        <v>-1</v>
      </c>
      <c r="G246" s="2">
        <v>-1.25</v>
      </c>
      <c r="H246" s="68">
        <v>-3.2851255675072633E-3</v>
      </c>
      <c r="I246" s="68">
        <v>2.6760198982440198E-2</v>
      </c>
      <c r="J246" s="63">
        <v>0</v>
      </c>
      <c r="K246" s="69">
        <v>6.8</v>
      </c>
      <c r="L246" s="67">
        <v>2.6</v>
      </c>
      <c r="M246" s="67">
        <v>2.8</v>
      </c>
      <c r="N246" s="63">
        <v>0</v>
      </c>
      <c r="O246" s="63">
        <v>0</v>
      </c>
    </row>
    <row r="247" spans="1:15">
      <c r="A247" s="59" t="s">
        <v>70</v>
      </c>
      <c r="B247" s="59" t="s">
        <v>69</v>
      </c>
      <c r="C247" s="63">
        <v>1996</v>
      </c>
      <c r="D247" s="64">
        <v>0.58638423486272384</v>
      </c>
      <c r="E247" s="2">
        <v>1</v>
      </c>
      <c r="F247" s="2">
        <v>1</v>
      </c>
      <c r="G247" s="2">
        <v>0</v>
      </c>
      <c r="H247" s="68">
        <v>1.5590230459796794E-2</v>
      </c>
      <c r="I247" s="68">
        <v>1.7145996804021069E-2</v>
      </c>
      <c r="J247" s="63">
        <v>0</v>
      </c>
      <c r="K247" s="69">
        <v>5</v>
      </c>
      <c r="L247" s="67">
        <v>2.5</v>
      </c>
      <c r="M247" s="67">
        <v>2.6</v>
      </c>
      <c r="N247" s="63">
        <v>0</v>
      </c>
      <c r="O247" s="63">
        <v>0</v>
      </c>
    </row>
    <row r="248" spans="1:15">
      <c r="A248" s="59" t="s">
        <v>70</v>
      </c>
      <c r="B248" s="59" t="s">
        <v>69</v>
      </c>
      <c r="C248" s="63">
        <v>2000</v>
      </c>
      <c r="D248" s="64">
        <v>0.58432298942454297</v>
      </c>
      <c r="E248" s="2">
        <v>1</v>
      </c>
      <c r="F248" s="2">
        <v>0</v>
      </c>
      <c r="G248" s="2">
        <v>1</v>
      </c>
      <c r="H248" s="68">
        <v>2.9701869579671136E-2</v>
      </c>
      <c r="I248" s="68">
        <v>1.5352113947032953E-2</v>
      </c>
      <c r="J248" s="63">
        <v>2</v>
      </c>
      <c r="K248" s="69">
        <v>3.6</v>
      </c>
      <c r="L248" s="67">
        <v>2.2999999999999998</v>
      </c>
      <c r="M248" s="67">
        <v>2.2999999999999998</v>
      </c>
      <c r="N248" s="63">
        <v>0</v>
      </c>
      <c r="O248" s="63">
        <v>0</v>
      </c>
    </row>
    <row r="249" spans="1:15">
      <c r="A249" s="59" t="s">
        <v>70</v>
      </c>
      <c r="B249" s="59" t="s">
        <v>69</v>
      </c>
      <c r="C249" s="63">
        <v>2004</v>
      </c>
      <c r="D249" s="64">
        <v>0.56565584207501196</v>
      </c>
      <c r="E249" s="2">
        <v>-1</v>
      </c>
      <c r="F249" s="2">
        <v>-1</v>
      </c>
      <c r="G249" s="2">
        <v>0</v>
      </c>
      <c r="H249" s="68">
        <v>3.3417375610337308E-2</v>
      </c>
      <c r="I249" s="68">
        <v>1.7572760727657677E-2</v>
      </c>
      <c r="J249" s="63">
        <v>1</v>
      </c>
      <c r="K249" s="69">
        <v>4.3</v>
      </c>
      <c r="L249" s="67">
        <v>2.7</v>
      </c>
      <c r="M249" s="67">
        <v>2.7</v>
      </c>
      <c r="N249" s="63">
        <v>0</v>
      </c>
      <c r="O249" s="63">
        <v>0</v>
      </c>
    </row>
    <row r="250" spans="1:15">
      <c r="A250" s="59" t="s">
        <v>70</v>
      </c>
      <c r="B250" s="59" t="s">
        <v>69</v>
      </c>
      <c r="C250" s="63">
        <v>2008</v>
      </c>
      <c r="D250" s="64">
        <v>0.62930087292885528</v>
      </c>
      <c r="E250" s="2">
        <v>-1</v>
      </c>
      <c r="F250" s="2">
        <v>0</v>
      </c>
      <c r="G250" s="2">
        <v>-1</v>
      </c>
      <c r="H250" s="68">
        <v>2.0389488609469542E-2</v>
      </c>
      <c r="I250" s="68">
        <v>1.9463150389374073E-2</v>
      </c>
      <c r="J250" s="63">
        <v>0</v>
      </c>
      <c r="K250" s="69">
        <v>4.2</v>
      </c>
      <c r="L250" s="67">
        <v>2.5</v>
      </c>
      <c r="M250" s="67">
        <v>2.4</v>
      </c>
      <c r="N250" s="63">
        <v>0</v>
      </c>
      <c r="O250" s="63">
        <v>0</v>
      </c>
    </row>
    <row r="251" spans="1:15">
      <c r="A251" s="59" t="s">
        <v>70</v>
      </c>
      <c r="B251" s="59" t="s">
        <v>69</v>
      </c>
      <c r="C251" s="63">
        <v>2012</v>
      </c>
      <c r="D251" s="64">
        <v>0.6332172578690598</v>
      </c>
      <c r="E251" s="2">
        <v>1</v>
      </c>
      <c r="F251" s="2">
        <v>1</v>
      </c>
      <c r="G251" s="2">
        <v>0</v>
      </c>
      <c r="H251" s="68">
        <v>-7.9169356033491622E-3</v>
      </c>
      <c r="I251" s="68">
        <v>1.0076841885644283E-2</v>
      </c>
      <c r="J251" s="63">
        <v>1</v>
      </c>
      <c r="K251" s="69">
        <v>7</v>
      </c>
      <c r="L251" s="67">
        <v>2.6</v>
      </c>
      <c r="M251" s="67">
        <v>2.5</v>
      </c>
      <c r="N251" s="63">
        <v>0</v>
      </c>
      <c r="O251" s="63">
        <v>0</v>
      </c>
    </row>
    <row r="252" spans="1:15">
      <c r="A252" s="59" t="s">
        <v>70</v>
      </c>
      <c r="B252" s="59" t="s">
        <v>69</v>
      </c>
      <c r="C252" s="63">
        <v>2016</v>
      </c>
      <c r="D252" s="64">
        <v>0.64016249684769388</v>
      </c>
      <c r="E252" s="2">
        <v>1</v>
      </c>
      <c r="F252" s="2">
        <v>0</v>
      </c>
      <c r="G252" s="2">
        <v>1</v>
      </c>
      <c r="H252" s="68">
        <v>3.1084379707554843E-2</v>
      </c>
      <c r="I252" s="68">
        <v>1.3918210306746337E-2</v>
      </c>
      <c r="J252" s="63">
        <v>0</v>
      </c>
      <c r="K252" s="69">
        <v>4.5</v>
      </c>
      <c r="L252" s="67">
        <v>2.4</v>
      </c>
      <c r="M252" s="67">
        <v>2.5</v>
      </c>
      <c r="N252" s="63">
        <v>0</v>
      </c>
      <c r="O252" s="63">
        <v>0</v>
      </c>
    </row>
    <row r="253" spans="1:15">
      <c r="A253" s="59" t="s">
        <v>70</v>
      </c>
      <c r="B253" s="59" t="s">
        <v>69</v>
      </c>
      <c r="C253" s="63">
        <v>2020</v>
      </c>
      <c r="D253" s="64">
        <v>0.67029047047092338</v>
      </c>
      <c r="E253" s="2">
        <v>-1</v>
      </c>
      <c r="F253" s="2">
        <v>-1</v>
      </c>
      <c r="G253" s="2">
        <v>0</v>
      </c>
      <c r="H253" s="65">
        <v>-4.4966892817408621E-2</v>
      </c>
      <c r="I253" s="65">
        <v>1.5924593638998674E-2</v>
      </c>
      <c r="J253" s="66">
        <v>0</v>
      </c>
      <c r="K253" s="69">
        <v>6.4</v>
      </c>
      <c r="L253" s="67">
        <v>2.5</v>
      </c>
      <c r="M253" s="67">
        <v>2.8</v>
      </c>
      <c r="N253" s="63">
        <v>0</v>
      </c>
      <c r="O253" s="63">
        <v>1</v>
      </c>
    </row>
    <row r="254" spans="1:15">
      <c r="A254" s="59" t="s">
        <v>73</v>
      </c>
      <c r="B254" s="59" t="s">
        <v>72</v>
      </c>
      <c r="C254" s="63">
        <v>1976</v>
      </c>
      <c r="D254" s="64">
        <v>0.58114622171105934</v>
      </c>
      <c r="E254" s="2">
        <v>-1</v>
      </c>
      <c r="F254" s="2">
        <v>0</v>
      </c>
      <c r="G254" s="2">
        <v>-1</v>
      </c>
      <c r="H254" s="68"/>
      <c r="I254" s="68"/>
      <c r="K254" s="69"/>
      <c r="O254" s="63">
        <v>0</v>
      </c>
    </row>
    <row r="255" spans="1:15">
      <c r="A255" s="59" t="s">
        <v>73</v>
      </c>
      <c r="B255" s="59" t="s">
        <v>72</v>
      </c>
      <c r="C255" s="63">
        <v>1980</v>
      </c>
      <c r="D255" s="64">
        <v>0.49909326983143676</v>
      </c>
      <c r="E255" s="2">
        <v>1</v>
      </c>
      <c r="F255" s="2">
        <v>1</v>
      </c>
      <c r="G255" s="2">
        <v>0</v>
      </c>
      <c r="H255" s="68">
        <v>1.8896640325277492E-2</v>
      </c>
      <c r="I255" s="68">
        <v>5.3229948231831692E-2</v>
      </c>
      <c r="J255" s="63">
        <v>2</v>
      </c>
      <c r="K255" s="69">
        <v>5.6</v>
      </c>
      <c r="L255" s="67">
        <v>3</v>
      </c>
      <c r="M255" s="67">
        <v>5</v>
      </c>
      <c r="N255" s="63">
        <v>4.0999999999999996</v>
      </c>
      <c r="O255" s="63">
        <v>0</v>
      </c>
    </row>
    <row r="256" spans="1:15">
      <c r="A256" s="59" t="s">
        <v>73</v>
      </c>
      <c r="B256" s="59" t="s">
        <v>72</v>
      </c>
      <c r="C256" s="63">
        <v>1984</v>
      </c>
      <c r="D256" s="64">
        <v>0.48601669762740624</v>
      </c>
      <c r="E256" s="2">
        <v>-1</v>
      </c>
      <c r="F256" s="2">
        <v>-1</v>
      </c>
      <c r="G256" s="2">
        <v>0</v>
      </c>
      <c r="H256" s="68">
        <v>8.5373114412539586E-2</v>
      </c>
      <c r="I256" s="68">
        <v>4.1458283438570387E-2</v>
      </c>
      <c r="J256" s="63">
        <v>2</v>
      </c>
      <c r="K256" s="69">
        <v>4.8</v>
      </c>
      <c r="L256" s="67">
        <v>3.3</v>
      </c>
      <c r="M256" s="67">
        <v>4.9000000000000004</v>
      </c>
      <c r="N256" s="63">
        <v>4.0999999999999996</v>
      </c>
      <c r="O256" s="63">
        <v>0</v>
      </c>
    </row>
    <row r="257" spans="1:15">
      <c r="A257" s="59" t="s">
        <v>73</v>
      </c>
      <c r="B257" s="59" t="s">
        <v>72</v>
      </c>
      <c r="C257" s="63">
        <v>1988</v>
      </c>
      <c r="D257" s="64">
        <v>0.53982588933186959</v>
      </c>
      <c r="E257" s="2">
        <v>-1</v>
      </c>
      <c r="F257" s="2">
        <v>0</v>
      </c>
      <c r="G257" s="2">
        <v>-1</v>
      </c>
      <c r="H257" s="68">
        <v>5.1441467765594773E-2</v>
      </c>
      <c r="I257" s="68">
        <v>2.4030821828363136E-2</v>
      </c>
      <c r="J257" s="63">
        <v>4</v>
      </c>
      <c r="K257" s="69">
        <v>3.3</v>
      </c>
      <c r="L257" s="67">
        <v>3.5</v>
      </c>
      <c r="M257" s="67">
        <v>5</v>
      </c>
      <c r="N257" s="63">
        <v>3.5</v>
      </c>
      <c r="O257" s="63">
        <v>0</v>
      </c>
    </row>
    <row r="258" spans="1:15">
      <c r="A258" s="59" t="s">
        <v>73</v>
      </c>
      <c r="B258" s="59" t="s">
        <v>72</v>
      </c>
      <c r="C258" s="63">
        <v>1992</v>
      </c>
      <c r="D258" s="64">
        <v>0.62092228671201566</v>
      </c>
      <c r="E258" s="2">
        <v>-1</v>
      </c>
      <c r="F258" s="2">
        <v>-1</v>
      </c>
      <c r="G258" s="2">
        <v>-1.25</v>
      </c>
      <c r="H258" s="68">
        <v>1.1510435057008106E-2</v>
      </c>
      <c r="I258" s="68">
        <v>2.6545312220038531E-2</v>
      </c>
      <c r="J258" s="63">
        <v>0</v>
      </c>
      <c r="K258" s="69">
        <v>8.5</v>
      </c>
      <c r="L258" s="67">
        <v>3.2</v>
      </c>
      <c r="M258" s="67">
        <v>5</v>
      </c>
      <c r="N258" s="63">
        <v>1.3</v>
      </c>
      <c r="O258" s="63">
        <v>0</v>
      </c>
    </row>
    <row r="259" spans="1:15">
      <c r="A259" s="59" t="s">
        <v>73</v>
      </c>
      <c r="B259" s="59" t="s">
        <v>72</v>
      </c>
      <c r="C259" s="63">
        <v>1996</v>
      </c>
      <c r="D259" s="64">
        <v>0.68637825405415087</v>
      </c>
      <c r="E259" s="2">
        <v>1</v>
      </c>
      <c r="F259" s="2">
        <v>1</v>
      </c>
      <c r="G259" s="2">
        <v>0</v>
      </c>
      <c r="H259" s="68">
        <v>4.8137737475976161E-2</v>
      </c>
      <c r="I259" s="68">
        <v>1.5498071888819798E-2</v>
      </c>
      <c r="J259" s="63">
        <v>2</v>
      </c>
      <c r="K259" s="69">
        <v>4.4000000000000004</v>
      </c>
      <c r="L259" s="67">
        <v>3.3</v>
      </c>
      <c r="M259" s="67">
        <v>5</v>
      </c>
      <c r="N259" s="63">
        <v>2.5</v>
      </c>
      <c r="O259" s="63">
        <v>0</v>
      </c>
    </row>
    <row r="260" spans="1:15">
      <c r="A260" s="59" t="s">
        <v>73</v>
      </c>
      <c r="B260" s="59" t="s">
        <v>72</v>
      </c>
      <c r="C260" s="63">
        <v>2000</v>
      </c>
      <c r="D260" s="64">
        <v>0.64789343760633811</v>
      </c>
      <c r="E260" s="2">
        <v>1</v>
      </c>
      <c r="F260" s="2">
        <v>0</v>
      </c>
      <c r="G260" s="2">
        <v>1</v>
      </c>
      <c r="H260" s="68">
        <v>7.2543609741050119E-2</v>
      </c>
      <c r="I260" s="68">
        <v>7.1416264671739782E-3</v>
      </c>
      <c r="J260" s="63">
        <v>4</v>
      </c>
      <c r="K260" s="69">
        <v>2.7</v>
      </c>
      <c r="L260" s="67">
        <v>3.8</v>
      </c>
      <c r="M260" s="67">
        <v>4.7</v>
      </c>
      <c r="N260" s="63">
        <v>3.1</v>
      </c>
      <c r="O260" s="63">
        <v>0</v>
      </c>
    </row>
    <row r="261" spans="1:15">
      <c r="A261" s="59" t="s">
        <v>73</v>
      </c>
      <c r="B261" s="59" t="s">
        <v>72</v>
      </c>
      <c r="C261" s="63">
        <v>2004</v>
      </c>
      <c r="D261" s="64">
        <v>0.62742855512991891</v>
      </c>
      <c r="E261" s="2">
        <v>-1</v>
      </c>
      <c r="F261" s="2">
        <v>-1</v>
      </c>
      <c r="G261" s="2">
        <v>0</v>
      </c>
      <c r="H261" s="68">
        <v>2.8960604382046951E-2</v>
      </c>
      <c r="I261" s="68">
        <v>1.2978194311912938E-2</v>
      </c>
      <c r="J261" s="63">
        <v>0</v>
      </c>
      <c r="K261" s="69">
        <v>5.0999999999999996</v>
      </c>
      <c r="L261" s="67">
        <v>3.4</v>
      </c>
      <c r="M261" s="67">
        <v>4.5</v>
      </c>
      <c r="N261" s="63">
        <v>3.4</v>
      </c>
      <c r="O261" s="63">
        <v>0</v>
      </c>
    </row>
    <row r="262" spans="1:15">
      <c r="A262" s="59" t="s">
        <v>73</v>
      </c>
      <c r="B262" s="59" t="s">
        <v>72</v>
      </c>
      <c r="C262" s="63">
        <v>2008</v>
      </c>
      <c r="D262" s="64">
        <v>0.63197078213352953</v>
      </c>
      <c r="E262" s="2">
        <v>-1</v>
      </c>
      <c r="F262" s="2">
        <v>0</v>
      </c>
      <c r="G262" s="2">
        <v>-1</v>
      </c>
      <c r="H262" s="68">
        <v>1.5007457331898122E-2</v>
      </c>
      <c r="I262" s="68">
        <v>1.5920683859899309E-2</v>
      </c>
      <c r="J262" s="63">
        <v>0</v>
      </c>
      <c r="K262" s="69">
        <v>5.5</v>
      </c>
      <c r="L262" s="67">
        <v>3.3</v>
      </c>
      <c r="M262" s="67">
        <v>4.3</v>
      </c>
      <c r="N262" s="63">
        <v>3.4</v>
      </c>
      <c r="O262" s="63">
        <v>0</v>
      </c>
    </row>
    <row r="263" spans="1:15">
      <c r="A263" s="59" t="s">
        <v>73</v>
      </c>
      <c r="B263" s="59" t="s">
        <v>72</v>
      </c>
      <c r="C263" s="63">
        <v>2012</v>
      </c>
      <c r="D263" s="64">
        <v>0.61785680749060012</v>
      </c>
      <c r="E263" s="2">
        <v>1</v>
      </c>
      <c r="F263" s="2">
        <v>1</v>
      </c>
      <c r="G263" s="2">
        <v>0</v>
      </c>
      <c r="H263" s="68">
        <v>1.1728430564398762E-2</v>
      </c>
      <c r="I263" s="68">
        <v>1.0533171492666193E-2</v>
      </c>
      <c r="J263" s="63">
        <v>1</v>
      </c>
      <c r="K263" s="69">
        <v>6.7</v>
      </c>
      <c r="L263" s="67">
        <v>3.4</v>
      </c>
      <c r="M263" s="67">
        <v>4.2</v>
      </c>
      <c r="N263" s="63">
        <v>3.6</v>
      </c>
      <c r="O263" s="63">
        <v>0</v>
      </c>
    </row>
    <row r="264" spans="1:15">
      <c r="A264" s="59" t="s">
        <v>73</v>
      </c>
      <c r="B264" s="59" t="s">
        <v>72</v>
      </c>
      <c r="C264" s="63">
        <v>2016</v>
      </c>
      <c r="D264" s="64">
        <v>0.64651278689629499</v>
      </c>
      <c r="E264" s="2">
        <v>1</v>
      </c>
      <c r="F264" s="2">
        <v>0</v>
      </c>
      <c r="G264" s="2">
        <v>1</v>
      </c>
      <c r="H264" s="68">
        <v>1.1138625582215678E-2</v>
      </c>
      <c r="I264" s="68">
        <v>1.4707189800550413E-2</v>
      </c>
      <c r="J264" s="63">
        <v>0</v>
      </c>
      <c r="K264" s="69">
        <v>3.9</v>
      </c>
      <c r="L264" s="67">
        <v>3.5</v>
      </c>
      <c r="M264" s="67">
        <v>4.2</v>
      </c>
      <c r="N264" s="63">
        <v>3.7</v>
      </c>
      <c r="O264" s="63">
        <v>0</v>
      </c>
    </row>
    <row r="265" spans="1:15">
      <c r="A265" s="59" t="s">
        <v>73</v>
      </c>
      <c r="B265" s="59" t="s">
        <v>72</v>
      </c>
      <c r="C265" s="63">
        <v>2020</v>
      </c>
      <c r="D265" s="64">
        <v>0.67115549540148145</v>
      </c>
      <c r="E265" s="2">
        <v>-1</v>
      </c>
      <c r="F265" s="2">
        <v>-1</v>
      </c>
      <c r="G265" s="2">
        <v>0</v>
      </c>
      <c r="H265" s="65">
        <v>-3.6805928674452093E-2</v>
      </c>
      <c r="I265" s="68">
        <v>1.5407888758714572E-2</v>
      </c>
      <c r="J265" s="66">
        <v>1</v>
      </c>
      <c r="K265" s="69">
        <v>7.8</v>
      </c>
      <c r="L265" s="67">
        <v>3.6</v>
      </c>
      <c r="M265" s="67">
        <v>4.5</v>
      </c>
      <c r="N265" s="63">
        <v>3.7</v>
      </c>
      <c r="O265" s="63">
        <v>1</v>
      </c>
    </row>
    <row r="266" spans="1:15">
      <c r="A266" s="59" t="s">
        <v>75</v>
      </c>
      <c r="B266" s="59" t="s">
        <v>74</v>
      </c>
      <c r="C266" s="63">
        <v>1976</v>
      </c>
      <c r="D266" s="64">
        <v>0.4725622595013001</v>
      </c>
      <c r="E266" s="2">
        <v>-1</v>
      </c>
      <c r="F266" s="2">
        <v>0</v>
      </c>
      <c r="G266" s="2">
        <v>-1</v>
      </c>
      <c r="H266" s="68"/>
      <c r="I266" s="68"/>
      <c r="K266" s="69"/>
      <c r="O266" s="63">
        <v>0</v>
      </c>
    </row>
    <row r="267" spans="1:15">
      <c r="A267" s="59" t="s">
        <v>75</v>
      </c>
      <c r="B267" s="59" t="s">
        <v>74</v>
      </c>
      <c r="C267" s="63">
        <v>1980</v>
      </c>
      <c r="D267" s="64">
        <v>0.46453589103201587</v>
      </c>
      <c r="E267" s="2">
        <v>1</v>
      </c>
      <c r="F267" s="2">
        <v>1</v>
      </c>
      <c r="G267" s="2">
        <v>0</v>
      </c>
      <c r="H267" s="68">
        <v>-9.0652074757911927E-2</v>
      </c>
      <c r="I267" s="68">
        <v>5.5809510449440936E-2</v>
      </c>
      <c r="J267" s="63">
        <v>1</v>
      </c>
      <c r="K267" s="69">
        <v>12.3</v>
      </c>
      <c r="L267" s="67">
        <v>4.0999999999999996</v>
      </c>
      <c r="M267" s="67">
        <v>5</v>
      </c>
      <c r="N267" s="63">
        <v>1.9</v>
      </c>
      <c r="O267" s="63">
        <v>0</v>
      </c>
    </row>
    <row r="268" spans="1:15">
      <c r="A268" s="59" t="s">
        <v>75</v>
      </c>
      <c r="B268" s="59" t="s">
        <v>74</v>
      </c>
      <c r="C268" s="63">
        <v>1984</v>
      </c>
      <c r="D268" s="64">
        <v>0.40453675001831424</v>
      </c>
      <c r="E268" s="2">
        <v>-1</v>
      </c>
      <c r="F268" s="2">
        <v>-1</v>
      </c>
      <c r="G268" s="2">
        <v>0</v>
      </c>
      <c r="H268" s="68">
        <v>8.1036665910484862E-2</v>
      </c>
      <c r="I268" s="68">
        <v>3.7069129386026578E-2</v>
      </c>
      <c r="J268" s="63">
        <v>2</v>
      </c>
      <c r="K268" s="69">
        <v>11.2</v>
      </c>
      <c r="L268" s="67">
        <v>4</v>
      </c>
      <c r="M268" s="67">
        <v>4.8</v>
      </c>
      <c r="N268" s="63">
        <v>2.2000000000000002</v>
      </c>
      <c r="O268" s="63">
        <v>0</v>
      </c>
    </row>
    <row r="269" spans="1:15">
      <c r="A269" s="59" t="s">
        <v>75</v>
      </c>
      <c r="B269" s="59" t="s">
        <v>74</v>
      </c>
      <c r="C269" s="63">
        <v>1988</v>
      </c>
      <c r="D269" s="64">
        <v>0.46021950039944864</v>
      </c>
      <c r="E269" s="2">
        <v>-1</v>
      </c>
      <c r="F269" s="2">
        <v>0</v>
      </c>
      <c r="G269" s="2">
        <v>-1</v>
      </c>
      <c r="H269" s="68">
        <v>3.8116136875366857E-2</v>
      </c>
      <c r="I269" s="68">
        <v>2.3321714385236225E-2</v>
      </c>
      <c r="J269" s="63">
        <v>2</v>
      </c>
      <c r="K269" s="69">
        <v>7.5</v>
      </c>
      <c r="L269" s="67">
        <v>3.9</v>
      </c>
      <c r="M269" s="67">
        <v>4.5</v>
      </c>
      <c r="N269" s="63">
        <v>4.3</v>
      </c>
      <c r="O269" s="63">
        <v>0</v>
      </c>
    </row>
    <row r="270" spans="1:15">
      <c r="A270" s="59" t="s">
        <v>75</v>
      </c>
      <c r="B270" s="59" t="s">
        <v>74</v>
      </c>
      <c r="C270" s="63">
        <v>1992</v>
      </c>
      <c r="D270" s="64">
        <v>0.54615159646971123</v>
      </c>
      <c r="E270" s="2">
        <v>-1</v>
      </c>
      <c r="F270" s="2">
        <v>-1</v>
      </c>
      <c r="G270" s="2">
        <v>-1.25</v>
      </c>
      <c r="H270" s="68">
        <v>3.4195246586548711E-2</v>
      </c>
      <c r="I270" s="68">
        <v>2.5881949898736156E-2</v>
      </c>
      <c r="J270" s="63">
        <v>1</v>
      </c>
      <c r="K270" s="69">
        <v>9</v>
      </c>
      <c r="L270" s="67">
        <v>3.6</v>
      </c>
      <c r="M270" s="67">
        <v>3.4</v>
      </c>
      <c r="N270" s="63">
        <v>3.4</v>
      </c>
      <c r="O270" s="63">
        <v>0</v>
      </c>
    </row>
    <row r="271" spans="1:15">
      <c r="A271" s="59" t="s">
        <v>75</v>
      </c>
      <c r="B271" s="59" t="s">
        <v>74</v>
      </c>
      <c r="C271" s="63">
        <v>1996</v>
      </c>
      <c r="D271" s="64">
        <v>0.57324413366696769</v>
      </c>
      <c r="E271" s="2">
        <v>1</v>
      </c>
      <c r="F271" s="2">
        <v>1</v>
      </c>
      <c r="G271" s="2">
        <v>0</v>
      </c>
      <c r="H271" s="68">
        <v>2.6983967717190804E-2</v>
      </c>
      <c r="I271" s="68">
        <v>1.3989525915621526E-2</v>
      </c>
      <c r="J271" s="63">
        <v>1</v>
      </c>
      <c r="K271" s="69">
        <v>4.9000000000000004</v>
      </c>
      <c r="L271" s="67">
        <v>3.8</v>
      </c>
      <c r="M271" s="67">
        <v>4</v>
      </c>
      <c r="N271" s="63">
        <v>4.0999999999999996</v>
      </c>
      <c r="O271" s="63">
        <v>0</v>
      </c>
    </row>
    <row r="272" spans="1:15">
      <c r="A272" s="59" t="s">
        <v>75</v>
      </c>
      <c r="B272" s="59" t="s">
        <v>74</v>
      </c>
      <c r="C272" s="63">
        <v>2000</v>
      </c>
      <c r="D272" s="64">
        <v>0.52634606481734092</v>
      </c>
      <c r="E272" s="2">
        <v>1</v>
      </c>
      <c r="F272" s="2">
        <v>0</v>
      </c>
      <c r="G272" s="2">
        <v>1</v>
      </c>
      <c r="H272" s="68">
        <v>1.4164456797576053E-2</v>
      </c>
      <c r="I272" s="68">
        <v>1.5489793679917208E-2</v>
      </c>
      <c r="J272" s="63">
        <v>2</v>
      </c>
      <c r="K272" s="69">
        <v>3.6</v>
      </c>
      <c r="L272" s="67">
        <v>3.3</v>
      </c>
      <c r="M272" s="67">
        <v>3.5</v>
      </c>
      <c r="N272" s="63">
        <v>3.2</v>
      </c>
      <c r="O272" s="63">
        <v>0</v>
      </c>
    </row>
    <row r="273" spans="1:15">
      <c r="A273" s="59" t="s">
        <v>75</v>
      </c>
      <c r="B273" s="59" t="s">
        <v>74</v>
      </c>
      <c r="C273" s="63">
        <v>2004</v>
      </c>
      <c r="D273" s="64">
        <v>0.5172584446796521</v>
      </c>
      <c r="E273" s="2">
        <v>-1</v>
      </c>
      <c r="F273" s="2">
        <v>-1</v>
      </c>
      <c r="G273" s="2">
        <v>0</v>
      </c>
      <c r="H273" s="68">
        <v>1.0377130698879355E-2</v>
      </c>
      <c r="I273" s="68">
        <v>1.0759053508963889E-2</v>
      </c>
      <c r="J273" s="63">
        <v>0</v>
      </c>
      <c r="K273" s="69">
        <v>7</v>
      </c>
      <c r="L273" s="67">
        <v>3</v>
      </c>
      <c r="M273" s="67">
        <v>2.9</v>
      </c>
      <c r="N273" s="63">
        <v>4</v>
      </c>
      <c r="O273" s="63">
        <v>0</v>
      </c>
    </row>
    <row r="274" spans="1:15">
      <c r="A274" s="59" t="s">
        <v>75</v>
      </c>
      <c r="B274" s="59" t="s">
        <v>74</v>
      </c>
      <c r="C274" s="63">
        <v>2008</v>
      </c>
      <c r="D274" s="64">
        <v>0.58371301576154522</v>
      </c>
      <c r="E274" s="2">
        <v>-1</v>
      </c>
      <c r="F274" s="2">
        <v>0</v>
      </c>
      <c r="G274" s="2">
        <v>-1</v>
      </c>
      <c r="H274" s="68">
        <v>-5.2953227982659334E-2</v>
      </c>
      <c r="I274" s="68">
        <v>1.4479426128649164E-2</v>
      </c>
      <c r="J274" s="63">
        <v>0</v>
      </c>
      <c r="K274" s="69">
        <v>8</v>
      </c>
      <c r="L274" s="67">
        <v>2.6</v>
      </c>
      <c r="M274" s="67">
        <v>2.6</v>
      </c>
      <c r="N274" s="63">
        <v>4.7</v>
      </c>
      <c r="O274" s="63">
        <v>0</v>
      </c>
    </row>
    <row r="275" spans="1:15">
      <c r="A275" s="59" t="s">
        <v>75</v>
      </c>
      <c r="B275" s="59" t="s">
        <v>74</v>
      </c>
      <c r="C275" s="63">
        <v>2012</v>
      </c>
      <c r="D275" s="64">
        <v>0.54800532071177877</v>
      </c>
      <c r="E275" s="2">
        <v>1</v>
      </c>
      <c r="F275" s="2">
        <v>1</v>
      </c>
      <c r="G275" s="2">
        <v>0</v>
      </c>
      <c r="H275" s="68">
        <v>1.7371196953660961E-2</v>
      </c>
      <c r="I275" s="68">
        <v>9.6274849504733861E-3</v>
      </c>
      <c r="J275" s="63">
        <v>1</v>
      </c>
      <c r="K275" s="69">
        <v>9.1</v>
      </c>
      <c r="L275" s="67">
        <v>2.6</v>
      </c>
      <c r="M275" s="67">
        <v>2.5</v>
      </c>
      <c r="N275" s="63">
        <v>4.3</v>
      </c>
      <c r="O275" s="63">
        <v>0</v>
      </c>
    </row>
    <row r="276" spans="1:15">
      <c r="A276" s="59" t="s">
        <v>75</v>
      </c>
      <c r="B276" s="59" t="s">
        <v>74</v>
      </c>
      <c r="C276" s="63">
        <v>2016</v>
      </c>
      <c r="D276" s="64">
        <v>0.49882331783038453</v>
      </c>
      <c r="E276" s="2">
        <v>1</v>
      </c>
      <c r="F276" s="2">
        <v>0</v>
      </c>
      <c r="G276" s="2">
        <v>1</v>
      </c>
      <c r="H276" s="65">
        <v>1.7127707722803143E-2</v>
      </c>
      <c r="I276" s="68">
        <v>1.5322908265079427E-2</v>
      </c>
      <c r="J276" s="66">
        <v>0</v>
      </c>
      <c r="K276" s="69">
        <v>5</v>
      </c>
      <c r="L276" s="67">
        <v>2.7</v>
      </c>
      <c r="M276" s="67">
        <v>2.7</v>
      </c>
      <c r="N276" s="63">
        <v>3.3</v>
      </c>
      <c r="O276" s="63">
        <v>0</v>
      </c>
    </row>
    <row r="277" spans="1:15">
      <c r="A277" s="59" t="s">
        <v>75</v>
      </c>
      <c r="B277" s="59" t="s">
        <v>74</v>
      </c>
      <c r="C277" s="63">
        <v>2020</v>
      </c>
      <c r="D277" s="64">
        <v>0.51413559344409465</v>
      </c>
      <c r="E277" s="2">
        <v>-1</v>
      </c>
      <c r="F277" s="2">
        <v>-1</v>
      </c>
      <c r="G277" s="2">
        <v>0</v>
      </c>
      <c r="H277" s="68">
        <v>-4.4515168164051766E-2</v>
      </c>
      <c r="I277" s="68">
        <v>1.3349116035748398E-2</v>
      </c>
      <c r="J277" s="63">
        <v>0</v>
      </c>
      <c r="K277" s="69">
        <v>5.7</v>
      </c>
      <c r="L277" s="67">
        <v>2.4</v>
      </c>
      <c r="M277" s="67">
        <v>2.2999999999999998</v>
      </c>
      <c r="N277" s="63">
        <v>3.3</v>
      </c>
      <c r="O277" s="63">
        <v>1</v>
      </c>
    </row>
    <row r="278" spans="1:15">
      <c r="A278" s="59" t="s">
        <v>77</v>
      </c>
      <c r="B278" s="59" t="s">
        <v>76</v>
      </c>
      <c r="C278" s="63">
        <v>1976</v>
      </c>
      <c r="D278" s="64">
        <v>0.566419819719711</v>
      </c>
      <c r="E278" s="2">
        <v>-1</v>
      </c>
      <c r="F278" s="2">
        <v>0</v>
      </c>
      <c r="G278" s="2">
        <v>-1</v>
      </c>
      <c r="H278" s="68"/>
      <c r="I278" s="68"/>
      <c r="K278" s="69"/>
      <c r="O278" s="63">
        <v>0</v>
      </c>
    </row>
    <row r="279" spans="1:15">
      <c r="A279" s="59" t="s">
        <v>77</v>
      </c>
      <c r="B279" s="59" t="s">
        <v>76</v>
      </c>
      <c r="C279" s="63">
        <v>1980</v>
      </c>
      <c r="D279" s="64">
        <v>0.52213614557186794</v>
      </c>
      <c r="E279" s="2">
        <v>1</v>
      </c>
      <c r="F279" s="2">
        <v>1</v>
      </c>
      <c r="G279" s="2">
        <v>0</v>
      </c>
      <c r="H279" s="68">
        <v>-1.588119782793862E-2</v>
      </c>
      <c r="I279" s="68">
        <v>5.5941009154228949E-2</v>
      </c>
      <c r="J279" s="63">
        <v>2</v>
      </c>
      <c r="K279" s="69">
        <v>5.8</v>
      </c>
      <c r="L279" s="67">
        <v>1.9</v>
      </c>
      <c r="M279" s="67">
        <v>3.3</v>
      </c>
      <c r="N279" s="63">
        <v>2.6</v>
      </c>
      <c r="O279" s="63">
        <v>0</v>
      </c>
    </row>
    <row r="280" spans="1:15">
      <c r="A280" s="59" t="s">
        <v>77</v>
      </c>
      <c r="B280" s="59" t="s">
        <v>76</v>
      </c>
      <c r="C280" s="63">
        <v>1984</v>
      </c>
      <c r="D280" s="64">
        <v>0.50090890768194951</v>
      </c>
      <c r="E280" s="2">
        <v>-1</v>
      </c>
      <c r="F280" s="2">
        <v>-1</v>
      </c>
      <c r="G280" s="2">
        <v>0</v>
      </c>
      <c r="H280" s="68">
        <v>0.10019683102349575</v>
      </c>
      <c r="I280" s="68">
        <v>3.4662979439434638E-2</v>
      </c>
      <c r="J280" s="63">
        <v>1</v>
      </c>
      <c r="K280" s="69">
        <v>6.3</v>
      </c>
      <c r="L280" s="67">
        <v>1.9</v>
      </c>
      <c r="M280" s="67">
        <v>3.8</v>
      </c>
      <c r="N280" s="63">
        <v>2.5</v>
      </c>
      <c r="O280" s="63">
        <v>0</v>
      </c>
    </row>
    <row r="281" spans="1:15">
      <c r="A281" s="59" t="s">
        <v>77</v>
      </c>
      <c r="B281" s="59" t="s">
        <v>76</v>
      </c>
      <c r="C281" s="63">
        <v>1988</v>
      </c>
      <c r="D281" s="64">
        <v>0.53550859925244043</v>
      </c>
      <c r="E281" s="2">
        <v>-1</v>
      </c>
      <c r="F281" s="2">
        <v>0</v>
      </c>
      <c r="G281" s="2">
        <v>-1</v>
      </c>
      <c r="H281" s="68">
        <v>2.5633574710216323E-2</v>
      </c>
      <c r="I281" s="68">
        <v>2.4628098525244058E-2</v>
      </c>
      <c r="J281" s="63">
        <v>2</v>
      </c>
      <c r="K281" s="69">
        <v>4.3</v>
      </c>
      <c r="L281" s="67">
        <v>1.9</v>
      </c>
      <c r="M281" s="67">
        <v>3.1</v>
      </c>
      <c r="N281" s="63">
        <v>1.9</v>
      </c>
      <c r="O281" s="63">
        <v>0</v>
      </c>
    </row>
    <row r="282" spans="1:15">
      <c r="A282" s="59" t="s">
        <v>77</v>
      </c>
      <c r="B282" s="59" t="s">
        <v>76</v>
      </c>
      <c r="C282" s="63">
        <v>1992</v>
      </c>
      <c r="D282" s="64">
        <v>0.57721340224486362</v>
      </c>
      <c r="E282" s="2">
        <v>-1</v>
      </c>
      <c r="F282" s="2">
        <v>-1</v>
      </c>
      <c r="G282" s="2">
        <v>-1.25</v>
      </c>
      <c r="H282" s="68">
        <v>4.3040837294105572E-2</v>
      </c>
      <c r="I282" s="68">
        <v>2.2284983754141674E-2</v>
      </c>
      <c r="J282" s="63">
        <v>1</v>
      </c>
      <c r="K282" s="69">
        <v>5.0999999999999996</v>
      </c>
      <c r="L282" s="67">
        <v>2</v>
      </c>
      <c r="M282" s="67">
        <v>2.9</v>
      </c>
      <c r="N282" s="63">
        <v>2.8</v>
      </c>
      <c r="O282" s="63">
        <v>0</v>
      </c>
    </row>
    <row r="283" spans="1:15">
      <c r="A283" s="59" t="s">
        <v>77</v>
      </c>
      <c r="B283" s="59" t="s">
        <v>76</v>
      </c>
      <c r="C283" s="63">
        <v>1996</v>
      </c>
      <c r="D283" s="64">
        <v>0.59380689271375764</v>
      </c>
      <c r="E283" s="2">
        <v>1</v>
      </c>
      <c r="F283" s="2">
        <v>1</v>
      </c>
      <c r="G283" s="2">
        <v>0</v>
      </c>
      <c r="H283" s="68">
        <v>5.2404091410441556E-2</v>
      </c>
      <c r="I283" s="68">
        <v>1.5740500096647292E-2</v>
      </c>
      <c r="J283" s="63">
        <v>2</v>
      </c>
      <c r="K283" s="69">
        <v>4</v>
      </c>
      <c r="L283" s="67">
        <v>2.1</v>
      </c>
      <c r="M283" s="67">
        <v>3.2</v>
      </c>
      <c r="N283" s="63">
        <v>2.9</v>
      </c>
      <c r="O283" s="63">
        <v>0</v>
      </c>
    </row>
    <row r="284" spans="1:15">
      <c r="A284" s="59" t="s">
        <v>77</v>
      </c>
      <c r="B284" s="59" t="s">
        <v>76</v>
      </c>
      <c r="C284" s="63">
        <v>2000</v>
      </c>
      <c r="D284" s="64">
        <v>0.51286411975811319</v>
      </c>
      <c r="E284" s="2">
        <v>1</v>
      </c>
      <c r="F284" s="2">
        <v>0</v>
      </c>
      <c r="G284" s="2">
        <v>1</v>
      </c>
      <c r="H284" s="68">
        <v>5.4769724393422203E-2</v>
      </c>
      <c r="I284" s="68">
        <v>1.2223408665786195E-2</v>
      </c>
      <c r="J284" s="63">
        <v>3</v>
      </c>
      <c r="K284" s="69">
        <v>3.2</v>
      </c>
      <c r="L284" s="67">
        <v>1.9</v>
      </c>
      <c r="M284" s="67">
        <v>2.5</v>
      </c>
      <c r="N284" s="63">
        <v>2.4</v>
      </c>
      <c r="O284" s="63">
        <v>0</v>
      </c>
    </row>
    <row r="285" spans="1:15">
      <c r="A285" s="59" t="s">
        <v>77</v>
      </c>
      <c r="B285" s="59" t="s">
        <v>76</v>
      </c>
      <c r="C285" s="63">
        <v>2004</v>
      </c>
      <c r="D285" s="64">
        <v>0.51760910610668953</v>
      </c>
      <c r="E285" s="2">
        <v>-1</v>
      </c>
      <c r="F285" s="2">
        <v>-1</v>
      </c>
      <c r="G285" s="2">
        <v>0</v>
      </c>
      <c r="H285" s="68">
        <v>3.613282131228579E-2</v>
      </c>
      <c r="I285" s="68">
        <v>1.4715700858607628E-2</v>
      </c>
      <c r="J285" s="63">
        <v>2</v>
      </c>
      <c r="K285" s="69">
        <v>4.7</v>
      </c>
      <c r="L285" s="67">
        <v>2</v>
      </c>
      <c r="M285" s="67">
        <v>2.8</v>
      </c>
      <c r="N285" s="63">
        <v>2.4</v>
      </c>
      <c r="O285" s="63">
        <v>0</v>
      </c>
    </row>
    <row r="286" spans="1:15">
      <c r="A286" s="59" t="s">
        <v>77</v>
      </c>
      <c r="B286" s="59" t="s">
        <v>76</v>
      </c>
      <c r="C286" s="63">
        <v>2008</v>
      </c>
      <c r="D286" s="64">
        <v>0.55229374995392733</v>
      </c>
      <c r="E286" s="2">
        <v>-1</v>
      </c>
      <c r="F286" s="2">
        <v>0</v>
      </c>
      <c r="G286" s="2">
        <v>-1</v>
      </c>
      <c r="H286" s="68">
        <v>-2.3461469994812134E-4</v>
      </c>
      <c r="I286" s="68">
        <v>1.836844568603091E-2</v>
      </c>
      <c r="J286" s="63">
        <v>0</v>
      </c>
      <c r="K286" s="69">
        <v>5.4</v>
      </c>
      <c r="L286" s="67">
        <v>2</v>
      </c>
      <c r="M286" s="67">
        <v>2.8</v>
      </c>
      <c r="N286" s="63">
        <v>2.2999999999999998</v>
      </c>
      <c r="O286" s="63">
        <v>0</v>
      </c>
    </row>
    <row r="287" spans="1:15">
      <c r="A287" s="59" t="s">
        <v>77</v>
      </c>
      <c r="B287" s="59" t="s">
        <v>76</v>
      </c>
      <c r="C287" s="63">
        <v>2012</v>
      </c>
      <c r="D287" s="64">
        <v>0.53941226461698188</v>
      </c>
      <c r="E287" s="2">
        <v>1</v>
      </c>
      <c r="F287" s="2">
        <v>1</v>
      </c>
      <c r="G287" s="2">
        <v>0</v>
      </c>
      <c r="H287" s="65">
        <v>9.6396459486407515E-3</v>
      </c>
      <c r="I287" s="68">
        <v>1.4381409695544578E-2</v>
      </c>
      <c r="J287" s="66">
        <v>0</v>
      </c>
      <c r="K287" s="69">
        <v>5.6</v>
      </c>
      <c r="L287" s="67">
        <v>2</v>
      </c>
      <c r="M287" s="67">
        <v>2.9</v>
      </c>
      <c r="N287" s="63">
        <v>2.8</v>
      </c>
      <c r="O287" s="63">
        <v>0</v>
      </c>
    </row>
    <row r="288" spans="1:15">
      <c r="A288" s="59" t="s">
        <v>77</v>
      </c>
      <c r="B288" s="59" t="s">
        <v>76</v>
      </c>
      <c r="C288" s="63">
        <v>2016</v>
      </c>
      <c r="D288" s="64">
        <v>0.50831693707180481</v>
      </c>
      <c r="E288" s="2">
        <v>1</v>
      </c>
      <c r="F288" s="2">
        <v>0</v>
      </c>
      <c r="G288" s="2">
        <v>1</v>
      </c>
      <c r="H288" s="68">
        <v>8.4402066235842454E-3</v>
      </c>
      <c r="I288" s="68">
        <v>1.0476335508118328E-2</v>
      </c>
      <c r="J288" s="63">
        <v>0</v>
      </c>
      <c r="K288" s="69">
        <v>3.9</v>
      </c>
      <c r="L288" s="67">
        <v>2.1</v>
      </c>
      <c r="M288" s="67">
        <v>3.1</v>
      </c>
      <c r="N288" s="63">
        <v>2.8</v>
      </c>
      <c r="O288" s="63">
        <v>0</v>
      </c>
    </row>
    <row r="289" spans="1:15">
      <c r="A289" s="59" t="s">
        <v>77</v>
      </c>
      <c r="B289" s="59" t="s">
        <v>76</v>
      </c>
      <c r="C289" s="63">
        <v>2020</v>
      </c>
      <c r="D289" s="64">
        <v>0.53639513648566672</v>
      </c>
      <c r="E289" s="2">
        <v>-1</v>
      </c>
      <c r="F289" s="2">
        <v>-1</v>
      </c>
      <c r="G289" s="2">
        <v>0</v>
      </c>
      <c r="H289" s="68">
        <v>-4.2610151271063157E-2</v>
      </c>
      <c r="I289" s="68">
        <v>1.4762687429419552E-2</v>
      </c>
      <c r="J289" s="63">
        <v>0</v>
      </c>
      <c r="K289" s="69">
        <v>4.5</v>
      </c>
      <c r="L289" s="67">
        <v>2</v>
      </c>
      <c r="M289" s="67">
        <v>2.8</v>
      </c>
      <c r="N289" s="63">
        <v>2.8</v>
      </c>
      <c r="O289" s="63">
        <v>1</v>
      </c>
    </row>
    <row r="290" spans="1:15">
      <c r="A290" s="59" t="s">
        <v>79</v>
      </c>
      <c r="B290" s="59" t="s">
        <v>78</v>
      </c>
      <c r="C290" s="63">
        <v>1976</v>
      </c>
      <c r="D290" s="64">
        <v>0.50967888528753302</v>
      </c>
      <c r="E290" s="2">
        <v>-1</v>
      </c>
      <c r="F290" s="2">
        <v>0</v>
      </c>
      <c r="G290" s="2">
        <v>-1</v>
      </c>
      <c r="H290" s="68"/>
      <c r="I290" s="68"/>
      <c r="K290" s="69"/>
      <c r="O290" s="63">
        <v>0</v>
      </c>
    </row>
    <row r="291" spans="1:15">
      <c r="A291" s="59" t="s">
        <v>79</v>
      </c>
      <c r="B291" s="59" t="s">
        <v>78</v>
      </c>
      <c r="C291" s="63">
        <v>1980</v>
      </c>
      <c r="D291" s="64">
        <v>0.49321667796454383</v>
      </c>
      <c r="E291" s="2">
        <v>1</v>
      </c>
      <c r="F291" s="2">
        <v>1</v>
      </c>
      <c r="G291" s="2">
        <v>0</v>
      </c>
      <c r="H291" s="68">
        <v>-2.534449741853817E-2</v>
      </c>
      <c r="I291" s="68">
        <v>6.283938708584258E-2</v>
      </c>
      <c r="J291" s="63">
        <f>0</f>
        <v>0</v>
      </c>
      <c r="K291" s="69">
        <v>7.4</v>
      </c>
      <c r="L291" s="67">
        <v>0.6</v>
      </c>
      <c r="M291" s="73">
        <v>0.4</v>
      </c>
      <c r="N291" s="63">
        <v>2</v>
      </c>
      <c r="O291" s="63">
        <v>0</v>
      </c>
    </row>
    <row r="292" spans="1:15">
      <c r="A292" s="59" t="s">
        <v>79</v>
      </c>
      <c r="B292" s="59" t="s">
        <v>78</v>
      </c>
      <c r="C292" s="63">
        <v>1984</v>
      </c>
      <c r="D292" s="64">
        <v>0.37684964941058391</v>
      </c>
      <c r="E292" s="2">
        <v>-1</v>
      </c>
      <c r="F292" s="2">
        <v>-1</v>
      </c>
      <c r="G292" s="2">
        <v>0</v>
      </c>
      <c r="H292" s="68">
        <v>6.4135039201742128E-2</v>
      </c>
      <c r="I292" s="68">
        <v>3.1577577367124299E-2</v>
      </c>
      <c r="J292" s="63">
        <v>1</v>
      </c>
      <c r="K292" s="69">
        <v>10.5</v>
      </c>
      <c r="L292" s="67">
        <v>0.6</v>
      </c>
      <c r="M292" s="73">
        <v>0.4</v>
      </c>
      <c r="N292" s="63">
        <v>1.4</v>
      </c>
      <c r="O292" s="63">
        <v>0</v>
      </c>
    </row>
    <row r="293" spans="1:15">
      <c r="A293" s="59" t="s">
        <v>79</v>
      </c>
      <c r="B293" s="59" t="s">
        <v>78</v>
      </c>
      <c r="C293" s="63">
        <v>1988</v>
      </c>
      <c r="D293" s="64">
        <v>0.39478917044817213</v>
      </c>
      <c r="E293" s="2">
        <v>-1</v>
      </c>
      <c r="F293" s="2">
        <v>0</v>
      </c>
      <c r="G293" s="2">
        <v>-1</v>
      </c>
      <c r="H293" s="68">
        <v>2.6930293960049312E-2</v>
      </c>
      <c r="I293" s="68">
        <v>1.9042438165950415E-2</v>
      </c>
      <c r="J293" s="63">
        <v>1</v>
      </c>
      <c r="K293" s="69">
        <v>8.4</v>
      </c>
      <c r="L293" s="67">
        <v>0.5</v>
      </c>
      <c r="M293" s="73">
        <v>0.4</v>
      </c>
      <c r="N293" s="63">
        <v>1.4</v>
      </c>
      <c r="O293" s="63">
        <v>0</v>
      </c>
    </row>
    <row r="294" spans="1:15">
      <c r="A294" s="59" t="s">
        <v>79</v>
      </c>
      <c r="B294" s="59" t="s">
        <v>78</v>
      </c>
      <c r="C294" s="63">
        <v>1992</v>
      </c>
      <c r="D294" s="64">
        <v>0.45071510532615805</v>
      </c>
      <c r="E294" s="2">
        <v>-1</v>
      </c>
      <c r="F294" s="2">
        <v>-1</v>
      </c>
      <c r="G294" s="2">
        <v>-1.25</v>
      </c>
      <c r="H294" s="68">
        <v>4.3982518450114583E-2</v>
      </c>
      <c r="I294" s="68">
        <v>2.2603819371547207E-2</v>
      </c>
      <c r="J294" s="63">
        <v>1</v>
      </c>
      <c r="K294" s="69">
        <v>8.1</v>
      </c>
      <c r="L294" s="67">
        <v>0.5</v>
      </c>
      <c r="M294" s="73">
        <v>0.5</v>
      </c>
      <c r="N294" s="63">
        <v>1.3</v>
      </c>
      <c r="O294" s="63">
        <v>0</v>
      </c>
    </row>
    <row r="295" spans="1:15">
      <c r="A295" s="59" t="s">
        <v>79</v>
      </c>
      <c r="B295" s="59" t="s">
        <v>78</v>
      </c>
      <c r="C295" s="63">
        <v>1996</v>
      </c>
      <c r="D295" s="64">
        <v>0.47252776245412897</v>
      </c>
      <c r="E295" s="2">
        <v>1</v>
      </c>
      <c r="F295" s="2">
        <v>1</v>
      </c>
      <c r="G295" s="2">
        <v>0</v>
      </c>
      <c r="H295" s="68">
        <v>2.0576540985851155E-2</v>
      </c>
      <c r="I295" s="68">
        <v>1.2609216628131081E-2</v>
      </c>
      <c r="J295" s="63">
        <v>2</v>
      </c>
      <c r="K295" s="69">
        <v>6</v>
      </c>
      <c r="L295" s="67">
        <v>0.6</v>
      </c>
      <c r="M295" s="73">
        <v>0.6</v>
      </c>
      <c r="N295" s="63">
        <v>1</v>
      </c>
      <c r="O295" s="63">
        <v>0</v>
      </c>
    </row>
    <row r="296" spans="1:15">
      <c r="A296" s="59" t="s">
        <v>79</v>
      </c>
      <c r="B296" s="59" t="s">
        <v>78</v>
      </c>
      <c r="C296" s="63">
        <v>2000</v>
      </c>
      <c r="D296" s="64">
        <v>0.41394515160753709</v>
      </c>
      <c r="E296" s="2">
        <v>1</v>
      </c>
      <c r="F296" s="2">
        <v>0</v>
      </c>
      <c r="G296" s="2">
        <v>1</v>
      </c>
      <c r="H296" s="68">
        <v>-2.0224604784219169E-3</v>
      </c>
      <c r="I296" s="68">
        <v>1.5278072700975587E-2</v>
      </c>
      <c r="J296" s="63">
        <v>0</v>
      </c>
      <c r="K296" s="69">
        <v>5.4</v>
      </c>
      <c r="L296" s="67">
        <v>0.5</v>
      </c>
      <c r="M296" s="73">
        <v>0.5</v>
      </c>
      <c r="N296" s="63">
        <v>0.9</v>
      </c>
      <c r="O296" s="63">
        <v>0</v>
      </c>
    </row>
    <row r="297" spans="1:15">
      <c r="A297" s="59" t="s">
        <v>79</v>
      </c>
      <c r="B297" s="59" t="s">
        <v>78</v>
      </c>
      <c r="C297" s="63">
        <v>2004</v>
      </c>
      <c r="D297" s="64">
        <v>0.40494999230378637</v>
      </c>
      <c r="E297" s="2">
        <v>-1</v>
      </c>
      <c r="F297" s="2">
        <v>-1</v>
      </c>
      <c r="G297" s="2">
        <v>0</v>
      </c>
      <c r="H297" s="68">
        <v>1.5711053370701666E-2</v>
      </c>
      <c r="I297" s="68">
        <v>1.7766098478140258E-2</v>
      </c>
      <c r="J297" s="63">
        <v>1</v>
      </c>
      <c r="K297" s="69">
        <v>6.2</v>
      </c>
      <c r="L297" s="67">
        <v>0.5</v>
      </c>
      <c r="M297" s="73">
        <v>0.5</v>
      </c>
      <c r="N297" s="63">
        <v>1.2</v>
      </c>
      <c r="O297" s="63">
        <v>0</v>
      </c>
    </row>
    <row r="298" spans="1:15">
      <c r="A298" s="59" t="s">
        <v>79</v>
      </c>
      <c r="B298" s="59" t="s">
        <v>78</v>
      </c>
      <c r="C298" s="63">
        <v>2008</v>
      </c>
      <c r="D298" s="64">
        <v>0.43358069007136163</v>
      </c>
      <c r="E298" s="2">
        <v>-1</v>
      </c>
      <c r="F298" s="2">
        <v>0</v>
      </c>
      <c r="G298" s="2">
        <v>-1</v>
      </c>
      <c r="H298" s="65">
        <v>8.9216165505530132E-3</v>
      </c>
      <c r="I298" s="65">
        <v>2.1898881308179075E-2</v>
      </c>
      <c r="J298" s="63">
        <v>0</v>
      </c>
      <c r="K298" s="69">
        <v>6.6</v>
      </c>
      <c r="L298" s="67">
        <v>0.5</v>
      </c>
      <c r="M298" s="73">
        <v>0.6</v>
      </c>
      <c r="N298" s="63">
        <v>1.3</v>
      </c>
      <c r="O298" s="63">
        <v>0</v>
      </c>
    </row>
    <row r="299" spans="1:15">
      <c r="A299" s="59" t="s">
        <v>79</v>
      </c>
      <c r="B299" s="59" t="s">
        <v>78</v>
      </c>
      <c r="C299" s="63">
        <v>2012</v>
      </c>
      <c r="D299" s="64">
        <v>0.4419810080121222</v>
      </c>
      <c r="E299" s="2">
        <v>1</v>
      </c>
      <c r="F299" s="2">
        <v>1</v>
      </c>
      <c r="G299" s="2">
        <v>0</v>
      </c>
      <c r="H299" s="68">
        <v>1.7754611918702201E-2</v>
      </c>
      <c r="I299" s="68">
        <v>1.6496152061652669E-2</v>
      </c>
      <c r="J299" s="63">
        <v>0</v>
      </c>
      <c r="K299" s="69">
        <v>9</v>
      </c>
      <c r="L299" s="67">
        <v>0.5</v>
      </c>
      <c r="M299" s="73">
        <v>0.6</v>
      </c>
      <c r="N299" s="63">
        <v>1.3</v>
      </c>
      <c r="O299" s="63">
        <v>0</v>
      </c>
    </row>
    <row r="300" spans="1:15">
      <c r="A300" s="59" t="s">
        <v>79</v>
      </c>
      <c r="B300" s="59" t="s">
        <v>78</v>
      </c>
      <c r="C300" s="63">
        <v>2016</v>
      </c>
      <c r="D300" s="64">
        <v>0.40910152675939943</v>
      </c>
      <c r="E300" s="2">
        <v>1</v>
      </c>
      <c r="F300" s="2">
        <v>0</v>
      </c>
      <c r="G300" s="2">
        <v>1</v>
      </c>
      <c r="H300" s="68">
        <v>7.5692431740936872E-3</v>
      </c>
      <c r="I300" s="68">
        <v>9.4889096829737785E-3</v>
      </c>
      <c r="J300" s="63">
        <v>0</v>
      </c>
      <c r="K300" s="69">
        <v>5.8</v>
      </c>
      <c r="L300" s="67">
        <v>0.5</v>
      </c>
      <c r="M300" s="73">
        <v>0.5</v>
      </c>
      <c r="N300" s="63">
        <v>1.3</v>
      </c>
      <c r="O300" s="63">
        <v>0</v>
      </c>
    </row>
    <row r="301" spans="1:15">
      <c r="A301" s="59" t="s">
        <v>79</v>
      </c>
      <c r="B301" s="59" t="s">
        <v>78</v>
      </c>
      <c r="C301" s="63">
        <v>2020</v>
      </c>
      <c r="D301" s="64">
        <v>0.41615014172611142</v>
      </c>
      <c r="E301" s="2">
        <v>-1</v>
      </c>
      <c r="F301" s="2">
        <v>-1</v>
      </c>
      <c r="G301" s="2">
        <v>0</v>
      </c>
      <c r="H301" s="68">
        <v>-1.4511151104403264E-2</v>
      </c>
      <c r="I301" s="68">
        <v>1.3673336011847947E-2</v>
      </c>
      <c r="J301" s="63">
        <v>0</v>
      </c>
      <c r="K301" s="69">
        <v>6.4</v>
      </c>
      <c r="L301" s="67">
        <v>0.4</v>
      </c>
      <c r="M301" s="73">
        <v>0.5</v>
      </c>
      <c r="N301" s="63">
        <v>1.3</v>
      </c>
      <c r="O301" s="63">
        <v>1</v>
      </c>
    </row>
    <row r="302" spans="1:15">
      <c r="A302" s="59" t="s">
        <v>81</v>
      </c>
      <c r="B302" s="59" t="s">
        <v>80</v>
      </c>
      <c r="C302" s="63">
        <v>1976</v>
      </c>
      <c r="D302" s="64">
        <v>0.51841907125758768</v>
      </c>
      <c r="E302" s="2">
        <v>-1</v>
      </c>
      <c r="F302" s="2">
        <v>0</v>
      </c>
      <c r="G302" s="2">
        <v>-1</v>
      </c>
      <c r="H302" s="68"/>
      <c r="I302" s="68"/>
      <c r="K302" s="69"/>
      <c r="O302" s="63">
        <v>0</v>
      </c>
    </row>
    <row r="303" spans="1:15">
      <c r="A303" s="59" t="s">
        <v>81</v>
      </c>
      <c r="B303" s="59" t="s">
        <v>80</v>
      </c>
      <c r="C303" s="63">
        <v>1980</v>
      </c>
      <c r="D303" s="64">
        <v>0.46434585658556582</v>
      </c>
      <c r="E303" s="2">
        <v>1</v>
      </c>
      <c r="F303" s="2">
        <v>1</v>
      </c>
      <c r="G303" s="2">
        <v>0</v>
      </c>
      <c r="H303" s="68">
        <v>-4.521649188481891E-2</v>
      </c>
      <c r="I303" s="68">
        <v>5.3985135773558568E-2</v>
      </c>
      <c r="J303" s="63">
        <v>1</v>
      </c>
      <c r="K303" s="69">
        <v>7.2</v>
      </c>
      <c r="L303" s="67">
        <v>2</v>
      </c>
      <c r="M303" s="67">
        <v>1.6</v>
      </c>
      <c r="N303" s="63">
        <v>3</v>
      </c>
      <c r="O303" s="63">
        <v>0</v>
      </c>
    </row>
    <row r="304" spans="1:15">
      <c r="A304" s="59" t="s">
        <v>81</v>
      </c>
      <c r="B304" s="59" t="s">
        <v>80</v>
      </c>
      <c r="C304" s="63">
        <v>1984</v>
      </c>
      <c r="D304" s="64">
        <v>0.39975249332122964</v>
      </c>
      <c r="E304" s="2">
        <v>-1</v>
      </c>
      <c r="F304" s="2">
        <v>-1</v>
      </c>
      <c r="G304" s="2">
        <v>0</v>
      </c>
      <c r="H304" s="68">
        <v>7.8910319690683517E-2</v>
      </c>
      <c r="I304" s="68">
        <v>3.9123712794087995E-2</v>
      </c>
      <c r="J304" s="63">
        <v>1</v>
      </c>
      <c r="K304" s="69">
        <v>7.2</v>
      </c>
      <c r="L304" s="67">
        <v>1.9</v>
      </c>
      <c r="M304" s="67">
        <v>1.6</v>
      </c>
      <c r="N304" s="63">
        <v>2.8</v>
      </c>
      <c r="O304" s="63">
        <v>0</v>
      </c>
    </row>
    <row r="305" spans="1:15">
      <c r="A305" s="59" t="s">
        <v>81</v>
      </c>
      <c r="B305" s="59" t="s">
        <v>80</v>
      </c>
      <c r="C305" s="63">
        <v>1988</v>
      </c>
      <c r="D305" s="64">
        <v>0.4800308831902278</v>
      </c>
      <c r="E305" s="2">
        <v>-1</v>
      </c>
      <c r="F305" s="2">
        <v>0</v>
      </c>
      <c r="G305" s="2">
        <v>-1</v>
      </c>
      <c r="H305" s="68">
        <v>3.8895829134223625E-2</v>
      </c>
      <c r="I305" s="68">
        <v>2.4635591071799023E-2</v>
      </c>
      <c r="J305" s="63">
        <v>2</v>
      </c>
      <c r="K305" s="69">
        <v>5.7</v>
      </c>
      <c r="L305" s="67">
        <v>1.8</v>
      </c>
      <c r="M305" s="67">
        <v>2</v>
      </c>
      <c r="N305" s="63">
        <v>2.2999999999999998</v>
      </c>
      <c r="O305" s="63">
        <v>0</v>
      </c>
    </row>
    <row r="306" spans="1:15">
      <c r="A306" s="59" t="s">
        <v>81</v>
      </c>
      <c r="B306" s="59" t="s">
        <v>80</v>
      </c>
      <c r="C306" s="63">
        <v>1992</v>
      </c>
      <c r="D306" s="64">
        <v>0.5650696610031356</v>
      </c>
      <c r="E306" s="2">
        <v>-1</v>
      </c>
      <c r="F306" s="2">
        <v>-1</v>
      </c>
      <c r="G306" s="2">
        <v>-1.25</v>
      </c>
      <c r="H306" s="68">
        <v>2.0584329878883034E-2</v>
      </c>
      <c r="I306" s="68">
        <v>2.4059122978416836E-2</v>
      </c>
      <c r="J306" s="63">
        <v>0</v>
      </c>
      <c r="K306" s="69">
        <v>6.2</v>
      </c>
      <c r="L306" s="67">
        <v>1.8</v>
      </c>
      <c r="M306" s="67">
        <v>1.8</v>
      </c>
      <c r="N306" s="63">
        <v>2.2999999999999998</v>
      </c>
      <c r="O306" s="63">
        <v>0</v>
      </c>
    </row>
    <row r="307" spans="1:15">
      <c r="A307" s="59" t="s">
        <v>81</v>
      </c>
      <c r="B307" s="59" t="s">
        <v>80</v>
      </c>
      <c r="C307" s="63">
        <v>1996</v>
      </c>
      <c r="D307" s="64">
        <v>0.5354703747642815</v>
      </c>
      <c r="E307" s="2">
        <v>1</v>
      </c>
      <c r="F307" s="2">
        <v>1</v>
      </c>
      <c r="G307" s="2">
        <v>0</v>
      </c>
      <c r="H307" s="68">
        <v>3.0631231622333166E-2</v>
      </c>
      <c r="I307" s="68">
        <v>1.572146160262422E-2</v>
      </c>
      <c r="J307" s="63">
        <v>2</v>
      </c>
      <c r="K307" s="69">
        <v>4.8</v>
      </c>
      <c r="L307" s="67">
        <v>1.8</v>
      </c>
      <c r="M307" s="67">
        <v>2.1</v>
      </c>
      <c r="N307" s="63">
        <v>2.6</v>
      </c>
      <c r="O307" s="63">
        <v>0</v>
      </c>
    </row>
    <row r="308" spans="1:15">
      <c r="A308" s="59" t="s">
        <v>81</v>
      </c>
      <c r="B308" s="59" t="s">
        <v>80</v>
      </c>
      <c r="C308" s="63">
        <v>2000</v>
      </c>
      <c r="D308" s="64">
        <v>0.48288051343249333</v>
      </c>
      <c r="E308" s="2">
        <v>1</v>
      </c>
      <c r="F308" s="2">
        <v>0</v>
      </c>
      <c r="G308" s="2">
        <v>1</v>
      </c>
      <c r="H308" s="68">
        <v>1.7929650911659101E-2</v>
      </c>
      <c r="I308" s="68">
        <v>1.5825214617892769E-2</v>
      </c>
      <c r="J308" s="63">
        <v>1</v>
      </c>
      <c r="K308" s="69">
        <v>3.6</v>
      </c>
      <c r="L308" s="67">
        <v>1.6</v>
      </c>
      <c r="M308" s="67">
        <v>1.8</v>
      </c>
      <c r="N308" s="63">
        <v>3.6</v>
      </c>
      <c r="O308" s="63">
        <v>0</v>
      </c>
    </row>
    <row r="309" spans="1:15">
      <c r="A309" s="59" t="s">
        <v>81</v>
      </c>
      <c r="B309" s="59" t="s">
        <v>80</v>
      </c>
      <c r="C309" s="63">
        <v>2004</v>
      </c>
      <c r="D309" s="64">
        <v>0.4638028733456015</v>
      </c>
      <c r="E309" s="2">
        <v>-1</v>
      </c>
      <c r="F309" s="2">
        <v>-1</v>
      </c>
      <c r="G309" s="2">
        <v>0</v>
      </c>
      <c r="H309" s="65">
        <v>2.1100428155683693E-2</v>
      </c>
      <c r="I309" s="65">
        <v>1.598446164691647E-2</v>
      </c>
      <c r="J309" s="66">
        <v>0</v>
      </c>
      <c r="K309" s="69">
        <v>5.9</v>
      </c>
      <c r="L309" s="67">
        <v>1.6</v>
      </c>
      <c r="M309" s="67">
        <v>1.8</v>
      </c>
      <c r="N309" s="63">
        <v>4.9000000000000004</v>
      </c>
      <c r="O309" s="63">
        <v>0</v>
      </c>
    </row>
    <row r="310" spans="1:15">
      <c r="A310" s="59" t="s">
        <v>81</v>
      </c>
      <c r="B310" s="59" t="s">
        <v>80</v>
      </c>
      <c r="C310" s="63">
        <v>2008</v>
      </c>
      <c r="D310" s="64">
        <v>0.4993242085032335</v>
      </c>
      <c r="E310" s="2">
        <v>-1</v>
      </c>
      <c r="F310" s="2">
        <v>0</v>
      </c>
      <c r="G310" s="2">
        <v>-1</v>
      </c>
      <c r="H310" s="68">
        <v>1.5201394163950388E-2</v>
      </c>
      <c r="I310" s="68">
        <v>2.0131572768030015E-2</v>
      </c>
      <c r="J310" s="63">
        <v>0</v>
      </c>
      <c r="K310" s="69">
        <v>6.1</v>
      </c>
      <c r="L310" s="67">
        <v>1.6</v>
      </c>
      <c r="M310" s="67">
        <v>1.9</v>
      </c>
      <c r="N310" s="63">
        <v>4.5</v>
      </c>
      <c r="O310" s="63">
        <v>0</v>
      </c>
    </row>
    <row r="311" spans="1:15">
      <c r="A311" s="59" t="s">
        <v>81</v>
      </c>
      <c r="B311" s="59" t="s">
        <v>80</v>
      </c>
      <c r="C311" s="63">
        <v>2012</v>
      </c>
      <c r="D311" s="64">
        <v>0.45221333246620027</v>
      </c>
      <c r="E311" s="2">
        <v>1</v>
      </c>
      <c r="F311" s="2">
        <v>1</v>
      </c>
      <c r="G311" s="2">
        <v>0</v>
      </c>
      <c r="H311" s="68">
        <v>8.6856052251100824E-3</v>
      </c>
      <c r="I311" s="68">
        <v>1.3081241256976073E-2</v>
      </c>
      <c r="J311" s="63">
        <v>0</v>
      </c>
      <c r="K311" s="69">
        <v>6.9</v>
      </c>
      <c r="L311" s="67">
        <v>1.6</v>
      </c>
      <c r="M311" s="67">
        <v>1.8</v>
      </c>
      <c r="N311" s="63">
        <v>4.5999999999999996</v>
      </c>
      <c r="O311" s="63">
        <v>0</v>
      </c>
    </row>
    <row r="312" spans="1:15">
      <c r="A312" s="59" t="s">
        <v>81</v>
      </c>
      <c r="B312" s="59" t="s">
        <v>80</v>
      </c>
      <c r="C312" s="63">
        <v>2016</v>
      </c>
      <c r="D312" s="64">
        <v>0.40181439004433933</v>
      </c>
      <c r="E312" s="2">
        <v>1</v>
      </c>
      <c r="F312" s="2">
        <v>0</v>
      </c>
      <c r="G312" s="2">
        <v>1</v>
      </c>
      <c r="H312" s="68">
        <v>-2.306236902187786E-3</v>
      </c>
      <c r="I312" s="68">
        <v>1.3517851011968451E-2</v>
      </c>
      <c r="J312" s="63">
        <v>0</v>
      </c>
      <c r="K312" s="69">
        <v>4.5999999999999996</v>
      </c>
      <c r="L312" s="67">
        <v>1.5</v>
      </c>
      <c r="M312" s="67">
        <v>1.8</v>
      </c>
      <c r="N312" s="63">
        <v>4.8</v>
      </c>
      <c r="O312" s="63">
        <v>0</v>
      </c>
    </row>
    <row r="313" spans="1:15">
      <c r="A313" s="59" t="s">
        <v>81</v>
      </c>
      <c r="B313" s="59" t="s">
        <v>80</v>
      </c>
      <c r="C313" s="63">
        <v>2020</v>
      </c>
      <c r="D313" s="64">
        <v>0.42164179355598552</v>
      </c>
      <c r="E313" s="2">
        <v>-1</v>
      </c>
      <c r="F313" s="2">
        <v>-1</v>
      </c>
      <c r="G313" s="2">
        <v>0</v>
      </c>
      <c r="H313" s="68">
        <v>-2.9901415114022445E-2</v>
      </c>
      <c r="I313" s="68">
        <v>1.5882834023735803E-2</v>
      </c>
      <c r="J313" s="63">
        <v>0</v>
      </c>
      <c r="K313" s="69">
        <v>4.3</v>
      </c>
      <c r="L313" s="67">
        <v>1.4</v>
      </c>
      <c r="M313" s="67">
        <v>1.5</v>
      </c>
      <c r="N313" s="63">
        <v>4.8</v>
      </c>
      <c r="O313" s="63">
        <v>1</v>
      </c>
    </row>
    <row r="314" spans="1:15">
      <c r="A314" s="59" t="s">
        <v>83</v>
      </c>
      <c r="B314" s="59" t="s">
        <v>82</v>
      </c>
      <c r="C314" s="63">
        <v>1976</v>
      </c>
      <c r="D314" s="64">
        <v>0.46215653854013783</v>
      </c>
      <c r="E314" s="2">
        <v>-1</v>
      </c>
      <c r="F314" s="2">
        <v>0</v>
      </c>
      <c r="G314" s="2">
        <v>-1</v>
      </c>
      <c r="H314" s="68"/>
      <c r="I314" s="68"/>
      <c r="K314" s="69"/>
      <c r="O314" s="63">
        <v>0</v>
      </c>
    </row>
    <row r="315" spans="1:15">
      <c r="A315" s="59" t="s">
        <v>83</v>
      </c>
      <c r="B315" s="59" t="s">
        <v>82</v>
      </c>
      <c r="C315" s="63">
        <v>1980</v>
      </c>
      <c r="D315" s="64">
        <v>0.36334755545704733</v>
      </c>
      <c r="E315" s="2">
        <v>1</v>
      </c>
      <c r="F315" s="2">
        <v>1</v>
      </c>
      <c r="G315" s="2">
        <v>0</v>
      </c>
      <c r="H315" s="68">
        <v>3.3589284216926085E-3</v>
      </c>
      <c r="I315" s="68">
        <v>6.9032713173406313E-2</v>
      </c>
      <c r="J315" s="63">
        <v>1</v>
      </c>
      <c r="K315" s="69">
        <v>6.1</v>
      </c>
      <c r="L315" s="67">
        <v>0.3</v>
      </c>
      <c r="M315" s="67">
        <v>0.4</v>
      </c>
      <c r="N315" s="63">
        <v>1.2</v>
      </c>
      <c r="O315" s="63">
        <v>0</v>
      </c>
    </row>
    <row r="316" spans="1:15">
      <c r="A316" s="59" t="s">
        <v>83</v>
      </c>
      <c r="B316" s="59" t="s">
        <v>82</v>
      </c>
      <c r="C316" s="63">
        <v>1984</v>
      </c>
      <c r="D316" s="64">
        <v>0.38698601236313002</v>
      </c>
      <c r="E316" s="2">
        <v>-1</v>
      </c>
      <c r="F316" s="2">
        <v>-1</v>
      </c>
      <c r="G316" s="2">
        <v>0</v>
      </c>
      <c r="H316" s="68">
        <v>-2.3182144363490531E-3</v>
      </c>
      <c r="I316" s="68">
        <v>2.9023131902176091E-2</v>
      </c>
      <c r="J316" s="63">
        <v>0</v>
      </c>
      <c r="K316" s="69">
        <v>7.6</v>
      </c>
      <c r="L316" s="67">
        <v>0.3</v>
      </c>
      <c r="M316" s="67">
        <v>0.3</v>
      </c>
      <c r="N316" s="63">
        <v>0.2</v>
      </c>
      <c r="O316" s="63">
        <v>0</v>
      </c>
    </row>
    <row r="317" spans="1:15">
      <c r="A317" s="59" t="s">
        <v>83</v>
      </c>
      <c r="B317" s="59" t="s">
        <v>82</v>
      </c>
      <c r="C317" s="63">
        <v>1988</v>
      </c>
      <c r="D317" s="64">
        <v>0.47011810278615718</v>
      </c>
      <c r="E317" s="2">
        <v>-1</v>
      </c>
      <c r="F317" s="2">
        <v>0</v>
      </c>
      <c r="G317" s="2">
        <v>-1</v>
      </c>
      <c r="H317" s="68">
        <v>-2.6930000016867073E-3</v>
      </c>
      <c r="I317" s="68">
        <v>1.9388004875829701E-2</v>
      </c>
      <c r="J317" s="63">
        <v>0</v>
      </c>
      <c r="K317" s="69">
        <v>6.6</v>
      </c>
      <c r="L317" s="67">
        <v>0.2</v>
      </c>
      <c r="M317" s="67">
        <v>0.3</v>
      </c>
      <c r="N317" s="63">
        <v>0.4</v>
      </c>
      <c r="O317" s="63">
        <v>0</v>
      </c>
    </row>
    <row r="318" spans="1:15">
      <c r="A318" s="59" t="s">
        <v>83</v>
      </c>
      <c r="B318" s="59" t="s">
        <v>82</v>
      </c>
      <c r="C318" s="63">
        <v>1992</v>
      </c>
      <c r="D318" s="64">
        <v>0.517240571248753</v>
      </c>
      <c r="E318" s="2">
        <v>-1</v>
      </c>
      <c r="F318" s="2">
        <v>-1</v>
      </c>
      <c r="G318" s="2">
        <v>-1.25</v>
      </c>
      <c r="H318" s="68">
        <v>3.2022851661515084E-2</v>
      </c>
      <c r="I318" s="68">
        <v>1.8778376991129386E-2</v>
      </c>
      <c r="J318" s="63">
        <v>2</v>
      </c>
      <c r="K318" s="69">
        <v>6.7</v>
      </c>
      <c r="L318" s="67">
        <v>0.2</v>
      </c>
      <c r="M318" s="67">
        <v>0.3</v>
      </c>
      <c r="N318" s="63">
        <v>0.4</v>
      </c>
      <c r="O318" s="63">
        <v>0</v>
      </c>
    </row>
    <row r="319" spans="1:15">
      <c r="A319" s="59" t="s">
        <v>83</v>
      </c>
      <c r="B319" s="59" t="s">
        <v>82</v>
      </c>
      <c r="C319" s="63">
        <v>1996</v>
      </c>
      <c r="D319" s="64">
        <v>0.48312589549275836</v>
      </c>
      <c r="E319" s="2">
        <v>1</v>
      </c>
      <c r="F319" s="2">
        <v>1</v>
      </c>
      <c r="G319" s="2">
        <v>0</v>
      </c>
      <c r="H319" s="68">
        <v>5.8176469508315343E-3</v>
      </c>
      <c r="I319" s="68">
        <v>1.5516517787847128E-2</v>
      </c>
      <c r="J319" s="63">
        <v>0</v>
      </c>
      <c r="K319" s="69">
        <v>5.3</v>
      </c>
      <c r="L319" s="67">
        <v>0.2</v>
      </c>
      <c r="M319" s="67">
        <v>0.3</v>
      </c>
      <c r="N319" s="63">
        <v>0.4</v>
      </c>
      <c r="O319" s="63">
        <v>0</v>
      </c>
    </row>
    <row r="320" spans="1:15">
      <c r="A320" s="59" t="s">
        <v>83</v>
      </c>
      <c r="B320" s="59" t="s">
        <v>82</v>
      </c>
      <c r="C320" s="63">
        <v>2000</v>
      </c>
      <c r="D320" s="64">
        <v>0.36343638021330282</v>
      </c>
      <c r="E320" s="2">
        <v>1</v>
      </c>
      <c r="F320" s="2">
        <v>0</v>
      </c>
      <c r="G320" s="2">
        <v>1</v>
      </c>
      <c r="H320" s="65">
        <v>1.8489051759152941E-2</v>
      </c>
      <c r="I320" s="65">
        <v>1.333696760832126E-2</v>
      </c>
      <c r="J320" s="66">
        <v>1</v>
      </c>
      <c r="K320" s="69">
        <v>5</v>
      </c>
      <c r="L320" s="67">
        <v>0.2</v>
      </c>
      <c r="M320" s="67">
        <v>0.3</v>
      </c>
      <c r="N320" s="63">
        <v>0.6</v>
      </c>
      <c r="O320" s="63">
        <v>0</v>
      </c>
    </row>
    <row r="321" spans="1:15">
      <c r="A321" s="59" t="s">
        <v>83</v>
      </c>
      <c r="B321" s="59" t="s">
        <v>82</v>
      </c>
      <c r="C321" s="63">
        <v>2004</v>
      </c>
      <c r="D321" s="64">
        <v>0.39499923824336647</v>
      </c>
      <c r="E321" s="2">
        <v>-1</v>
      </c>
      <c r="F321" s="2">
        <v>-1</v>
      </c>
      <c r="G321" s="2">
        <v>0</v>
      </c>
      <c r="H321" s="68">
        <v>3.9088360733099625E-2</v>
      </c>
      <c r="I321" s="68">
        <v>2.2693193407892887E-2</v>
      </c>
      <c r="J321" s="63">
        <v>1</v>
      </c>
      <c r="K321" s="69">
        <v>4.8</v>
      </c>
      <c r="L321" s="67">
        <v>0.2</v>
      </c>
      <c r="M321" s="67">
        <v>0.3</v>
      </c>
      <c r="N321" s="63">
        <v>0.5</v>
      </c>
      <c r="O321" s="63">
        <v>0</v>
      </c>
    </row>
    <row r="322" spans="1:15">
      <c r="A322" s="59" t="s">
        <v>83</v>
      </c>
      <c r="B322" s="59" t="s">
        <v>82</v>
      </c>
      <c r="C322" s="63">
        <v>2008</v>
      </c>
      <c r="D322" s="64">
        <v>0.48830596716059271</v>
      </c>
      <c r="E322" s="2">
        <v>-1</v>
      </c>
      <c r="F322" s="2">
        <v>0</v>
      </c>
      <c r="G322" s="2">
        <v>-1</v>
      </c>
      <c r="H322" s="68">
        <v>-1.1190441725762224E-2</v>
      </c>
      <c r="I322" s="68">
        <v>2.7211050557756744E-2</v>
      </c>
      <c r="J322" s="63">
        <v>2</v>
      </c>
      <c r="K322" s="69">
        <v>5.0999999999999996</v>
      </c>
      <c r="L322" s="67">
        <v>0.2</v>
      </c>
      <c r="M322" s="67">
        <v>0.3</v>
      </c>
      <c r="N322" s="63">
        <v>0.5</v>
      </c>
      <c r="O322" s="63">
        <v>0</v>
      </c>
    </row>
    <row r="323" spans="1:15">
      <c r="A323" s="59" t="s">
        <v>83</v>
      </c>
      <c r="B323" s="59" t="s">
        <v>82</v>
      </c>
      <c r="C323" s="63">
        <v>2012</v>
      </c>
      <c r="D323" s="64">
        <v>0.42965768136118543</v>
      </c>
      <c r="E323" s="2">
        <v>1</v>
      </c>
      <c r="F323" s="2">
        <v>1</v>
      </c>
      <c r="G323" s="2">
        <v>0</v>
      </c>
      <c r="H323" s="68">
        <v>4.4131015135668861E-3</v>
      </c>
      <c r="I323" s="68">
        <v>2.2222779986420527E-2</v>
      </c>
      <c r="J323" s="63">
        <v>0</v>
      </c>
      <c r="K323" s="69">
        <v>6</v>
      </c>
      <c r="L323" s="67">
        <v>0.3</v>
      </c>
      <c r="M323" s="67">
        <v>0.3</v>
      </c>
      <c r="N323" s="63">
        <v>0.4</v>
      </c>
      <c r="O323" s="63">
        <v>0</v>
      </c>
    </row>
    <row r="324" spans="1:15">
      <c r="A324" s="59" t="s">
        <v>83</v>
      </c>
      <c r="B324" s="59" t="s">
        <v>82</v>
      </c>
      <c r="C324" s="63">
        <v>2016</v>
      </c>
      <c r="D324" s="64">
        <v>0.38890335682975563</v>
      </c>
      <c r="E324" s="2">
        <v>1</v>
      </c>
      <c r="F324" s="2">
        <v>0</v>
      </c>
      <c r="G324" s="2">
        <v>1</v>
      </c>
      <c r="H324" s="68">
        <v>-3.1119151809115397E-2</v>
      </c>
      <c r="I324" s="68">
        <v>1.70983067286401E-3</v>
      </c>
      <c r="J324" s="63">
        <v>0</v>
      </c>
      <c r="K324" s="69">
        <v>4.0999999999999996</v>
      </c>
      <c r="L324" s="67">
        <v>0.3</v>
      </c>
      <c r="M324" s="67">
        <v>0.3</v>
      </c>
      <c r="N324" s="63">
        <v>0.5</v>
      </c>
      <c r="O324" s="63">
        <v>0</v>
      </c>
    </row>
    <row r="325" spans="1:15">
      <c r="A325" s="59" t="s">
        <v>83</v>
      </c>
      <c r="B325" s="59" t="s">
        <v>82</v>
      </c>
      <c r="C325" s="63">
        <v>2020</v>
      </c>
      <c r="D325" s="64">
        <v>0.41602819907951893</v>
      </c>
      <c r="E325" s="2">
        <v>-1</v>
      </c>
      <c r="F325" s="2">
        <v>-1</v>
      </c>
      <c r="G325" s="2">
        <v>0</v>
      </c>
      <c r="H325" s="68">
        <v>-2.3007068829715149E-2</v>
      </c>
      <c r="I325" s="68">
        <v>1.411327988691724E-2</v>
      </c>
      <c r="J325" s="63">
        <v>0</v>
      </c>
      <c r="K325" s="69">
        <v>4</v>
      </c>
      <c r="L325" s="67">
        <v>0.3</v>
      </c>
      <c r="M325" s="67">
        <v>0.3</v>
      </c>
      <c r="N325" s="63">
        <v>0.5</v>
      </c>
      <c r="O325" s="63">
        <v>1</v>
      </c>
    </row>
    <row r="326" spans="1:15">
      <c r="A326" s="59" t="s">
        <v>85</v>
      </c>
      <c r="B326" s="59" t="s">
        <v>84</v>
      </c>
      <c r="C326" s="63">
        <v>1976</v>
      </c>
      <c r="D326" s="64">
        <v>0.39373548552603155</v>
      </c>
      <c r="E326" s="2">
        <v>-1</v>
      </c>
      <c r="F326" s="2">
        <v>0</v>
      </c>
      <c r="G326" s="2">
        <v>-1</v>
      </c>
      <c r="H326" s="68"/>
      <c r="I326" s="68"/>
      <c r="K326" s="69"/>
      <c r="O326" s="63">
        <v>0</v>
      </c>
    </row>
    <row r="327" spans="1:15">
      <c r="A327" s="59" t="s">
        <v>85</v>
      </c>
      <c r="B327" s="59" t="s">
        <v>84</v>
      </c>
      <c r="C327" s="63">
        <v>1980</v>
      </c>
      <c r="D327" s="64">
        <v>0.28417554871780859</v>
      </c>
      <c r="E327" s="2">
        <v>1</v>
      </c>
      <c r="F327" s="2">
        <v>1</v>
      </c>
      <c r="G327" s="2">
        <v>0</v>
      </c>
      <c r="H327" s="68">
        <v>-1.5717418152002227E-2</v>
      </c>
      <c r="I327" s="68">
        <v>5.2060788498037969E-2</v>
      </c>
      <c r="J327" s="63">
        <v>1</v>
      </c>
      <c r="K327" s="69">
        <v>3.9</v>
      </c>
      <c r="L327" s="67">
        <v>0.6</v>
      </c>
      <c r="M327" s="67">
        <v>0.6</v>
      </c>
      <c r="N327" s="63">
        <v>1.4</v>
      </c>
      <c r="O327" s="63">
        <v>0</v>
      </c>
    </row>
    <row r="328" spans="1:15">
      <c r="A328" s="59" t="s">
        <v>85</v>
      </c>
      <c r="B328" s="59" t="s">
        <v>84</v>
      </c>
      <c r="C328" s="63">
        <v>1984</v>
      </c>
      <c r="D328" s="64">
        <v>0.28995246326707003</v>
      </c>
      <c r="E328" s="2">
        <v>-1</v>
      </c>
      <c r="F328" s="2">
        <v>-1</v>
      </c>
      <c r="G328" s="2">
        <v>0</v>
      </c>
      <c r="H328" s="68">
        <v>7.2210481664697124E-2</v>
      </c>
      <c r="I328" s="68">
        <v>3.623046573461508E-2</v>
      </c>
      <c r="J328" s="63">
        <v>2</v>
      </c>
      <c r="K328" s="69">
        <v>4.5</v>
      </c>
      <c r="L328" s="67">
        <v>0.5</v>
      </c>
      <c r="M328" s="67">
        <v>0.5</v>
      </c>
      <c r="N328" s="63">
        <v>0.9</v>
      </c>
      <c r="O328" s="63">
        <v>0</v>
      </c>
    </row>
    <row r="329" spans="1:15">
      <c r="A329" s="59" t="s">
        <v>85</v>
      </c>
      <c r="B329" s="59" t="s">
        <v>84</v>
      </c>
      <c r="C329" s="63">
        <v>1988</v>
      </c>
      <c r="D329" s="64">
        <v>0.39445914505828594</v>
      </c>
      <c r="E329" s="2">
        <v>-1</v>
      </c>
      <c r="F329" s="2">
        <v>0</v>
      </c>
      <c r="G329" s="2">
        <v>-1</v>
      </c>
      <c r="H329" s="68">
        <v>5.3539421664434261E-2</v>
      </c>
      <c r="I329" s="68">
        <v>2.2539051979803659E-2</v>
      </c>
      <c r="J329" s="63">
        <v>2</v>
      </c>
      <c r="K329" s="69">
        <v>3.6</v>
      </c>
      <c r="L329" s="67">
        <v>0.5</v>
      </c>
      <c r="M329" s="67">
        <v>0.5</v>
      </c>
      <c r="N329" s="63">
        <v>1.3</v>
      </c>
      <c r="O329" s="63">
        <v>0</v>
      </c>
    </row>
    <row r="330" spans="1:15">
      <c r="A330" s="59" t="s">
        <v>85</v>
      </c>
      <c r="B330" s="59" t="s">
        <v>84</v>
      </c>
      <c r="C330" s="63">
        <v>1992</v>
      </c>
      <c r="D330" s="64">
        <v>0.38688269567668437</v>
      </c>
      <c r="E330" s="2">
        <v>-1</v>
      </c>
      <c r="F330" s="2">
        <v>-1</v>
      </c>
      <c r="G330" s="2">
        <v>-1.25</v>
      </c>
      <c r="H330" s="68">
        <v>3.922307366212352E-2</v>
      </c>
      <c r="I330" s="68">
        <v>1.9307827174948056E-2</v>
      </c>
      <c r="J330" s="63">
        <v>2</v>
      </c>
      <c r="K330" s="69">
        <v>2.9</v>
      </c>
      <c r="L330" s="67">
        <v>0.5</v>
      </c>
      <c r="M330" s="67">
        <v>0.6</v>
      </c>
      <c r="N330" s="63">
        <v>1.1000000000000001</v>
      </c>
      <c r="O330" s="63">
        <v>0</v>
      </c>
    </row>
    <row r="331" spans="1:15">
      <c r="A331" s="59" t="s">
        <v>85</v>
      </c>
      <c r="B331" s="59" t="s">
        <v>84</v>
      </c>
      <c r="C331" s="63">
        <v>1996</v>
      </c>
      <c r="D331" s="64">
        <v>0.39445177499216966</v>
      </c>
      <c r="E331" s="2">
        <v>1</v>
      </c>
      <c r="F331" s="2">
        <v>1</v>
      </c>
      <c r="G331" s="2">
        <v>0</v>
      </c>
      <c r="H331" s="65">
        <v>4.7850950525052616E-2</v>
      </c>
      <c r="I331" s="65">
        <v>1.7329173245107077E-2</v>
      </c>
      <c r="J331" s="66">
        <v>2</v>
      </c>
      <c r="K331" s="69">
        <v>2.7</v>
      </c>
      <c r="L331" s="67">
        <v>0.5</v>
      </c>
      <c r="M331" s="67">
        <v>0.6</v>
      </c>
      <c r="N331" s="63">
        <v>1.2</v>
      </c>
      <c r="O331" s="63">
        <v>0</v>
      </c>
    </row>
    <row r="332" spans="1:15">
      <c r="A332" s="59" t="s">
        <v>85</v>
      </c>
      <c r="B332" s="59" t="s">
        <v>84</v>
      </c>
      <c r="C332" s="63">
        <v>2000</v>
      </c>
      <c r="D332" s="64">
        <v>0.34820519137914974</v>
      </c>
      <c r="E332" s="2">
        <v>1</v>
      </c>
      <c r="F332" s="2">
        <v>0</v>
      </c>
      <c r="G332" s="2">
        <v>1</v>
      </c>
      <c r="H332" s="68">
        <v>3.1766939482057444E-2</v>
      </c>
      <c r="I332" s="68">
        <v>1.1347026622196887E-2</v>
      </c>
      <c r="J332" s="63">
        <v>0</v>
      </c>
      <c r="K332" s="69">
        <v>2.8</v>
      </c>
      <c r="L332" s="67">
        <v>0.5</v>
      </c>
      <c r="M332" s="67">
        <v>0.6</v>
      </c>
      <c r="N332" s="63">
        <v>1.2</v>
      </c>
      <c r="O332" s="63">
        <v>0</v>
      </c>
    </row>
    <row r="333" spans="1:15">
      <c r="A333" s="59" t="s">
        <v>85</v>
      </c>
      <c r="B333" s="59" t="s">
        <v>84</v>
      </c>
      <c r="C333" s="63">
        <v>2004</v>
      </c>
      <c r="D333" s="64">
        <v>0.33152662740405298</v>
      </c>
      <c r="E333" s="2">
        <v>-1</v>
      </c>
      <c r="F333" s="2">
        <v>-1</v>
      </c>
      <c r="G333" s="2">
        <v>0</v>
      </c>
      <c r="H333" s="68">
        <v>2.0132116425176871E-2</v>
      </c>
      <c r="I333" s="68">
        <v>1.8220873321414421E-2</v>
      </c>
      <c r="J333" s="63">
        <v>1</v>
      </c>
      <c r="K333" s="69">
        <v>3.9</v>
      </c>
      <c r="L333" s="67">
        <v>0.5</v>
      </c>
      <c r="M333" s="67">
        <v>0.6</v>
      </c>
      <c r="N333" s="63">
        <v>1.4</v>
      </c>
      <c r="O333" s="63">
        <v>0</v>
      </c>
    </row>
    <row r="334" spans="1:15">
      <c r="A334" s="59" t="s">
        <v>85</v>
      </c>
      <c r="B334" s="59" t="s">
        <v>84</v>
      </c>
      <c r="C334" s="63">
        <v>2008</v>
      </c>
      <c r="D334" s="64">
        <v>0.4239092557783436</v>
      </c>
      <c r="E334" s="2">
        <v>-1</v>
      </c>
      <c r="F334" s="2">
        <v>0</v>
      </c>
      <c r="G334" s="2">
        <v>-1</v>
      </c>
      <c r="H334" s="68">
        <v>-7.9454615488778746E-3</v>
      </c>
      <c r="I334" s="68">
        <v>2.2462226462116375E-2</v>
      </c>
      <c r="J334" s="63">
        <v>0</v>
      </c>
      <c r="K334" s="69">
        <v>3.3</v>
      </c>
      <c r="L334" s="67">
        <v>0.5</v>
      </c>
      <c r="M334" s="67">
        <v>0.6</v>
      </c>
      <c r="N334" s="63">
        <v>1.4</v>
      </c>
      <c r="O334" s="63">
        <v>0</v>
      </c>
    </row>
    <row r="335" spans="1:15">
      <c r="A335" s="59" t="s">
        <v>85</v>
      </c>
      <c r="B335" s="59" t="s">
        <v>84</v>
      </c>
      <c r="C335" s="63">
        <v>2012</v>
      </c>
      <c r="D335" s="64">
        <v>0.38870609731774636</v>
      </c>
      <c r="E335" s="2">
        <v>1</v>
      </c>
      <c r="F335" s="2">
        <v>1</v>
      </c>
      <c r="G335" s="2">
        <v>0</v>
      </c>
      <c r="H335" s="68">
        <v>-5.5519718802671258E-3</v>
      </c>
      <c r="I335" s="68">
        <v>1.9854301869887125E-2</v>
      </c>
      <c r="J335" s="63">
        <v>1</v>
      </c>
      <c r="K335" s="69">
        <v>4</v>
      </c>
      <c r="L335" s="67">
        <v>0.5</v>
      </c>
      <c r="M335" s="67">
        <v>0.7</v>
      </c>
      <c r="N335" s="63">
        <v>1.2</v>
      </c>
      <c r="O335" s="63">
        <v>0</v>
      </c>
    </row>
    <row r="336" spans="1:15">
      <c r="A336" s="59" t="s">
        <v>85</v>
      </c>
      <c r="B336" s="59" t="s">
        <v>84</v>
      </c>
      <c r="C336" s="63">
        <v>2016</v>
      </c>
      <c r="D336" s="64">
        <v>0.36452325886822429</v>
      </c>
      <c r="E336" s="2">
        <v>1</v>
      </c>
      <c r="F336" s="2">
        <v>0</v>
      </c>
      <c r="G336" s="2">
        <v>1</v>
      </c>
      <c r="H336" s="68">
        <v>3.2136730095826405E-3</v>
      </c>
      <c r="I336" s="68">
        <v>5.9230265087861778E-3</v>
      </c>
      <c r="J336" s="63">
        <v>0</v>
      </c>
      <c r="K336" s="69">
        <v>3.1</v>
      </c>
      <c r="L336" s="67">
        <v>0.5</v>
      </c>
      <c r="M336" s="67">
        <v>0.6</v>
      </c>
      <c r="N336" s="63">
        <v>1.3</v>
      </c>
      <c r="O336" s="63">
        <v>0</v>
      </c>
    </row>
    <row r="337" spans="1:15">
      <c r="A337" s="59" t="s">
        <v>85</v>
      </c>
      <c r="B337" s="59" t="s">
        <v>84</v>
      </c>
      <c r="C337" s="63">
        <v>2020</v>
      </c>
      <c r="D337" s="64">
        <v>0.40215947753398273</v>
      </c>
      <c r="E337" s="2">
        <v>-1</v>
      </c>
      <c r="F337" s="2">
        <v>-1</v>
      </c>
      <c r="G337" s="2">
        <v>0</v>
      </c>
      <c r="H337" s="68">
        <v>-7.8122977792578485E-3</v>
      </c>
      <c r="I337" s="68">
        <v>1.5780950374244984E-2</v>
      </c>
      <c r="J337" s="63">
        <v>0</v>
      </c>
      <c r="K337" s="69">
        <v>3.2</v>
      </c>
      <c r="L337" s="67">
        <v>0.5</v>
      </c>
      <c r="M337" s="67">
        <v>0.6</v>
      </c>
      <c r="N337" s="63">
        <v>1.3</v>
      </c>
      <c r="O337" s="63">
        <v>1</v>
      </c>
    </row>
    <row r="338" spans="1:15">
      <c r="A338" s="59" t="s">
        <v>87</v>
      </c>
      <c r="B338" s="59" t="s">
        <v>86</v>
      </c>
      <c r="C338" s="63">
        <v>1976</v>
      </c>
      <c r="D338" s="64">
        <v>0.4773060407118378</v>
      </c>
      <c r="E338" s="2">
        <v>-1</v>
      </c>
      <c r="F338" s="2">
        <v>0</v>
      </c>
      <c r="G338" s="2">
        <v>-1</v>
      </c>
      <c r="H338" s="68"/>
      <c r="I338" s="68"/>
      <c r="K338" s="69"/>
      <c r="O338" s="63">
        <v>0</v>
      </c>
    </row>
    <row r="339" spans="1:15">
      <c r="A339" s="59" t="s">
        <v>87</v>
      </c>
      <c r="B339" s="59" t="s">
        <v>86</v>
      </c>
      <c r="C339" s="63">
        <v>1980</v>
      </c>
      <c r="D339" s="64">
        <v>0.30072671336999229</v>
      </c>
      <c r="E339" s="2">
        <v>1</v>
      </c>
      <c r="F339" s="2">
        <v>1</v>
      </c>
      <c r="G339" s="2">
        <v>0</v>
      </c>
      <c r="H339" s="68">
        <v>-2.8886267962237255E-2</v>
      </c>
      <c r="I339" s="68">
        <v>6.4735029113960119E-2</v>
      </c>
      <c r="J339" s="63">
        <v>1</v>
      </c>
      <c r="K339" s="69">
        <v>6.2</v>
      </c>
      <c r="L339" s="67">
        <v>0.4</v>
      </c>
      <c r="M339" s="67">
        <v>0</v>
      </c>
      <c r="N339" s="63">
        <v>0.7</v>
      </c>
      <c r="O339" s="63">
        <v>0</v>
      </c>
    </row>
    <row r="340" spans="1:15">
      <c r="A340" s="59" t="s">
        <v>87</v>
      </c>
      <c r="B340" s="59" t="s">
        <v>86</v>
      </c>
      <c r="C340" s="63">
        <v>1984</v>
      </c>
      <c r="D340" s="64">
        <v>0.32684318445217081</v>
      </c>
      <c r="E340" s="2">
        <v>-1</v>
      </c>
      <c r="F340" s="2">
        <v>-1</v>
      </c>
      <c r="G340" s="2">
        <v>0</v>
      </c>
      <c r="H340" s="68">
        <v>2.0195594805104244E-2</v>
      </c>
      <c r="I340" s="68">
        <v>4.0335068290338061E-2</v>
      </c>
      <c r="J340" s="63">
        <v>0</v>
      </c>
      <c r="K340" s="69">
        <v>7.9</v>
      </c>
      <c r="L340" s="67">
        <v>0.4</v>
      </c>
      <c r="M340" s="67">
        <v>0</v>
      </c>
      <c r="N340" s="63">
        <v>0.4</v>
      </c>
      <c r="O340" s="63">
        <v>0</v>
      </c>
    </row>
    <row r="341" spans="1:15">
      <c r="A341" s="59" t="s">
        <v>87</v>
      </c>
      <c r="B341" s="59" t="s">
        <v>86</v>
      </c>
      <c r="C341" s="63">
        <v>1988</v>
      </c>
      <c r="D341" s="64">
        <v>0.39181410835414343</v>
      </c>
      <c r="E341" s="2">
        <v>-1</v>
      </c>
      <c r="F341" s="2">
        <v>0</v>
      </c>
      <c r="G341" s="2">
        <v>-1</v>
      </c>
      <c r="H341" s="68">
        <v>3.5489994262043467E-2</v>
      </c>
      <c r="I341" s="68">
        <v>3.2640423532688922E-2</v>
      </c>
      <c r="J341" s="63">
        <v>1</v>
      </c>
      <c r="K341" s="69">
        <v>5.2</v>
      </c>
      <c r="L341" s="67">
        <v>0.5</v>
      </c>
      <c r="M341" s="67">
        <v>0</v>
      </c>
      <c r="N341" s="63">
        <v>0.4</v>
      </c>
      <c r="O341" s="63">
        <v>0</v>
      </c>
    </row>
    <row r="342" spans="1:15">
      <c r="A342" s="59" t="s">
        <v>87</v>
      </c>
      <c r="B342" s="59" t="s">
        <v>86</v>
      </c>
      <c r="C342" s="63">
        <v>1992</v>
      </c>
      <c r="D342" s="64">
        <v>0.51824777519617726</v>
      </c>
      <c r="E342" s="2">
        <v>-1</v>
      </c>
      <c r="F342" s="2">
        <v>-1</v>
      </c>
      <c r="G342" s="2">
        <v>-1.25</v>
      </c>
      <c r="H342" s="65">
        <v>3.1651483766006683E-2</v>
      </c>
      <c r="I342" s="65">
        <v>2.1577359186098821E-2</v>
      </c>
      <c r="J342" s="66">
        <v>0</v>
      </c>
      <c r="K342" s="69">
        <v>6.7</v>
      </c>
      <c r="L342" s="67">
        <v>0.6</v>
      </c>
      <c r="M342" s="67">
        <v>0</v>
      </c>
      <c r="N342" s="63">
        <v>0.9</v>
      </c>
      <c r="O342" s="63">
        <v>0</v>
      </c>
    </row>
    <row r="343" spans="1:15">
      <c r="A343" s="59" t="s">
        <v>87</v>
      </c>
      <c r="B343" s="59" t="s">
        <v>86</v>
      </c>
      <c r="C343" s="63">
        <v>1996</v>
      </c>
      <c r="D343" s="64">
        <v>0.50586531355247033</v>
      </c>
      <c r="E343" s="2">
        <v>1</v>
      </c>
      <c r="F343" s="2">
        <v>1</v>
      </c>
      <c r="G343" s="2">
        <v>0</v>
      </c>
      <c r="H343" s="68">
        <v>3.5435634742314148E-2</v>
      </c>
      <c r="I343" s="68">
        <v>1.7775968787033136E-2</v>
      </c>
      <c r="J343" s="63">
        <v>3</v>
      </c>
      <c r="K343" s="69">
        <v>5</v>
      </c>
      <c r="L343" s="67">
        <v>0.7</v>
      </c>
      <c r="M343" s="67">
        <v>0</v>
      </c>
      <c r="N343" s="63">
        <v>1</v>
      </c>
      <c r="O343" s="63">
        <v>0</v>
      </c>
    </row>
    <row r="344" spans="1:15">
      <c r="A344" s="59" t="s">
        <v>87</v>
      </c>
      <c r="B344" s="59" t="s">
        <v>86</v>
      </c>
      <c r="C344" s="63">
        <v>2000</v>
      </c>
      <c r="D344" s="64">
        <v>0.48143161500327569</v>
      </c>
      <c r="E344" s="2">
        <v>1</v>
      </c>
      <c r="F344" s="2">
        <v>0</v>
      </c>
      <c r="G344" s="2">
        <v>1</v>
      </c>
      <c r="H344" s="68">
        <v>-1.5385647190803153E-3</v>
      </c>
      <c r="I344" s="68">
        <v>2.0617624027153836E-2</v>
      </c>
      <c r="J344" s="63">
        <v>0</v>
      </c>
      <c r="K344" s="69">
        <v>4.2</v>
      </c>
      <c r="L344" s="67">
        <v>0.7</v>
      </c>
      <c r="M344" s="67">
        <v>0</v>
      </c>
      <c r="N344" s="63">
        <v>1.7</v>
      </c>
      <c r="O344" s="63">
        <v>0</v>
      </c>
    </row>
    <row r="345" spans="1:15">
      <c r="A345" s="59" t="s">
        <v>87</v>
      </c>
      <c r="B345" s="59" t="s">
        <v>86</v>
      </c>
      <c r="C345" s="63">
        <v>2004</v>
      </c>
      <c r="D345" s="64">
        <v>0.48682404275138502</v>
      </c>
      <c r="E345" s="2">
        <v>-1</v>
      </c>
      <c r="F345" s="2">
        <v>-1</v>
      </c>
      <c r="G345" s="2">
        <v>0</v>
      </c>
      <c r="H345" s="68">
        <v>5.8694067301030328E-2</v>
      </c>
      <c r="I345" s="68">
        <v>1.822888357056196E-2</v>
      </c>
      <c r="J345" s="63">
        <v>1</v>
      </c>
      <c r="K345" s="69">
        <v>4.3</v>
      </c>
      <c r="L345" s="67">
        <v>0.8</v>
      </c>
      <c r="M345" s="67">
        <v>0</v>
      </c>
      <c r="N345" s="63">
        <v>2.5</v>
      </c>
      <c r="O345" s="63">
        <v>0</v>
      </c>
    </row>
    <row r="346" spans="1:15">
      <c r="A346" s="59" t="s">
        <v>87</v>
      </c>
      <c r="B346" s="59" t="s">
        <v>86</v>
      </c>
      <c r="C346" s="63">
        <v>2008</v>
      </c>
      <c r="D346" s="64">
        <v>0.56386738125196101</v>
      </c>
      <c r="E346" s="2">
        <v>-1</v>
      </c>
      <c r="F346" s="2">
        <v>0</v>
      </c>
      <c r="G346" s="2">
        <v>-1</v>
      </c>
      <c r="H346" s="68">
        <v>-4.8053452299697708E-2</v>
      </c>
      <c r="I346" s="68">
        <v>2.5203039179631181E-2</v>
      </c>
      <c r="J346" s="63">
        <v>1</v>
      </c>
      <c r="K346" s="69">
        <v>6.7</v>
      </c>
      <c r="L346" s="67">
        <v>0.7</v>
      </c>
      <c r="M346" s="67">
        <v>0</v>
      </c>
      <c r="N346" s="63">
        <v>2.4</v>
      </c>
      <c r="O346" s="63">
        <v>0</v>
      </c>
    </row>
    <row r="347" spans="1:15">
      <c r="A347" s="59" t="s">
        <v>87</v>
      </c>
      <c r="B347" s="59" t="s">
        <v>86</v>
      </c>
      <c r="C347" s="63">
        <v>2012</v>
      </c>
      <c r="D347" s="64">
        <v>0.53407542163346533</v>
      </c>
      <c r="E347" s="2">
        <v>1</v>
      </c>
      <c r="F347" s="2">
        <v>1</v>
      </c>
      <c r="G347" s="2">
        <v>0</v>
      </c>
      <c r="H347" s="68">
        <v>-2.1972314284903649E-2</v>
      </c>
      <c r="I347" s="68">
        <v>1.2287716140696237E-2</v>
      </c>
      <c r="J347" s="63">
        <v>0</v>
      </c>
      <c r="K347" s="69">
        <v>11.2</v>
      </c>
      <c r="L347" s="67">
        <v>0.7</v>
      </c>
      <c r="M347" s="67">
        <v>0</v>
      </c>
      <c r="N347" s="63">
        <v>2.1</v>
      </c>
      <c r="O347" s="63">
        <v>0</v>
      </c>
    </row>
    <row r="348" spans="1:15">
      <c r="A348" s="59" t="s">
        <v>87</v>
      </c>
      <c r="B348" s="59" t="s">
        <v>86</v>
      </c>
      <c r="C348" s="63">
        <v>2016</v>
      </c>
      <c r="D348" s="64">
        <v>0.51293709419985201</v>
      </c>
      <c r="E348" s="2">
        <v>1</v>
      </c>
      <c r="F348" s="2">
        <v>0</v>
      </c>
      <c r="G348" s="2">
        <v>1</v>
      </c>
      <c r="H348" s="68">
        <v>9.4292363328638551E-3</v>
      </c>
      <c r="I348" s="68">
        <v>1.5757023099800316E-2</v>
      </c>
      <c r="J348" s="63">
        <v>0</v>
      </c>
      <c r="K348" s="69">
        <v>5.7</v>
      </c>
      <c r="L348" s="67">
        <v>0.7</v>
      </c>
      <c r="M348" s="67">
        <v>0</v>
      </c>
      <c r="N348" s="63">
        <v>2.2999999999999998</v>
      </c>
      <c r="O348" s="63">
        <v>0</v>
      </c>
    </row>
    <row r="349" spans="1:15">
      <c r="A349" s="59" t="s">
        <v>87</v>
      </c>
      <c r="B349" s="59" t="s">
        <v>86</v>
      </c>
      <c r="C349" s="63">
        <v>2020</v>
      </c>
      <c r="D349" s="64">
        <v>0.512231173400438</v>
      </c>
      <c r="E349" s="72">
        <v>-1</v>
      </c>
      <c r="F349" s="72">
        <v>-1</v>
      </c>
      <c r="G349" s="72">
        <v>0</v>
      </c>
      <c r="H349" s="68">
        <v>-8.8039627705756129E-2</v>
      </c>
      <c r="I349" s="68">
        <v>1.6274045166359441E-2</v>
      </c>
      <c r="J349" s="63">
        <v>0</v>
      </c>
      <c r="K349" s="69">
        <v>8.1</v>
      </c>
      <c r="L349" s="67">
        <v>0.7</v>
      </c>
      <c r="M349" s="67">
        <v>0</v>
      </c>
      <c r="N349" s="63">
        <v>2.2999999999999998</v>
      </c>
      <c r="O349" s="63">
        <v>1</v>
      </c>
    </row>
    <row r="350" spans="1:15">
      <c r="A350" s="59" t="s">
        <v>89</v>
      </c>
      <c r="B350" s="59" t="s">
        <v>88</v>
      </c>
      <c r="C350" s="63">
        <v>1976</v>
      </c>
      <c r="D350" s="64">
        <v>0.44260747047185084</v>
      </c>
      <c r="E350" s="2">
        <v>-1</v>
      </c>
      <c r="F350" s="2">
        <v>0</v>
      </c>
      <c r="G350" s="2">
        <v>-1</v>
      </c>
      <c r="H350" s="68"/>
      <c r="I350" s="68"/>
      <c r="K350" s="69"/>
      <c r="O350" s="63">
        <v>0</v>
      </c>
    </row>
    <row r="351" spans="1:15">
      <c r="A351" s="59" t="s">
        <v>89</v>
      </c>
      <c r="B351" s="59" t="s">
        <v>88</v>
      </c>
      <c r="C351" s="63">
        <v>1980</v>
      </c>
      <c r="D351" s="64">
        <v>0.32932307627151969</v>
      </c>
      <c r="E351" s="2">
        <v>1</v>
      </c>
      <c r="F351" s="2">
        <v>1</v>
      </c>
      <c r="G351" s="2">
        <v>0</v>
      </c>
      <c r="H351" s="68">
        <v>1.2632437308358169E-2</v>
      </c>
      <c r="I351" s="68">
        <v>5.2752221223195006E-2</v>
      </c>
      <c r="J351" s="63">
        <v>2</v>
      </c>
      <c r="K351" s="69">
        <v>4.5</v>
      </c>
      <c r="L351" s="67">
        <v>0.4</v>
      </c>
      <c r="M351" s="67">
        <v>0</v>
      </c>
      <c r="N351" s="63">
        <v>1</v>
      </c>
      <c r="O351" s="63">
        <v>0</v>
      </c>
    </row>
    <row r="352" spans="1:15">
      <c r="A352" s="59" t="s">
        <v>89</v>
      </c>
      <c r="B352" s="59" t="s">
        <v>88</v>
      </c>
      <c r="C352" s="63">
        <v>1984</v>
      </c>
      <c r="D352" s="64">
        <v>0.31065547745594313</v>
      </c>
      <c r="E352" s="2">
        <v>-1</v>
      </c>
      <c r="F352" s="2">
        <v>-1</v>
      </c>
      <c r="G352" s="2">
        <v>0</v>
      </c>
      <c r="H352" s="68">
        <v>9.9201465397353861E-2</v>
      </c>
      <c r="I352" s="68">
        <v>3.7505318772445451E-2</v>
      </c>
      <c r="J352" s="63">
        <v>2</v>
      </c>
      <c r="K352" s="69">
        <v>4.3</v>
      </c>
      <c r="L352" s="67">
        <v>0.4</v>
      </c>
      <c r="M352" s="67">
        <v>0</v>
      </c>
      <c r="N352" s="63">
        <v>1</v>
      </c>
      <c r="O352" s="63">
        <v>0</v>
      </c>
    </row>
    <row r="353" spans="1:15">
      <c r="A353" s="59" t="s">
        <v>89</v>
      </c>
      <c r="B353" s="59" t="s">
        <v>88</v>
      </c>
      <c r="C353" s="63">
        <v>1988</v>
      </c>
      <c r="D353" s="64">
        <v>0.36766367272866118</v>
      </c>
      <c r="E353" s="2">
        <v>-1</v>
      </c>
      <c r="F353" s="2">
        <v>0</v>
      </c>
      <c r="G353" s="2">
        <v>-1</v>
      </c>
      <c r="H353" s="65">
        <v>3.4122727699282818E-2</v>
      </c>
      <c r="I353" s="65">
        <v>2.3218201210060796E-2</v>
      </c>
      <c r="J353" s="66">
        <v>4</v>
      </c>
      <c r="K353" s="69">
        <v>2.4</v>
      </c>
      <c r="L353" s="67">
        <v>0.5</v>
      </c>
      <c r="M353" s="67">
        <v>0</v>
      </c>
      <c r="N353" s="63">
        <v>0.6</v>
      </c>
      <c r="O353" s="63">
        <v>0</v>
      </c>
    </row>
    <row r="354" spans="1:15">
      <c r="A354" s="59" t="s">
        <v>89</v>
      </c>
      <c r="B354" s="59" t="s">
        <v>88</v>
      </c>
      <c r="C354" s="63">
        <v>1992</v>
      </c>
      <c r="D354" s="64">
        <v>0.50796551355449504</v>
      </c>
      <c r="E354" s="2">
        <v>-1</v>
      </c>
      <c r="F354" s="2">
        <v>-1</v>
      </c>
      <c r="G354" s="2">
        <v>-1.25</v>
      </c>
      <c r="H354" s="68">
        <v>3.1914513842383085E-2</v>
      </c>
      <c r="I354" s="68">
        <v>2.3958494031307342E-2</v>
      </c>
      <c r="J354" s="63">
        <v>0</v>
      </c>
      <c r="K354" s="69">
        <v>7.3</v>
      </c>
      <c r="L354" s="67">
        <v>0.4</v>
      </c>
      <c r="M354" s="67">
        <v>0</v>
      </c>
      <c r="N354" s="63">
        <v>0.5</v>
      </c>
      <c r="O354" s="63">
        <v>0</v>
      </c>
    </row>
    <row r="355" spans="1:15">
      <c r="A355" s="59" t="s">
        <v>89</v>
      </c>
      <c r="B355" s="59" t="s">
        <v>88</v>
      </c>
      <c r="C355" s="63">
        <v>1996</v>
      </c>
      <c r="D355" s="64">
        <v>0.55611631710689213</v>
      </c>
      <c r="E355" s="2">
        <v>1</v>
      </c>
      <c r="F355" s="2">
        <v>1</v>
      </c>
      <c r="G355" s="2">
        <v>0</v>
      </c>
      <c r="H355" s="68">
        <v>6.0840232597829447E-2</v>
      </c>
      <c r="I355" s="68">
        <v>1.0994920851433942E-2</v>
      </c>
      <c r="J355" s="63">
        <v>3</v>
      </c>
      <c r="K355" s="69">
        <v>3.8</v>
      </c>
      <c r="L355" s="67">
        <v>0.4</v>
      </c>
      <c r="M355" s="67">
        <v>0</v>
      </c>
      <c r="N355" s="63">
        <v>0.7</v>
      </c>
      <c r="O355" s="63">
        <v>0</v>
      </c>
    </row>
    <row r="356" spans="1:15">
      <c r="A356" s="59" t="s">
        <v>89</v>
      </c>
      <c r="B356" s="59" t="s">
        <v>88</v>
      </c>
      <c r="C356" s="63">
        <v>2000</v>
      </c>
      <c r="D356" s="64">
        <v>0.49332199804781196</v>
      </c>
      <c r="E356" s="2">
        <v>1</v>
      </c>
      <c r="F356" s="2">
        <v>0</v>
      </c>
      <c r="G356" s="2">
        <v>1</v>
      </c>
      <c r="H356" s="68">
        <v>5.4190004542619796E-2</v>
      </c>
      <c r="I356" s="68">
        <v>2.6832730688888251E-3</v>
      </c>
      <c r="J356" s="63">
        <v>3</v>
      </c>
      <c r="K356" s="69">
        <v>2.7</v>
      </c>
      <c r="L356" s="67">
        <v>0.5</v>
      </c>
      <c r="M356" s="67">
        <v>0</v>
      </c>
      <c r="N356" s="63">
        <v>0.6</v>
      </c>
      <c r="O356" s="63">
        <v>0</v>
      </c>
    </row>
    <row r="357" spans="1:15">
      <c r="A357" s="59" t="s">
        <v>89</v>
      </c>
      <c r="B357" s="59" t="s">
        <v>88</v>
      </c>
      <c r="C357" s="63">
        <v>2004</v>
      </c>
      <c r="D357" s="64">
        <v>0.50690288620137314</v>
      </c>
      <c r="E357" s="2">
        <v>-1</v>
      </c>
      <c r="F357" s="2">
        <v>-1</v>
      </c>
      <c r="G357" s="2">
        <v>0</v>
      </c>
      <c r="H357" s="68">
        <v>3.2356426218198786E-2</v>
      </c>
      <c r="I357" s="68">
        <v>1.2180828310974334E-2</v>
      </c>
      <c r="J357" s="63">
        <v>1</v>
      </c>
      <c r="K357" s="69">
        <v>3.8</v>
      </c>
      <c r="L357" s="67">
        <v>0.4</v>
      </c>
      <c r="M357" s="67">
        <v>0</v>
      </c>
      <c r="N357" s="63">
        <v>1.2</v>
      </c>
      <c r="O357" s="63">
        <v>0</v>
      </c>
    </row>
    <row r="358" spans="1:15">
      <c r="A358" s="59" t="s">
        <v>89</v>
      </c>
      <c r="B358" s="59" t="s">
        <v>88</v>
      </c>
      <c r="C358" s="63">
        <v>2008</v>
      </c>
      <c r="D358" s="64">
        <v>0.54868541120109504</v>
      </c>
      <c r="E358" s="2">
        <v>-1</v>
      </c>
      <c r="F358" s="2">
        <v>0</v>
      </c>
      <c r="G358" s="2">
        <v>-1</v>
      </c>
      <c r="H358" s="68">
        <v>-1.7470269461749233E-2</v>
      </c>
      <c r="I358" s="68">
        <v>1.7028993278144E-2</v>
      </c>
      <c r="J358" s="63">
        <v>0</v>
      </c>
      <c r="K358" s="69">
        <v>3.9</v>
      </c>
      <c r="L358" s="67">
        <v>0.4</v>
      </c>
      <c r="M358" s="67">
        <v>0</v>
      </c>
      <c r="N358" s="63">
        <v>2.4</v>
      </c>
      <c r="O358" s="63">
        <v>0</v>
      </c>
    </row>
    <row r="359" spans="1:15">
      <c r="A359" s="59" t="s">
        <v>89</v>
      </c>
      <c r="B359" s="59" t="s">
        <v>88</v>
      </c>
      <c r="C359" s="63">
        <v>2012</v>
      </c>
      <c r="D359" s="64">
        <v>0.52833751978258103</v>
      </c>
      <c r="E359" s="2">
        <v>1</v>
      </c>
      <c r="F359" s="2">
        <v>1</v>
      </c>
      <c r="G359" s="2">
        <v>0</v>
      </c>
      <c r="H359" s="68">
        <v>1.0659031844350464E-2</v>
      </c>
      <c r="I359" s="68">
        <v>9.8517913714430971E-3</v>
      </c>
      <c r="J359" s="63">
        <v>0</v>
      </c>
      <c r="K359" s="69">
        <v>5.5</v>
      </c>
      <c r="L359" s="67">
        <v>0.4</v>
      </c>
      <c r="M359" s="67">
        <v>0</v>
      </c>
      <c r="N359" s="63">
        <v>1.1000000000000001</v>
      </c>
      <c r="O359" s="63">
        <v>0</v>
      </c>
    </row>
    <row r="360" spans="1:15">
      <c r="A360" s="59" t="s">
        <v>89</v>
      </c>
      <c r="B360" s="59" t="s">
        <v>88</v>
      </c>
      <c r="C360" s="63">
        <v>2016</v>
      </c>
      <c r="D360" s="64">
        <v>0.50197028442380698</v>
      </c>
      <c r="E360" s="2">
        <v>1</v>
      </c>
      <c r="F360" s="2">
        <v>0</v>
      </c>
      <c r="G360" s="2">
        <v>1</v>
      </c>
      <c r="H360" s="68">
        <v>1.6511951187331064E-2</v>
      </c>
      <c r="I360" s="68">
        <v>1.3164651900269719E-2</v>
      </c>
      <c r="J360" s="63">
        <v>0</v>
      </c>
      <c r="K360" s="69">
        <v>2.9</v>
      </c>
      <c r="L360" s="67">
        <v>0.4</v>
      </c>
      <c r="M360" s="67">
        <v>0</v>
      </c>
      <c r="N360" s="63">
        <v>1.1000000000000001</v>
      </c>
      <c r="O360" s="63">
        <v>0</v>
      </c>
    </row>
    <row r="361" spans="1:15">
      <c r="A361" s="59" t="s">
        <v>89</v>
      </c>
      <c r="B361" s="59" t="s">
        <v>88</v>
      </c>
      <c r="C361" s="63">
        <v>2020</v>
      </c>
      <c r="D361" s="64">
        <v>0.53748347721595047</v>
      </c>
      <c r="E361" s="2">
        <v>-1</v>
      </c>
      <c r="F361" s="2">
        <v>-1</v>
      </c>
      <c r="G361" s="2">
        <v>0</v>
      </c>
      <c r="H361" s="68">
        <v>-2.446707338668741E-2</v>
      </c>
      <c r="I361" s="68">
        <v>1.6005601723813934E-2</v>
      </c>
      <c r="J361" s="63">
        <v>0</v>
      </c>
      <c r="K361" s="69">
        <v>3.6</v>
      </c>
      <c r="L361" s="67">
        <v>0.4</v>
      </c>
      <c r="M361" s="67">
        <v>0</v>
      </c>
      <c r="N361" s="63">
        <v>1.1000000000000001</v>
      </c>
      <c r="O361" s="63">
        <v>1</v>
      </c>
    </row>
    <row r="362" spans="1:15">
      <c r="A362" s="59" t="s">
        <v>91</v>
      </c>
      <c r="B362" s="59" t="s">
        <v>90</v>
      </c>
      <c r="C362" s="63">
        <v>1976</v>
      </c>
      <c r="D362" s="64">
        <v>0.48899331526049294</v>
      </c>
      <c r="E362" s="2">
        <v>-1</v>
      </c>
      <c r="F362" s="2">
        <v>0</v>
      </c>
      <c r="G362" s="2">
        <v>-1</v>
      </c>
      <c r="H362" s="68"/>
      <c r="I362" s="68"/>
      <c r="K362" s="69"/>
      <c r="O362" s="63">
        <v>0</v>
      </c>
    </row>
    <row r="363" spans="1:15">
      <c r="A363" s="59" t="s">
        <v>91</v>
      </c>
      <c r="B363" s="59" t="s">
        <v>90</v>
      </c>
      <c r="C363" s="63">
        <v>1980</v>
      </c>
      <c r="D363" s="64">
        <v>0.42590855485368723</v>
      </c>
      <c r="E363" s="2">
        <v>1</v>
      </c>
      <c r="F363" s="2">
        <v>1</v>
      </c>
      <c r="G363" s="2">
        <v>0</v>
      </c>
      <c r="H363" s="68">
        <v>-5.5272693004548845E-4</v>
      </c>
      <c r="I363" s="68">
        <v>5.5108151257614812E-2</v>
      </c>
      <c r="J363" s="63">
        <v>2</v>
      </c>
      <c r="K363" s="69">
        <v>7.2</v>
      </c>
      <c r="L363" s="67">
        <v>4</v>
      </c>
      <c r="M363" s="67">
        <v>2.7</v>
      </c>
      <c r="N363" s="63">
        <v>0</v>
      </c>
      <c r="O363" s="63">
        <v>0</v>
      </c>
    </row>
    <row r="364" spans="1:15">
      <c r="A364" s="59" t="s">
        <v>91</v>
      </c>
      <c r="B364" s="59" t="s">
        <v>90</v>
      </c>
      <c r="C364" s="63">
        <v>1984</v>
      </c>
      <c r="D364" s="64">
        <v>0.39478608918503655</v>
      </c>
      <c r="E364" s="2">
        <v>-1</v>
      </c>
      <c r="F364" s="2">
        <v>-1</v>
      </c>
      <c r="G364" s="2">
        <v>0</v>
      </c>
      <c r="H364" s="65">
        <v>7.2817860834462511E-2</v>
      </c>
      <c r="I364" s="65">
        <v>3.9602433137120086E-2</v>
      </c>
      <c r="J364" s="66">
        <v>2</v>
      </c>
      <c r="K364" s="69">
        <v>6.2</v>
      </c>
      <c r="L364" s="67">
        <v>4.2</v>
      </c>
      <c r="M364" s="67">
        <v>3</v>
      </c>
      <c r="N364" s="63">
        <v>0</v>
      </c>
      <c r="O364" s="63">
        <v>0</v>
      </c>
    </row>
    <row r="365" spans="1:15">
      <c r="A365" s="59" t="s">
        <v>91</v>
      </c>
      <c r="B365" s="59" t="s">
        <v>90</v>
      </c>
      <c r="C365" s="63">
        <v>1988</v>
      </c>
      <c r="D365" s="64">
        <v>0.43098842386464825</v>
      </c>
      <c r="E365" s="2">
        <v>-1</v>
      </c>
      <c r="F365" s="2">
        <v>0</v>
      </c>
      <c r="G365" s="2">
        <v>-1</v>
      </c>
      <c r="H365" s="68">
        <v>6.795292783611484E-2</v>
      </c>
      <c r="I365" s="68">
        <v>2.6542370262590875E-2</v>
      </c>
      <c r="J365" s="63">
        <v>4</v>
      </c>
      <c r="K365" s="69">
        <v>3.8</v>
      </c>
      <c r="L365" s="67">
        <v>4.5</v>
      </c>
      <c r="M365" s="67">
        <v>3.3</v>
      </c>
      <c r="N365" s="63">
        <v>0</v>
      </c>
      <c r="O365" s="63">
        <v>0</v>
      </c>
    </row>
    <row r="366" spans="1:15">
      <c r="A366" s="59" t="s">
        <v>91</v>
      </c>
      <c r="B366" s="59" t="s">
        <v>90</v>
      </c>
      <c r="C366" s="63">
        <v>1992</v>
      </c>
      <c r="D366" s="64">
        <v>0.51420318352093453</v>
      </c>
      <c r="E366" s="2">
        <v>-1</v>
      </c>
      <c r="F366" s="2">
        <v>-1</v>
      </c>
      <c r="G366" s="2">
        <v>-1.25</v>
      </c>
      <c r="H366" s="68">
        <v>8.3091604675775699E-3</v>
      </c>
      <c r="I366" s="68">
        <v>2.44512515960289E-2</v>
      </c>
      <c r="J366" s="63">
        <v>0</v>
      </c>
      <c r="K366" s="69">
        <v>8.4</v>
      </c>
      <c r="L366" s="67">
        <v>4.3</v>
      </c>
      <c r="M366" s="67">
        <v>3.9</v>
      </c>
      <c r="N366" s="63">
        <v>0</v>
      </c>
      <c r="O366" s="63">
        <v>0</v>
      </c>
    </row>
    <row r="367" spans="1:15">
      <c r="A367" s="59" t="s">
        <v>91</v>
      </c>
      <c r="B367" s="59" t="s">
        <v>90</v>
      </c>
      <c r="C367" s="63">
        <v>1996</v>
      </c>
      <c r="D367" s="64">
        <v>0.59966793203312696</v>
      </c>
      <c r="E367" s="2">
        <v>1</v>
      </c>
      <c r="F367" s="2">
        <v>1</v>
      </c>
      <c r="G367" s="2">
        <v>0</v>
      </c>
      <c r="H367" s="68">
        <v>3.5086596259163327E-2</v>
      </c>
      <c r="I367" s="68">
        <v>1.4703397752557246E-2</v>
      </c>
      <c r="J367" s="63">
        <v>1</v>
      </c>
      <c r="K367" s="69">
        <v>6.1</v>
      </c>
      <c r="L367" s="67">
        <v>4.0999999999999996</v>
      </c>
      <c r="M367" s="67">
        <v>3.4</v>
      </c>
      <c r="N367" s="63">
        <v>0</v>
      </c>
      <c r="O367" s="63">
        <v>0</v>
      </c>
    </row>
    <row r="368" spans="1:15">
      <c r="A368" s="59" t="s">
        <v>91</v>
      </c>
      <c r="B368" s="59" t="s">
        <v>90</v>
      </c>
      <c r="C368" s="63">
        <v>2000</v>
      </c>
      <c r="D368" s="64">
        <v>0.58211409416720927</v>
      </c>
      <c r="E368" s="2">
        <v>1</v>
      </c>
      <c r="F368" s="2">
        <v>0</v>
      </c>
      <c r="G368" s="2">
        <v>1</v>
      </c>
      <c r="H368" s="68">
        <v>4.3724472764361311E-2</v>
      </c>
      <c r="I368" s="68">
        <v>1.4623138909328315E-2</v>
      </c>
      <c r="J368" s="63">
        <v>1</v>
      </c>
      <c r="K368" s="69">
        <v>3.7</v>
      </c>
      <c r="L368" s="67">
        <v>4.3</v>
      </c>
      <c r="M368" s="67">
        <v>3.8</v>
      </c>
      <c r="N368" s="63">
        <v>0</v>
      </c>
      <c r="O368" s="63">
        <v>0</v>
      </c>
    </row>
    <row r="369" spans="1:15">
      <c r="A369" s="59" t="s">
        <v>91</v>
      </c>
      <c r="B369" s="59" t="s">
        <v>90</v>
      </c>
      <c r="C369" s="63">
        <v>2004</v>
      </c>
      <c r="D369" s="64">
        <v>0.5337053631884221</v>
      </c>
      <c r="E369" s="2">
        <v>-1</v>
      </c>
      <c r="F369" s="2">
        <v>-1</v>
      </c>
      <c r="G369" s="2">
        <v>0</v>
      </c>
      <c r="H369" s="68">
        <v>3.2914797154934838E-3</v>
      </c>
      <c r="I369" s="68">
        <v>1.5134871607334066E-2</v>
      </c>
      <c r="J369" s="63">
        <v>0</v>
      </c>
      <c r="K369" s="69">
        <v>4.8</v>
      </c>
      <c r="L369" s="67">
        <v>4.3</v>
      </c>
      <c r="M369" s="67">
        <v>3.9</v>
      </c>
      <c r="N369" s="63">
        <v>0</v>
      </c>
      <c r="O369" s="63">
        <v>0</v>
      </c>
    </row>
    <row r="370" spans="1:15">
      <c r="A370" s="59" t="s">
        <v>91</v>
      </c>
      <c r="B370" s="59" t="s">
        <v>90</v>
      </c>
      <c r="C370" s="63">
        <v>2008</v>
      </c>
      <c r="D370" s="64">
        <v>0.57864629871423945</v>
      </c>
      <c r="E370" s="2">
        <v>-1</v>
      </c>
      <c r="F370" s="2">
        <v>0</v>
      </c>
      <c r="G370" s="2">
        <v>-1</v>
      </c>
      <c r="H370" s="68">
        <v>2.2203342656287539E-2</v>
      </c>
      <c r="I370" s="68">
        <v>1.9929879508119752E-2</v>
      </c>
      <c r="J370" s="63">
        <v>0</v>
      </c>
      <c r="K370" s="69">
        <v>5.3</v>
      </c>
      <c r="L370" s="67">
        <v>4.3</v>
      </c>
      <c r="M370" s="67">
        <v>4.4000000000000004</v>
      </c>
      <c r="N370" s="63">
        <v>0</v>
      </c>
      <c r="O370" s="63">
        <v>0</v>
      </c>
    </row>
    <row r="371" spans="1:15">
      <c r="A371" s="59" t="s">
        <v>91</v>
      </c>
      <c r="B371" s="59" t="s">
        <v>90</v>
      </c>
      <c r="C371" s="63">
        <v>2012</v>
      </c>
      <c r="D371" s="64">
        <v>0.58951965550585772</v>
      </c>
      <c r="E371" s="2">
        <v>1</v>
      </c>
      <c r="F371" s="2">
        <v>1</v>
      </c>
      <c r="G371" s="2">
        <v>0</v>
      </c>
      <c r="H371" s="68">
        <v>1.6924556068182994E-2</v>
      </c>
      <c r="I371" s="68">
        <v>1.2406516927749633E-2</v>
      </c>
      <c r="J371" s="63">
        <v>0</v>
      </c>
      <c r="K371" s="69">
        <v>9.3000000000000007</v>
      </c>
      <c r="L371" s="67">
        <v>4</v>
      </c>
      <c r="M371" s="67">
        <v>3.9</v>
      </c>
      <c r="N371" s="63">
        <v>0</v>
      </c>
      <c r="O371" s="63">
        <v>0</v>
      </c>
    </row>
    <row r="372" spans="1:15">
      <c r="A372" s="59" t="s">
        <v>91</v>
      </c>
      <c r="B372" s="59" t="s">
        <v>90</v>
      </c>
      <c r="C372" s="63">
        <v>2016</v>
      </c>
      <c r="D372" s="64">
        <v>0.57284190142901292</v>
      </c>
      <c r="E372" s="2">
        <v>1</v>
      </c>
      <c r="F372" s="2">
        <v>0</v>
      </c>
      <c r="G372" s="2">
        <v>1</v>
      </c>
      <c r="H372" s="68">
        <v>9.2542168193663343E-3</v>
      </c>
      <c r="I372" s="68">
        <v>1.3366134277227104E-2</v>
      </c>
      <c r="J372" s="63">
        <v>0</v>
      </c>
      <c r="K372" s="69">
        <v>5</v>
      </c>
      <c r="L372" s="67">
        <v>3.9</v>
      </c>
      <c r="M372" s="67">
        <v>3.9</v>
      </c>
      <c r="N372" s="63">
        <v>0</v>
      </c>
      <c r="O372" s="63">
        <v>0</v>
      </c>
    </row>
    <row r="373" spans="1:15">
      <c r="A373" s="59" t="s">
        <v>91</v>
      </c>
      <c r="B373" s="59" t="s">
        <v>90</v>
      </c>
      <c r="C373" s="63">
        <v>2020</v>
      </c>
      <c r="D373" s="64">
        <v>0.58071283586794842</v>
      </c>
      <c r="E373" s="2">
        <v>-1</v>
      </c>
      <c r="F373" s="2">
        <v>-1</v>
      </c>
      <c r="G373" s="2">
        <v>0</v>
      </c>
      <c r="H373" s="68">
        <v>-4.5407409106892449E-2</v>
      </c>
      <c r="I373" s="68">
        <v>1.4047045459846919E-2</v>
      </c>
      <c r="J373" s="63">
        <v>0</v>
      </c>
      <c r="K373" s="69">
        <v>7.9</v>
      </c>
      <c r="L373" s="67">
        <v>3.8</v>
      </c>
      <c r="M373" s="67">
        <v>4</v>
      </c>
      <c r="N373" s="63">
        <v>0</v>
      </c>
      <c r="O373" s="63">
        <v>1</v>
      </c>
    </row>
    <row r="374" spans="1:15">
      <c r="A374" s="59" t="s">
        <v>93</v>
      </c>
      <c r="B374" s="59" t="s">
        <v>92</v>
      </c>
      <c r="C374" s="63">
        <v>1976</v>
      </c>
      <c r="D374" s="64">
        <v>0.48755232483451172</v>
      </c>
      <c r="E374" s="2">
        <v>-1</v>
      </c>
      <c r="F374" s="2">
        <v>0</v>
      </c>
      <c r="G374" s="2">
        <v>-1</v>
      </c>
      <c r="H374" s="68"/>
      <c r="I374" s="68"/>
      <c r="K374" s="69"/>
      <c r="O374" s="63">
        <v>0</v>
      </c>
    </row>
    <row r="375" spans="1:15">
      <c r="A375" s="59" t="s">
        <v>93</v>
      </c>
      <c r="B375" s="59" t="s">
        <v>92</v>
      </c>
      <c r="C375" s="63">
        <v>1980</v>
      </c>
      <c r="D375" s="64">
        <v>0.40091733256888951</v>
      </c>
      <c r="E375" s="2">
        <v>1</v>
      </c>
      <c r="F375" s="2">
        <v>1</v>
      </c>
      <c r="G375" s="2">
        <v>0</v>
      </c>
      <c r="H375" s="65">
        <v>9.7993871039490088E-3</v>
      </c>
      <c r="I375" s="65">
        <v>9.0906783067083108E-2</v>
      </c>
      <c r="J375" s="66">
        <v>1</v>
      </c>
      <c r="K375" s="69">
        <v>7.6</v>
      </c>
      <c r="L375" s="67">
        <v>0.4</v>
      </c>
      <c r="M375" s="67">
        <v>0.1</v>
      </c>
      <c r="N375" s="63">
        <v>0</v>
      </c>
      <c r="O375" s="63">
        <v>0</v>
      </c>
    </row>
    <row r="376" spans="1:15">
      <c r="A376" s="59" t="s">
        <v>93</v>
      </c>
      <c r="B376" s="59" t="s">
        <v>92</v>
      </c>
      <c r="C376" s="63">
        <v>1984</v>
      </c>
      <c r="D376" s="64">
        <v>0.39650401870811797</v>
      </c>
      <c r="E376" s="2">
        <v>-1</v>
      </c>
      <c r="F376" s="2">
        <v>-1</v>
      </c>
      <c r="G376" s="2">
        <v>0</v>
      </c>
      <c r="H376" s="68">
        <v>3.1855213406782212E-2</v>
      </c>
      <c r="I376" s="68">
        <v>2.4682063449821046E-2</v>
      </c>
      <c r="J376" s="63">
        <v>0</v>
      </c>
      <c r="K376" s="69">
        <v>7.8</v>
      </c>
      <c r="L376" s="67">
        <v>0.4</v>
      </c>
      <c r="M376" s="67">
        <v>0.1</v>
      </c>
      <c r="N376" s="63">
        <v>0</v>
      </c>
      <c r="O376" s="63">
        <v>0</v>
      </c>
    </row>
    <row r="377" spans="1:15">
      <c r="A377" s="59" t="s">
        <v>93</v>
      </c>
      <c r="B377" s="59" t="s">
        <v>92</v>
      </c>
      <c r="C377" s="63">
        <v>1988</v>
      </c>
      <c r="D377" s="64">
        <v>0.47490084259514642</v>
      </c>
      <c r="E377" s="2">
        <v>-1</v>
      </c>
      <c r="F377" s="2">
        <v>0</v>
      </c>
      <c r="G377" s="2">
        <v>-1</v>
      </c>
      <c r="H377" s="68">
        <v>1.1668032955782781E-2</v>
      </c>
      <c r="I377" s="68">
        <v>7.0470258788275508E-3</v>
      </c>
      <c r="J377" s="63">
        <v>0</v>
      </c>
      <c r="K377" s="69">
        <v>7.5</v>
      </c>
      <c r="L377" s="67">
        <v>0.4</v>
      </c>
      <c r="M377" s="67">
        <v>0.4</v>
      </c>
      <c r="N377" s="63">
        <v>0</v>
      </c>
      <c r="O377" s="63">
        <v>0</v>
      </c>
    </row>
    <row r="378" spans="1:15">
      <c r="A378" s="59" t="s">
        <v>93</v>
      </c>
      <c r="B378" s="59" t="s">
        <v>92</v>
      </c>
      <c r="C378" s="63">
        <v>1992</v>
      </c>
      <c r="D378" s="64">
        <v>0.55142156769756412</v>
      </c>
      <c r="E378" s="2">
        <v>-1</v>
      </c>
      <c r="F378" s="2">
        <v>-1</v>
      </c>
      <c r="G378" s="2">
        <v>-1.25</v>
      </c>
      <c r="H378" s="68">
        <v>3.2023400545181158E-2</v>
      </c>
      <c r="I378" s="68">
        <v>2.0618685267449033E-2</v>
      </c>
      <c r="J378" s="63">
        <v>2</v>
      </c>
      <c r="K378" s="69">
        <v>7.2</v>
      </c>
      <c r="L378" s="67">
        <v>0.4</v>
      </c>
      <c r="M378" s="67">
        <v>0.5</v>
      </c>
      <c r="N378" s="63">
        <v>0</v>
      </c>
      <c r="O378" s="63">
        <v>0</v>
      </c>
    </row>
    <row r="379" spans="1:15">
      <c r="A379" s="59" t="s">
        <v>93</v>
      </c>
      <c r="B379" s="59" t="s">
        <v>92</v>
      </c>
      <c r="C379" s="63">
        <v>1996</v>
      </c>
      <c r="D379" s="64">
        <v>0.54024130561031591</v>
      </c>
      <c r="E379" s="2">
        <v>1</v>
      </c>
      <c r="F379" s="2">
        <v>1</v>
      </c>
      <c r="G379" s="2">
        <v>0</v>
      </c>
      <c r="H379" s="68">
        <v>2.4774492857964292E-2</v>
      </c>
      <c r="I379" s="68">
        <v>3.5476935084675087E-3</v>
      </c>
      <c r="J379" s="63">
        <v>2</v>
      </c>
      <c r="K379" s="69">
        <v>7.2</v>
      </c>
      <c r="L379" s="67">
        <v>0.4</v>
      </c>
      <c r="M379" s="67">
        <v>0.5</v>
      </c>
      <c r="N379" s="63">
        <v>0</v>
      </c>
      <c r="O379" s="63">
        <v>0</v>
      </c>
    </row>
    <row r="380" spans="1:15">
      <c r="A380" s="59" t="s">
        <v>93</v>
      </c>
      <c r="B380" s="59" t="s">
        <v>92</v>
      </c>
      <c r="C380" s="63">
        <v>2000</v>
      </c>
      <c r="D380" s="64">
        <v>0.50031926029309137</v>
      </c>
      <c r="E380" s="2">
        <v>1</v>
      </c>
      <c r="F380" s="2">
        <v>0</v>
      </c>
      <c r="G380" s="2">
        <v>1</v>
      </c>
      <c r="H380" s="68">
        <v>9.2020434230339898E-3</v>
      </c>
      <c r="I380" s="68">
        <v>3.4938259018603146E-3</v>
      </c>
      <c r="J380" s="63">
        <v>2</v>
      </c>
      <c r="K380" s="69">
        <v>4.9000000000000004</v>
      </c>
      <c r="L380" s="67">
        <v>0.4</v>
      </c>
      <c r="M380" s="67">
        <v>0.4</v>
      </c>
      <c r="N380" s="63">
        <v>0</v>
      </c>
      <c r="O380" s="63">
        <v>0</v>
      </c>
    </row>
    <row r="381" spans="1:15">
      <c r="A381" s="59" t="s">
        <v>93</v>
      </c>
      <c r="B381" s="59" t="s">
        <v>92</v>
      </c>
      <c r="C381" s="63">
        <v>2004</v>
      </c>
      <c r="D381" s="64">
        <v>0.49599664113645114</v>
      </c>
      <c r="E381" s="2">
        <v>-1</v>
      </c>
      <c r="F381" s="2">
        <v>-1</v>
      </c>
      <c r="G381" s="2">
        <v>0</v>
      </c>
      <c r="H381" s="68">
        <v>6.6785389637573411E-2</v>
      </c>
      <c r="I381" s="68">
        <v>2.0174575840427256E-2</v>
      </c>
      <c r="J381" s="63">
        <v>1</v>
      </c>
      <c r="K381" s="69">
        <v>5.5</v>
      </c>
      <c r="L381" s="67">
        <v>0.4</v>
      </c>
      <c r="M381" s="67">
        <v>0.5</v>
      </c>
      <c r="N381" s="63">
        <v>0</v>
      </c>
      <c r="O381" s="63">
        <v>0</v>
      </c>
    </row>
    <row r="382" spans="1:15">
      <c r="A382" s="59" t="s">
        <v>93</v>
      </c>
      <c r="B382" s="59" t="s">
        <v>92</v>
      </c>
      <c r="C382" s="63">
        <v>2008</v>
      </c>
      <c r="D382" s="64">
        <v>0.57664900018797594</v>
      </c>
      <c r="E382" s="2">
        <v>-1</v>
      </c>
      <c r="F382" s="2">
        <v>0</v>
      </c>
      <c r="G382" s="2">
        <v>-1</v>
      </c>
      <c r="H382" s="68">
        <v>-7.6579992707811462E-3</v>
      </c>
      <c r="I382" s="68">
        <v>2.5784247947805872E-2</v>
      </c>
      <c r="J382" s="63">
        <v>0</v>
      </c>
      <c r="K382" s="69">
        <v>4.5</v>
      </c>
      <c r="L382" s="67">
        <v>0.4</v>
      </c>
      <c r="M382" s="67">
        <v>0.3</v>
      </c>
      <c r="N382" s="63">
        <v>0</v>
      </c>
      <c r="O382" s="63">
        <v>0</v>
      </c>
    </row>
    <row r="383" spans="1:15">
      <c r="A383" s="59" t="s">
        <v>93</v>
      </c>
      <c r="B383" s="59" t="s">
        <v>92</v>
      </c>
      <c r="C383" s="63">
        <v>2012</v>
      </c>
      <c r="D383" s="64">
        <v>0.55295204646908691</v>
      </c>
      <c r="E383" s="2">
        <v>1</v>
      </c>
      <c r="F383" s="2">
        <v>1</v>
      </c>
      <c r="G383" s="2">
        <v>0</v>
      </c>
      <c r="H383" s="68">
        <v>4.2417188336596467E-4</v>
      </c>
      <c r="I383" s="68">
        <v>1.6585868210087007E-2</v>
      </c>
      <c r="J383" s="63">
        <v>0</v>
      </c>
      <c r="K383" s="69">
        <v>7.1</v>
      </c>
      <c r="L383" s="67">
        <v>0.4</v>
      </c>
      <c r="M383" s="67">
        <v>0.4</v>
      </c>
      <c r="N383" s="63">
        <v>0</v>
      </c>
      <c r="O383" s="63">
        <v>0</v>
      </c>
    </row>
    <row r="384" spans="1:15">
      <c r="A384" s="59" t="s">
        <v>93</v>
      </c>
      <c r="B384" s="59" t="s">
        <v>92</v>
      </c>
      <c r="C384" s="63">
        <v>2016</v>
      </c>
      <c r="D384" s="64">
        <v>0.5465079493432411</v>
      </c>
      <c r="E384" s="2">
        <v>1</v>
      </c>
      <c r="F384" s="2">
        <v>0</v>
      </c>
      <c r="G384" s="2">
        <v>1</v>
      </c>
      <c r="H384" s="68">
        <v>-7.3101343873512858E-3</v>
      </c>
      <c r="I384" s="68">
        <v>3.6768679500286394E-3</v>
      </c>
      <c r="J384" s="63">
        <v>0</v>
      </c>
      <c r="K384" s="69">
        <v>6.6</v>
      </c>
      <c r="L384" s="67">
        <v>0.4</v>
      </c>
      <c r="M384" s="67">
        <v>0.4</v>
      </c>
      <c r="N384" s="63">
        <v>0</v>
      </c>
      <c r="O384" s="63">
        <v>0</v>
      </c>
    </row>
    <row r="385" spans="1:15">
      <c r="A385" s="59" t="s">
        <v>93</v>
      </c>
      <c r="B385" s="59" t="s">
        <v>92</v>
      </c>
      <c r="C385" s="63">
        <v>2020</v>
      </c>
      <c r="D385" s="64">
        <v>0.55518490151719746</v>
      </c>
      <c r="E385" s="2">
        <v>-1</v>
      </c>
      <c r="F385" s="2">
        <v>-1</v>
      </c>
      <c r="G385" s="2">
        <v>0</v>
      </c>
      <c r="H385" s="68">
        <v>-2.6034981767431242E-2</v>
      </c>
      <c r="I385" s="68">
        <v>6.0869519174178155E-3</v>
      </c>
      <c r="J385" s="63">
        <v>1</v>
      </c>
      <c r="K385" s="69">
        <v>8.6999999999999993</v>
      </c>
      <c r="L385" s="67">
        <v>0.3</v>
      </c>
      <c r="M385" s="67">
        <v>0.3</v>
      </c>
      <c r="N385" s="63">
        <v>0</v>
      </c>
      <c r="O385" s="63">
        <v>1</v>
      </c>
    </row>
    <row r="386" spans="1:15">
      <c r="A386" s="59" t="s">
        <v>95</v>
      </c>
      <c r="B386" s="59" t="s">
        <v>94</v>
      </c>
      <c r="C386" s="63">
        <v>1976</v>
      </c>
      <c r="D386" s="64">
        <v>0.53445194608701896</v>
      </c>
      <c r="E386" s="2">
        <v>-1</v>
      </c>
      <c r="F386" s="2">
        <v>0</v>
      </c>
      <c r="G386" s="2">
        <v>-1</v>
      </c>
      <c r="H386" s="65"/>
      <c r="I386" s="65"/>
      <c r="J386" s="66"/>
      <c r="K386" s="69"/>
      <c r="O386" s="63">
        <v>0</v>
      </c>
    </row>
    <row r="387" spans="1:15">
      <c r="A387" s="59" t="s">
        <v>95</v>
      </c>
      <c r="B387" s="59" t="s">
        <v>94</v>
      </c>
      <c r="C387" s="63">
        <v>1980</v>
      </c>
      <c r="D387" s="64">
        <v>0.50844863803541962</v>
      </c>
      <c r="E387" s="2">
        <v>1</v>
      </c>
      <c r="F387" s="2">
        <v>1</v>
      </c>
      <c r="G387" s="2">
        <v>0</v>
      </c>
      <c r="H387" s="68">
        <v>3.8274545273664362E-3</v>
      </c>
      <c r="I387" s="68">
        <v>5.2687661468068026E-2</v>
      </c>
      <c r="J387" s="63">
        <v>1</v>
      </c>
      <c r="K387" s="69">
        <v>7.5</v>
      </c>
      <c r="L387" s="67">
        <v>9.4</v>
      </c>
      <c r="M387" s="73">
        <v>16.100000000000001</v>
      </c>
      <c r="N387" s="63">
        <v>0</v>
      </c>
      <c r="O387" s="63">
        <v>0</v>
      </c>
    </row>
    <row r="388" spans="1:15">
      <c r="A388" s="59" t="s">
        <v>95</v>
      </c>
      <c r="B388" s="59" t="s">
        <v>94</v>
      </c>
      <c r="C388" s="63">
        <v>1984</v>
      </c>
      <c r="D388" s="64">
        <v>0.47058282129711104</v>
      </c>
      <c r="E388" s="2">
        <v>-1</v>
      </c>
      <c r="F388" s="2">
        <v>-1</v>
      </c>
      <c r="G388" s="2">
        <v>0</v>
      </c>
      <c r="H388" s="68">
        <v>5.682054904241074E-2</v>
      </c>
      <c r="I388" s="68">
        <v>4.4130770893538784E-2</v>
      </c>
      <c r="J388" s="63">
        <v>1</v>
      </c>
      <c r="K388" s="69">
        <v>7.2</v>
      </c>
      <c r="L388" s="67">
        <v>10.199999999999999</v>
      </c>
      <c r="M388" s="73">
        <v>16.600000000000001</v>
      </c>
      <c r="N388" s="63">
        <v>0</v>
      </c>
      <c r="O388" s="63">
        <v>0</v>
      </c>
    </row>
    <row r="389" spans="1:15">
      <c r="A389" s="59" t="s">
        <v>95</v>
      </c>
      <c r="B389" s="59" t="s">
        <v>94</v>
      </c>
      <c r="C389" s="63">
        <v>1988</v>
      </c>
      <c r="D389" s="64">
        <v>0.53422052639187934</v>
      </c>
      <c r="E389" s="2">
        <v>-1</v>
      </c>
      <c r="F389" s="2">
        <v>0</v>
      </c>
      <c r="G389" s="2">
        <v>-1</v>
      </c>
      <c r="H389" s="68">
        <v>5.3434499268014246E-2</v>
      </c>
      <c r="I389" s="68">
        <v>2.5961799463737112E-2</v>
      </c>
      <c r="J389" s="63">
        <v>2</v>
      </c>
      <c r="K389" s="69">
        <v>4.3</v>
      </c>
      <c r="L389" s="67">
        <v>10.5</v>
      </c>
      <c r="M389" s="73">
        <v>16.2</v>
      </c>
      <c r="N389" s="63">
        <v>0</v>
      </c>
      <c r="O389" s="63">
        <v>0</v>
      </c>
    </row>
    <row r="390" spans="1:15">
      <c r="A390" s="59" t="s">
        <v>95</v>
      </c>
      <c r="B390" s="59" t="s">
        <v>94</v>
      </c>
      <c r="C390" s="63">
        <v>1992</v>
      </c>
      <c r="D390" s="64">
        <v>0.62110825404224934</v>
      </c>
      <c r="E390" s="2">
        <v>-1</v>
      </c>
      <c r="F390" s="2">
        <v>-1</v>
      </c>
      <c r="G390" s="2">
        <v>-1.25</v>
      </c>
      <c r="H390" s="68">
        <v>6.8692164425516733E-3</v>
      </c>
      <c r="I390" s="68">
        <v>2.7540227108895143E-2</v>
      </c>
      <c r="J390" s="63">
        <v>0</v>
      </c>
      <c r="K390" s="69">
        <v>8.6</v>
      </c>
      <c r="L390" s="67">
        <v>10</v>
      </c>
      <c r="M390" s="73">
        <v>14.1</v>
      </c>
      <c r="N390" s="63">
        <v>0</v>
      </c>
      <c r="O390" s="63">
        <v>0</v>
      </c>
    </row>
    <row r="391" spans="1:15">
      <c r="A391" s="59" t="s">
        <v>95</v>
      </c>
      <c r="B391" s="59" t="s">
        <v>94</v>
      </c>
      <c r="C391" s="63">
        <v>1996</v>
      </c>
      <c r="D391" s="64">
        <v>0.67732029381235803</v>
      </c>
      <c r="E391" s="2">
        <v>1</v>
      </c>
      <c r="F391" s="2">
        <v>1</v>
      </c>
      <c r="G391" s="2">
        <v>0</v>
      </c>
      <c r="H391" s="68">
        <v>3.772822633516304E-2</v>
      </c>
      <c r="I391" s="68">
        <v>1.7120325739423015E-2</v>
      </c>
      <c r="J391" s="63">
        <v>1</v>
      </c>
      <c r="K391" s="69">
        <v>6.2</v>
      </c>
      <c r="L391" s="67">
        <v>9.4</v>
      </c>
      <c r="M391" s="73">
        <v>12.6</v>
      </c>
      <c r="N391" s="63">
        <v>0</v>
      </c>
      <c r="O391" s="63">
        <v>0</v>
      </c>
    </row>
    <row r="392" spans="1:15">
      <c r="A392" s="59" t="s">
        <v>95</v>
      </c>
      <c r="B392" s="59" t="s">
        <v>94</v>
      </c>
      <c r="C392" s="63">
        <v>2000</v>
      </c>
      <c r="D392" s="64">
        <v>0.63575991583010683</v>
      </c>
      <c r="E392" s="2">
        <v>1</v>
      </c>
      <c r="F392" s="2">
        <v>0</v>
      </c>
      <c r="G392" s="2">
        <v>1</v>
      </c>
      <c r="H392" s="68">
        <v>3.234691914623955E-2</v>
      </c>
      <c r="I392" s="68">
        <v>1.1710204113715594E-2</v>
      </c>
      <c r="J392" s="63">
        <v>3</v>
      </c>
      <c r="K392" s="69">
        <v>4.5</v>
      </c>
      <c r="L392" s="67">
        <v>9.3000000000000007</v>
      </c>
      <c r="M392" s="73">
        <v>12.5</v>
      </c>
      <c r="N392" s="63">
        <v>0</v>
      </c>
      <c r="O392" s="63">
        <v>0</v>
      </c>
    </row>
    <row r="393" spans="1:15">
      <c r="A393" s="59" t="s">
        <v>95</v>
      </c>
      <c r="B393" s="59" t="s">
        <v>94</v>
      </c>
      <c r="C393" s="63">
        <v>2004</v>
      </c>
      <c r="D393" s="64">
        <v>0.59829790656446113</v>
      </c>
      <c r="E393" s="2">
        <v>-1</v>
      </c>
      <c r="F393" s="2">
        <v>-1</v>
      </c>
      <c r="G393" s="2">
        <v>0</v>
      </c>
      <c r="H393" s="68">
        <v>3.040925161264707E-2</v>
      </c>
      <c r="I393" s="68">
        <v>1.7284806239823425E-2</v>
      </c>
      <c r="J393" s="63">
        <v>0</v>
      </c>
      <c r="K393" s="69">
        <v>5.8</v>
      </c>
      <c r="L393" s="67">
        <v>9.9</v>
      </c>
      <c r="M393" s="73">
        <v>13.3</v>
      </c>
      <c r="N393" s="63">
        <v>0</v>
      </c>
      <c r="O393" s="63">
        <v>0</v>
      </c>
    </row>
    <row r="394" spans="1:15">
      <c r="A394" s="59" t="s">
        <v>95</v>
      </c>
      <c r="B394" s="59" t="s">
        <v>94</v>
      </c>
      <c r="C394" s="63">
        <v>2008</v>
      </c>
      <c r="D394" s="64">
        <v>0.65763857379784263</v>
      </c>
      <c r="E394" s="2">
        <v>-1</v>
      </c>
      <c r="F394" s="2">
        <v>0</v>
      </c>
      <c r="G394" s="2">
        <v>-1</v>
      </c>
      <c r="H394" s="68">
        <v>-1.9399390808421901E-2</v>
      </c>
      <c r="I394" s="68">
        <v>1.9284659799920556E-2</v>
      </c>
      <c r="J394" s="63">
        <v>0</v>
      </c>
      <c r="K394" s="69">
        <v>5.4</v>
      </c>
      <c r="L394" s="67">
        <v>10.5</v>
      </c>
      <c r="M394" s="73">
        <v>14</v>
      </c>
      <c r="N394" s="63">
        <v>0</v>
      </c>
      <c r="O394" s="63">
        <v>0</v>
      </c>
    </row>
    <row r="395" spans="1:15">
      <c r="A395" s="59" t="s">
        <v>95</v>
      </c>
      <c r="B395" s="59" t="s">
        <v>94</v>
      </c>
      <c r="C395" s="63">
        <v>2012</v>
      </c>
      <c r="D395" s="64">
        <v>0.66042694870277385</v>
      </c>
      <c r="E395" s="2">
        <v>1</v>
      </c>
      <c r="F395" s="2">
        <v>1</v>
      </c>
      <c r="G395" s="2">
        <v>0</v>
      </c>
      <c r="H395" s="68">
        <v>3.4118189655435671E-2</v>
      </c>
      <c r="I395" s="68">
        <v>1.4877209323288065E-2</v>
      </c>
      <c r="J395" s="63">
        <v>2</v>
      </c>
      <c r="K395" s="69">
        <v>8.5</v>
      </c>
      <c r="L395" s="67">
        <v>10.1</v>
      </c>
      <c r="M395" s="73">
        <v>13.5</v>
      </c>
      <c r="N395" s="63">
        <v>0</v>
      </c>
      <c r="O395" s="63">
        <v>0</v>
      </c>
    </row>
    <row r="396" spans="1:15">
      <c r="A396" s="59" t="s">
        <v>95</v>
      </c>
      <c r="B396" s="59" t="s">
        <v>94</v>
      </c>
      <c r="C396" s="63">
        <v>2016</v>
      </c>
      <c r="D396" s="64">
        <v>0.63411506499775372</v>
      </c>
      <c r="E396" s="2">
        <v>1</v>
      </c>
      <c r="F396" s="2">
        <v>0</v>
      </c>
      <c r="G396" s="2">
        <v>1</v>
      </c>
      <c r="H396" s="68">
        <v>2.2628275848511903E-2</v>
      </c>
      <c r="I396" s="68">
        <v>1.8549714914660065E-2</v>
      </c>
      <c r="J396" s="63">
        <v>0</v>
      </c>
      <c r="K396" s="69">
        <v>4.9000000000000004</v>
      </c>
      <c r="L396" s="67">
        <v>9.9</v>
      </c>
      <c r="M396" s="73">
        <v>13</v>
      </c>
      <c r="N396" s="63">
        <v>0</v>
      </c>
      <c r="O396" s="63">
        <v>0</v>
      </c>
    </row>
    <row r="397" spans="1:15">
      <c r="A397" s="59" t="s">
        <v>95</v>
      </c>
      <c r="B397" s="59" t="s">
        <v>94</v>
      </c>
      <c r="C397" s="63">
        <v>2020</v>
      </c>
      <c r="D397" s="64">
        <v>0.6171683489301224</v>
      </c>
      <c r="E397" s="2">
        <v>-1</v>
      </c>
      <c r="F397" s="2">
        <v>-1</v>
      </c>
      <c r="G397" s="2">
        <v>0</v>
      </c>
      <c r="H397" s="65">
        <v>-4.3697051889799554E-2</v>
      </c>
      <c r="I397" s="65">
        <v>1.8227767236338011E-2</v>
      </c>
      <c r="J397" s="66">
        <v>0</v>
      </c>
      <c r="K397" s="69">
        <v>8.8000000000000007</v>
      </c>
      <c r="L397" s="67">
        <v>10.3</v>
      </c>
      <c r="M397" s="73">
        <v>13.9</v>
      </c>
      <c r="N397" s="63">
        <v>0</v>
      </c>
      <c r="O397" s="63">
        <v>1</v>
      </c>
    </row>
    <row r="398" spans="1:15">
      <c r="A398" s="59" t="s">
        <v>97</v>
      </c>
      <c r="B398" s="59" t="s">
        <v>96</v>
      </c>
      <c r="C398" s="63">
        <v>1976</v>
      </c>
      <c r="D398" s="64">
        <v>0.55553292498464946</v>
      </c>
      <c r="E398" s="2">
        <v>-1</v>
      </c>
      <c r="F398" s="2">
        <v>0</v>
      </c>
      <c r="G398" s="2">
        <v>-1</v>
      </c>
      <c r="H398" s="68"/>
      <c r="I398" s="68"/>
      <c r="K398" s="69"/>
      <c r="O398" s="63">
        <v>0</v>
      </c>
    </row>
    <row r="399" spans="1:15">
      <c r="A399" s="59" t="s">
        <v>97</v>
      </c>
      <c r="B399" s="59" t="s">
        <v>96</v>
      </c>
      <c r="C399" s="63">
        <v>1980</v>
      </c>
      <c r="D399" s="64">
        <v>0.48900317370255431</v>
      </c>
      <c r="E399" s="2">
        <v>1</v>
      </c>
      <c r="F399" s="2">
        <v>1</v>
      </c>
      <c r="G399" s="2">
        <v>0</v>
      </c>
      <c r="H399" s="68">
        <v>-1.2538190466971577E-2</v>
      </c>
      <c r="I399" s="68">
        <v>5.1373452996249958E-2</v>
      </c>
      <c r="J399" s="63">
        <v>1</v>
      </c>
      <c r="K399" s="69">
        <v>6.4</v>
      </c>
      <c r="L399" s="67">
        <v>2</v>
      </c>
      <c r="M399" s="67">
        <v>3.2</v>
      </c>
      <c r="N399" s="63">
        <v>1.9</v>
      </c>
      <c r="O399" s="63">
        <v>0</v>
      </c>
    </row>
    <row r="400" spans="1:15">
      <c r="A400" s="59" t="s">
        <v>97</v>
      </c>
      <c r="B400" s="59" t="s">
        <v>96</v>
      </c>
      <c r="C400" s="63">
        <v>1984</v>
      </c>
      <c r="D400" s="64">
        <v>0.37972137050113142</v>
      </c>
      <c r="E400" s="2">
        <v>-1</v>
      </c>
      <c r="F400" s="2">
        <v>-1</v>
      </c>
      <c r="G400" s="2">
        <v>0</v>
      </c>
      <c r="H400" s="68">
        <v>7.0618110338639184E-2</v>
      </c>
      <c r="I400" s="68">
        <v>4.6182328958121133E-2</v>
      </c>
      <c r="J400" s="63">
        <v>2</v>
      </c>
      <c r="K400" s="69">
        <v>6.7</v>
      </c>
      <c r="L400" s="67">
        <v>2.2000000000000002</v>
      </c>
      <c r="M400" s="67">
        <v>3.1</v>
      </c>
      <c r="N400" s="63">
        <v>1.2</v>
      </c>
      <c r="O400" s="63">
        <v>0</v>
      </c>
    </row>
    <row r="401" spans="1:15">
      <c r="A401" s="59" t="s">
        <v>97</v>
      </c>
      <c r="B401" s="59" t="s">
        <v>96</v>
      </c>
      <c r="C401" s="63">
        <v>1988</v>
      </c>
      <c r="D401" s="64">
        <v>0.41842462131449992</v>
      </c>
      <c r="E401" s="2">
        <v>-1</v>
      </c>
      <c r="F401" s="2">
        <v>0</v>
      </c>
      <c r="G401" s="2">
        <v>-1</v>
      </c>
      <c r="H401" s="68">
        <v>4.5408958780927877E-2</v>
      </c>
      <c r="I401" s="68">
        <v>2.8449971779161087E-2</v>
      </c>
      <c r="J401" s="63">
        <v>3</v>
      </c>
      <c r="K401" s="69">
        <v>3.6</v>
      </c>
      <c r="L401" s="67">
        <v>2.2999999999999998</v>
      </c>
      <c r="M401" s="67">
        <v>3.6</v>
      </c>
      <c r="N401" s="63">
        <v>2.4</v>
      </c>
      <c r="O401" s="63">
        <v>0</v>
      </c>
    </row>
    <row r="402" spans="1:15">
      <c r="A402" s="59" t="s">
        <v>97</v>
      </c>
      <c r="B402" s="59" t="s">
        <v>96</v>
      </c>
      <c r="C402" s="63">
        <v>1992</v>
      </c>
      <c r="D402" s="64">
        <v>0.49541535720813284</v>
      </c>
      <c r="E402" s="2">
        <v>-1</v>
      </c>
      <c r="F402" s="2">
        <v>-1</v>
      </c>
      <c r="G402" s="2">
        <v>-1.25</v>
      </c>
      <c r="H402" s="68">
        <v>3.8092040960305162E-2</v>
      </c>
      <c r="I402" s="68">
        <v>2.8479037916618655E-2</v>
      </c>
      <c r="J402" s="63">
        <v>1</v>
      </c>
      <c r="K402" s="69">
        <v>6</v>
      </c>
      <c r="L402" s="67">
        <v>2.4</v>
      </c>
      <c r="M402" s="67">
        <v>3.5</v>
      </c>
      <c r="N402" s="63">
        <v>2.4</v>
      </c>
      <c r="O402" s="63">
        <v>0</v>
      </c>
    </row>
    <row r="403" spans="1:15">
      <c r="A403" s="59" t="s">
        <v>97</v>
      </c>
      <c r="B403" s="59" t="s">
        <v>96</v>
      </c>
      <c r="C403" s="63">
        <v>1996</v>
      </c>
      <c r="D403" s="64">
        <v>0.47470013330265359</v>
      </c>
      <c r="E403" s="2">
        <v>1</v>
      </c>
      <c r="F403" s="2">
        <v>1</v>
      </c>
      <c r="G403" s="2">
        <v>0</v>
      </c>
      <c r="H403" s="68">
        <v>1.7084857083304206E-2</v>
      </c>
      <c r="I403" s="68">
        <v>9.0407990401750737E-3</v>
      </c>
      <c r="J403" s="63">
        <v>1</v>
      </c>
      <c r="K403" s="69">
        <v>4.3</v>
      </c>
      <c r="L403" s="67">
        <v>2.5</v>
      </c>
      <c r="M403" s="67">
        <v>3.7</v>
      </c>
      <c r="N403" s="63">
        <v>2.7</v>
      </c>
      <c r="O403" s="63">
        <v>0</v>
      </c>
    </row>
    <row r="404" spans="1:15">
      <c r="A404" s="59" t="s">
        <v>97</v>
      </c>
      <c r="B404" s="59" t="s">
        <v>96</v>
      </c>
      <c r="C404" s="63">
        <v>2000</v>
      </c>
      <c r="D404" s="64">
        <v>0.43536003018496949</v>
      </c>
      <c r="E404" s="2">
        <v>1</v>
      </c>
      <c r="F404" s="2">
        <v>0</v>
      </c>
      <c r="G404" s="2">
        <v>1</v>
      </c>
      <c r="H404" s="68">
        <v>1.6251320977245243E-2</v>
      </c>
      <c r="I404" s="68">
        <v>1.2514272762564893E-2</v>
      </c>
      <c r="J404" s="63">
        <v>2</v>
      </c>
      <c r="K404" s="69">
        <v>3.7</v>
      </c>
      <c r="L404" s="67">
        <v>2.4</v>
      </c>
      <c r="M404" s="67">
        <v>3.7</v>
      </c>
      <c r="N404" s="63">
        <v>3.9</v>
      </c>
      <c r="O404" s="63">
        <v>0</v>
      </c>
    </row>
    <row r="405" spans="1:15">
      <c r="A405" s="59" t="s">
        <v>97</v>
      </c>
      <c r="B405" s="59" t="s">
        <v>96</v>
      </c>
      <c r="C405" s="63">
        <v>2004</v>
      </c>
      <c r="D405" s="64">
        <v>0.43758027998158883</v>
      </c>
      <c r="E405" s="2">
        <v>-1</v>
      </c>
      <c r="F405" s="2">
        <v>-1</v>
      </c>
      <c r="G405" s="2">
        <v>0</v>
      </c>
      <c r="H405" s="68">
        <v>2.4806284403779078E-2</v>
      </c>
      <c r="I405" s="68">
        <v>1.4211061183538876E-2</v>
      </c>
      <c r="J405" s="63">
        <v>0</v>
      </c>
      <c r="K405" s="69">
        <v>5.5</v>
      </c>
      <c r="L405" s="67">
        <v>2.5</v>
      </c>
      <c r="M405" s="67">
        <v>3.8</v>
      </c>
      <c r="N405" s="63">
        <v>4.7</v>
      </c>
      <c r="O405" s="63">
        <v>0</v>
      </c>
    </row>
    <row r="406" spans="1:15">
      <c r="A406" s="59" t="s">
        <v>97</v>
      </c>
      <c r="B406" s="59" t="s">
        <v>96</v>
      </c>
      <c r="C406" s="63">
        <v>2008</v>
      </c>
      <c r="D406" s="64">
        <v>0.50165963300067318</v>
      </c>
      <c r="E406" s="2">
        <v>-1</v>
      </c>
      <c r="F406" s="2">
        <v>0</v>
      </c>
      <c r="G406" s="2">
        <v>-1</v>
      </c>
      <c r="H406" s="68">
        <v>5.2723878521037104E-3</v>
      </c>
      <c r="I406" s="68">
        <v>1.6946991524720234E-2</v>
      </c>
      <c r="J406" s="63">
        <v>2</v>
      </c>
      <c r="K406" s="69">
        <v>6.1</v>
      </c>
      <c r="L406" s="67">
        <v>2.5</v>
      </c>
      <c r="M406" s="67">
        <v>4</v>
      </c>
      <c r="N406" s="63">
        <v>4.5</v>
      </c>
      <c r="O406" s="63">
        <v>0</v>
      </c>
    </row>
    <row r="407" spans="1:15">
      <c r="A407" s="59" t="s">
        <v>97</v>
      </c>
      <c r="B407" s="59" t="s">
        <v>96</v>
      </c>
      <c r="C407" s="63">
        <v>2012</v>
      </c>
      <c r="D407" s="64">
        <v>0.48965965096995001</v>
      </c>
      <c r="E407" s="2">
        <v>1</v>
      </c>
      <c r="F407" s="2">
        <v>1</v>
      </c>
      <c r="G407" s="2">
        <v>0</v>
      </c>
      <c r="H407" s="68">
        <v>-5.4895043413215605E-3</v>
      </c>
      <c r="I407" s="68">
        <v>1.2413893721645586E-2</v>
      </c>
      <c r="J407" s="63">
        <v>0</v>
      </c>
      <c r="K407" s="69">
        <v>9.3000000000000007</v>
      </c>
      <c r="L407" s="67">
        <v>2.4</v>
      </c>
      <c r="M407" s="67">
        <v>3.6</v>
      </c>
      <c r="N407" s="63">
        <v>4</v>
      </c>
      <c r="O407" s="63">
        <v>0</v>
      </c>
    </row>
    <row r="408" spans="1:15">
      <c r="A408" s="59" t="s">
        <v>97</v>
      </c>
      <c r="B408" s="59" t="s">
        <v>96</v>
      </c>
      <c r="C408" s="63">
        <v>2016</v>
      </c>
      <c r="D408" s="64">
        <v>0.48096254196281285</v>
      </c>
      <c r="E408" s="2">
        <v>1</v>
      </c>
      <c r="F408" s="2">
        <v>0</v>
      </c>
      <c r="G408" s="2">
        <v>1</v>
      </c>
      <c r="H408" s="65">
        <v>4.1067157123997333E-3</v>
      </c>
      <c r="I408" s="65">
        <v>1.589128318550026E-2</v>
      </c>
      <c r="J408" s="66">
        <v>0</v>
      </c>
      <c r="K408" s="69">
        <v>5.0999999999999996</v>
      </c>
      <c r="L408" s="67">
        <v>2.6</v>
      </c>
      <c r="M408" s="67">
        <v>3.5</v>
      </c>
      <c r="N408" s="63">
        <v>4.3</v>
      </c>
      <c r="O408" s="63">
        <v>0</v>
      </c>
    </row>
    <row r="409" spans="1:15">
      <c r="A409" s="59" t="s">
        <v>97</v>
      </c>
      <c r="B409" s="59" t="s">
        <v>96</v>
      </c>
      <c r="C409" s="63">
        <v>2020</v>
      </c>
      <c r="D409" s="64">
        <v>0.49315817466813278</v>
      </c>
      <c r="E409" s="2">
        <v>-1</v>
      </c>
      <c r="F409" s="2">
        <v>-1</v>
      </c>
      <c r="G409" s="2">
        <v>0</v>
      </c>
      <c r="H409" s="68">
        <v>-3.8461078579623109E-2</v>
      </c>
      <c r="I409" s="68">
        <v>1.6359986418891914E-2</v>
      </c>
      <c r="J409" s="63">
        <v>0</v>
      </c>
      <c r="K409" s="69">
        <v>5.9</v>
      </c>
      <c r="L409" s="67">
        <v>2.5</v>
      </c>
      <c r="M409" s="67">
        <v>3.2</v>
      </c>
      <c r="N409" s="63">
        <v>4.3</v>
      </c>
      <c r="O409" s="63">
        <v>1</v>
      </c>
    </row>
    <row r="410" spans="1:15">
      <c r="A410" s="59" t="s">
        <v>99</v>
      </c>
      <c r="B410" s="59" t="s">
        <v>98</v>
      </c>
      <c r="C410" s="63">
        <v>1976</v>
      </c>
      <c r="D410" s="64">
        <v>0.46961989494826789</v>
      </c>
      <c r="E410" s="2">
        <v>-1</v>
      </c>
      <c r="F410" s="2">
        <v>0</v>
      </c>
      <c r="G410" s="2">
        <v>-1</v>
      </c>
      <c r="H410" s="68"/>
      <c r="I410" s="68"/>
      <c r="K410" s="69"/>
      <c r="O410" s="63">
        <v>0</v>
      </c>
    </row>
    <row r="411" spans="1:15">
      <c r="A411" s="59" t="s">
        <v>99</v>
      </c>
      <c r="B411" s="59" t="s">
        <v>98</v>
      </c>
      <c r="C411" s="63">
        <v>1980</v>
      </c>
      <c r="D411" s="64">
        <v>0.29019290247870888</v>
      </c>
      <c r="E411" s="2">
        <v>1</v>
      </c>
      <c r="F411" s="2">
        <v>1</v>
      </c>
      <c r="G411" s="2">
        <v>0</v>
      </c>
      <c r="H411" s="68">
        <v>-4.1575458460148762E-2</v>
      </c>
      <c r="I411" s="68">
        <v>7.0759522919439544E-2</v>
      </c>
      <c r="J411" s="63">
        <v>1</v>
      </c>
      <c r="K411" s="69">
        <v>4.9000000000000004</v>
      </c>
      <c r="L411" s="67">
        <v>0.2</v>
      </c>
      <c r="M411" s="67">
        <v>0.1</v>
      </c>
      <c r="N411" s="63">
        <v>0</v>
      </c>
      <c r="O411" s="63">
        <v>0</v>
      </c>
    </row>
    <row r="412" spans="1:15">
      <c r="A412" s="59" t="s">
        <v>99</v>
      </c>
      <c r="B412" s="59" t="s">
        <v>98</v>
      </c>
      <c r="C412" s="63">
        <v>1984</v>
      </c>
      <c r="D412" s="64">
        <v>0.34265417616852328</v>
      </c>
      <c r="E412" s="2">
        <v>-1</v>
      </c>
      <c r="F412" s="2">
        <v>-1</v>
      </c>
      <c r="G412" s="2">
        <v>0</v>
      </c>
      <c r="H412" s="68">
        <v>1.7315184088837032E-2</v>
      </c>
      <c r="I412" s="68">
        <v>2.5986734982303528E-2</v>
      </c>
      <c r="J412" s="63">
        <v>1</v>
      </c>
      <c r="K412" s="69">
        <v>5.3</v>
      </c>
      <c r="L412" s="67">
        <v>0.2</v>
      </c>
      <c r="M412" s="67">
        <v>0.1</v>
      </c>
      <c r="N412" s="63">
        <v>0</v>
      </c>
      <c r="O412" s="63">
        <v>0</v>
      </c>
    </row>
    <row r="413" spans="1:15">
      <c r="A413" s="59" t="s">
        <v>99</v>
      </c>
      <c r="B413" s="59" t="s">
        <v>98</v>
      </c>
      <c r="C413" s="63">
        <v>1988</v>
      </c>
      <c r="D413" s="64">
        <v>0.43404644272132331</v>
      </c>
      <c r="E413" s="2">
        <v>-1</v>
      </c>
      <c r="F413" s="2">
        <v>0</v>
      </c>
      <c r="G413" s="2">
        <v>-1</v>
      </c>
      <c r="H413" s="68">
        <v>-7.2241193927920944E-2</v>
      </c>
      <c r="I413" s="68">
        <v>9.857014446510215E-3</v>
      </c>
      <c r="J413" s="63">
        <v>1</v>
      </c>
      <c r="K413" s="69">
        <v>4.7</v>
      </c>
      <c r="L413" s="67">
        <v>0.2</v>
      </c>
      <c r="M413" s="67">
        <v>0.1</v>
      </c>
      <c r="N413" s="63">
        <v>0</v>
      </c>
      <c r="O413" s="63">
        <v>0</v>
      </c>
    </row>
    <row r="414" spans="1:15">
      <c r="A414" s="59" t="s">
        <v>99</v>
      </c>
      <c r="B414" s="59" t="s">
        <v>98</v>
      </c>
      <c r="C414" s="63">
        <v>1992</v>
      </c>
      <c r="D414" s="64">
        <v>0.42125295227091225</v>
      </c>
      <c r="E414" s="2">
        <v>-1</v>
      </c>
      <c r="F414" s="2">
        <v>-1</v>
      </c>
      <c r="G414" s="2">
        <v>-1.25</v>
      </c>
      <c r="H414" s="68">
        <v>7.6446277456924561E-2</v>
      </c>
      <c r="I414" s="68">
        <v>1.9333849179034468E-2</v>
      </c>
      <c r="J414" s="63">
        <v>3</v>
      </c>
      <c r="K414" s="69">
        <v>4.7</v>
      </c>
      <c r="L414" s="67">
        <v>0.2</v>
      </c>
      <c r="M414" s="67">
        <v>0.1</v>
      </c>
      <c r="N414" s="63">
        <v>0</v>
      </c>
      <c r="O414" s="63">
        <v>0</v>
      </c>
    </row>
    <row r="415" spans="1:15">
      <c r="A415" s="59" t="s">
        <v>99</v>
      </c>
      <c r="B415" s="59" t="s">
        <v>98</v>
      </c>
      <c r="C415" s="63">
        <v>1996</v>
      </c>
      <c r="D415" s="64">
        <v>0.46088680994158349</v>
      </c>
      <c r="E415" s="2">
        <v>1</v>
      </c>
      <c r="F415" s="2">
        <v>1</v>
      </c>
      <c r="G415" s="2">
        <v>0</v>
      </c>
      <c r="H415" s="68">
        <v>7.2962187465717809E-2</v>
      </c>
      <c r="I415" s="68">
        <v>1.7234956255308909E-2</v>
      </c>
      <c r="J415" s="63">
        <v>2</v>
      </c>
      <c r="K415" s="69">
        <v>2.9</v>
      </c>
      <c r="L415" s="67">
        <v>0.2</v>
      </c>
      <c r="M415" s="67">
        <v>0.1</v>
      </c>
      <c r="N415" s="63">
        <v>0</v>
      </c>
      <c r="O415" s="63">
        <v>0</v>
      </c>
    </row>
    <row r="416" spans="1:15">
      <c r="A416" s="59" t="s">
        <v>99</v>
      </c>
      <c r="B416" s="59" t="s">
        <v>98</v>
      </c>
      <c r="C416" s="63">
        <v>2000</v>
      </c>
      <c r="D416" s="64">
        <v>0.3527260342938372</v>
      </c>
      <c r="E416" s="2">
        <v>1</v>
      </c>
      <c r="F416" s="2">
        <v>0</v>
      </c>
      <c r="G416" s="2">
        <v>1</v>
      </c>
      <c r="H416" s="68">
        <v>4.2966534678348101E-2</v>
      </c>
      <c r="I416" s="68">
        <v>1.0300462965786794E-2</v>
      </c>
      <c r="J416" s="63">
        <v>2</v>
      </c>
      <c r="K416" s="69">
        <v>3</v>
      </c>
      <c r="L416" s="67">
        <v>0.1</v>
      </c>
      <c r="M416" s="67">
        <v>0.1</v>
      </c>
      <c r="N416" s="63">
        <v>0</v>
      </c>
      <c r="O416" s="63">
        <v>0</v>
      </c>
    </row>
    <row r="417" spans="1:15">
      <c r="A417" s="59" t="s">
        <v>99</v>
      </c>
      <c r="B417" s="59" t="s">
        <v>98</v>
      </c>
      <c r="C417" s="63">
        <v>2004</v>
      </c>
      <c r="D417" s="64">
        <v>0.36090645850056713</v>
      </c>
      <c r="E417" s="2">
        <v>-1</v>
      </c>
      <c r="F417" s="2">
        <v>-1</v>
      </c>
      <c r="G417" s="2">
        <v>0</v>
      </c>
      <c r="H417" s="68">
        <v>5.5752804655144761E-3</v>
      </c>
      <c r="I417" s="68">
        <v>2.0474949640389761E-2</v>
      </c>
      <c r="J417" s="63">
        <v>2</v>
      </c>
      <c r="K417" s="69">
        <v>3.4</v>
      </c>
      <c r="L417" s="67">
        <v>0.1</v>
      </c>
      <c r="M417" s="67">
        <v>0.1</v>
      </c>
      <c r="N417" s="63">
        <v>0</v>
      </c>
      <c r="O417" s="63">
        <v>0</v>
      </c>
    </row>
    <row r="418" spans="1:15">
      <c r="A418" s="59" t="s">
        <v>99</v>
      </c>
      <c r="B418" s="59" t="s">
        <v>98</v>
      </c>
      <c r="C418" s="63">
        <v>2008</v>
      </c>
      <c r="D418" s="64">
        <v>0.45591343718031879</v>
      </c>
      <c r="E418" s="2">
        <v>-1</v>
      </c>
      <c r="F418" s="2">
        <v>0</v>
      </c>
      <c r="G418" s="2">
        <v>-1</v>
      </c>
      <c r="H418" s="68">
        <v>6.2047659413630107E-2</v>
      </c>
      <c r="I418" s="68">
        <v>2.5380618985152426E-2</v>
      </c>
      <c r="J418" s="63">
        <v>4</v>
      </c>
      <c r="K418" s="69">
        <v>3.2</v>
      </c>
      <c r="L418" s="67">
        <v>0.2</v>
      </c>
      <c r="M418" s="67">
        <v>0.1</v>
      </c>
      <c r="N418" s="63">
        <v>0</v>
      </c>
      <c r="O418" s="63">
        <v>0</v>
      </c>
    </row>
    <row r="419" spans="1:15">
      <c r="A419" s="59" t="s">
        <v>99</v>
      </c>
      <c r="B419" s="59" t="s">
        <v>98</v>
      </c>
      <c r="C419" s="63">
        <v>2012</v>
      </c>
      <c r="D419" s="64">
        <v>0.39888791711088273</v>
      </c>
      <c r="E419" s="2">
        <v>1</v>
      </c>
      <c r="F419" s="2">
        <v>1</v>
      </c>
      <c r="G419" s="2">
        <v>0</v>
      </c>
      <c r="H419" s="65">
        <v>0.19506173839053931</v>
      </c>
      <c r="I419" s="65">
        <v>2.2635652696993303E-2</v>
      </c>
      <c r="J419" s="66">
        <v>3</v>
      </c>
      <c r="K419" s="69">
        <v>3.1</v>
      </c>
      <c r="L419" s="67">
        <v>0.3</v>
      </c>
      <c r="M419" s="67">
        <v>0.2</v>
      </c>
      <c r="N419" s="63">
        <v>0</v>
      </c>
      <c r="O419" s="63">
        <v>0</v>
      </c>
    </row>
    <row r="420" spans="1:15">
      <c r="A420" s="59" t="s">
        <v>99</v>
      </c>
      <c r="B420" s="59" t="s">
        <v>98</v>
      </c>
      <c r="C420" s="63">
        <v>2016</v>
      </c>
      <c r="D420" s="64">
        <v>0.30190757103480254</v>
      </c>
      <c r="E420" s="2">
        <v>1</v>
      </c>
      <c r="F420" s="2">
        <v>0</v>
      </c>
      <c r="G420" s="2">
        <v>1</v>
      </c>
      <c r="H420" s="68">
        <v>-6.3814510461211116E-2</v>
      </c>
      <c r="I420" s="68">
        <v>1.1065052376587281E-2</v>
      </c>
      <c r="J420" s="63">
        <v>1</v>
      </c>
      <c r="K420" s="69">
        <v>3.1</v>
      </c>
      <c r="L420" s="67">
        <v>0.2</v>
      </c>
      <c r="M420" s="67">
        <v>0.1</v>
      </c>
      <c r="N420" s="63">
        <v>0</v>
      </c>
      <c r="O420" s="63">
        <v>0</v>
      </c>
    </row>
    <row r="421" spans="1:15">
      <c r="A421" s="59" t="s">
        <v>99</v>
      </c>
      <c r="B421" s="59" t="s">
        <v>98</v>
      </c>
      <c r="C421" s="63">
        <v>2020</v>
      </c>
      <c r="D421" s="64">
        <v>0.3278259157710337</v>
      </c>
      <c r="E421" s="2">
        <v>-1</v>
      </c>
      <c r="F421" s="2">
        <v>-1</v>
      </c>
      <c r="G421" s="2">
        <v>0</v>
      </c>
      <c r="H421" s="68">
        <v>-3.1627298732502807E-2</v>
      </c>
      <c r="I421" s="68">
        <v>3.9813610815557787E-3</v>
      </c>
      <c r="J421" s="63">
        <v>0</v>
      </c>
      <c r="K421" s="69">
        <v>4.5</v>
      </c>
      <c r="L421" s="67">
        <v>0.2</v>
      </c>
      <c r="M421" s="67">
        <v>0.1</v>
      </c>
      <c r="N421" s="63">
        <v>0</v>
      </c>
      <c r="O421" s="63">
        <v>1</v>
      </c>
    </row>
    <row r="422" spans="1:15">
      <c r="A422" s="59" t="s">
        <v>101</v>
      </c>
      <c r="B422" s="59" t="s">
        <v>100</v>
      </c>
      <c r="C422" s="63">
        <v>1976</v>
      </c>
      <c r="D422" s="64">
        <v>0.50116354596648616</v>
      </c>
      <c r="E422" s="2">
        <v>-1</v>
      </c>
      <c r="F422" s="2">
        <v>0</v>
      </c>
      <c r="G422" s="2">
        <v>-1</v>
      </c>
      <c r="H422" s="68"/>
      <c r="I422" s="68"/>
      <c r="K422" s="69"/>
      <c r="O422" s="63">
        <v>0</v>
      </c>
    </row>
    <row r="423" spans="1:15">
      <c r="A423" s="59" t="s">
        <v>101</v>
      </c>
      <c r="B423" s="59" t="s">
        <v>100</v>
      </c>
      <c r="C423" s="63">
        <v>1980</v>
      </c>
      <c r="D423" s="64">
        <v>0.4426451498992538</v>
      </c>
      <c r="E423" s="2">
        <v>1</v>
      </c>
      <c r="F423" s="2">
        <v>1</v>
      </c>
      <c r="G423" s="2">
        <v>0</v>
      </c>
      <c r="H423" s="68">
        <v>-4.2509630537428067E-2</v>
      </c>
      <c r="I423" s="68">
        <v>5.5305046091116195E-2</v>
      </c>
      <c r="J423" s="63">
        <v>1</v>
      </c>
      <c r="K423" s="69">
        <v>8.4</v>
      </c>
      <c r="L423" s="67">
        <v>4.5999999999999996</v>
      </c>
      <c r="M423" s="67">
        <v>2.7</v>
      </c>
      <c r="N423" s="63">
        <v>0</v>
      </c>
      <c r="O423" s="63">
        <v>0</v>
      </c>
    </row>
    <row r="424" spans="1:15">
      <c r="A424" s="59" t="s">
        <v>101</v>
      </c>
      <c r="B424" s="59" t="s">
        <v>100</v>
      </c>
      <c r="C424" s="63">
        <v>1984</v>
      </c>
      <c r="D424" s="64">
        <v>0.40529316280931676</v>
      </c>
      <c r="E424" s="2">
        <v>-1</v>
      </c>
      <c r="F424" s="2">
        <v>-1</v>
      </c>
      <c r="G424" s="2">
        <v>0</v>
      </c>
      <c r="H424" s="68">
        <v>8.713616939621649E-2</v>
      </c>
      <c r="I424" s="68">
        <v>3.5247882382774876E-2</v>
      </c>
      <c r="J424" s="63">
        <v>2</v>
      </c>
      <c r="K424" s="69">
        <v>9.5</v>
      </c>
      <c r="L424" s="67">
        <v>4.4000000000000004</v>
      </c>
      <c r="M424" s="67">
        <v>4.3</v>
      </c>
      <c r="N424" s="63">
        <v>0</v>
      </c>
      <c r="O424" s="63">
        <v>0</v>
      </c>
    </row>
    <row r="425" spans="1:15">
      <c r="A425" s="59" t="s">
        <v>101</v>
      </c>
      <c r="B425" s="59" t="s">
        <v>100</v>
      </c>
      <c r="C425" s="63">
        <v>1988</v>
      </c>
      <c r="D425" s="64">
        <v>0.44525935349749252</v>
      </c>
      <c r="E425" s="2">
        <v>-1</v>
      </c>
      <c r="F425" s="2">
        <v>0</v>
      </c>
      <c r="G425" s="2">
        <v>-1</v>
      </c>
      <c r="H425" s="68">
        <v>3.4478350514091094E-2</v>
      </c>
      <c r="I425" s="68">
        <v>2.2599594646042442E-2</v>
      </c>
      <c r="J425" s="63">
        <v>2</v>
      </c>
      <c r="K425" s="69">
        <v>6</v>
      </c>
      <c r="L425" s="67">
        <v>4.3</v>
      </c>
      <c r="M425" s="67">
        <v>4.3</v>
      </c>
      <c r="N425" s="63">
        <v>0</v>
      </c>
      <c r="O425" s="63">
        <v>0</v>
      </c>
    </row>
    <row r="426" spans="1:15">
      <c r="A426" s="59" t="s">
        <v>101</v>
      </c>
      <c r="B426" s="59" t="s">
        <v>100</v>
      </c>
      <c r="C426" s="63">
        <v>1992</v>
      </c>
      <c r="D426" s="64">
        <v>0.51168163346954521</v>
      </c>
      <c r="E426" s="2">
        <v>-1</v>
      </c>
      <c r="F426" s="2">
        <v>-1</v>
      </c>
      <c r="G426" s="2">
        <v>-1.25</v>
      </c>
      <c r="H426" s="68">
        <v>3.8664698414730303E-2</v>
      </c>
      <c r="I426" s="68">
        <v>2.3141206887085097E-2</v>
      </c>
      <c r="J426" s="63">
        <v>1</v>
      </c>
      <c r="K426" s="69">
        <v>7.4</v>
      </c>
      <c r="L426" s="67">
        <v>4.3</v>
      </c>
      <c r="M426" s="67">
        <v>4.2</v>
      </c>
      <c r="N426" s="63">
        <v>0</v>
      </c>
      <c r="O426" s="63">
        <v>0</v>
      </c>
    </row>
    <row r="427" spans="1:15">
      <c r="A427" s="59" t="s">
        <v>101</v>
      </c>
      <c r="B427" s="59" t="s">
        <v>100</v>
      </c>
      <c r="C427" s="63">
        <v>1996</v>
      </c>
      <c r="D427" s="64">
        <v>0.53596949181720543</v>
      </c>
      <c r="E427" s="2">
        <v>1</v>
      </c>
      <c r="F427" s="2">
        <v>1</v>
      </c>
      <c r="G427" s="2">
        <v>0</v>
      </c>
      <c r="H427" s="68">
        <v>3.0283321773840743E-2</v>
      </c>
      <c r="I427" s="68">
        <v>1.368507378966255E-2</v>
      </c>
      <c r="J427" s="63">
        <v>1</v>
      </c>
      <c r="K427" s="69">
        <v>5</v>
      </c>
      <c r="L427" s="67">
        <v>4.2</v>
      </c>
      <c r="M427" s="67">
        <v>4.4000000000000004</v>
      </c>
      <c r="N427" s="63">
        <v>0</v>
      </c>
      <c r="O427" s="63">
        <v>0</v>
      </c>
    </row>
    <row r="428" spans="1:15">
      <c r="A428" s="59" t="s">
        <v>101</v>
      </c>
      <c r="B428" s="59" t="s">
        <v>100</v>
      </c>
      <c r="C428" s="63">
        <v>2000</v>
      </c>
      <c r="D428" s="64">
        <v>0.48161277779333922</v>
      </c>
      <c r="E428" s="2">
        <v>1</v>
      </c>
      <c r="F428" s="2">
        <v>0</v>
      </c>
      <c r="G428" s="2">
        <v>1</v>
      </c>
      <c r="H428" s="68">
        <v>1.8818378499831478E-2</v>
      </c>
      <c r="I428" s="68">
        <v>1.3715303754350705E-2</v>
      </c>
      <c r="J428" s="63">
        <v>1</v>
      </c>
      <c r="K428" s="69">
        <v>4</v>
      </c>
      <c r="L428" s="67">
        <v>3.6</v>
      </c>
      <c r="M428" s="67">
        <v>4.2</v>
      </c>
      <c r="N428" s="63">
        <v>0</v>
      </c>
      <c r="O428" s="63">
        <v>0</v>
      </c>
    </row>
    <row r="429" spans="1:15">
      <c r="A429" s="59" t="s">
        <v>101</v>
      </c>
      <c r="B429" s="59" t="s">
        <v>100</v>
      </c>
      <c r="C429" s="63">
        <v>2004</v>
      </c>
      <c r="D429" s="64">
        <v>0.48941255995210792</v>
      </c>
      <c r="E429" s="2">
        <v>-1</v>
      </c>
      <c r="F429" s="2">
        <v>-1</v>
      </c>
      <c r="G429" s="2">
        <v>0</v>
      </c>
      <c r="H429" s="68">
        <v>2.560073339234803E-2</v>
      </c>
      <c r="I429" s="68">
        <v>1.4361260619318195E-2</v>
      </c>
      <c r="J429" s="63">
        <v>0</v>
      </c>
      <c r="K429" s="69">
        <v>6.3</v>
      </c>
      <c r="L429" s="67">
        <v>3.7</v>
      </c>
      <c r="M429" s="67">
        <v>4.4000000000000004</v>
      </c>
      <c r="N429" s="63">
        <v>0</v>
      </c>
      <c r="O429" s="63">
        <v>0</v>
      </c>
    </row>
    <row r="430" spans="1:15">
      <c r="A430" s="59" t="s">
        <v>101</v>
      </c>
      <c r="B430" s="59" t="s">
        <v>100</v>
      </c>
      <c r="C430" s="63">
        <v>2008</v>
      </c>
      <c r="D430" s="64">
        <v>0.52333840762254125</v>
      </c>
      <c r="E430" s="2">
        <v>-1</v>
      </c>
      <c r="F430" s="2">
        <v>0</v>
      </c>
      <c r="G430" s="2">
        <v>-1</v>
      </c>
      <c r="H430" s="65">
        <v>-1.8841625415044416E-2</v>
      </c>
      <c r="I430" s="65">
        <v>1.8771181951976912E-2</v>
      </c>
      <c r="J430" s="66">
        <v>0</v>
      </c>
      <c r="K430" s="69">
        <v>6.4</v>
      </c>
      <c r="L430" s="67">
        <v>3.2</v>
      </c>
      <c r="M430" s="67">
        <v>3.4</v>
      </c>
      <c r="N430" s="63">
        <v>0</v>
      </c>
      <c r="O430" s="63">
        <v>0</v>
      </c>
    </row>
    <row r="431" spans="1:15">
      <c r="A431" s="59" t="s">
        <v>101</v>
      </c>
      <c r="B431" s="59" t="s">
        <v>100</v>
      </c>
      <c r="C431" s="63">
        <v>2012</v>
      </c>
      <c r="D431" s="64">
        <v>0.51514056769249494</v>
      </c>
      <c r="E431" s="2">
        <v>1</v>
      </c>
      <c r="F431" s="2">
        <v>1</v>
      </c>
      <c r="G431" s="2">
        <v>0</v>
      </c>
      <c r="H431" s="68">
        <v>7.9687294888173277E-3</v>
      </c>
      <c r="I431" s="68">
        <v>1.4603642870947509E-2</v>
      </c>
      <c r="J431" s="63">
        <v>1</v>
      </c>
      <c r="K431" s="69">
        <v>7.4</v>
      </c>
      <c r="L431" s="67">
        <v>3.3</v>
      </c>
      <c r="M431" s="67">
        <v>3.2</v>
      </c>
      <c r="N431" s="63">
        <v>0</v>
      </c>
      <c r="O431" s="63">
        <v>0</v>
      </c>
    </row>
    <row r="432" spans="1:15">
      <c r="A432" s="59" t="s">
        <v>101</v>
      </c>
      <c r="B432" s="59" t="s">
        <v>100</v>
      </c>
      <c r="C432" s="63">
        <v>2016</v>
      </c>
      <c r="D432" s="64">
        <v>0.45732315422864095</v>
      </c>
      <c r="E432" s="2">
        <v>1</v>
      </c>
      <c r="F432" s="2">
        <v>0</v>
      </c>
      <c r="G432" s="2">
        <v>1</v>
      </c>
      <c r="H432" s="68">
        <v>7.2622784876146262E-3</v>
      </c>
      <c r="I432" s="68">
        <v>1.1762546169238774E-2</v>
      </c>
      <c r="J432" s="63">
        <v>0</v>
      </c>
      <c r="K432" s="69">
        <v>5</v>
      </c>
      <c r="L432" s="67">
        <v>3</v>
      </c>
      <c r="M432" s="67">
        <v>2.4</v>
      </c>
      <c r="N432" s="63">
        <v>0</v>
      </c>
      <c r="O432" s="63">
        <v>0</v>
      </c>
    </row>
    <row r="433" spans="1:15">
      <c r="A433" s="59" t="s">
        <v>101</v>
      </c>
      <c r="B433" s="59" t="s">
        <v>100</v>
      </c>
      <c r="C433" s="63">
        <v>2020</v>
      </c>
      <c r="D433" s="64">
        <v>0.45923302352297285</v>
      </c>
      <c r="E433" s="2">
        <v>-1</v>
      </c>
      <c r="F433" s="2">
        <v>-1</v>
      </c>
      <c r="G433" s="2">
        <v>0</v>
      </c>
      <c r="H433" s="68">
        <v>-3.4496067160188826E-2</v>
      </c>
      <c r="I433" s="68">
        <v>1.4030668680111269E-2</v>
      </c>
      <c r="J433" s="63">
        <v>0</v>
      </c>
      <c r="K433" s="69">
        <v>5.3</v>
      </c>
      <c r="L433" s="67">
        <v>2.8</v>
      </c>
      <c r="M433" s="67">
        <v>2.1</v>
      </c>
      <c r="N433" s="63">
        <v>0</v>
      </c>
      <c r="O433" s="63">
        <v>1</v>
      </c>
    </row>
    <row r="434" spans="1:15">
      <c r="A434" s="59" t="s">
        <v>103</v>
      </c>
      <c r="B434" s="59" t="s">
        <v>102</v>
      </c>
      <c r="C434" s="63">
        <v>1976</v>
      </c>
      <c r="D434" s="64">
        <v>0.49384779483374297</v>
      </c>
      <c r="E434" s="2">
        <v>-1</v>
      </c>
      <c r="F434" s="2">
        <v>0</v>
      </c>
      <c r="G434" s="2">
        <v>-1</v>
      </c>
      <c r="H434" s="68"/>
      <c r="I434" s="68"/>
      <c r="K434" s="69"/>
      <c r="O434" s="63">
        <v>0</v>
      </c>
    </row>
    <row r="435" spans="1:15">
      <c r="A435" s="59" t="s">
        <v>103</v>
      </c>
      <c r="B435" s="59" t="s">
        <v>102</v>
      </c>
      <c r="C435" s="63">
        <v>1980</v>
      </c>
      <c r="D435" s="64">
        <v>0.36627866719630903</v>
      </c>
      <c r="E435" s="2">
        <v>1</v>
      </c>
      <c r="F435" s="2">
        <v>1</v>
      </c>
      <c r="G435" s="2">
        <v>0</v>
      </c>
      <c r="H435" s="68">
        <v>2.2372460228533564E-2</v>
      </c>
      <c r="I435" s="68">
        <v>8.2073667712670773E-2</v>
      </c>
      <c r="J435" s="63">
        <v>0</v>
      </c>
      <c r="K435" s="69">
        <v>4.4000000000000004</v>
      </c>
      <c r="L435" s="67">
        <v>1.3</v>
      </c>
      <c r="M435" s="67">
        <v>1</v>
      </c>
      <c r="N435" s="63">
        <v>2.5</v>
      </c>
      <c r="O435" s="63">
        <v>0</v>
      </c>
    </row>
    <row r="436" spans="1:15">
      <c r="A436" s="59" t="s">
        <v>103</v>
      </c>
      <c r="B436" s="59" t="s">
        <v>102</v>
      </c>
      <c r="C436" s="63">
        <v>1984</v>
      </c>
      <c r="D436" s="64">
        <v>0.30890174152301042</v>
      </c>
      <c r="E436" s="2">
        <v>-1</v>
      </c>
      <c r="F436" s="2">
        <v>-1</v>
      </c>
      <c r="G436" s="2">
        <v>0</v>
      </c>
      <c r="H436" s="68">
        <v>4.876493516100644E-2</v>
      </c>
      <c r="I436" s="68">
        <v>2.4119473849113726E-2</v>
      </c>
      <c r="J436" s="63">
        <v>2</v>
      </c>
      <c r="K436" s="69">
        <v>7.1</v>
      </c>
      <c r="L436" s="67">
        <v>1.2</v>
      </c>
      <c r="M436" s="67">
        <v>1.1000000000000001</v>
      </c>
      <c r="N436" s="63">
        <v>2.6</v>
      </c>
      <c r="O436" s="63">
        <v>0</v>
      </c>
    </row>
    <row r="437" spans="1:15">
      <c r="A437" s="59" t="s">
        <v>103</v>
      </c>
      <c r="B437" s="59" t="s">
        <v>102</v>
      </c>
      <c r="C437" s="63">
        <v>1988</v>
      </c>
      <c r="D437" s="64">
        <v>0.41610187727558334</v>
      </c>
      <c r="E437" s="2">
        <v>-1</v>
      </c>
      <c r="F437" s="2">
        <v>0</v>
      </c>
      <c r="G437" s="2">
        <v>-1</v>
      </c>
      <c r="H437" s="68">
        <v>6.2332132387448169E-2</v>
      </c>
      <c r="I437" s="68">
        <v>5.3474086847855595E-3</v>
      </c>
      <c r="J437" s="63">
        <v>1</v>
      </c>
      <c r="K437" s="69">
        <v>6.4</v>
      </c>
      <c r="L437" s="67">
        <v>0.9</v>
      </c>
      <c r="M437" s="67">
        <v>1.1000000000000001</v>
      </c>
      <c r="N437" s="63">
        <v>2.1</v>
      </c>
      <c r="O437" s="63">
        <v>0</v>
      </c>
    </row>
    <row r="438" spans="1:15">
      <c r="A438" s="59" t="s">
        <v>103</v>
      </c>
      <c r="B438" s="59" t="s">
        <v>102</v>
      </c>
      <c r="C438" s="63">
        <v>1992</v>
      </c>
      <c r="D438" s="64">
        <v>0.44377881697381322</v>
      </c>
      <c r="E438" s="2">
        <v>-1</v>
      </c>
      <c r="F438" s="2">
        <v>-1</v>
      </c>
      <c r="G438" s="2">
        <v>-1.25</v>
      </c>
      <c r="H438" s="68">
        <v>9.4249881437091787E-3</v>
      </c>
      <c r="I438" s="68">
        <v>2.2523639822700448E-2</v>
      </c>
      <c r="J438" s="63">
        <v>0</v>
      </c>
      <c r="K438" s="69">
        <v>6</v>
      </c>
      <c r="L438" s="67">
        <v>1</v>
      </c>
      <c r="M438" s="67">
        <v>1.2</v>
      </c>
      <c r="N438" s="63">
        <v>1.9</v>
      </c>
      <c r="O438" s="63">
        <v>0</v>
      </c>
    </row>
    <row r="439" spans="1:15">
      <c r="A439" s="59" t="s">
        <v>103</v>
      </c>
      <c r="B439" s="59" t="s">
        <v>102</v>
      </c>
      <c r="C439" s="63">
        <v>1996</v>
      </c>
      <c r="D439" s="64">
        <v>0.45599390893294223</v>
      </c>
      <c r="E439" s="2">
        <v>1</v>
      </c>
      <c r="F439" s="2">
        <v>1</v>
      </c>
      <c r="G439" s="2">
        <v>0</v>
      </c>
      <c r="H439" s="68">
        <v>3.9346527623636662E-2</v>
      </c>
      <c r="I439" s="68">
        <v>1.5260436280391421E-2</v>
      </c>
      <c r="J439" s="63">
        <v>1</v>
      </c>
      <c r="K439" s="69">
        <v>4.0999999999999996</v>
      </c>
      <c r="L439" s="67">
        <v>0.9</v>
      </c>
      <c r="M439" s="67">
        <v>1.2</v>
      </c>
      <c r="N439" s="63">
        <v>1.6</v>
      </c>
      <c r="O439" s="63">
        <v>0</v>
      </c>
    </row>
    <row r="440" spans="1:15">
      <c r="A440" s="59" t="s">
        <v>103</v>
      </c>
      <c r="B440" s="59" t="s">
        <v>102</v>
      </c>
      <c r="C440" s="63">
        <v>2000</v>
      </c>
      <c r="D440" s="64">
        <v>0.38919328777881085</v>
      </c>
      <c r="E440" s="2">
        <v>1</v>
      </c>
      <c r="F440" s="2">
        <v>0</v>
      </c>
      <c r="G440" s="2">
        <v>1</v>
      </c>
      <c r="H440" s="68">
        <v>3.2777579233073117E-2</v>
      </c>
      <c r="I440" s="68">
        <v>1.6501457908685735E-2</v>
      </c>
      <c r="J440" s="63">
        <v>2</v>
      </c>
      <c r="K440" s="69">
        <v>3</v>
      </c>
      <c r="L440" s="67">
        <v>0.8</v>
      </c>
      <c r="M440" s="67">
        <v>1.1000000000000001</v>
      </c>
      <c r="N440" s="63">
        <v>1.4</v>
      </c>
      <c r="O440" s="63">
        <v>0</v>
      </c>
    </row>
    <row r="441" spans="1:15">
      <c r="A441" s="59" t="s">
        <v>103</v>
      </c>
      <c r="B441" s="59" t="s">
        <v>102</v>
      </c>
      <c r="C441" s="63">
        <v>2004</v>
      </c>
      <c r="D441" s="64">
        <v>0.34429598335243938</v>
      </c>
      <c r="E441" s="2">
        <v>-1</v>
      </c>
      <c r="F441" s="2">
        <v>-1</v>
      </c>
      <c r="G441" s="2">
        <v>0</v>
      </c>
      <c r="H441" s="65">
        <v>2.9102436383729113E-2</v>
      </c>
      <c r="I441" s="65">
        <v>2.2954323066118665E-2</v>
      </c>
      <c r="J441" s="66">
        <v>1</v>
      </c>
      <c r="K441" s="69">
        <v>4.9000000000000004</v>
      </c>
      <c r="L441" s="67">
        <v>0.9</v>
      </c>
      <c r="M441" s="67">
        <v>1.2</v>
      </c>
      <c r="N441" s="63">
        <v>0.6</v>
      </c>
      <c r="O441" s="63">
        <v>0</v>
      </c>
    </row>
    <row r="442" spans="1:15">
      <c r="A442" s="59" t="s">
        <v>103</v>
      </c>
      <c r="B442" s="59" t="s">
        <v>102</v>
      </c>
      <c r="C442" s="63">
        <v>2008</v>
      </c>
      <c r="D442" s="64">
        <v>0.34354918877306501</v>
      </c>
      <c r="E442" s="2">
        <v>-1</v>
      </c>
      <c r="F442" s="2">
        <v>0</v>
      </c>
      <c r="G442" s="2">
        <v>-1</v>
      </c>
      <c r="H442" s="68">
        <v>2.9669322343828686E-2</v>
      </c>
      <c r="I442" s="68">
        <v>3.2290507177917815E-2</v>
      </c>
      <c r="J442" s="63">
        <v>2</v>
      </c>
      <c r="K442" s="69">
        <v>3.7</v>
      </c>
      <c r="L442" s="67">
        <v>1</v>
      </c>
      <c r="M442" s="67">
        <v>1</v>
      </c>
      <c r="N442" s="63">
        <v>0.4</v>
      </c>
      <c r="O442" s="63">
        <v>0</v>
      </c>
    </row>
    <row r="443" spans="1:15">
      <c r="A443" s="59" t="s">
        <v>103</v>
      </c>
      <c r="B443" s="59" t="s">
        <v>102</v>
      </c>
      <c r="C443" s="63">
        <v>2012</v>
      </c>
      <c r="D443" s="64">
        <v>0.33227680256983438</v>
      </c>
      <c r="E443" s="2">
        <v>1</v>
      </c>
      <c r="F443" s="2">
        <v>1</v>
      </c>
      <c r="G443" s="2">
        <v>0</v>
      </c>
      <c r="H443" s="68">
        <v>4.2992884353128646E-2</v>
      </c>
      <c r="I443" s="68">
        <v>2.2196068516471934E-2</v>
      </c>
      <c r="J443" s="63">
        <v>1</v>
      </c>
      <c r="K443" s="69">
        <v>5.2</v>
      </c>
      <c r="L443" s="67">
        <v>1</v>
      </c>
      <c r="M443" s="67">
        <v>1</v>
      </c>
      <c r="N443" s="63">
        <v>0.5</v>
      </c>
      <c r="O443" s="63">
        <v>0</v>
      </c>
    </row>
    <row r="444" spans="1:15">
      <c r="A444" s="59" t="s">
        <v>103</v>
      </c>
      <c r="B444" s="59" t="s">
        <v>102</v>
      </c>
      <c r="C444" s="63">
        <v>2016</v>
      </c>
      <c r="D444" s="64">
        <v>0.30695262761671865</v>
      </c>
      <c r="E444" s="2">
        <v>1</v>
      </c>
      <c r="F444" s="2">
        <v>0</v>
      </c>
      <c r="G444" s="2">
        <v>1</v>
      </c>
      <c r="H444" s="68">
        <v>-2.4929354408147253E-2</v>
      </c>
      <c r="I444" s="68">
        <v>2.2419791805940559E-2</v>
      </c>
      <c r="J444" s="63">
        <v>2</v>
      </c>
      <c r="K444" s="69">
        <v>4.8</v>
      </c>
      <c r="L444" s="67">
        <v>0.8</v>
      </c>
      <c r="M444" s="67">
        <v>0.9</v>
      </c>
      <c r="N444" s="63">
        <v>0.4</v>
      </c>
      <c r="O444" s="63">
        <v>0</v>
      </c>
    </row>
    <row r="445" spans="1:15">
      <c r="A445" s="59" t="s">
        <v>103</v>
      </c>
      <c r="B445" s="59" t="s">
        <v>102</v>
      </c>
      <c r="C445" s="63">
        <v>2020</v>
      </c>
      <c r="D445" s="64">
        <v>0.33059960503093488</v>
      </c>
      <c r="E445" s="2">
        <v>-1</v>
      </c>
      <c r="F445" s="2">
        <v>-1</v>
      </c>
      <c r="G445" s="2">
        <v>0</v>
      </c>
      <c r="H445" s="68">
        <v>-5.3715606397121585E-2</v>
      </c>
      <c r="I445" s="68">
        <v>9.0911797236148395E-4</v>
      </c>
      <c r="J445" s="63">
        <v>0</v>
      </c>
      <c r="K445" s="69">
        <v>4.3</v>
      </c>
      <c r="L445" s="67">
        <v>0.8</v>
      </c>
      <c r="M445" s="67">
        <v>0.9</v>
      </c>
      <c r="N445" s="63">
        <v>0.4</v>
      </c>
      <c r="O445" s="63">
        <v>1</v>
      </c>
    </row>
    <row r="446" spans="1:15">
      <c r="A446" s="59" t="s">
        <v>105</v>
      </c>
      <c r="B446" s="59" t="s">
        <v>104</v>
      </c>
      <c r="C446" s="63">
        <v>1976</v>
      </c>
      <c r="D446" s="64">
        <v>0.4991282682307967</v>
      </c>
      <c r="E446" s="2">
        <v>-1</v>
      </c>
      <c r="F446" s="2">
        <v>0</v>
      </c>
      <c r="G446" s="2">
        <v>-1</v>
      </c>
      <c r="H446" s="68"/>
      <c r="I446" s="68"/>
      <c r="K446" s="69"/>
      <c r="O446" s="63">
        <v>0</v>
      </c>
    </row>
    <row r="447" spans="1:15">
      <c r="A447" s="59" t="s">
        <v>105</v>
      </c>
      <c r="B447" s="59" t="s">
        <v>104</v>
      </c>
      <c r="C447" s="63">
        <v>1980</v>
      </c>
      <c r="D447" s="64">
        <v>0.44447406156426383</v>
      </c>
      <c r="E447" s="2">
        <v>1</v>
      </c>
      <c r="F447" s="2">
        <v>1</v>
      </c>
      <c r="G447" s="2">
        <v>0</v>
      </c>
      <c r="H447" s="68">
        <v>-3.0712824465402577E-2</v>
      </c>
      <c r="I447" s="68">
        <v>5.576875131160608E-2</v>
      </c>
      <c r="J447" s="63">
        <v>0</v>
      </c>
      <c r="K447" s="69">
        <v>8.5</v>
      </c>
      <c r="L447" s="67">
        <v>1.2</v>
      </c>
      <c r="M447" s="67">
        <v>2.2999999999999998</v>
      </c>
      <c r="N447" s="63">
        <v>0</v>
      </c>
      <c r="O447" s="63">
        <v>0</v>
      </c>
    </row>
    <row r="448" spans="1:15">
      <c r="A448" s="59" t="s">
        <v>105</v>
      </c>
      <c r="B448" s="59" t="s">
        <v>104</v>
      </c>
      <c r="C448" s="63">
        <v>1984</v>
      </c>
      <c r="D448" s="64">
        <v>0.43895288660662635</v>
      </c>
      <c r="E448" s="2">
        <v>-1</v>
      </c>
      <c r="F448" s="2">
        <v>-1</v>
      </c>
      <c r="G448" s="2">
        <v>0</v>
      </c>
      <c r="H448" s="68">
        <v>5.6392415101969684E-2</v>
      </c>
      <c r="I448" s="68">
        <v>3.9111732630245921E-2</v>
      </c>
      <c r="J448" s="63">
        <v>1</v>
      </c>
      <c r="K448" s="69">
        <v>9.4</v>
      </c>
      <c r="L448" s="67">
        <v>1.1000000000000001</v>
      </c>
      <c r="M448" s="67">
        <v>2</v>
      </c>
      <c r="N448" s="63">
        <v>0</v>
      </c>
      <c r="O448" s="63">
        <v>0</v>
      </c>
    </row>
    <row r="449" spans="1:15">
      <c r="A449" s="59" t="s">
        <v>105</v>
      </c>
      <c r="B449" s="59" t="s">
        <v>104</v>
      </c>
      <c r="C449" s="63">
        <v>1988</v>
      </c>
      <c r="D449" s="64">
        <v>0.52383680797597953</v>
      </c>
      <c r="E449" s="2">
        <v>-1</v>
      </c>
      <c r="F449" s="2">
        <v>0</v>
      </c>
      <c r="G449" s="2">
        <v>-1</v>
      </c>
      <c r="H449" s="68">
        <v>4.7188126975781897E-2</v>
      </c>
      <c r="I449" s="68">
        <v>2.6955744738014875E-2</v>
      </c>
      <c r="J449" s="63">
        <v>1</v>
      </c>
      <c r="K449" s="69">
        <v>5.8</v>
      </c>
      <c r="L449" s="67">
        <v>1</v>
      </c>
      <c r="M449" s="67">
        <v>1.5</v>
      </c>
      <c r="N449" s="63">
        <v>0</v>
      </c>
      <c r="O449" s="63">
        <v>0</v>
      </c>
    </row>
    <row r="450" spans="1:15">
      <c r="A450" s="59" t="s">
        <v>105</v>
      </c>
      <c r="B450" s="59" t="s">
        <v>104</v>
      </c>
      <c r="C450" s="63">
        <v>1992</v>
      </c>
      <c r="D450" s="64">
        <v>0.56633891516592816</v>
      </c>
      <c r="E450" s="2">
        <v>-1</v>
      </c>
      <c r="F450" s="2">
        <v>-1</v>
      </c>
      <c r="G450" s="2">
        <v>-1.25</v>
      </c>
      <c r="H450" s="68">
        <v>1.669679417684633E-2</v>
      </c>
      <c r="I450" s="68">
        <v>2.3053843260179674E-2</v>
      </c>
      <c r="J450" s="63">
        <v>0</v>
      </c>
      <c r="K450" s="69">
        <v>7.4</v>
      </c>
      <c r="L450" s="67">
        <v>1.2</v>
      </c>
      <c r="M450" s="67">
        <v>2.1</v>
      </c>
      <c r="N450" s="63">
        <v>0</v>
      </c>
      <c r="O450" s="63">
        <v>0</v>
      </c>
    </row>
    <row r="451" spans="1:15">
      <c r="A451" s="59" t="s">
        <v>105</v>
      </c>
      <c r="B451" s="59" t="s">
        <v>104</v>
      </c>
      <c r="C451" s="63">
        <v>1996</v>
      </c>
      <c r="D451" s="64">
        <v>0.54693115719658225</v>
      </c>
      <c r="E451" s="2">
        <v>1</v>
      </c>
      <c r="F451" s="2">
        <v>1</v>
      </c>
      <c r="G451" s="2">
        <v>0</v>
      </c>
      <c r="H451" s="68">
        <v>0.11918289608638988</v>
      </c>
      <c r="I451" s="68">
        <v>1.0627416778401955E-2</v>
      </c>
      <c r="J451" s="63">
        <v>4</v>
      </c>
      <c r="K451" s="69">
        <v>5.7</v>
      </c>
      <c r="L451" s="67">
        <v>1.2</v>
      </c>
      <c r="M451" s="67">
        <v>2.2000000000000002</v>
      </c>
      <c r="N451" s="63">
        <v>0</v>
      </c>
      <c r="O451" s="63">
        <v>0</v>
      </c>
    </row>
    <row r="452" spans="1:15">
      <c r="A452" s="59" t="s">
        <v>105</v>
      </c>
      <c r="B452" s="59" t="s">
        <v>104</v>
      </c>
      <c r="C452" s="63">
        <v>2000</v>
      </c>
      <c r="D452" s="64">
        <v>0.50235891985530567</v>
      </c>
      <c r="E452" s="2">
        <v>1</v>
      </c>
      <c r="F452" s="2">
        <v>0</v>
      </c>
      <c r="G452" s="2">
        <v>1</v>
      </c>
      <c r="H452" s="65">
        <v>7.281493192369104E-2</v>
      </c>
      <c r="I452" s="65">
        <v>1.2612373306630786E-5</v>
      </c>
      <c r="J452" s="66">
        <v>3</v>
      </c>
      <c r="K452" s="69">
        <v>5.0999999999999996</v>
      </c>
      <c r="L452" s="67">
        <v>1.2</v>
      </c>
      <c r="M452" s="67">
        <v>2.1</v>
      </c>
      <c r="N452" s="63">
        <v>0</v>
      </c>
      <c r="O452" s="63">
        <v>0</v>
      </c>
    </row>
    <row r="453" spans="1:15">
      <c r="A453" s="59" t="s">
        <v>105</v>
      </c>
      <c r="B453" s="59" t="s">
        <v>104</v>
      </c>
      <c r="C453" s="63">
        <v>2004</v>
      </c>
      <c r="D453" s="64">
        <v>0.52108625774450079</v>
      </c>
      <c r="E453" s="2">
        <v>-1</v>
      </c>
      <c r="F453" s="2">
        <v>-1</v>
      </c>
      <c r="G453" s="2">
        <v>0</v>
      </c>
      <c r="H453" s="68">
        <v>4.3215689459511486E-2</v>
      </c>
      <c r="I453" s="68">
        <v>9.5905422625981451E-3</v>
      </c>
      <c r="J453" s="63">
        <v>2</v>
      </c>
      <c r="K453" s="69">
        <v>7.3</v>
      </c>
      <c r="L453" s="67">
        <v>1.2</v>
      </c>
      <c r="M453" s="67">
        <v>2.2000000000000002</v>
      </c>
      <c r="N453" s="63">
        <v>0</v>
      </c>
      <c r="O453" s="63">
        <v>0</v>
      </c>
    </row>
    <row r="454" spans="1:15">
      <c r="A454" s="59" t="s">
        <v>105</v>
      </c>
      <c r="B454" s="59" t="s">
        <v>104</v>
      </c>
      <c r="C454" s="63">
        <v>2008</v>
      </c>
      <c r="D454" s="64">
        <v>0.58413721177227185</v>
      </c>
      <c r="E454" s="2">
        <v>-1</v>
      </c>
      <c r="F454" s="2">
        <v>0</v>
      </c>
      <c r="G454" s="2">
        <v>-1</v>
      </c>
      <c r="H454" s="68">
        <v>1.4731588319723432E-2</v>
      </c>
      <c r="I454" s="68">
        <v>1.1563186595081376E-2</v>
      </c>
      <c r="J454" s="63">
        <v>1</v>
      </c>
      <c r="K454" s="69">
        <v>6.5</v>
      </c>
      <c r="L454" s="67">
        <v>1.1000000000000001</v>
      </c>
      <c r="M454" s="67">
        <v>2.1</v>
      </c>
      <c r="N454" s="63">
        <v>0</v>
      </c>
      <c r="O454" s="63">
        <v>0</v>
      </c>
    </row>
    <row r="455" spans="1:15">
      <c r="A455" s="59" t="s">
        <v>105</v>
      </c>
      <c r="B455" s="59" t="s">
        <v>104</v>
      </c>
      <c r="C455" s="63">
        <v>2012</v>
      </c>
      <c r="D455" s="64">
        <v>0.56271167178747383</v>
      </c>
      <c r="E455" s="2">
        <v>1</v>
      </c>
      <c r="F455" s="2">
        <v>1</v>
      </c>
      <c r="G455" s="2">
        <v>0</v>
      </c>
      <c r="H455" s="68">
        <v>-2.5816076586554493E-3</v>
      </c>
      <c r="I455" s="68">
        <v>9.1463516750900364E-3</v>
      </c>
      <c r="J455" s="63">
        <v>0</v>
      </c>
      <c r="K455" s="69">
        <v>8.8000000000000007</v>
      </c>
      <c r="L455" s="67">
        <v>1.1000000000000001</v>
      </c>
      <c r="M455" s="67">
        <v>2</v>
      </c>
      <c r="N455" s="63">
        <v>0</v>
      </c>
      <c r="O455" s="63">
        <v>0</v>
      </c>
    </row>
    <row r="456" spans="1:15">
      <c r="A456" s="59" t="s">
        <v>105</v>
      </c>
      <c r="B456" s="59" t="s">
        <v>104</v>
      </c>
      <c r="C456" s="63">
        <v>2016</v>
      </c>
      <c r="D456" s="64">
        <v>0.56155838945054359</v>
      </c>
      <c r="E456" s="2">
        <v>1</v>
      </c>
      <c r="F456" s="2">
        <v>0</v>
      </c>
      <c r="G456" s="2">
        <v>1</v>
      </c>
      <c r="H456" s="68">
        <v>2.3778041072619605E-2</v>
      </c>
      <c r="I456" s="68">
        <v>1.1166299226673893E-2</v>
      </c>
      <c r="J456" s="63">
        <v>1</v>
      </c>
      <c r="K456" s="69">
        <v>4.8</v>
      </c>
      <c r="L456" s="67">
        <v>1.3</v>
      </c>
      <c r="M456" s="67">
        <v>2.2999999999999998</v>
      </c>
      <c r="N456" s="63">
        <v>0</v>
      </c>
      <c r="O456" s="63">
        <v>0</v>
      </c>
    </row>
    <row r="457" spans="1:15">
      <c r="A457" s="59" t="s">
        <v>105</v>
      </c>
      <c r="B457" s="59" t="s">
        <v>104</v>
      </c>
      <c r="C457" s="63">
        <v>2020</v>
      </c>
      <c r="D457" s="64">
        <v>0.58307156985441733</v>
      </c>
      <c r="E457" s="2">
        <v>-1</v>
      </c>
      <c r="F457" s="2">
        <v>-1</v>
      </c>
      <c r="G457" s="2">
        <v>0</v>
      </c>
      <c r="H457" s="68">
        <v>-3.5918846976655261E-2</v>
      </c>
      <c r="I457" s="68">
        <v>1.4317757110356766E-2</v>
      </c>
      <c r="J457" s="63">
        <v>1</v>
      </c>
      <c r="K457" s="69">
        <v>6.2</v>
      </c>
      <c r="L457" s="67">
        <v>1.3</v>
      </c>
      <c r="M457" s="67">
        <v>2.2000000000000002</v>
      </c>
      <c r="N457" s="63">
        <v>0</v>
      </c>
      <c r="O457" s="63">
        <v>1</v>
      </c>
    </row>
    <row r="458" spans="1:15">
      <c r="A458" s="59" t="s">
        <v>107</v>
      </c>
      <c r="B458" s="59" t="s">
        <v>106</v>
      </c>
      <c r="C458" s="63">
        <v>1976</v>
      </c>
      <c r="D458" s="64">
        <v>0.51357139092173598</v>
      </c>
      <c r="E458" s="2">
        <v>-1</v>
      </c>
      <c r="F458" s="2">
        <v>0</v>
      </c>
      <c r="G458" s="2">
        <v>-1</v>
      </c>
      <c r="H458" s="68"/>
      <c r="I458" s="68"/>
      <c r="K458" s="69"/>
      <c r="O458" s="63">
        <v>0</v>
      </c>
    </row>
    <row r="459" spans="1:15">
      <c r="A459" s="59" t="s">
        <v>107</v>
      </c>
      <c r="B459" s="59" t="s">
        <v>106</v>
      </c>
      <c r="C459" s="63">
        <v>1980</v>
      </c>
      <c r="D459" s="64">
        <v>0.46138364132883364</v>
      </c>
      <c r="E459" s="2">
        <v>1</v>
      </c>
      <c r="F459" s="2">
        <v>1</v>
      </c>
      <c r="G459" s="2">
        <v>0</v>
      </c>
      <c r="H459" s="68">
        <v>-2.3381810180336693E-2</v>
      </c>
      <c r="I459" s="68">
        <v>5.6084858728550291E-2</v>
      </c>
      <c r="J459" s="63">
        <v>1</v>
      </c>
      <c r="K459" s="69">
        <v>8</v>
      </c>
      <c r="L459" s="67">
        <v>5.2</v>
      </c>
      <c r="M459" s="67">
        <v>4.5</v>
      </c>
      <c r="N459" s="63">
        <v>1.7</v>
      </c>
      <c r="O459" s="63">
        <v>0</v>
      </c>
    </row>
    <row r="460" spans="1:15">
      <c r="A460" s="59" t="s">
        <v>107</v>
      </c>
      <c r="B460" s="59" t="s">
        <v>106</v>
      </c>
      <c r="C460" s="63">
        <v>1984</v>
      </c>
      <c r="D460" s="64">
        <v>0.46299268522878351</v>
      </c>
      <c r="E460" s="2">
        <v>-1</v>
      </c>
      <c r="F460" s="2">
        <v>-1</v>
      </c>
      <c r="G460" s="2">
        <v>0</v>
      </c>
      <c r="H460" s="68">
        <v>5.6822307382053294E-2</v>
      </c>
      <c r="I460" s="68">
        <v>3.754217571341556E-2</v>
      </c>
      <c r="J460" s="63">
        <v>1</v>
      </c>
      <c r="K460" s="69">
        <v>9.1</v>
      </c>
      <c r="L460" s="67">
        <v>5</v>
      </c>
      <c r="M460" s="67">
        <v>4.0999999999999996</v>
      </c>
      <c r="N460" s="63">
        <v>1.6</v>
      </c>
      <c r="O460" s="63">
        <v>0</v>
      </c>
    </row>
    <row r="461" spans="1:15">
      <c r="A461" s="59" t="s">
        <v>107</v>
      </c>
      <c r="B461" s="59" t="s">
        <v>106</v>
      </c>
      <c r="C461" s="63">
        <v>1988</v>
      </c>
      <c r="D461" s="64">
        <v>0.48830453004662261</v>
      </c>
      <c r="E461" s="2">
        <v>-1</v>
      </c>
      <c r="F461" s="2">
        <v>0</v>
      </c>
      <c r="G461" s="2">
        <v>-1</v>
      </c>
      <c r="H461" s="68">
        <v>4.5539552428290886E-2</v>
      </c>
      <c r="I461" s="68">
        <v>2.571466682978607E-2</v>
      </c>
      <c r="J461" s="63">
        <v>2</v>
      </c>
      <c r="K461" s="69">
        <v>5</v>
      </c>
      <c r="L461" s="67">
        <v>4.8</v>
      </c>
      <c r="M461" s="67">
        <v>3.6</v>
      </c>
      <c r="N461" s="63">
        <v>1.9</v>
      </c>
      <c r="O461" s="63">
        <v>0</v>
      </c>
    </row>
    <row r="462" spans="1:15">
      <c r="A462" s="59" t="s">
        <v>107</v>
      </c>
      <c r="B462" s="59" t="s">
        <v>106</v>
      </c>
      <c r="C462" s="63">
        <v>1992</v>
      </c>
      <c r="D462" s="64">
        <v>0.55548529461015306</v>
      </c>
      <c r="E462" s="2">
        <v>-1</v>
      </c>
      <c r="F462" s="2">
        <v>-1</v>
      </c>
      <c r="G462" s="2">
        <v>-1.25</v>
      </c>
      <c r="H462" s="68">
        <v>2.4131801287669674E-2</v>
      </c>
      <c r="I462" s="68">
        <v>2.5018379811419855E-2</v>
      </c>
      <c r="J462" s="63">
        <v>0</v>
      </c>
      <c r="K462" s="69">
        <v>7.6</v>
      </c>
      <c r="L462" s="67">
        <v>4.8</v>
      </c>
      <c r="M462" s="67">
        <v>4.3</v>
      </c>
      <c r="N462" s="63">
        <v>1.5</v>
      </c>
      <c r="O462" s="63">
        <v>0</v>
      </c>
    </row>
    <row r="463" spans="1:15">
      <c r="A463" s="59" t="s">
        <v>107</v>
      </c>
      <c r="B463" s="59" t="s">
        <v>106</v>
      </c>
      <c r="C463" s="63">
        <v>1996</v>
      </c>
      <c r="D463" s="64">
        <v>0.55161205360832544</v>
      </c>
      <c r="E463" s="2">
        <v>1</v>
      </c>
      <c r="F463" s="2">
        <v>1</v>
      </c>
      <c r="G463" s="2">
        <v>0</v>
      </c>
      <c r="H463" s="65">
        <v>2.4524884786711665E-2</v>
      </c>
      <c r="I463" s="65">
        <v>1.4278154834133749E-2</v>
      </c>
      <c r="J463" s="66">
        <v>0</v>
      </c>
      <c r="K463" s="69">
        <v>5.4</v>
      </c>
      <c r="L463" s="67">
        <v>4.5</v>
      </c>
      <c r="M463" s="67">
        <v>3.9</v>
      </c>
      <c r="N463" s="63">
        <v>1.3</v>
      </c>
      <c r="O463" s="63">
        <v>0</v>
      </c>
    </row>
    <row r="464" spans="1:15">
      <c r="A464" s="59" t="s">
        <v>107</v>
      </c>
      <c r="B464" s="59" t="s">
        <v>106</v>
      </c>
      <c r="C464" s="63">
        <v>2000</v>
      </c>
      <c r="D464" s="64">
        <v>0.52148478716803148</v>
      </c>
      <c r="E464" s="2">
        <v>1</v>
      </c>
      <c r="F464" s="2">
        <v>0</v>
      </c>
      <c r="G464" s="2">
        <v>1</v>
      </c>
      <c r="H464" s="68">
        <v>2.4641737993101653E-2</v>
      </c>
      <c r="I464" s="68">
        <v>1.384017108836133E-2</v>
      </c>
      <c r="J464" s="63">
        <v>1</v>
      </c>
      <c r="K464" s="69">
        <v>4.0999999999999996</v>
      </c>
      <c r="L464" s="67">
        <v>4.0999999999999996</v>
      </c>
      <c r="M464" s="67">
        <v>3.5</v>
      </c>
      <c r="N464" s="63">
        <v>0.7</v>
      </c>
      <c r="O464" s="63">
        <v>0</v>
      </c>
    </row>
    <row r="465" spans="1:15">
      <c r="A465" s="59" t="s">
        <v>107</v>
      </c>
      <c r="B465" s="59" t="s">
        <v>106</v>
      </c>
      <c r="C465" s="63">
        <v>2004</v>
      </c>
      <c r="D465" s="64">
        <v>0.51258282097062391</v>
      </c>
      <c r="E465" s="2">
        <v>-1</v>
      </c>
      <c r="F465" s="2">
        <v>-1</v>
      </c>
      <c r="G465" s="2">
        <v>0</v>
      </c>
      <c r="H465" s="68">
        <v>2.5320031241967023E-2</v>
      </c>
      <c r="I465" s="68">
        <v>1.6717404185075502E-2</v>
      </c>
      <c r="J465" s="63">
        <v>0</v>
      </c>
      <c r="K465" s="69">
        <v>5.4</v>
      </c>
      <c r="L465" s="67">
        <v>4.2</v>
      </c>
      <c r="M465" s="67">
        <v>3.8</v>
      </c>
      <c r="N465" s="63">
        <v>0.9</v>
      </c>
      <c r="O465" s="63">
        <v>0</v>
      </c>
    </row>
    <row r="466" spans="1:15">
      <c r="A466" s="59" t="s">
        <v>107</v>
      </c>
      <c r="B466" s="59" t="s">
        <v>106</v>
      </c>
      <c r="C466" s="63">
        <v>2008</v>
      </c>
      <c r="D466" s="64">
        <v>0.55229703815484454</v>
      </c>
      <c r="E466" s="2">
        <v>-1</v>
      </c>
      <c r="F466" s="2">
        <v>0</v>
      </c>
      <c r="G466" s="2">
        <v>-1</v>
      </c>
      <c r="H466" s="68">
        <v>1.6334892841266768E-2</v>
      </c>
      <c r="I466" s="68">
        <v>2.0678880471537209E-2</v>
      </c>
      <c r="J466" s="63">
        <v>0</v>
      </c>
      <c r="K466" s="69">
        <v>5.3</v>
      </c>
      <c r="L466" s="67">
        <v>4.2</v>
      </c>
      <c r="M466" s="67">
        <v>3.7</v>
      </c>
      <c r="N466" s="63">
        <v>1</v>
      </c>
      <c r="O466" s="63">
        <v>0</v>
      </c>
    </row>
    <row r="467" spans="1:15">
      <c r="A467" s="59" t="s">
        <v>107</v>
      </c>
      <c r="B467" s="59" t="s">
        <v>106</v>
      </c>
      <c r="C467" s="63">
        <v>2012</v>
      </c>
      <c r="D467" s="64">
        <v>0.52731934001891823</v>
      </c>
      <c r="E467" s="2">
        <v>1</v>
      </c>
      <c r="F467" s="2">
        <v>1</v>
      </c>
      <c r="G467" s="2">
        <v>0</v>
      </c>
      <c r="H467" s="68">
        <v>1.5212319703154176E-2</v>
      </c>
      <c r="I467" s="68">
        <v>1.1814792941622354E-2</v>
      </c>
      <c r="J467" s="63">
        <v>0</v>
      </c>
      <c r="K467" s="69">
        <v>7.8</v>
      </c>
      <c r="L467" s="67">
        <v>4.0999999999999996</v>
      </c>
      <c r="M467" s="67">
        <v>3.5</v>
      </c>
      <c r="N467" s="63">
        <v>0.9</v>
      </c>
      <c r="O467" s="63">
        <v>0</v>
      </c>
    </row>
    <row r="468" spans="1:15">
      <c r="A468" s="59" t="s">
        <v>107</v>
      </c>
      <c r="B468" s="59" t="s">
        <v>106</v>
      </c>
      <c r="C468" s="63">
        <v>2016</v>
      </c>
      <c r="D468" s="64">
        <v>0.49624464192509837</v>
      </c>
      <c r="E468" s="2">
        <v>1</v>
      </c>
      <c r="F468" s="2">
        <v>0</v>
      </c>
      <c r="G468" s="2">
        <v>1</v>
      </c>
      <c r="H468" s="68">
        <v>8.7433535589953593E-3</v>
      </c>
      <c r="I468" s="68">
        <v>8.7696541941499895E-3</v>
      </c>
      <c r="J468" s="63">
        <v>0</v>
      </c>
      <c r="K468" s="69">
        <v>5.4</v>
      </c>
      <c r="L468" s="67">
        <v>4</v>
      </c>
      <c r="M468" s="67">
        <v>3.5</v>
      </c>
      <c r="N468" s="63">
        <v>0.9</v>
      </c>
      <c r="O468" s="63">
        <v>0</v>
      </c>
    </row>
    <row r="469" spans="1:15">
      <c r="A469" s="59" t="s">
        <v>107</v>
      </c>
      <c r="B469" s="59" t="s">
        <v>106</v>
      </c>
      <c r="C469" s="63">
        <v>2020</v>
      </c>
      <c r="D469" s="64">
        <v>0.50589205259349057</v>
      </c>
      <c r="E469" s="2">
        <v>-1</v>
      </c>
      <c r="F469" s="2">
        <v>-1</v>
      </c>
      <c r="G469" s="2">
        <v>0</v>
      </c>
      <c r="H469" s="68">
        <v>-4.4072437863572844E-2</v>
      </c>
      <c r="I469" s="68">
        <v>1.2740040177250389E-2</v>
      </c>
      <c r="J469" s="63">
        <v>0</v>
      </c>
      <c r="K469" s="69">
        <v>7.3</v>
      </c>
      <c r="L469" s="67">
        <v>3.7</v>
      </c>
      <c r="M469" s="67">
        <v>3.2</v>
      </c>
      <c r="N469" s="63">
        <v>0.9</v>
      </c>
      <c r="O469" s="63">
        <v>1</v>
      </c>
    </row>
    <row r="470" spans="1:15">
      <c r="A470" s="59" t="s">
        <v>109</v>
      </c>
      <c r="B470" s="59" t="s">
        <v>108</v>
      </c>
      <c r="C470" s="63">
        <v>1976</v>
      </c>
      <c r="D470" s="64">
        <v>0.55672377318806021</v>
      </c>
      <c r="E470" s="2">
        <v>-1</v>
      </c>
      <c r="F470" s="2">
        <v>0</v>
      </c>
      <c r="G470" s="2">
        <v>-1</v>
      </c>
      <c r="H470" s="68"/>
      <c r="I470" s="68"/>
      <c r="K470" s="69"/>
      <c r="O470" s="63">
        <v>0</v>
      </c>
    </row>
    <row r="471" spans="1:15">
      <c r="A471" s="59" t="s">
        <v>109</v>
      </c>
      <c r="B471" s="59" t="s">
        <v>108</v>
      </c>
      <c r="C471" s="63">
        <v>1980</v>
      </c>
      <c r="D471" s="64">
        <v>0.56166055474535237</v>
      </c>
      <c r="E471" s="2">
        <v>1</v>
      </c>
      <c r="F471" s="2">
        <v>1</v>
      </c>
      <c r="G471" s="2">
        <v>0</v>
      </c>
      <c r="H471" s="68">
        <v>3.3134262472789278E-3</v>
      </c>
      <c r="I471" s="68">
        <v>5.8245304563957045E-2</v>
      </c>
      <c r="J471" s="63">
        <v>1</v>
      </c>
      <c r="K471" s="69">
        <v>7.2</v>
      </c>
      <c r="L471" s="67">
        <v>0.4</v>
      </c>
      <c r="M471" s="67">
        <v>0.4</v>
      </c>
      <c r="N471" s="63">
        <v>1.1000000000000001</v>
      </c>
      <c r="O471" s="63">
        <v>0</v>
      </c>
    </row>
    <row r="472" spans="1:15">
      <c r="A472" s="59" t="s">
        <v>109</v>
      </c>
      <c r="B472" s="59" t="s">
        <v>108</v>
      </c>
      <c r="C472" s="63">
        <v>1984</v>
      </c>
      <c r="D472" s="64">
        <v>0.48170269755074707</v>
      </c>
      <c r="E472" s="2">
        <v>-1</v>
      </c>
      <c r="F472" s="2">
        <v>-1</v>
      </c>
      <c r="G472" s="2">
        <v>0</v>
      </c>
      <c r="H472" s="68">
        <v>6.3845163487415979E-2</v>
      </c>
      <c r="I472" s="68">
        <v>4.0490191315553758E-2</v>
      </c>
      <c r="J472" s="63">
        <v>1</v>
      </c>
      <c r="K472" s="69">
        <v>5.5</v>
      </c>
      <c r="L472" s="67">
        <v>0.4</v>
      </c>
      <c r="M472" s="67">
        <v>0.5</v>
      </c>
      <c r="N472" s="63">
        <v>0.9</v>
      </c>
      <c r="O472" s="63">
        <v>0</v>
      </c>
    </row>
    <row r="473" spans="1:15">
      <c r="A473" s="59" t="s">
        <v>109</v>
      </c>
      <c r="B473" s="59" t="s">
        <v>108</v>
      </c>
      <c r="C473" s="63">
        <v>1988</v>
      </c>
      <c r="D473" s="64">
        <v>0.55877870553310627</v>
      </c>
      <c r="E473" s="2">
        <v>-1</v>
      </c>
      <c r="F473" s="2">
        <v>0</v>
      </c>
      <c r="G473" s="2">
        <v>-1</v>
      </c>
      <c r="H473" s="68">
        <v>6.2127729832600176E-2</v>
      </c>
      <c r="I473" s="68">
        <v>2.5266045849621444E-2</v>
      </c>
      <c r="J473" s="63">
        <v>3</v>
      </c>
      <c r="K473" s="69">
        <v>3.1</v>
      </c>
      <c r="L473" s="67">
        <v>0.4</v>
      </c>
      <c r="M473" s="67">
        <v>0.5</v>
      </c>
      <c r="N473" s="63">
        <v>1</v>
      </c>
      <c r="O473" s="63">
        <v>0</v>
      </c>
    </row>
    <row r="474" spans="1:15">
      <c r="A474" s="59" t="s">
        <v>109</v>
      </c>
      <c r="B474" s="59" t="s">
        <v>108</v>
      </c>
      <c r="C474" s="63">
        <v>1992</v>
      </c>
      <c r="D474" s="64">
        <v>0.6184372281820818</v>
      </c>
      <c r="E474" s="2">
        <v>-1</v>
      </c>
      <c r="F474" s="2">
        <v>-1</v>
      </c>
      <c r="G474" s="2">
        <v>-1.25</v>
      </c>
      <c r="H474" s="65">
        <v>1.264937563775459E-2</v>
      </c>
      <c r="I474" s="65">
        <v>2.6927112274909515E-2</v>
      </c>
      <c r="J474" s="66">
        <v>0</v>
      </c>
      <c r="K474" s="69">
        <v>8.9</v>
      </c>
      <c r="L474" s="67">
        <v>0.4</v>
      </c>
      <c r="M474" s="67">
        <v>0.5</v>
      </c>
      <c r="N474" s="63">
        <v>1.1000000000000001</v>
      </c>
      <c r="O474" s="63">
        <v>0</v>
      </c>
    </row>
    <row r="475" spans="1:15">
      <c r="A475" s="59" t="s">
        <v>109</v>
      </c>
      <c r="B475" s="59" t="s">
        <v>108</v>
      </c>
      <c r="C475" s="63">
        <v>1996</v>
      </c>
      <c r="D475" s="64">
        <v>0.69004213387498403</v>
      </c>
      <c r="E475" s="2">
        <v>1</v>
      </c>
      <c r="F475" s="2">
        <v>1</v>
      </c>
      <c r="G475" s="2">
        <v>0</v>
      </c>
      <c r="H475" s="68">
        <v>1.3252321849617887E-2</v>
      </c>
      <c r="I475" s="68">
        <v>1.617441493523275E-2</v>
      </c>
      <c r="J475" s="63">
        <v>0</v>
      </c>
      <c r="K475" s="69">
        <v>5.4</v>
      </c>
      <c r="L475" s="67">
        <v>0.4</v>
      </c>
      <c r="M475" s="67">
        <v>0.4</v>
      </c>
      <c r="N475" s="63">
        <v>1.1000000000000001</v>
      </c>
      <c r="O475" s="63">
        <v>0</v>
      </c>
    </row>
    <row r="476" spans="1:15">
      <c r="A476" s="59" t="s">
        <v>109</v>
      </c>
      <c r="B476" s="59" t="s">
        <v>108</v>
      </c>
      <c r="C476" s="63">
        <v>2000</v>
      </c>
      <c r="D476" s="64">
        <v>0.65649116067599322</v>
      </c>
      <c r="E476" s="2">
        <v>1</v>
      </c>
      <c r="F476" s="2">
        <v>0</v>
      </c>
      <c r="G476" s="2">
        <v>1</v>
      </c>
      <c r="H476" s="68">
        <v>3.7299926331820554E-2</v>
      </c>
      <c r="I476" s="68">
        <v>1.4365507987707637E-2</v>
      </c>
      <c r="J476" s="63">
        <v>3</v>
      </c>
      <c r="K476" s="69">
        <v>4.0999999999999996</v>
      </c>
      <c r="L476" s="67">
        <v>0.4</v>
      </c>
      <c r="M476" s="67">
        <v>0.4</v>
      </c>
      <c r="N476" s="63">
        <v>1</v>
      </c>
      <c r="O476" s="63">
        <v>0</v>
      </c>
    </row>
    <row r="477" spans="1:15">
      <c r="A477" s="59" t="s">
        <v>109</v>
      </c>
      <c r="B477" s="59" t="s">
        <v>108</v>
      </c>
      <c r="C477" s="63">
        <v>2004</v>
      </c>
      <c r="D477" s="64">
        <v>0.60577510575878135</v>
      </c>
      <c r="E477" s="2">
        <v>-1</v>
      </c>
      <c r="F477" s="2">
        <v>-1</v>
      </c>
      <c r="G477" s="2">
        <v>0</v>
      </c>
      <c r="H477" s="68">
        <v>3.6864207996419429E-2</v>
      </c>
      <c r="I477" s="68">
        <v>1.7027567051427939E-2</v>
      </c>
      <c r="J477" s="63">
        <v>1</v>
      </c>
      <c r="K477" s="69">
        <v>5.2</v>
      </c>
      <c r="L477" s="67">
        <v>0.4</v>
      </c>
      <c r="M477" s="67">
        <v>0.5</v>
      </c>
      <c r="N477" s="63">
        <v>1.3</v>
      </c>
      <c r="O477" s="63">
        <v>0</v>
      </c>
    </row>
    <row r="478" spans="1:15">
      <c r="A478" s="59" t="s">
        <v>109</v>
      </c>
      <c r="B478" s="59" t="s">
        <v>108</v>
      </c>
      <c r="C478" s="63">
        <v>2008</v>
      </c>
      <c r="D478" s="64">
        <v>0.6419813750914577</v>
      </c>
      <c r="E478" s="2">
        <v>-1</v>
      </c>
      <c r="F478" s="2">
        <v>0</v>
      </c>
      <c r="G478" s="2">
        <v>-1</v>
      </c>
      <c r="H478" s="68">
        <v>-1.5214299888100635E-2</v>
      </c>
      <c r="I478" s="68">
        <v>1.9937574606437858E-2</v>
      </c>
      <c r="J478" s="63">
        <v>1</v>
      </c>
      <c r="K478" s="69">
        <v>7.8</v>
      </c>
      <c r="L478" s="67">
        <v>0.3</v>
      </c>
      <c r="M478" s="67">
        <v>0.4</v>
      </c>
      <c r="N478" s="63">
        <v>0.9</v>
      </c>
      <c r="O478" s="63">
        <v>0</v>
      </c>
    </row>
    <row r="479" spans="1:15">
      <c r="A479" s="59" t="s">
        <v>109</v>
      </c>
      <c r="B479" s="59" t="s">
        <v>108</v>
      </c>
      <c r="C479" s="63">
        <v>2012</v>
      </c>
      <c r="D479" s="64">
        <v>0.64016745978882117</v>
      </c>
      <c r="E479" s="2">
        <v>1</v>
      </c>
      <c r="F479" s="2">
        <v>1</v>
      </c>
      <c r="G479" s="2">
        <v>0</v>
      </c>
      <c r="H479" s="68">
        <v>4.9019820483033882E-3</v>
      </c>
      <c r="I479" s="68">
        <v>1.1852562301946756E-2</v>
      </c>
      <c r="J479" s="63">
        <v>0</v>
      </c>
      <c r="K479" s="69">
        <v>10.4</v>
      </c>
      <c r="L479" s="67">
        <v>0.3</v>
      </c>
      <c r="M479" s="67">
        <v>0.4</v>
      </c>
      <c r="N479" s="63">
        <v>1.2</v>
      </c>
      <c r="O479" s="63">
        <v>0</v>
      </c>
    </row>
    <row r="480" spans="1:15">
      <c r="A480" s="59" t="s">
        <v>109</v>
      </c>
      <c r="B480" s="59" t="s">
        <v>108</v>
      </c>
      <c r="C480" s="63">
        <v>2016</v>
      </c>
      <c r="D480" s="64">
        <v>0.58310704092659815</v>
      </c>
      <c r="E480" s="2">
        <v>1</v>
      </c>
      <c r="F480" s="2">
        <v>0</v>
      </c>
      <c r="G480" s="2">
        <v>1</v>
      </c>
      <c r="H480" s="68">
        <v>7.0030776357477009E-4</v>
      </c>
      <c r="I480" s="68">
        <v>1.4953994045122654E-2</v>
      </c>
      <c r="J480" s="63">
        <v>0</v>
      </c>
      <c r="K480" s="69">
        <v>5.2</v>
      </c>
      <c r="L480" s="67">
        <v>0.3</v>
      </c>
      <c r="M480" s="67">
        <v>0.4</v>
      </c>
      <c r="N480" s="63">
        <v>1.1000000000000001</v>
      </c>
      <c r="O480" s="63">
        <v>0</v>
      </c>
    </row>
    <row r="481" spans="1:15">
      <c r="A481" s="59" t="s">
        <v>109</v>
      </c>
      <c r="B481" s="59" t="s">
        <v>108</v>
      </c>
      <c r="C481" s="63">
        <v>2020</v>
      </c>
      <c r="D481" s="64">
        <v>0.60599359883959258</v>
      </c>
      <c r="E481" s="2">
        <v>-1</v>
      </c>
      <c r="F481" s="2">
        <v>-1</v>
      </c>
      <c r="G481" s="2">
        <v>0</v>
      </c>
      <c r="H481" s="68">
        <v>-3.3060747036885108E-2</v>
      </c>
      <c r="I481" s="68">
        <v>1.6917307386294045E-2</v>
      </c>
      <c r="J481" s="63">
        <v>0</v>
      </c>
      <c r="K481" s="69">
        <v>7.2</v>
      </c>
      <c r="L481" s="67">
        <v>0.3</v>
      </c>
      <c r="M481" s="67">
        <v>0.3</v>
      </c>
      <c r="N481" s="63">
        <v>1.1000000000000001</v>
      </c>
      <c r="O481" s="63">
        <v>1</v>
      </c>
    </row>
    <row r="482" spans="1:15">
      <c r="A482" s="59" t="s">
        <v>111</v>
      </c>
      <c r="B482" s="59" t="s">
        <v>110</v>
      </c>
      <c r="C482" s="63">
        <v>1976</v>
      </c>
      <c r="D482" s="64">
        <v>0.56566109044915902</v>
      </c>
      <c r="E482" s="2">
        <v>-1</v>
      </c>
      <c r="F482" s="2">
        <v>0</v>
      </c>
      <c r="G482" s="2">
        <v>-1</v>
      </c>
      <c r="H482" s="68"/>
      <c r="I482" s="68"/>
      <c r="K482" s="69"/>
      <c r="O482" s="63">
        <v>0</v>
      </c>
    </row>
    <row r="483" spans="1:15">
      <c r="A483" s="59" t="s">
        <v>111</v>
      </c>
      <c r="B483" s="59" t="s">
        <v>110</v>
      </c>
      <c r="C483" s="63">
        <v>1980</v>
      </c>
      <c r="D483" s="64">
        <v>0.49362706729821543</v>
      </c>
      <c r="E483" s="2">
        <v>1</v>
      </c>
      <c r="F483" s="2">
        <v>1</v>
      </c>
      <c r="G483" s="2">
        <v>0</v>
      </c>
      <c r="H483" s="68">
        <v>-1.0552064471482381E-2</v>
      </c>
      <c r="I483" s="68">
        <v>5.173753281549387E-2</v>
      </c>
      <c r="J483" s="63">
        <v>1</v>
      </c>
      <c r="K483" s="69">
        <v>6.7</v>
      </c>
      <c r="L483" s="67">
        <v>0.9</v>
      </c>
      <c r="M483" s="67">
        <v>1.4</v>
      </c>
      <c r="N483" s="63">
        <v>2.2000000000000002</v>
      </c>
      <c r="O483" s="63">
        <v>0</v>
      </c>
    </row>
    <row r="484" spans="1:15">
      <c r="A484" s="59" t="s">
        <v>111</v>
      </c>
      <c r="B484" s="59" t="s">
        <v>110</v>
      </c>
      <c r="C484" s="63">
        <v>1984</v>
      </c>
      <c r="D484" s="64">
        <v>0.35881220585876222</v>
      </c>
      <c r="E484" s="2">
        <v>-1</v>
      </c>
      <c r="F484" s="2">
        <v>-1</v>
      </c>
      <c r="G484" s="2">
        <v>0</v>
      </c>
      <c r="H484" s="68">
        <v>8.3519475370798624E-2</v>
      </c>
      <c r="I484" s="68">
        <v>3.7259885106011081E-2</v>
      </c>
      <c r="J484" s="63">
        <v>2</v>
      </c>
      <c r="K484" s="69">
        <v>6.9</v>
      </c>
      <c r="L484" s="67">
        <v>1</v>
      </c>
      <c r="M484" s="67">
        <v>1.4</v>
      </c>
      <c r="N484" s="63">
        <v>1.4</v>
      </c>
      <c r="O484" s="63">
        <v>0</v>
      </c>
    </row>
    <row r="485" spans="1:15">
      <c r="A485" s="59" t="s">
        <v>111</v>
      </c>
      <c r="B485" s="59" t="s">
        <v>110</v>
      </c>
      <c r="C485" s="63">
        <v>1988</v>
      </c>
      <c r="D485" s="64">
        <v>0.37927854435581687</v>
      </c>
      <c r="E485" s="2">
        <v>-1</v>
      </c>
      <c r="F485" s="2">
        <v>0</v>
      </c>
      <c r="G485" s="2">
        <v>-1</v>
      </c>
      <c r="H485" s="65">
        <v>4.185230045055377E-2</v>
      </c>
      <c r="I485" s="65">
        <v>2.4666818429978088E-2</v>
      </c>
      <c r="J485" s="66">
        <v>3</v>
      </c>
      <c r="K485" s="69">
        <v>4.7</v>
      </c>
      <c r="L485" s="67">
        <v>1</v>
      </c>
      <c r="M485" s="67">
        <v>1.4</v>
      </c>
      <c r="N485" s="63">
        <v>2.1</v>
      </c>
      <c r="O485" s="63">
        <v>0</v>
      </c>
    </row>
    <row r="486" spans="1:15">
      <c r="A486" s="59" t="s">
        <v>111</v>
      </c>
      <c r="B486" s="59" t="s">
        <v>110</v>
      </c>
      <c r="C486" s="63">
        <v>1992</v>
      </c>
      <c r="D486" s="64">
        <v>0.47643154572759722</v>
      </c>
      <c r="E486" s="2">
        <v>-1</v>
      </c>
      <c r="F486" s="2">
        <v>-1</v>
      </c>
      <c r="G486" s="2">
        <v>-1.25</v>
      </c>
      <c r="H486" s="68">
        <v>1.8546486660363071E-2</v>
      </c>
      <c r="I486" s="68">
        <v>2.1498032691147584E-2</v>
      </c>
      <c r="J486" s="63">
        <v>0</v>
      </c>
      <c r="K486" s="69">
        <v>6.7</v>
      </c>
      <c r="L486" s="67">
        <v>1.1000000000000001</v>
      </c>
      <c r="M486" s="67">
        <v>1.3</v>
      </c>
      <c r="N486" s="63">
        <v>2.9</v>
      </c>
      <c r="O486" s="63">
        <v>0</v>
      </c>
    </row>
    <row r="487" spans="1:15">
      <c r="A487" s="59" t="s">
        <v>111</v>
      </c>
      <c r="B487" s="59" t="s">
        <v>110</v>
      </c>
      <c r="C487" s="63">
        <v>1996</v>
      </c>
      <c r="D487" s="64">
        <v>0.46888024078014545</v>
      </c>
      <c r="E487" s="2">
        <v>1</v>
      </c>
      <c r="F487" s="2">
        <v>1</v>
      </c>
      <c r="G487" s="2">
        <v>0</v>
      </c>
      <c r="H487" s="68">
        <v>1.7067010529964621E-2</v>
      </c>
      <c r="I487" s="68">
        <v>1.3795320611885264E-2</v>
      </c>
      <c r="J487" s="63">
        <v>1</v>
      </c>
      <c r="K487" s="69">
        <v>5.8</v>
      </c>
      <c r="L487" s="67">
        <v>1.1000000000000001</v>
      </c>
      <c r="M487" s="67">
        <v>1.4</v>
      </c>
      <c r="N487" s="63">
        <v>3.5</v>
      </c>
      <c r="O487" s="63">
        <v>0</v>
      </c>
    </row>
    <row r="488" spans="1:15">
      <c r="A488" s="59" t="s">
        <v>111</v>
      </c>
      <c r="B488" s="59" t="s">
        <v>110</v>
      </c>
      <c r="C488" s="63">
        <v>2000</v>
      </c>
      <c r="D488" s="64">
        <v>0.4183789393234974</v>
      </c>
      <c r="E488" s="2">
        <v>1</v>
      </c>
      <c r="F488" s="2">
        <v>0</v>
      </c>
      <c r="G488" s="2">
        <v>1</v>
      </c>
      <c r="H488" s="68">
        <v>1.5081473825284908E-2</v>
      </c>
      <c r="I488" s="68">
        <v>1.4940995912452903E-2</v>
      </c>
      <c r="J488" s="63">
        <v>2</v>
      </c>
      <c r="K488" s="69">
        <v>3.8</v>
      </c>
      <c r="L488" s="67">
        <v>1</v>
      </c>
      <c r="M488" s="67">
        <v>1.2</v>
      </c>
      <c r="N488" s="63">
        <v>3.6</v>
      </c>
      <c r="O488" s="63">
        <v>0</v>
      </c>
    </row>
    <row r="489" spans="1:15">
      <c r="A489" s="59" t="s">
        <v>111</v>
      </c>
      <c r="B489" s="59" t="s">
        <v>110</v>
      </c>
      <c r="C489" s="63">
        <v>2004</v>
      </c>
      <c r="D489" s="64">
        <v>0.41363541740250792</v>
      </c>
      <c r="E489" s="2">
        <v>-1</v>
      </c>
      <c r="F489" s="2">
        <v>-1</v>
      </c>
      <c r="G489" s="2">
        <v>0</v>
      </c>
      <c r="H489" s="68">
        <v>2.8016232769216831E-3</v>
      </c>
      <c r="I489" s="68">
        <v>1.3522293660638951E-2</v>
      </c>
      <c r="J489" s="63">
        <v>0</v>
      </c>
      <c r="K489" s="69">
        <v>6.8</v>
      </c>
      <c r="L489" s="67">
        <v>1</v>
      </c>
      <c r="M489" s="67">
        <v>1.3</v>
      </c>
      <c r="N489" s="63">
        <v>4</v>
      </c>
      <c r="O489" s="63">
        <v>0</v>
      </c>
    </row>
    <row r="490" spans="1:15">
      <c r="A490" s="59" t="s">
        <v>111</v>
      </c>
      <c r="B490" s="59" t="s">
        <v>110</v>
      </c>
      <c r="C490" s="63">
        <v>2008</v>
      </c>
      <c r="D490" s="64">
        <v>0.45455570810790868</v>
      </c>
      <c r="E490" s="2">
        <v>-1</v>
      </c>
      <c r="F490" s="2">
        <v>0</v>
      </c>
      <c r="G490" s="2">
        <v>-1</v>
      </c>
      <c r="H490" s="68">
        <v>-2.9227512661642807E-2</v>
      </c>
      <c r="I490" s="68">
        <v>1.9880086488889948E-2</v>
      </c>
      <c r="J490" s="63">
        <v>0</v>
      </c>
      <c r="K490" s="69">
        <v>6.8</v>
      </c>
      <c r="L490" s="67">
        <v>1</v>
      </c>
      <c r="M490" s="67">
        <v>1.2</v>
      </c>
      <c r="N490" s="63">
        <v>3.8</v>
      </c>
      <c r="O490" s="63">
        <v>0</v>
      </c>
    </row>
    <row r="491" spans="1:15">
      <c r="A491" s="59" t="s">
        <v>111</v>
      </c>
      <c r="B491" s="59" t="s">
        <v>110</v>
      </c>
      <c r="C491" s="63">
        <v>2012</v>
      </c>
      <c r="D491" s="64">
        <v>0.44691745295434626</v>
      </c>
      <c r="E491" s="2">
        <v>1</v>
      </c>
      <c r="F491" s="2">
        <v>1</v>
      </c>
      <c r="G491" s="2">
        <v>0</v>
      </c>
      <c r="H491" s="68">
        <v>-1.1953574833659664E-3</v>
      </c>
      <c r="I491" s="68">
        <v>1.0701093892653946E-2</v>
      </c>
      <c r="J491" s="63">
        <v>0</v>
      </c>
      <c r="K491" s="69">
        <v>9.1999999999999993</v>
      </c>
      <c r="L491" s="67">
        <v>1</v>
      </c>
      <c r="M491" s="67">
        <v>1.1000000000000001</v>
      </c>
      <c r="N491" s="63">
        <v>3.8</v>
      </c>
      <c r="O491" s="63">
        <v>0</v>
      </c>
    </row>
    <row r="492" spans="1:15">
      <c r="A492" s="59" t="s">
        <v>111</v>
      </c>
      <c r="B492" s="59" t="s">
        <v>110</v>
      </c>
      <c r="C492" s="63">
        <v>2016</v>
      </c>
      <c r="D492" s="64">
        <v>0.4253974363947598</v>
      </c>
      <c r="E492" s="2">
        <v>1</v>
      </c>
      <c r="F492" s="2">
        <v>0</v>
      </c>
      <c r="G492" s="2">
        <v>1</v>
      </c>
      <c r="H492" s="68">
        <v>1.7246974357818301E-2</v>
      </c>
      <c r="I492" s="68">
        <v>1.5199044280776564E-2</v>
      </c>
      <c r="J492" s="63">
        <v>0</v>
      </c>
      <c r="K492" s="69">
        <v>5</v>
      </c>
      <c r="L492" s="67">
        <v>1.1000000000000001</v>
      </c>
      <c r="M492" s="67">
        <v>1.2</v>
      </c>
      <c r="N492" s="63">
        <v>3.7</v>
      </c>
      <c r="O492" s="63">
        <v>0</v>
      </c>
    </row>
    <row r="493" spans="1:15">
      <c r="A493" s="59" t="s">
        <v>111</v>
      </c>
      <c r="B493" s="59" t="s">
        <v>110</v>
      </c>
      <c r="C493" s="63">
        <v>2020</v>
      </c>
      <c r="D493" s="64">
        <v>0.44073391250417904</v>
      </c>
      <c r="E493" s="2">
        <v>-1</v>
      </c>
      <c r="F493" s="2">
        <v>-1</v>
      </c>
      <c r="G493" s="2">
        <v>0</v>
      </c>
      <c r="H493" s="68">
        <v>-3.0181417401173638E-2</v>
      </c>
      <c r="I493" s="68">
        <v>1.6196861448667832E-2</v>
      </c>
      <c r="J493" s="63">
        <v>0</v>
      </c>
      <c r="K493" s="69">
        <v>5.3</v>
      </c>
      <c r="L493" s="67">
        <v>1.1000000000000001</v>
      </c>
      <c r="M493" s="67">
        <v>1.3</v>
      </c>
      <c r="N493" s="63">
        <v>3.7</v>
      </c>
      <c r="O493" s="63">
        <v>1</v>
      </c>
    </row>
    <row r="494" spans="1:15">
      <c r="A494" s="59" t="s">
        <v>113</v>
      </c>
      <c r="B494" s="59" t="s">
        <v>112</v>
      </c>
      <c r="C494" s="63">
        <v>1976</v>
      </c>
      <c r="D494" s="64">
        <v>0.49256965633195232</v>
      </c>
      <c r="E494" s="2">
        <v>-1</v>
      </c>
      <c r="F494" s="2">
        <v>0</v>
      </c>
      <c r="G494" s="2">
        <v>-1</v>
      </c>
      <c r="H494" s="68"/>
      <c r="I494" s="68"/>
      <c r="K494" s="69"/>
      <c r="O494" s="63">
        <v>0</v>
      </c>
    </row>
    <row r="495" spans="1:15">
      <c r="A495" s="59" t="s">
        <v>113</v>
      </c>
      <c r="B495" s="59" t="s">
        <v>112</v>
      </c>
      <c r="C495" s="63">
        <v>1980</v>
      </c>
      <c r="D495" s="64">
        <v>0.34366541141900342</v>
      </c>
      <c r="E495" s="2">
        <v>1</v>
      </c>
      <c r="F495" s="2">
        <v>1</v>
      </c>
      <c r="G495" s="2">
        <v>0</v>
      </c>
      <c r="H495" s="68">
        <v>-4.7382328763966308E-2</v>
      </c>
      <c r="I495" s="68">
        <v>5.4909023348155284E-2</v>
      </c>
      <c r="J495" s="63">
        <v>2</v>
      </c>
      <c r="K495" s="69">
        <v>4.8</v>
      </c>
      <c r="L495" s="67">
        <v>0.2</v>
      </c>
      <c r="M495" s="73">
        <v>0</v>
      </c>
      <c r="N495" s="63">
        <v>0</v>
      </c>
      <c r="O495" s="63">
        <v>0</v>
      </c>
    </row>
    <row r="496" spans="1:15">
      <c r="A496" s="59" t="s">
        <v>113</v>
      </c>
      <c r="B496" s="59" t="s">
        <v>112</v>
      </c>
      <c r="C496" s="63">
        <v>1984</v>
      </c>
      <c r="D496" s="64">
        <v>0.36700486756432138</v>
      </c>
      <c r="E496" s="2">
        <v>-1</v>
      </c>
      <c r="F496" s="2">
        <v>-1</v>
      </c>
      <c r="G496" s="2">
        <v>0</v>
      </c>
      <c r="H496" s="65">
        <v>7.1260768190389845E-2</v>
      </c>
      <c r="I496" s="65">
        <v>3.632605038264991E-2</v>
      </c>
      <c r="J496" s="66">
        <v>2</v>
      </c>
      <c r="K496" s="69">
        <v>4.4000000000000004</v>
      </c>
      <c r="L496" s="67">
        <v>0.2</v>
      </c>
      <c r="M496" s="73">
        <v>0</v>
      </c>
      <c r="N496" s="63">
        <v>0</v>
      </c>
      <c r="O496" s="63">
        <v>0</v>
      </c>
    </row>
    <row r="497" spans="1:15">
      <c r="A497" s="59" t="s">
        <v>113</v>
      </c>
      <c r="B497" s="59" t="s">
        <v>112</v>
      </c>
      <c r="C497" s="63">
        <v>1988</v>
      </c>
      <c r="D497" s="64">
        <v>0.468076211914141</v>
      </c>
      <c r="E497" s="2">
        <v>-1</v>
      </c>
      <c r="F497" s="2">
        <v>0</v>
      </c>
      <c r="G497" s="2">
        <v>-1</v>
      </c>
      <c r="H497" s="68">
        <v>4.9533821542186995E-3</v>
      </c>
      <c r="I497" s="68">
        <v>2.8242350205552658E-2</v>
      </c>
      <c r="J497" s="63">
        <v>1</v>
      </c>
      <c r="K497" s="69">
        <v>4.0999999999999996</v>
      </c>
      <c r="L497" s="67">
        <v>0.1</v>
      </c>
      <c r="M497" s="73">
        <v>0</v>
      </c>
      <c r="N497" s="63">
        <v>0</v>
      </c>
      <c r="O497" s="63">
        <v>0</v>
      </c>
    </row>
    <row r="498" spans="1:15">
      <c r="A498" s="59" t="s">
        <v>113</v>
      </c>
      <c r="B498" s="59" t="s">
        <v>112</v>
      </c>
      <c r="C498" s="63">
        <v>1992</v>
      </c>
      <c r="D498" s="64">
        <v>0.47738966231661351</v>
      </c>
      <c r="E498" s="2">
        <v>-1</v>
      </c>
      <c r="F498" s="2">
        <v>-1</v>
      </c>
      <c r="G498" s="2">
        <v>-1.25</v>
      </c>
      <c r="H498" s="68">
        <v>4.28366767184436E-2</v>
      </c>
      <c r="I498" s="68">
        <v>2.0066708536786937E-2</v>
      </c>
      <c r="J498" s="63">
        <v>3</v>
      </c>
      <c r="K498" s="69">
        <v>3.3</v>
      </c>
      <c r="L498" s="67">
        <v>0.2</v>
      </c>
      <c r="M498" s="73">
        <v>0</v>
      </c>
      <c r="N498" s="63">
        <v>0</v>
      </c>
      <c r="O498" s="63">
        <v>0</v>
      </c>
    </row>
    <row r="499" spans="1:15">
      <c r="A499" s="59" t="s">
        <v>113</v>
      </c>
      <c r="B499" s="59" t="s">
        <v>112</v>
      </c>
      <c r="C499" s="63">
        <v>1996</v>
      </c>
      <c r="D499" s="64">
        <v>0.48066414604865526</v>
      </c>
      <c r="E499" s="2">
        <v>1</v>
      </c>
      <c r="F499" s="2">
        <v>1</v>
      </c>
      <c r="G499" s="2">
        <v>0</v>
      </c>
      <c r="H499" s="68">
        <v>4.1990465810262112E-2</v>
      </c>
      <c r="I499" s="68">
        <v>1.6829376601728452E-2</v>
      </c>
      <c r="J499" s="63">
        <v>3</v>
      </c>
      <c r="K499" s="69">
        <v>3.2</v>
      </c>
      <c r="L499" s="67">
        <v>0.2</v>
      </c>
      <c r="M499" s="73">
        <v>0</v>
      </c>
      <c r="N499" s="63">
        <v>0</v>
      </c>
      <c r="O499" s="63">
        <v>0</v>
      </c>
    </row>
    <row r="500" spans="1:15">
      <c r="A500" s="59" t="s">
        <v>113</v>
      </c>
      <c r="B500" s="59" t="s">
        <v>112</v>
      </c>
      <c r="C500" s="63">
        <v>2000</v>
      </c>
      <c r="D500" s="64">
        <v>0.38385287427626136</v>
      </c>
      <c r="E500" s="2">
        <v>1</v>
      </c>
      <c r="F500" s="2">
        <v>0</v>
      </c>
      <c r="G500" s="2">
        <v>1</v>
      </c>
      <c r="H500" s="68">
        <v>6.2319736490118238E-2</v>
      </c>
      <c r="I500" s="68">
        <v>3.6517749615734285E-3</v>
      </c>
      <c r="J500" s="63">
        <v>3</v>
      </c>
      <c r="K500" s="69">
        <v>2.5</v>
      </c>
      <c r="L500" s="67">
        <v>0.2</v>
      </c>
      <c r="M500" s="73">
        <v>0</v>
      </c>
      <c r="N500" s="63">
        <v>0</v>
      </c>
      <c r="O500" s="63">
        <v>0</v>
      </c>
    </row>
    <row r="501" spans="1:15">
      <c r="A501" s="59" t="s">
        <v>113</v>
      </c>
      <c r="B501" s="59" t="s">
        <v>112</v>
      </c>
      <c r="C501" s="63">
        <v>2004</v>
      </c>
      <c r="D501" s="64">
        <v>0.39086709198906316</v>
      </c>
      <c r="E501" s="2">
        <v>-1</v>
      </c>
      <c r="F501" s="2">
        <v>-1</v>
      </c>
      <c r="G501" s="2">
        <v>0</v>
      </c>
      <c r="H501" s="68">
        <v>3.0138214574380484E-2</v>
      </c>
      <c r="I501" s="68">
        <v>1.8154406605834561E-2</v>
      </c>
      <c r="J501" s="63">
        <v>1</v>
      </c>
      <c r="K501" s="69">
        <v>3.7</v>
      </c>
      <c r="L501" s="67">
        <v>0.2</v>
      </c>
      <c r="M501" s="73">
        <v>0</v>
      </c>
      <c r="N501" s="63">
        <v>0</v>
      </c>
      <c r="O501" s="63">
        <v>0</v>
      </c>
    </row>
    <row r="502" spans="1:15">
      <c r="A502" s="59" t="s">
        <v>113</v>
      </c>
      <c r="B502" s="59" t="s">
        <v>112</v>
      </c>
      <c r="C502" s="63">
        <v>2008</v>
      </c>
      <c r="D502" s="64">
        <v>0.45704292765884624</v>
      </c>
      <c r="E502" s="2">
        <v>-1</v>
      </c>
      <c r="F502" s="2">
        <v>0</v>
      </c>
      <c r="G502" s="2">
        <v>-1</v>
      </c>
      <c r="H502" s="68">
        <v>2.5375291459842853E-2</v>
      </c>
      <c r="I502" s="68">
        <v>2.0130322870427042E-2</v>
      </c>
      <c r="J502" s="63">
        <v>1</v>
      </c>
      <c r="K502" s="69">
        <v>3.1</v>
      </c>
      <c r="L502" s="67">
        <v>0.2</v>
      </c>
      <c r="M502" s="73">
        <v>0</v>
      </c>
      <c r="N502" s="63">
        <v>0</v>
      </c>
      <c r="O502" s="63">
        <v>0</v>
      </c>
    </row>
    <row r="503" spans="1:15">
      <c r="A503" s="59" t="s">
        <v>113</v>
      </c>
      <c r="B503" s="59" t="s">
        <v>112</v>
      </c>
      <c r="C503" s="63">
        <v>2012</v>
      </c>
      <c r="D503" s="64">
        <v>0.40781500861804759</v>
      </c>
      <c r="E503" s="2">
        <v>1</v>
      </c>
      <c r="F503" s="2">
        <v>1</v>
      </c>
      <c r="G503" s="2">
        <v>0</v>
      </c>
      <c r="H503" s="68">
        <v>7.415856750438321E-3</v>
      </c>
      <c r="I503" s="68">
        <v>2.3545338638170765E-2</v>
      </c>
      <c r="J503" s="63">
        <v>1</v>
      </c>
      <c r="K503" s="69">
        <v>4.3</v>
      </c>
      <c r="L503" s="67">
        <v>0.2</v>
      </c>
      <c r="M503" s="73">
        <v>0</v>
      </c>
      <c r="N503" s="63">
        <v>0</v>
      </c>
      <c r="O503" s="63">
        <v>0</v>
      </c>
    </row>
    <row r="504" spans="1:15">
      <c r="A504" s="59" t="s">
        <v>113</v>
      </c>
      <c r="B504" s="59" t="s">
        <v>112</v>
      </c>
      <c r="C504" s="63">
        <v>2016</v>
      </c>
      <c r="D504" s="64">
        <v>0.3402814192056875</v>
      </c>
      <c r="E504" s="2">
        <v>1</v>
      </c>
      <c r="F504" s="2">
        <v>0</v>
      </c>
      <c r="G504" s="2">
        <v>1</v>
      </c>
      <c r="H504" s="68">
        <v>-1.5379422633521322E-3</v>
      </c>
      <c r="I504" s="68">
        <v>9.4176832772796537E-3</v>
      </c>
      <c r="J504" s="63">
        <v>0</v>
      </c>
      <c r="K504" s="69">
        <v>3</v>
      </c>
      <c r="L504" s="67">
        <v>0.2</v>
      </c>
      <c r="M504" s="73">
        <v>0</v>
      </c>
      <c r="N504" s="63">
        <v>0</v>
      </c>
      <c r="O504" s="63">
        <v>0</v>
      </c>
    </row>
    <row r="505" spans="1:15">
      <c r="A505" s="59" t="s">
        <v>113</v>
      </c>
      <c r="B505" s="59" t="s">
        <v>112</v>
      </c>
      <c r="C505" s="63">
        <v>2020</v>
      </c>
      <c r="D505" s="64">
        <v>0.36565220138318499</v>
      </c>
      <c r="E505" s="2">
        <v>-1</v>
      </c>
      <c r="F505" s="2">
        <v>-1</v>
      </c>
      <c r="G505" s="2">
        <v>0</v>
      </c>
      <c r="H505" s="68">
        <v>-5.3733181155072307E-3</v>
      </c>
      <c r="I505" s="68">
        <v>1.7175839260783698E-2</v>
      </c>
      <c r="J505" s="63">
        <v>0</v>
      </c>
      <c r="K505" s="69">
        <v>3.1</v>
      </c>
      <c r="L505" s="67">
        <v>0.2</v>
      </c>
      <c r="M505" s="73">
        <v>0</v>
      </c>
      <c r="N505" s="63">
        <v>0</v>
      </c>
      <c r="O505" s="63">
        <v>1</v>
      </c>
    </row>
    <row r="506" spans="1:15">
      <c r="A506" s="59" t="s">
        <v>115</v>
      </c>
      <c r="B506" s="59" t="s">
        <v>114</v>
      </c>
      <c r="C506" s="63">
        <v>1976</v>
      </c>
      <c r="D506" s="64">
        <v>0.5657294458053167</v>
      </c>
      <c r="E506" s="2">
        <v>-1</v>
      </c>
      <c r="F506" s="2">
        <v>0</v>
      </c>
      <c r="G506" s="2">
        <v>-1</v>
      </c>
      <c r="H506" s="68"/>
      <c r="I506" s="68"/>
      <c r="K506" s="69"/>
      <c r="O506" s="63">
        <v>0</v>
      </c>
    </row>
    <row r="507" spans="1:15">
      <c r="A507" s="59" t="s">
        <v>115</v>
      </c>
      <c r="B507" s="59" t="s">
        <v>114</v>
      </c>
      <c r="C507" s="63">
        <v>1980</v>
      </c>
      <c r="D507" s="64">
        <v>0.49850077539514592</v>
      </c>
      <c r="E507" s="2">
        <v>1</v>
      </c>
      <c r="F507" s="2">
        <v>1</v>
      </c>
      <c r="G507" s="2">
        <v>0</v>
      </c>
      <c r="H507" s="65">
        <v>-2.8139144661013193E-2</v>
      </c>
      <c r="I507" s="65">
        <v>5.3947918159153563E-2</v>
      </c>
      <c r="J507" s="66">
        <v>1</v>
      </c>
      <c r="K507" s="69">
        <v>7.4</v>
      </c>
      <c r="L507" s="67">
        <v>1.3</v>
      </c>
      <c r="M507" s="67">
        <v>0.1</v>
      </c>
      <c r="N507" s="63">
        <v>0</v>
      </c>
      <c r="O507" s="63">
        <v>0</v>
      </c>
    </row>
    <row r="508" spans="1:15">
      <c r="A508" s="59" t="s">
        <v>115</v>
      </c>
      <c r="B508" s="59" t="s">
        <v>114</v>
      </c>
      <c r="C508" s="63">
        <v>1984</v>
      </c>
      <c r="D508" s="64">
        <v>0.41818151905547007</v>
      </c>
      <c r="E508" s="2">
        <v>-1</v>
      </c>
      <c r="F508" s="2">
        <v>-1</v>
      </c>
      <c r="G508" s="2">
        <v>0</v>
      </c>
      <c r="H508" s="68">
        <v>6.6566181159599003E-2</v>
      </c>
      <c r="I508" s="68">
        <v>3.581423803101158E-2</v>
      </c>
      <c r="J508" s="63">
        <v>2</v>
      </c>
      <c r="K508" s="69">
        <v>8.5</v>
      </c>
      <c r="L508" s="67">
        <v>1.3</v>
      </c>
      <c r="M508" s="67">
        <v>0.1</v>
      </c>
      <c r="N508" s="63">
        <v>0</v>
      </c>
      <c r="O508" s="63">
        <v>0</v>
      </c>
    </row>
    <row r="509" spans="1:15">
      <c r="A509" s="59" t="s">
        <v>115</v>
      </c>
      <c r="B509" s="59" t="s">
        <v>114</v>
      </c>
      <c r="C509" s="63">
        <v>1988</v>
      </c>
      <c r="D509" s="64">
        <v>0.4178135949802923</v>
      </c>
      <c r="E509" s="2">
        <v>-1</v>
      </c>
      <c r="F509" s="2">
        <v>0</v>
      </c>
      <c r="G509" s="2">
        <v>-1</v>
      </c>
      <c r="H509" s="68">
        <v>3.8259375480037106E-2</v>
      </c>
      <c r="I509" s="68">
        <v>2.4964579952766019E-2</v>
      </c>
      <c r="J509" s="63">
        <v>2</v>
      </c>
      <c r="K509" s="69">
        <v>5.8</v>
      </c>
      <c r="L509" s="67">
        <v>1.3</v>
      </c>
      <c r="M509" s="67">
        <v>0.1</v>
      </c>
      <c r="N509" s="63">
        <v>0</v>
      </c>
      <c r="O509" s="63">
        <v>0</v>
      </c>
    </row>
    <row r="510" spans="1:15">
      <c r="A510" s="59" t="s">
        <v>115</v>
      </c>
      <c r="B510" s="59" t="s">
        <v>114</v>
      </c>
      <c r="C510" s="63">
        <v>1992</v>
      </c>
      <c r="D510" s="64">
        <v>0.52598036647075963</v>
      </c>
      <c r="E510" s="2">
        <v>-1</v>
      </c>
      <c r="F510" s="2">
        <v>-1</v>
      </c>
      <c r="G510" s="2">
        <v>-1.25</v>
      </c>
      <c r="H510" s="68">
        <v>6.0150906610941579E-2</v>
      </c>
      <c r="I510" s="68">
        <v>2.3600485573008756E-2</v>
      </c>
      <c r="J510" s="63">
        <v>1</v>
      </c>
      <c r="K510" s="69">
        <v>6.5</v>
      </c>
      <c r="L510" s="67">
        <v>1.4</v>
      </c>
      <c r="M510" s="67">
        <v>0.1</v>
      </c>
      <c r="N510" s="63">
        <v>0</v>
      </c>
      <c r="O510" s="63">
        <v>0</v>
      </c>
    </row>
    <row r="511" spans="1:15">
      <c r="A511" s="59" t="s">
        <v>115</v>
      </c>
      <c r="B511" s="59" t="s">
        <v>114</v>
      </c>
      <c r="C511" s="63">
        <v>1996</v>
      </c>
      <c r="D511" s="64">
        <v>0.51286642341860555</v>
      </c>
      <c r="E511" s="2">
        <v>1</v>
      </c>
      <c r="F511" s="2">
        <v>1</v>
      </c>
      <c r="G511" s="2">
        <v>0</v>
      </c>
      <c r="H511" s="68">
        <v>1.5402709646634261E-2</v>
      </c>
      <c r="I511" s="68">
        <v>1.4336018384237814E-2</v>
      </c>
      <c r="J511" s="63">
        <v>1</v>
      </c>
      <c r="K511" s="69">
        <v>5.2</v>
      </c>
      <c r="L511" s="67">
        <v>1.5</v>
      </c>
      <c r="M511" s="67">
        <v>0.1</v>
      </c>
      <c r="N511" s="63">
        <v>0</v>
      </c>
      <c r="O511" s="63">
        <v>0</v>
      </c>
    </row>
    <row r="512" spans="1:15">
      <c r="A512" s="59" t="s">
        <v>115</v>
      </c>
      <c r="B512" s="59" t="s">
        <v>114</v>
      </c>
      <c r="C512" s="63">
        <v>2000</v>
      </c>
      <c r="D512" s="64">
        <v>0.48037133214820993</v>
      </c>
      <c r="E512" s="2">
        <v>1</v>
      </c>
      <c r="F512" s="2">
        <v>0</v>
      </c>
      <c r="G512" s="2">
        <v>1</v>
      </c>
      <c r="H512" s="68">
        <v>7.4682229737677019E-4</v>
      </c>
      <c r="I512" s="68">
        <v>1.5594085957294723E-2</v>
      </c>
      <c r="J512" s="63">
        <v>2</v>
      </c>
      <c r="K512" s="69">
        <v>3.9</v>
      </c>
      <c r="L512" s="67">
        <v>1.2</v>
      </c>
      <c r="M512" s="67">
        <v>0.1</v>
      </c>
      <c r="N512" s="63">
        <v>0</v>
      </c>
      <c r="O512" s="63">
        <v>0</v>
      </c>
    </row>
    <row r="513" spans="1:15">
      <c r="A513" s="59" t="s">
        <v>115</v>
      </c>
      <c r="B513" s="59" t="s">
        <v>114</v>
      </c>
      <c r="C513" s="63">
        <v>2004</v>
      </c>
      <c r="D513" s="64">
        <v>0.4281455454525927</v>
      </c>
      <c r="E513" s="2">
        <v>-1</v>
      </c>
      <c r="F513" s="2">
        <v>-1</v>
      </c>
      <c r="G513" s="2">
        <v>0</v>
      </c>
      <c r="H513" s="68">
        <v>3.5272920577527511E-2</v>
      </c>
      <c r="I513" s="68">
        <v>1.3144704516991457E-2</v>
      </c>
      <c r="J513" s="63">
        <v>1</v>
      </c>
      <c r="K513" s="69">
        <v>5.3</v>
      </c>
      <c r="L513" s="67">
        <v>1.3</v>
      </c>
      <c r="M513" s="67">
        <v>0.1</v>
      </c>
      <c r="N513" s="63">
        <v>0</v>
      </c>
      <c r="O513" s="63">
        <v>0</v>
      </c>
    </row>
    <row r="514" spans="1:15">
      <c r="A514" s="59" t="s">
        <v>115</v>
      </c>
      <c r="B514" s="59" t="s">
        <v>114</v>
      </c>
      <c r="C514" s="63">
        <v>2008</v>
      </c>
      <c r="D514" s="64">
        <v>0.42368528197645539</v>
      </c>
      <c r="E514" s="2">
        <v>-1</v>
      </c>
      <c r="F514" s="2">
        <v>0</v>
      </c>
      <c r="G514" s="2">
        <v>-1</v>
      </c>
      <c r="H514" s="68">
        <v>-6.6003784907990859E-3</v>
      </c>
      <c r="I514" s="68">
        <v>1.7747504321741658E-2</v>
      </c>
      <c r="J514" s="63">
        <v>0</v>
      </c>
      <c r="K514" s="69">
        <v>6.6</v>
      </c>
      <c r="L514" s="67">
        <v>1.2</v>
      </c>
      <c r="M514" s="67">
        <v>0.1</v>
      </c>
      <c r="N514" s="63">
        <v>0</v>
      </c>
      <c r="O514" s="63">
        <v>0</v>
      </c>
    </row>
    <row r="515" spans="1:15">
      <c r="A515" s="59" t="s">
        <v>115</v>
      </c>
      <c r="B515" s="59" t="s">
        <v>114</v>
      </c>
      <c r="C515" s="63">
        <v>2012</v>
      </c>
      <c r="D515" s="64">
        <v>0.39648928473705952</v>
      </c>
      <c r="E515" s="2">
        <v>1</v>
      </c>
      <c r="F515" s="2">
        <v>1</v>
      </c>
      <c r="G515" s="2">
        <v>0</v>
      </c>
      <c r="H515" s="68">
        <v>2.5220692446938697E-2</v>
      </c>
      <c r="I515" s="68">
        <v>1.2069355611872945E-2</v>
      </c>
      <c r="J515" s="63">
        <v>0</v>
      </c>
      <c r="K515" s="69">
        <v>7.8</v>
      </c>
      <c r="L515" s="67">
        <v>1.2</v>
      </c>
      <c r="M515" s="67">
        <v>0.1</v>
      </c>
      <c r="N515" s="63">
        <v>0</v>
      </c>
      <c r="O515" s="63">
        <v>0</v>
      </c>
    </row>
    <row r="516" spans="1:15">
      <c r="A516" s="59" t="s">
        <v>115</v>
      </c>
      <c r="B516" s="59" t="s">
        <v>114</v>
      </c>
      <c r="C516" s="63">
        <v>2016</v>
      </c>
      <c r="D516" s="64">
        <v>0.36375656954738012</v>
      </c>
      <c r="E516" s="2">
        <v>1</v>
      </c>
      <c r="F516" s="2">
        <v>0</v>
      </c>
      <c r="G516" s="2">
        <v>1</v>
      </c>
      <c r="H516" s="68">
        <v>1.002140559882081E-2</v>
      </c>
      <c r="I516" s="68">
        <v>1.5261541243301258E-2</v>
      </c>
      <c r="J516" s="63">
        <v>0</v>
      </c>
      <c r="K516" s="69">
        <v>4.7</v>
      </c>
      <c r="L516" s="67">
        <v>1.3</v>
      </c>
      <c r="M516" s="67">
        <v>0.1</v>
      </c>
      <c r="N516" s="63">
        <v>0</v>
      </c>
      <c r="O516" s="63">
        <v>0</v>
      </c>
    </row>
    <row r="517" spans="1:15">
      <c r="A517" s="59" t="s">
        <v>115</v>
      </c>
      <c r="B517" s="59" t="s">
        <v>114</v>
      </c>
      <c r="C517" s="63">
        <v>2020</v>
      </c>
      <c r="D517" s="64">
        <v>0.38172229627933646</v>
      </c>
      <c r="E517" s="2">
        <v>-1</v>
      </c>
      <c r="F517" s="2">
        <v>-1</v>
      </c>
      <c r="G517" s="2">
        <v>0</v>
      </c>
      <c r="H517" s="68">
        <v>-4.6737535710571598E-2</v>
      </c>
      <c r="I517" s="68">
        <v>1.5483013150361824E-2</v>
      </c>
      <c r="J517" s="63">
        <v>0</v>
      </c>
      <c r="K517" s="69">
        <v>5.0999999999999996</v>
      </c>
      <c r="L517" s="67">
        <v>1.2</v>
      </c>
      <c r="M517" s="67">
        <v>0</v>
      </c>
      <c r="N517" s="63">
        <v>0</v>
      </c>
      <c r="O517" s="63">
        <v>1</v>
      </c>
    </row>
    <row r="518" spans="1:15">
      <c r="A518" s="59" t="s">
        <v>117</v>
      </c>
      <c r="B518" s="59" t="s">
        <v>116</v>
      </c>
      <c r="C518" s="63">
        <v>1976</v>
      </c>
      <c r="D518" s="64">
        <v>0.51598503228377113</v>
      </c>
      <c r="E518" s="2">
        <v>-1</v>
      </c>
      <c r="F518" s="2">
        <v>0</v>
      </c>
      <c r="G518" s="2">
        <v>-1</v>
      </c>
      <c r="H518" s="65"/>
      <c r="I518" s="65"/>
      <c r="J518" s="66"/>
      <c r="K518" s="69"/>
      <c r="O518" s="63">
        <v>0</v>
      </c>
    </row>
    <row r="519" spans="1:15">
      <c r="A519" s="59" t="s">
        <v>117</v>
      </c>
      <c r="B519" s="59" t="s">
        <v>116</v>
      </c>
      <c r="C519" s="63">
        <v>1980</v>
      </c>
      <c r="D519" s="64">
        <v>0.42832659206184542</v>
      </c>
      <c r="E519" s="2">
        <v>1</v>
      </c>
      <c r="F519" s="2">
        <v>1</v>
      </c>
      <c r="G519" s="2">
        <v>0</v>
      </c>
      <c r="H519" s="68">
        <v>2.6839159384210998E-3</v>
      </c>
      <c r="I519" s="68">
        <v>8.3820401761489194E-2</v>
      </c>
      <c r="J519" s="63">
        <v>0</v>
      </c>
      <c r="K519" s="69">
        <v>5.0999999999999996</v>
      </c>
      <c r="L519" s="67">
        <v>6.3</v>
      </c>
      <c r="M519" s="67">
        <v>0</v>
      </c>
      <c r="N519" s="63">
        <v>2.5</v>
      </c>
      <c r="O519" s="63">
        <v>0</v>
      </c>
    </row>
    <row r="520" spans="1:15">
      <c r="A520" s="59" t="s">
        <v>117</v>
      </c>
      <c r="B520" s="59" t="s">
        <v>116</v>
      </c>
      <c r="C520" s="63">
        <v>1984</v>
      </c>
      <c r="D520" s="64">
        <v>0.36213694826986587</v>
      </c>
      <c r="E520" s="2">
        <v>-1</v>
      </c>
      <c r="F520" s="2">
        <v>-1</v>
      </c>
      <c r="G520" s="2">
        <v>0</v>
      </c>
      <c r="H520" s="68">
        <v>4.1342772065391387E-2</v>
      </c>
      <c r="I520" s="68">
        <v>2.6408896381787672E-2</v>
      </c>
      <c r="J520" s="63">
        <v>2</v>
      </c>
      <c r="K520" s="69">
        <v>6.1</v>
      </c>
      <c r="L520" s="67">
        <v>6.3</v>
      </c>
      <c r="M520" s="67">
        <v>0</v>
      </c>
      <c r="N520" s="63">
        <v>0.9</v>
      </c>
      <c r="O520" s="63">
        <v>0</v>
      </c>
    </row>
    <row r="521" spans="1:15">
      <c r="A521" s="59" t="s">
        <v>117</v>
      </c>
      <c r="B521" s="59" t="s">
        <v>116</v>
      </c>
      <c r="C521" s="63">
        <v>1988</v>
      </c>
      <c r="D521" s="64">
        <v>0.43653667068862734</v>
      </c>
      <c r="E521" s="2">
        <v>-1</v>
      </c>
      <c r="F521" s="2">
        <v>0</v>
      </c>
      <c r="G521" s="2">
        <v>-1</v>
      </c>
      <c r="H521" s="68">
        <v>5.7006837302420177E-2</v>
      </c>
      <c r="I521" s="68">
        <v>7.9774872177595935E-3</v>
      </c>
      <c r="J521" s="63">
        <v>1</v>
      </c>
      <c r="K521" s="69">
        <v>7.3</v>
      </c>
      <c r="L521" s="67">
        <v>5</v>
      </c>
      <c r="M521" s="67">
        <v>0</v>
      </c>
      <c r="N521" s="63">
        <v>0.8</v>
      </c>
      <c r="O521" s="63">
        <v>0</v>
      </c>
    </row>
    <row r="522" spans="1:15">
      <c r="A522" s="59" t="s">
        <v>117</v>
      </c>
      <c r="B522" s="59" t="s">
        <v>116</v>
      </c>
      <c r="C522" s="63">
        <v>1992</v>
      </c>
      <c r="D522" s="64">
        <v>0.47757836834114503</v>
      </c>
      <c r="E522" s="2">
        <v>-1</v>
      </c>
      <c r="F522" s="2">
        <v>-1</v>
      </c>
      <c r="G522" s="2">
        <v>-1.25</v>
      </c>
      <c r="H522" s="68">
        <v>1.8119103844723705E-2</v>
      </c>
      <c r="I522" s="68">
        <v>2.2146203468322634E-2</v>
      </c>
      <c r="J522" s="63">
        <v>0</v>
      </c>
      <c r="K522" s="69">
        <v>7.6</v>
      </c>
      <c r="L522" s="67">
        <v>5.2</v>
      </c>
      <c r="M522" s="67">
        <v>0</v>
      </c>
      <c r="N522" s="63">
        <v>1.7</v>
      </c>
      <c r="O522" s="63">
        <v>0</v>
      </c>
    </row>
    <row r="523" spans="1:15">
      <c r="A523" s="59" t="s">
        <v>117</v>
      </c>
      <c r="B523" s="59" t="s">
        <v>116</v>
      </c>
      <c r="C523" s="63">
        <v>1996</v>
      </c>
      <c r="D523" s="64">
        <v>0.47339376617877732</v>
      </c>
      <c r="E523" s="2">
        <v>1</v>
      </c>
      <c r="F523" s="2">
        <v>1</v>
      </c>
      <c r="G523" s="2">
        <v>0</v>
      </c>
      <c r="H523" s="68">
        <v>3.8350011033029929E-2</v>
      </c>
      <c r="I523" s="68">
        <v>1.4134573506881631E-2</v>
      </c>
      <c r="J523" s="63">
        <v>2</v>
      </c>
      <c r="K523" s="69">
        <v>5.7</v>
      </c>
      <c r="L523" s="67">
        <v>5.4</v>
      </c>
      <c r="M523" s="67">
        <v>0</v>
      </c>
      <c r="N523" s="63">
        <v>3</v>
      </c>
      <c r="O523" s="63">
        <v>0</v>
      </c>
    </row>
    <row r="524" spans="1:15">
      <c r="A524" s="59" t="s">
        <v>117</v>
      </c>
      <c r="B524" s="59" t="s">
        <v>116</v>
      </c>
      <c r="C524" s="63">
        <v>2000</v>
      </c>
      <c r="D524" s="64">
        <v>0.39043729851437059</v>
      </c>
      <c r="E524" s="2">
        <v>1</v>
      </c>
      <c r="F524" s="2">
        <v>0</v>
      </c>
      <c r="G524" s="2">
        <v>1</v>
      </c>
      <c r="H524" s="68">
        <v>1.641687214346077E-2</v>
      </c>
      <c r="I524" s="68">
        <v>1.4367845674804203E-2</v>
      </c>
      <c r="J524" s="63">
        <v>2</v>
      </c>
      <c r="K524" s="69">
        <v>4.3</v>
      </c>
      <c r="L524" s="67">
        <v>5.7</v>
      </c>
      <c r="M524" s="67">
        <v>0</v>
      </c>
      <c r="N524" s="63">
        <v>3.2</v>
      </c>
      <c r="O524" s="63">
        <v>0</v>
      </c>
    </row>
    <row r="525" spans="1:15">
      <c r="A525" s="59" t="s">
        <v>117</v>
      </c>
      <c r="B525" s="59" t="s">
        <v>116</v>
      </c>
      <c r="C525" s="63">
        <v>2004</v>
      </c>
      <c r="D525" s="64">
        <v>0.38489808102890083</v>
      </c>
      <c r="E525" s="2">
        <v>-1</v>
      </c>
      <c r="F525" s="2">
        <v>-1</v>
      </c>
      <c r="G525" s="2">
        <v>0</v>
      </c>
      <c r="H525" s="68">
        <v>3.8909581645985014E-2</v>
      </c>
      <c r="I525" s="68">
        <v>2.0940952732299012E-2</v>
      </c>
      <c r="J525" s="63">
        <v>1</v>
      </c>
      <c r="K525" s="69">
        <v>5.9</v>
      </c>
      <c r="L525" s="67">
        <v>5.4</v>
      </c>
      <c r="M525" s="67">
        <v>0</v>
      </c>
      <c r="N525" s="63">
        <v>3.7</v>
      </c>
      <c r="O525" s="63">
        <v>0</v>
      </c>
    </row>
    <row r="526" spans="1:15">
      <c r="A526" s="59" t="s">
        <v>117</v>
      </c>
      <c r="B526" s="59" t="s">
        <v>116</v>
      </c>
      <c r="C526" s="63">
        <v>2008</v>
      </c>
      <c r="D526" s="64">
        <v>0.44064063249059282</v>
      </c>
      <c r="E526" s="2">
        <v>-1</v>
      </c>
      <c r="F526" s="2">
        <v>0</v>
      </c>
      <c r="G526" s="2">
        <v>-1</v>
      </c>
      <c r="H526" s="68">
        <v>-2.2752828443324824E-2</v>
      </c>
      <c r="I526" s="68">
        <v>2.7128947448834539E-2</v>
      </c>
      <c r="J526" s="63">
        <v>1</v>
      </c>
      <c r="K526" s="69">
        <v>4.8</v>
      </c>
      <c r="L526" s="67">
        <v>6.9</v>
      </c>
      <c r="M526" s="67">
        <v>0</v>
      </c>
      <c r="N526" s="63">
        <v>3.3</v>
      </c>
      <c r="O526" s="63">
        <v>0</v>
      </c>
    </row>
    <row r="527" spans="1:15">
      <c r="A527" s="59" t="s">
        <v>117</v>
      </c>
      <c r="B527" s="59" t="s">
        <v>116</v>
      </c>
      <c r="C527" s="63">
        <v>2012</v>
      </c>
      <c r="D527" s="64">
        <v>0.41992102784893615</v>
      </c>
      <c r="E527" s="2">
        <v>1</v>
      </c>
      <c r="F527" s="2">
        <v>1</v>
      </c>
      <c r="G527" s="2">
        <v>0</v>
      </c>
      <c r="H527" s="68">
        <v>3.2270918978196672E-2</v>
      </c>
      <c r="I527" s="68">
        <v>2.226333002859926E-2</v>
      </c>
      <c r="J527" s="63">
        <v>1</v>
      </c>
      <c r="K527" s="69">
        <v>6.7</v>
      </c>
      <c r="L527" s="67">
        <v>6.8</v>
      </c>
      <c r="M527" s="67">
        <v>0</v>
      </c>
      <c r="N527" s="63">
        <v>3.5</v>
      </c>
      <c r="O527" s="63">
        <v>0</v>
      </c>
    </row>
    <row r="528" spans="1:15">
      <c r="A528" s="59" t="s">
        <v>117</v>
      </c>
      <c r="B528" s="59" t="s">
        <v>116</v>
      </c>
      <c r="C528" s="63">
        <v>2016</v>
      </c>
      <c r="D528" s="64">
        <v>0.45286774422028014</v>
      </c>
      <c r="E528" s="2">
        <v>1</v>
      </c>
      <c r="F528" s="2">
        <v>0</v>
      </c>
      <c r="G528" s="2">
        <v>1</v>
      </c>
      <c r="H528" s="68">
        <v>-7.3500097132230824E-3</v>
      </c>
      <c r="I528" s="68">
        <v>1.1416443682616406E-2</v>
      </c>
      <c r="J528" s="63">
        <v>0</v>
      </c>
      <c r="K528" s="69">
        <v>4.5999999999999996</v>
      </c>
      <c r="L528" s="67">
        <v>6.2</v>
      </c>
      <c r="M528" s="67">
        <v>0</v>
      </c>
      <c r="N528" s="63">
        <v>5.5</v>
      </c>
      <c r="O528" s="63">
        <v>0</v>
      </c>
    </row>
    <row r="529" spans="1:15">
      <c r="A529" s="59" t="s">
        <v>117</v>
      </c>
      <c r="B529" s="59" t="s">
        <v>116</v>
      </c>
      <c r="C529" s="63">
        <v>2020</v>
      </c>
      <c r="D529" s="64">
        <v>0.47169278763220468</v>
      </c>
      <c r="E529" s="2">
        <v>-1</v>
      </c>
      <c r="F529" s="2">
        <v>-1</v>
      </c>
      <c r="G529" s="2">
        <v>0</v>
      </c>
      <c r="H529" s="65">
        <v>-4.0937623147066837E-2</v>
      </c>
      <c r="I529" s="65">
        <v>3.9574391315695401E-3</v>
      </c>
      <c r="J529" s="66">
        <v>0</v>
      </c>
      <c r="K529" s="69">
        <v>6.8</v>
      </c>
      <c r="L529" s="67">
        <v>6.2</v>
      </c>
      <c r="M529" s="67">
        <v>0</v>
      </c>
      <c r="N529" s="63">
        <v>5.5</v>
      </c>
      <c r="O529" s="63">
        <v>1</v>
      </c>
    </row>
    <row r="530" spans="1:15">
      <c r="A530" s="59" t="s">
        <v>119</v>
      </c>
      <c r="B530" s="59" t="s">
        <v>118</v>
      </c>
      <c r="C530" s="63">
        <v>1976</v>
      </c>
      <c r="D530" s="64">
        <v>0.35019941617405553</v>
      </c>
      <c r="E530" s="2">
        <v>-1</v>
      </c>
      <c r="F530" s="2">
        <v>0</v>
      </c>
      <c r="G530" s="2">
        <v>-1</v>
      </c>
      <c r="H530" s="68"/>
      <c r="I530" s="68"/>
      <c r="K530" s="69"/>
      <c r="O530" s="63">
        <v>0</v>
      </c>
    </row>
    <row r="531" spans="1:15">
      <c r="A531" s="59" t="s">
        <v>119</v>
      </c>
      <c r="B531" s="59" t="s">
        <v>118</v>
      </c>
      <c r="C531" s="63">
        <v>1980</v>
      </c>
      <c r="D531" s="64">
        <v>0.22034814957984086</v>
      </c>
      <c r="E531" s="2">
        <v>1</v>
      </c>
      <c r="F531" s="2">
        <v>1</v>
      </c>
      <c r="G531" s="2">
        <v>0</v>
      </c>
      <c r="H531" s="68">
        <v>-1.7843288968070636E-2</v>
      </c>
      <c r="I531" s="68">
        <v>6.3326601253969717E-2</v>
      </c>
      <c r="J531" s="63">
        <v>1</v>
      </c>
      <c r="K531" s="69">
        <v>6.2</v>
      </c>
      <c r="L531" s="67">
        <v>0.5</v>
      </c>
      <c r="M531" s="67">
        <v>0.7</v>
      </c>
      <c r="N531" s="63">
        <v>1.5</v>
      </c>
      <c r="O531" s="63">
        <v>0</v>
      </c>
    </row>
    <row r="532" spans="1:15">
      <c r="A532" s="59" t="s">
        <v>119</v>
      </c>
      <c r="B532" s="59" t="s">
        <v>118</v>
      </c>
      <c r="C532" s="63">
        <v>1984</v>
      </c>
      <c r="D532" s="64">
        <v>0.24879978990318252</v>
      </c>
      <c r="E532" s="2">
        <v>-1</v>
      </c>
      <c r="F532" s="2">
        <v>-1</v>
      </c>
      <c r="G532" s="2">
        <v>0</v>
      </c>
      <c r="H532" s="68">
        <v>5.9334820062346916E-2</v>
      </c>
      <c r="I532" s="68">
        <v>3.6547149449702721E-2</v>
      </c>
      <c r="J532" s="63">
        <v>1</v>
      </c>
      <c r="K532" s="69">
        <v>6.5</v>
      </c>
      <c r="L532" s="67">
        <v>0.5</v>
      </c>
      <c r="M532" s="67">
        <v>0.7</v>
      </c>
      <c r="N532" s="63">
        <v>0.7</v>
      </c>
      <c r="O532" s="63">
        <v>0</v>
      </c>
    </row>
    <row r="533" spans="1:15">
      <c r="A533" s="59" t="s">
        <v>119</v>
      </c>
      <c r="B533" s="59" t="s">
        <v>118</v>
      </c>
      <c r="C533" s="63">
        <v>1988</v>
      </c>
      <c r="D533" s="64">
        <v>0.32612125168099276</v>
      </c>
      <c r="E533" s="2">
        <v>-1</v>
      </c>
      <c r="F533" s="2">
        <v>0</v>
      </c>
      <c r="G533" s="2">
        <v>-1</v>
      </c>
      <c r="H533" s="68">
        <v>4.5964663393683658E-2</v>
      </c>
      <c r="I533" s="68">
        <v>2.0835989933409405E-2</v>
      </c>
      <c r="J533" s="63">
        <v>2</v>
      </c>
      <c r="K533" s="69">
        <v>5</v>
      </c>
      <c r="L533" s="67">
        <v>0.5</v>
      </c>
      <c r="M533" s="67">
        <v>0.8</v>
      </c>
      <c r="N533" s="63">
        <v>1</v>
      </c>
      <c r="O533" s="63">
        <v>0</v>
      </c>
    </row>
    <row r="534" spans="1:15">
      <c r="A534" s="59" t="s">
        <v>119</v>
      </c>
      <c r="B534" s="59" t="s">
        <v>118</v>
      </c>
      <c r="C534" s="63">
        <v>1992</v>
      </c>
      <c r="D534" s="64">
        <v>0.3624642088601967</v>
      </c>
      <c r="E534" s="2">
        <v>-1</v>
      </c>
      <c r="F534" s="2">
        <v>-1</v>
      </c>
      <c r="G534" s="2">
        <v>-1.25</v>
      </c>
      <c r="H534" s="68">
        <v>6.050033735166549E-3</v>
      </c>
      <c r="I534" s="68">
        <v>2.2524975252510959E-2</v>
      </c>
      <c r="J534" s="63">
        <v>1</v>
      </c>
      <c r="K534" s="69">
        <v>4.8</v>
      </c>
      <c r="L534" s="67">
        <v>0.5</v>
      </c>
      <c r="M534" s="67">
        <v>0.8</v>
      </c>
      <c r="N534" s="63">
        <v>0.7</v>
      </c>
      <c r="O534" s="63">
        <v>0</v>
      </c>
    </row>
    <row r="535" spans="1:15">
      <c r="A535" s="59" t="s">
        <v>119</v>
      </c>
      <c r="B535" s="59" t="s">
        <v>118</v>
      </c>
      <c r="C535" s="63">
        <v>1996</v>
      </c>
      <c r="D535" s="64">
        <v>0.37980512180743869</v>
      </c>
      <c r="E535" s="2">
        <v>1</v>
      </c>
      <c r="F535" s="2">
        <v>1</v>
      </c>
      <c r="G535" s="2">
        <v>0</v>
      </c>
      <c r="H535" s="68">
        <v>7.0318926324275388E-2</v>
      </c>
      <c r="I535" s="68">
        <v>1.3458782677231884E-2</v>
      </c>
      <c r="J535" s="63">
        <v>3</v>
      </c>
      <c r="K535" s="69">
        <v>3.4</v>
      </c>
      <c r="L535" s="67">
        <v>0.6</v>
      </c>
      <c r="M535" s="67">
        <v>0.8</v>
      </c>
      <c r="N535" s="63">
        <v>1.3</v>
      </c>
      <c r="O535" s="63">
        <v>0</v>
      </c>
    </row>
    <row r="536" spans="1:15">
      <c r="A536" s="59" t="s">
        <v>119</v>
      </c>
      <c r="B536" s="59" t="s">
        <v>118</v>
      </c>
      <c r="C536" s="63">
        <v>2000</v>
      </c>
      <c r="D536" s="64">
        <v>0.28274494568675862</v>
      </c>
      <c r="E536" s="2">
        <v>1</v>
      </c>
      <c r="F536" s="2">
        <v>0</v>
      </c>
      <c r="G536" s="2">
        <v>1</v>
      </c>
      <c r="H536" s="68">
        <v>1.7091021837539078E-2</v>
      </c>
      <c r="I536" s="68">
        <v>1.5308858639413891E-2</v>
      </c>
      <c r="J536" s="63">
        <v>1</v>
      </c>
      <c r="K536" s="69">
        <v>3.3</v>
      </c>
      <c r="L536" s="67">
        <v>0.6</v>
      </c>
      <c r="M536" s="67">
        <v>0.8</v>
      </c>
      <c r="N536" s="63">
        <v>0.7</v>
      </c>
      <c r="O536" s="63">
        <v>0</v>
      </c>
    </row>
    <row r="537" spans="1:15">
      <c r="A537" s="59" t="s">
        <v>119</v>
      </c>
      <c r="B537" s="59" t="s">
        <v>118</v>
      </c>
      <c r="C537" s="63">
        <v>2004</v>
      </c>
      <c r="D537" s="64">
        <v>0.2665356083987796</v>
      </c>
      <c r="E537" s="2">
        <v>-1</v>
      </c>
      <c r="F537" s="2">
        <v>-1</v>
      </c>
      <c r="G537" s="2">
        <v>0</v>
      </c>
      <c r="H537" s="68">
        <v>4.1792753990183229E-2</v>
      </c>
      <c r="I537" s="68">
        <v>1.7496078510357949E-2</v>
      </c>
      <c r="J537" s="63">
        <v>1</v>
      </c>
      <c r="K537" s="69">
        <v>5</v>
      </c>
      <c r="L537" s="67">
        <v>0.6</v>
      </c>
      <c r="M537" s="67">
        <v>0.9</v>
      </c>
      <c r="N537" s="63">
        <v>0.6</v>
      </c>
      <c r="O537" s="63">
        <v>0</v>
      </c>
    </row>
    <row r="538" spans="1:15">
      <c r="A538" s="59" t="s">
        <v>119</v>
      </c>
      <c r="B538" s="59" t="s">
        <v>118</v>
      </c>
      <c r="C538" s="63">
        <v>2008</v>
      </c>
      <c r="D538" s="64">
        <v>0.35473638627259935</v>
      </c>
      <c r="E538" s="2">
        <v>-1</v>
      </c>
      <c r="F538" s="2">
        <v>0</v>
      </c>
      <c r="G538" s="2">
        <v>-1</v>
      </c>
      <c r="H538" s="68">
        <v>-2.1440850954590585E-2</v>
      </c>
      <c r="I538" s="68">
        <v>2.1451250211985684E-2</v>
      </c>
      <c r="J538" s="63">
        <v>2</v>
      </c>
      <c r="K538" s="69">
        <v>3.6</v>
      </c>
      <c r="L538" s="67">
        <v>0.6</v>
      </c>
      <c r="M538" s="67">
        <v>0.9</v>
      </c>
      <c r="N538" s="63">
        <v>0.5</v>
      </c>
      <c r="O538" s="63">
        <v>0</v>
      </c>
    </row>
    <row r="539" spans="1:15">
      <c r="A539" s="59" t="s">
        <v>119</v>
      </c>
      <c r="B539" s="59" t="s">
        <v>118</v>
      </c>
      <c r="C539" s="63">
        <v>2012</v>
      </c>
      <c r="D539" s="64">
        <v>0.25373811104852517</v>
      </c>
      <c r="E539" s="2">
        <v>1</v>
      </c>
      <c r="F539" s="2">
        <v>1</v>
      </c>
      <c r="G539" s="2">
        <v>0</v>
      </c>
      <c r="H539" s="68">
        <v>-2.0746405307521254E-3</v>
      </c>
      <c r="I539" s="68">
        <v>1.5945576276446882E-2</v>
      </c>
      <c r="J539" s="63">
        <v>0</v>
      </c>
      <c r="K539" s="69">
        <v>5.4</v>
      </c>
      <c r="L539" s="67">
        <v>0.7</v>
      </c>
      <c r="M539" s="67">
        <v>0.9</v>
      </c>
      <c r="N539" s="63">
        <v>0.5</v>
      </c>
      <c r="O539" s="63">
        <v>0</v>
      </c>
    </row>
    <row r="540" spans="1:15">
      <c r="A540" s="59" t="s">
        <v>119</v>
      </c>
      <c r="B540" s="59" t="s">
        <v>118</v>
      </c>
      <c r="C540" s="63">
        <v>2016</v>
      </c>
      <c r="D540" s="64">
        <v>0.37617101654588714</v>
      </c>
      <c r="E540" s="2">
        <v>1</v>
      </c>
      <c r="F540" s="2">
        <v>0</v>
      </c>
      <c r="G540" s="2">
        <v>1</v>
      </c>
      <c r="H540" s="65">
        <v>2.3254704380841096E-2</v>
      </c>
      <c r="I540" s="65">
        <v>1.1853705955789495E-2</v>
      </c>
      <c r="J540" s="66">
        <v>0</v>
      </c>
      <c r="K540" s="69">
        <v>3.4</v>
      </c>
      <c r="L540" s="67">
        <v>0.7</v>
      </c>
      <c r="M540" s="67">
        <v>1</v>
      </c>
      <c r="N540" s="63">
        <v>0.5</v>
      </c>
      <c r="O540" s="63">
        <v>0</v>
      </c>
    </row>
    <row r="541" spans="1:15">
      <c r="A541" s="59" t="s">
        <v>119</v>
      </c>
      <c r="B541" s="59" t="s">
        <v>118</v>
      </c>
      <c r="C541" s="63">
        <v>2020</v>
      </c>
      <c r="D541" s="64">
        <v>0.39306394878148365</v>
      </c>
      <c r="E541" s="2">
        <v>-1</v>
      </c>
      <c r="F541" s="2">
        <v>-1</v>
      </c>
      <c r="G541" s="2">
        <v>0</v>
      </c>
      <c r="H541" s="68">
        <v>-1.2951149162374609E-2</v>
      </c>
      <c r="I541" s="68">
        <v>1.4415337463398181E-2</v>
      </c>
      <c r="J541" s="63">
        <v>2</v>
      </c>
      <c r="K541" s="69">
        <v>3.1</v>
      </c>
      <c r="L541" s="67">
        <v>0.8</v>
      </c>
      <c r="M541" s="67">
        <v>1</v>
      </c>
      <c r="N541" s="63">
        <v>0.5</v>
      </c>
      <c r="O541" s="63">
        <v>1</v>
      </c>
    </row>
    <row r="542" spans="1:15">
      <c r="A542" s="59" t="s">
        <v>121</v>
      </c>
      <c r="B542" s="59" t="s">
        <v>120</v>
      </c>
      <c r="C542" s="63">
        <v>1976</v>
      </c>
      <c r="D542" s="64">
        <v>0.43661363189943037</v>
      </c>
      <c r="E542" s="2">
        <v>-1</v>
      </c>
      <c r="F542" s="2">
        <v>0</v>
      </c>
      <c r="G542" s="2">
        <v>-1</v>
      </c>
      <c r="H542" s="68"/>
      <c r="I542" s="68"/>
      <c r="K542" s="69"/>
      <c r="O542" s="63">
        <v>0</v>
      </c>
    </row>
    <row r="543" spans="1:15">
      <c r="A543" s="59" t="s">
        <v>121</v>
      </c>
      <c r="B543" s="59" t="s">
        <v>120</v>
      </c>
      <c r="C543" s="63">
        <v>1980</v>
      </c>
      <c r="D543" s="64">
        <v>0.46410692037603352</v>
      </c>
      <c r="E543" s="2">
        <v>1</v>
      </c>
      <c r="F543" s="2">
        <v>1</v>
      </c>
      <c r="G543" s="2">
        <v>0</v>
      </c>
      <c r="H543" s="68">
        <v>1.3601832255691892E-2</v>
      </c>
      <c r="I543" s="68">
        <v>5.2911637754267771E-2</v>
      </c>
      <c r="J543" s="63">
        <v>1</v>
      </c>
      <c r="K543" s="69">
        <v>6.2</v>
      </c>
      <c r="L543" s="67">
        <v>0.2</v>
      </c>
      <c r="M543" s="67">
        <v>0.2</v>
      </c>
      <c r="N543" s="63">
        <v>0</v>
      </c>
      <c r="O543" s="63">
        <v>0</v>
      </c>
    </row>
    <row r="544" spans="1:15">
      <c r="A544" s="59" t="s">
        <v>121</v>
      </c>
      <c r="B544" s="59" t="s">
        <v>120</v>
      </c>
      <c r="C544" s="63">
        <v>1984</v>
      </c>
      <c r="D544" s="64">
        <v>0.41335089272220904</v>
      </c>
      <c r="E544" s="2">
        <v>-1</v>
      </c>
      <c r="F544" s="2">
        <v>-1</v>
      </c>
      <c r="G544" s="2">
        <v>0</v>
      </c>
      <c r="H544" s="68">
        <v>4.3703116167359335E-2</v>
      </c>
      <c r="I544" s="68">
        <v>3.9123963548125973E-2</v>
      </c>
      <c r="J544" s="63">
        <v>1</v>
      </c>
      <c r="K544" s="69">
        <v>5.0999999999999996</v>
      </c>
      <c r="L544" s="67">
        <v>0.2</v>
      </c>
      <c r="M544" s="67">
        <v>0.2</v>
      </c>
      <c r="N544" s="63">
        <v>0</v>
      </c>
      <c r="O544" s="63">
        <v>0</v>
      </c>
    </row>
    <row r="545" spans="1:15">
      <c r="A545" s="59" t="s">
        <v>121</v>
      </c>
      <c r="B545" s="59" t="s">
        <v>120</v>
      </c>
      <c r="C545" s="63">
        <v>1988</v>
      </c>
      <c r="D545" s="64">
        <v>0.48218286923275555</v>
      </c>
      <c r="E545" s="2">
        <v>-1</v>
      </c>
      <c r="F545" s="2">
        <v>0</v>
      </c>
      <c r="G545" s="2">
        <v>-1</v>
      </c>
      <c r="H545" s="68">
        <v>6.7914638630196311E-2</v>
      </c>
      <c r="I545" s="68">
        <v>2.5410700880264425E-2</v>
      </c>
      <c r="J545" s="63">
        <v>4</v>
      </c>
      <c r="K545" s="69">
        <v>3</v>
      </c>
      <c r="L545" s="67">
        <v>0.2</v>
      </c>
      <c r="M545" s="67">
        <v>0.2</v>
      </c>
      <c r="N545" s="63">
        <v>0</v>
      </c>
      <c r="O545" s="63">
        <v>0</v>
      </c>
    </row>
    <row r="546" spans="1:15">
      <c r="A546" s="59" t="s">
        <v>121</v>
      </c>
      <c r="B546" s="59" t="s">
        <v>120</v>
      </c>
      <c r="C546" s="63">
        <v>1992</v>
      </c>
      <c r="D546" s="64">
        <v>0.60254201358506909</v>
      </c>
      <c r="E546" s="2">
        <v>-1</v>
      </c>
      <c r="F546" s="2">
        <v>-1</v>
      </c>
      <c r="G546" s="2">
        <v>-1.25</v>
      </c>
      <c r="H546" s="68">
        <v>3.9518047830342518E-2</v>
      </c>
      <c r="I546" s="68">
        <v>2.1394993480132962E-2</v>
      </c>
      <c r="J546" s="63">
        <v>1</v>
      </c>
      <c r="K546" s="69">
        <v>6.1</v>
      </c>
      <c r="L546" s="67">
        <v>0.2</v>
      </c>
      <c r="M546" s="67">
        <v>0.3</v>
      </c>
      <c r="N546" s="63">
        <v>0</v>
      </c>
      <c r="O546" s="63">
        <v>0</v>
      </c>
    </row>
    <row r="547" spans="1:15">
      <c r="A547" s="59" t="s">
        <v>121</v>
      </c>
      <c r="B547" s="59" t="s">
        <v>120</v>
      </c>
      <c r="C547" s="63">
        <v>1996</v>
      </c>
      <c r="D547" s="64">
        <v>0.63182830384062016</v>
      </c>
      <c r="E547" s="2">
        <v>1</v>
      </c>
      <c r="F547" s="2">
        <v>1</v>
      </c>
      <c r="G547" s="2">
        <v>0</v>
      </c>
      <c r="H547" s="68">
        <v>3.5941487118814619E-2</v>
      </c>
      <c r="I547" s="68">
        <v>1.0833767571385877E-2</v>
      </c>
      <c r="J547" s="63">
        <v>1</v>
      </c>
      <c r="K547" s="69">
        <v>4.3</v>
      </c>
      <c r="L547" s="67">
        <v>0.2</v>
      </c>
      <c r="M547" s="67">
        <v>0.2</v>
      </c>
      <c r="N547" s="63">
        <v>0</v>
      </c>
      <c r="O547" s="63">
        <v>0</v>
      </c>
    </row>
    <row r="548" spans="1:15">
      <c r="A548" s="59" t="s">
        <v>121</v>
      </c>
      <c r="B548" s="59" t="s">
        <v>120</v>
      </c>
      <c r="C548" s="63">
        <v>2000</v>
      </c>
      <c r="D548" s="64">
        <v>0.55440350896773405</v>
      </c>
      <c r="E548" s="2">
        <v>1</v>
      </c>
      <c r="F548" s="2">
        <v>0</v>
      </c>
      <c r="G548" s="2">
        <v>1</v>
      </c>
      <c r="H548" s="68">
        <v>4.5820635252269648E-2</v>
      </c>
      <c r="I548" s="68">
        <v>8.3360840206192499E-3</v>
      </c>
      <c r="J548" s="63">
        <v>3</v>
      </c>
      <c r="K548" s="69">
        <v>2.8</v>
      </c>
      <c r="L548" s="67">
        <v>0.2</v>
      </c>
      <c r="M548" s="67">
        <v>0.2</v>
      </c>
      <c r="N548" s="63">
        <v>0</v>
      </c>
      <c r="O548" s="63">
        <v>0</v>
      </c>
    </row>
    <row r="549" spans="1:15">
      <c r="A549" s="59" t="s">
        <v>121</v>
      </c>
      <c r="B549" s="59" t="s">
        <v>120</v>
      </c>
      <c r="C549" s="63">
        <v>2004</v>
      </c>
      <c r="D549" s="64">
        <v>0.60301002139251159</v>
      </c>
      <c r="E549" s="2">
        <v>-1</v>
      </c>
      <c r="F549" s="2">
        <v>-1</v>
      </c>
      <c r="G549" s="2">
        <v>0</v>
      </c>
      <c r="H549" s="68">
        <v>5.1088882208522923E-2</v>
      </c>
      <c r="I549" s="68">
        <v>1.2254808217935675E-2</v>
      </c>
      <c r="J549" s="63">
        <v>2</v>
      </c>
      <c r="K549" s="69">
        <v>3.7</v>
      </c>
      <c r="L549" s="67">
        <v>0.2</v>
      </c>
      <c r="M549" s="67">
        <v>0.2</v>
      </c>
      <c r="N549" s="63">
        <v>0</v>
      </c>
      <c r="O549" s="63">
        <v>0</v>
      </c>
    </row>
    <row r="550" spans="1:15">
      <c r="A550" s="59" t="s">
        <v>121</v>
      </c>
      <c r="B550" s="59" t="s">
        <v>120</v>
      </c>
      <c r="C550" s="63">
        <v>2008</v>
      </c>
      <c r="D550" s="64">
        <v>0.688991817393381</v>
      </c>
      <c r="E550" s="2">
        <v>-1</v>
      </c>
      <c r="F550" s="2">
        <v>0</v>
      </c>
      <c r="G550" s="2">
        <v>-1</v>
      </c>
      <c r="H550" s="68">
        <v>3.13129732656241E-2</v>
      </c>
      <c r="I550" s="68">
        <v>1.729636813159563E-2</v>
      </c>
      <c r="J550" s="63">
        <v>0</v>
      </c>
      <c r="K550" s="69">
        <v>4.7</v>
      </c>
      <c r="L550" s="67">
        <v>0.2</v>
      </c>
      <c r="M550" s="67">
        <v>0.2</v>
      </c>
      <c r="N550" s="63">
        <v>0</v>
      </c>
      <c r="O550" s="63">
        <v>0</v>
      </c>
    </row>
    <row r="551" spans="1:15">
      <c r="A551" s="59" t="s">
        <v>121</v>
      </c>
      <c r="B551" s="59" t="s">
        <v>120</v>
      </c>
      <c r="C551" s="63">
        <v>2012</v>
      </c>
      <c r="D551" s="64">
        <v>0.68247258826390622</v>
      </c>
      <c r="E551" s="2">
        <v>1</v>
      </c>
      <c r="F551" s="2">
        <v>1</v>
      </c>
      <c r="G551" s="2">
        <v>0</v>
      </c>
      <c r="H551" s="65">
        <v>9.1966903381477394E-3</v>
      </c>
      <c r="I551" s="65">
        <v>1.058583954404213E-2</v>
      </c>
      <c r="J551" s="66">
        <v>1</v>
      </c>
      <c r="K551" s="69">
        <v>5</v>
      </c>
      <c r="L551" s="67">
        <v>0.2</v>
      </c>
      <c r="M551" s="67">
        <v>0.2</v>
      </c>
      <c r="N551" s="63">
        <v>0</v>
      </c>
      <c r="O551" s="63">
        <v>0</v>
      </c>
    </row>
    <row r="552" spans="1:15">
      <c r="A552" s="59" t="s">
        <v>121</v>
      </c>
      <c r="B552" s="59" t="s">
        <v>120</v>
      </c>
      <c r="C552" s="63">
        <v>2016</v>
      </c>
      <c r="D552" s="64">
        <v>0.65186426323820368</v>
      </c>
      <c r="E552" s="2">
        <v>1</v>
      </c>
      <c r="F552" s="2">
        <v>0</v>
      </c>
      <c r="G552" s="2">
        <v>1</v>
      </c>
      <c r="H552" s="68">
        <v>1.2263933071225752E-2</v>
      </c>
      <c r="I552" s="68">
        <v>1.3298048226563886E-2</v>
      </c>
      <c r="J552" s="63">
        <v>0</v>
      </c>
      <c r="K552" s="69">
        <v>3.2</v>
      </c>
      <c r="L552" s="67">
        <v>0.2</v>
      </c>
      <c r="M552" s="67">
        <v>0.2</v>
      </c>
      <c r="N552" s="63">
        <v>0</v>
      </c>
      <c r="O552" s="63">
        <v>0</v>
      </c>
    </row>
    <row r="553" spans="1:15">
      <c r="A553" s="59" t="s">
        <v>121</v>
      </c>
      <c r="B553" s="59" t="s">
        <v>120</v>
      </c>
      <c r="C553" s="63">
        <v>2020</v>
      </c>
      <c r="D553" s="64">
        <v>0.68299186552806557</v>
      </c>
      <c r="E553" s="2">
        <v>-1</v>
      </c>
      <c r="F553" s="2">
        <v>-1</v>
      </c>
      <c r="G553" s="2">
        <v>0</v>
      </c>
      <c r="H553" s="68">
        <v>-4.0871575645614944E-2</v>
      </c>
      <c r="I553" s="68">
        <v>1.6510065980762434E-2</v>
      </c>
      <c r="J553" s="63">
        <v>0</v>
      </c>
      <c r="K553" s="69">
        <v>3.2</v>
      </c>
      <c r="L553" s="67">
        <v>0.2</v>
      </c>
      <c r="M553" s="67">
        <v>0.2</v>
      </c>
      <c r="N553" s="63">
        <v>0</v>
      </c>
      <c r="O553" s="63">
        <v>1</v>
      </c>
    </row>
    <row r="554" spans="1:15">
      <c r="A554" s="59" t="s">
        <v>123</v>
      </c>
      <c r="B554" s="59" t="s">
        <v>122</v>
      </c>
      <c r="C554" s="63">
        <v>1976</v>
      </c>
      <c r="D554" s="64">
        <v>0.49313581144536339</v>
      </c>
      <c r="E554" s="2">
        <v>-1</v>
      </c>
      <c r="F554" s="2">
        <v>0</v>
      </c>
      <c r="G554" s="2">
        <v>-1</v>
      </c>
      <c r="H554" s="68"/>
      <c r="I554" s="68"/>
      <c r="K554" s="69"/>
      <c r="O554" s="63">
        <v>0</v>
      </c>
    </row>
    <row r="555" spans="1:15">
      <c r="A555" s="59" t="s">
        <v>123</v>
      </c>
      <c r="B555" s="59" t="s">
        <v>122</v>
      </c>
      <c r="C555" s="63">
        <v>1980</v>
      </c>
      <c r="D555" s="64">
        <v>0.43184139470875532</v>
      </c>
      <c r="E555" s="2">
        <v>1</v>
      </c>
      <c r="F555" s="2">
        <v>1</v>
      </c>
      <c r="G555" s="2">
        <v>0</v>
      </c>
      <c r="H555" s="68">
        <v>6.5395163757273611E-3</v>
      </c>
      <c r="I555" s="68">
        <v>5.4917625998751163E-2</v>
      </c>
      <c r="J555" s="63">
        <v>0</v>
      </c>
      <c r="K555" s="69">
        <v>5.2</v>
      </c>
      <c r="L555" s="67">
        <v>2.5</v>
      </c>
      <c r="M555" s="67">
        <v>3.1</v>
      </c>
      <c r="N555" s="63">
        <v>7.2</v>
      </c>
      <c r="O555" s="63">
        <v>0</v>
      </c>
    </row>
    <row r="556" spans="1:15">
      <c r="A556" s="59" t="s">
        <v>123</v>
      </c>
      <c r="B556" s="59" t="s">
        <v>122</v>
      </c>
      <c r="C556" s="63">
        <v>1984</v>
      </c>
      <c r="D556" s="64">
        <v>0.37324312060780152</v>
      </c>
      <c r="E556" s="2">
        <v>-1</v>
      </c>
      <c r="F556" s="2">
        <v>-1</v>
      </c>
      <c r="G556" s="2">
        <v>0</v>
      </c>
      <c r="H556" s="68">
        <v>5.3656154937423262E-2</v>
      </c>
      <c r="I556" s="68">
        <v>4.8650280526578715E-2</v>
      </c>
      <c r="J556" s="63">
        <v>2</v>
      </c>
      <c r="K556" s="69">
        <v>5.0999999999999996</v>
      </c>
      <c r="L556" s="67">
        <v>2.6</v>
      </c>
      <c r="M556" s="67">
        <v>3</v>
      </c>
      <c r="N556" s="63">
        <v>7</v>
      </c>
      <c r="O556" s="63">
        <v>0</v>
      </c>
    </row>
    <row r="557" spans="1:15">
      <c r="A557" s="59" t="s">
        <v>123</v>
      </c>
      <c r="B557" s="59" t="s">
        <v>122</v>
      </c>
      <c r="C557" s="63">
        <v>1988</v>
      </c>
      <c r="D557" s="64">
        <v>0.39641053942417592</v>
      </c>
      <c r="E557" s="2">
        <v>-1</v>
      </c>
      <c r="F557" s="2">
        <v>0</v>
      </c>
      <c r="G557" s="2">
        <v>-1</v>
      </c>
      <c r="H557" s="68">
        <v>3.3751481817203111E-2</v>
      </c>
      <c r="I557" s="68">
        <v>2.774004942022712E-2</v>
      </c>
      <c r="J557" s="63">
        <v>4</v>
      </c>
      <c r="K557" s="69">
        <v>3.9</v>
      </c>
      <c r="L557" s="67">
        <v>2.8</v>
      </c>
      <c r="M557" s="67">
        <v>3.6</v>
      </c>
      <c r="N557" s="63">
        <v>7.7</v>
      </c>
      <c r="O557" s="63">
        <v>0</v>
      </c>
    </row>
    <row r="558" spans="1:15">
      <c r="A558" s="59" t="s">
        <v>123</v>
      </c>
      <c r="B558" s="59" t="s">
        <v>122</v>
      </c>
      <c r="C558" s="63">
        <v>1992</v>
      </c>
      <c r="D558" s="64">
        <v>0.47444987065856559</v>
      </c>
      <c r="E558" s="2">
        <v>-1</v>
      </c>
      <c r="F558" s="2">
        <v>-1</v>
      </c>
      <c r="G558" s="2">
        <v>-1.25</v>
      </c>
      <c r="H558" s="68">
        <v>1.6766785887232238E-3</v>
      </c>
      <c r="I558" s="68">
        <v>2.8420314055420892E-2</v>
      </c>
      <c r="J558" s="63">
        <v>0</v>
      </c>
      <c r="K558" s="69">
        <v>6.3</v>
      </c>
      <c r="L558" s="67">
        <v>2.7</v>
      </c>
      <c r="M558" s="67">
        <v>3.2</v>
      </c>
      <c r="N558" s="63">
        <v>5.9</v>
      </c>
      <c r="O558" s="63">
        <v>0</v>
      </c>
    </row>
    <row r="559" spans="1:15">
      <c r="A559" s="59" t="s">
        <v>123</v>
      </c>
      <c r="B559" s="59" t="s">
        <v>122</v>
      </c>
      <c r="C559" s="63">
        <v>1996</v>
      </c>
      <c r="D559" s="64">
        <v>0.48939405492933108</v>
      </c>
      <c r="E559" s="2">
        <v>1</v>
      </c>
      <c r="F559" s="2">
        <v>1</v>
      </c>
      <c r="G559" s="2">
        <v>0</v>
      </c>
      <c r="H559" s="68">
        <v>3.0531996594087563E-2</v>
      </c>
      <c r="I559" s="68">
        <v>1.3951748826448451E-2</v>
      </c>
      <c r="J559" s="63">
        <v>0</v>
      </c>
      <c r="K559" s="69">
        <v>4.4000000000000004</v>
      </c>
      <c r="L559" s="67">
        <v>2.7</v>
      </c>
      <c r="M559" s="67">
        <v>3</v>
      </c>
      <c r="N559" s="63">
        <v>8.6999999999999993</v>
      </c>
      <c r="O559" s="63">
        <v>0</v>
      </c>
    </row>
    <row r="560" spans="1:15">
      <c r="A560" s="59" t="s">
        <v>123</v>
      </c>
      <c r="B560" s="59" t="s">
        <v>122</v>
      </c>
      <c r="C560" s="63">
        <v>2000</v>
      </c>
      <c r="D560" s="64">
        <v>0.45852763694166748</v>
      </c>
      <c r="E560" s="2">
        <v>1</v>
      </c>
      <c r="F560" s="2">
        <v>0</v>
      </c>
      <c r="G560" s="2">
        <v>1</v>
      </c>
      <c r="H560" s="68">
        <v>3.2418615936523842E-2</v>
      </c>
      <c r="I560" s="68">
        <v>1.7316615957321257E-2</v>
      </c>
      <c r="J560" s="63">
        <v>3</v>
      </c>
      <c r="K560" s="69">
        <v>2.2999999999999998</v>
      </c>
      <c r="L560" s="67">
        <v>2.8</v>
      </c>
      <c r="M560" s="67">
        <v>3.6</v>
      </c>
      <c r="N560" s="63">
        <v>6.7</v>
      </c>
      <c r="O560" s="63">
        <v>0</v>
      </c>
    </row>
    <row r="561" spans="1:15">
      <c r="A561" s="59" t="s">
        <v>123</v>
      </c>
      <c r="B561" s="59" t="s">
        <v>122</v>
      </c>
      <c r="C561" s="63">
        <v>2004</v>
      </c>
      <c r="D561" s="64">
        <v>0.45866303286469939</v>
      </c>
      <c r="E561" s="2">
        <v>-1</v>
      </c>
      <c r="F561" s="2">
        <v>-1</v>
      </c>
      <c r="G561" s="2">
        <v>0</v>
      </c>
      <c r="H561" s="68">
        <v>2.5175074514271811E-2</v>
      </c>
      <c r="I561" s="68">
        <v>1.6351190409418681E-2</v>
      </c>
      <c r="J561" s="63">
        <v>0</v>
      </c>
      <c r="K561" s="69">
        <v>3.8</v>
      </c>
      <c r="L561" s="67">
        <v>3.1</v>
      </c>
      <c r="M561" s="67">
        <v>3.8</v>
      </c>
      <c r="N561" s="63">
        <v>6</v>
      </c>
      <c r="O561" s="63">
        <v>0</v>
      </c>
    </row>
    <row r="562" spans="1:15">
      <c r="A562" s="59" t="s">
        <v>123</v>
      </c>
      <c r="B562" s="59" t="s">
        <v>122</v>
      </c>
      <c r="C562" s="63">
        <v>2008</v>
      </c>
      <c r="D562" s="64">
        <v>0.53182584406127553</v>
      </c>
      <c r="E562" s="2">
        <v>-1</v>
      </c>
      <c r="F562" s="2">
        <v>0</v>
      </c>
      <c r="G562" s="2">
        <v>-1</v>
      </c>
      <c r="H562" s="65">
        <v>4.0852331061260738E-3</v>
      </c>
      <c r="I562" s="65">
        <v>1.9404730859382324E-2</v>
      </c>
      <c r="J562" s="66">
        <v>1</v>
      </c>
      <c r="K562" s="69">
        <v>3.9</v>
      </c>
      <c r="L562" s="67">
        <v>3</v>
      </c>
      <c r="M562" s="67">
        <v>3.7</v>
      </c>
      <c r="N562" s="63">
        <v>7.3</v>
      </c>
      <c r="O562" s="63">
        <v>0</v>
      </c>
    </row>
    <row r="563" spans="1:15">
      <c r="A563" s="59" t="s">
        <v>123</v>
      </c>
      <c r="B563" s="59" t="s">
        <v>122</v>
      </c>
      <c r="C563" s="63">
        <v>2012</v>
      </c>
      <c r="D563" s="64">
        <v>0.51967376688764477</v>
      </c>
      <c r="E563" s="2">
        <v>1</v>
      </c>
      <c r="F563" s="2">
        <v>1</v>
      </c>
      <c r="G563" s="2">
        <v>0</v>
      </c>
      <c r="H563" s="68">
        <v>-6.6295167766974306E-3</v>
      </c>
      <c r="I563" s="68">
        <v>9.9967972441679098E-3</v>
      </c>
      <c r="J563" s="63">
        <v>0</v>
      </c>
      <c r="K563" s="69">
        <v>6.1</v>
      </c>
      <c r="L563" s="67">
        <v>3</v>
      </c>
      <c r="M563" s="67">
        <v>3.6</v>
      </c>
      <c r="N563" s="63">
        <v>7.6</v>
      </c>
      <c r="O563" s="63">
        <v>0</v>
      </c>
    </row>
    <row r="564" spans="1:15">
      <c r="A564" s="59" t="s">
        <v>123</v>
      </c>
      <c r="B564" s="59" t="s">
        <v>122</v>
      </c>
      <c r="C564" s="63">
        <v>2016</v>
      </c>
      <c r="D564" s="64">
        <v>0.52826376277154696</v>
      </c>
      <c r="E564" s="2">
        <v>1</v>
      </c>
      <c r="F564" s="2">
        <v>0</v>
      </c>
      <c r="G564" s="2">
        <v>1</v>
      </c>
      <c r="H564" s="68">
        <v>4.5087943542050368E-3</v>
      </c>
      <c r="I564" s="68">
        <v>1.4237236917298279E-2</v>
      </c>
      <c r="J564" s="63">
        <v>0</v>
      </c>
      <c r="K564" s="69">
        <v>4.0999999999999996</v>
      </c>
      <c r="L564" s="67">
        <v>3</v>
      </c>
      <c r="M564" s="67">
        <v>3.6</v>
      </c>
      <c r="N564" s="63">
        <v>7.9</v>
      </c>
      <c r="O564" s="63">
        <v>0</v>
      </c>
    </row>
    <row r="565" spans="1:15">
      <c r="A565" s="59" t="s">
        <v>123</v>
      </c>
      <c r="B565" s="59" t="s">
        <v>122</v>
      </c>
      <c r="C565" s="63">
        <v>2020</v>
      </c>
      <c r="D565" s="64">
        <v>0.55154686999399904</v>
      </c>
      <c r="E565" s="2">
        <v>-1</v>
      </c>
      <c r="F565" s="2">
        <v>-1</v>
      </c>
      <c r="G565" s="2">
        <v>0</v>
      </c>
      <c r="H565" s="68">
        <v>-3.141094352328988E-2</v>
      </c>
      <c r="I565" s="68">
        <v>1.5060020877478264E-2</v>
      </c>
      <c r="J565" s="63">
        <v>0</v>
      </c>
      <c r="K565" s="69">
        <v>5.3</v>
      </c>
      <c r="L565" s="67">
        <v>3</v>
      </c>
      <c r="M565" s="67">
        <v>3.9</v>
      </c>
      <c r="N565" s="63">
        <v>7.9</v>
      </c>
      <c r="O565" s="63">
        <v>1</v>
      </c>
    </row>
    <row r="566" spans="1:15">
      <c r="A566" s="59" t="s">
        <v>125</v>
      </c>
      <c r="B566" s="59" t="s">
        <v>124</v>
      </c>
      <c r="C566" s="63">
        <v>1976</v>
      </c>
      <c r="D566" s="64">
        <v>0.47979706432204833</v>
      </c>
      <c r="E566" s="2">
        <v>-1</v>
      </c>
      <c r="F566" s="2">
        <v>0</v>
      </c>
      <c r="G566" s="2">
        <v>-1</v>
      </c>
      <c r="H566" s="68"/>
      <c r="I566" s="68"/>
      <c r="K566" s="69"/>
      <c r="O566" s="63">
        <v>0</v>
      </c>
    </row>
    <row r="567" spans="1:15">
      <c r="A567" s="59" t="s">
        <v>125</v>
      </c>
      <c r="B567" s="59" t="s">
        <v>124</v>
      </c>
      <c r="C567" s="63">
        <v>1980</v>
      </c>
      <c r="D567" s="64">
        <v>0.42904653905111201</v>
      </c>
      <c r="E567" s="2">
        <v>1</v>
      </c>
      <c r="F567" s="2">
        <v>1</v>
      </c>
      <c r="G567" s="2">
        <v>0</v>
      </c>
      <c r="H567" s="68">
        <v>-2.7140408188433218E-2</v>
      </c>
      <c r="I567" s="68">
        <v>5.6199124629882746E-2</v>
      </c>
      <c r="J567" s="63">
        <v>1</v>
      </c>
      <c r="K567" s="69">
        <v>8.1</v>
      </c>
      <c r="L567" s="67">
        <v>1.9</v>
      </c>
      <c r="M567" s="67">
        <v>0</v>
      </c>
      <c r="N567" s="63">
        <v>4.4000000000000004</v>
      </c>
      <c r="O567" s="63">
        <v>0</v>
      </c>
    </row>
    <row r="568" spans="1:15">
      <c r="A568" s="59" t="s">
        <v>125</v>
      </c>
      <c r="B568" s="59" t="s">
        <v>124</v>
      </c>
      <c r="C568" s="63">
        <v>1984</v>
      </c>
      <c r="D568" s="64">
        <v>0.43153648983633708</v>
      </c>
      <c r="E568" s="2">
        <v>-1</v>
      </c>
      <c r="F568" s="2">
        <v>-1</v>
      </c>
      <c r="G568" s="2">
        <v>0</v>
      </c>
      <c r="H568" s="68">
        <v>2.6072626403878196E-2</v>
      </c>
      <c r="I568" s="68">
        <v>4.5488018878947267E-2</v>
      </c>
      <c r="J568" s="63">
        <v>0</v>
      </c>
      <c r="K568" s="69">
        <v>9.3000000000000007</v>
      </c>
      <c r="L568" s="67">
        <v>1.6</v>
      </c>
      <c r="M568" s="67">
        <v>0</v>
      </c>
      <c r="N568" s="63">
        <v>3</v>
      </c>
      <c r="O568" s="63">
        <v>0</v>
      </c>
    </row>
    <row r="569" spans="1:15">
      <c r="A569" s="59" t="s">
        <v>125</v>
      </c>
      <c r="B569" s="59" t="s">
        <v>124</v>
      </c>
      <c r="C569" s="63">
        <v>1988</v>
      </c>
      <c r="D569" s="64">
        <v>0.50807711754585816</v>
      </c>
      <c r="E569" s="2">
        <v>-1</v>
      </c>
      <c r="F569" s="2">
        <v>0</v>
      </c>
      <c r="G569" s="2">
        <v>-1</v>
      </c>
      <c r="H569" s="68">
        <v>3.577377384166569E-2</v>
      </c>
      <c r="I569" s="68">
        <v>2.5413126488400106E-2</v>
      </c>
      <c r="J569" s="63">
        <v>2</v>
      </c>
      <c r="K569" s="69">
        <v>6.3</v>
      </c>
      <c r="L569" s="67">
        <v>1.6</v>
      </c>
      <c r="M569" s="67">
        <v>0</v>
      </c>
      <c r="N569" s="63">
        <v>3.3</v>
      </c>
      <c r="O569" s="63">
        <v>0</v>
      </c>
    </row>
    <row r="570" spans="1:15">
      <c r="A570" s="59" t="s">
        <v>125</v>
      </c>
      <c r="B570" s="59" t="s">
        <v>124</v>
      </c>
      <c r="C570" s="63">
        <v>1992</v>
      </c>
      <c r="D570" s="64">
        <v>0.57591701072511226</v>
      </c>
      <c r="E570" s="2">
        <v>-1</v>
      </c>
      <c r="F570" s="2">
        <v>-1</v>
      </c>
      <c r="G570" s="2">
        <v>-1.25</v>
      </c>
      <c r="H570" s="68">
        <v>8.6948339146861731E-3</v>
      </c>
      <c r="I570" s="68">
        <v>2.6732639828819682E-2</v>
      </c>
      <c r="J570" s="63">
        <v>0</v>
      </c>
      <c r="K570" s="69">
        <v>7.3</v>
      </c>
      <c r="L570" s="67">
        <v>1.9</v>
      </c>
      <c r="M570" s="67">
        <v>0</v>
      </c>
      <c r="N570" s="63">
        <v>4.0999999999999996</v>
      </c>
      <c r="O570" s="63">
        <v>0</v>
      </c>
    </row>
    <row r="571" spans="1:15">
      <c r="A571" s="59" t="s">
        <v>125</v>
      </c>
      <c r="B571" s="59" t="s">
        <v>124</v>
      </c>
      <c r="C571" s="63">
        <v>1996</v>
      </c>
      <c r="D571" s="64">
        <v>0.5719465284478128</v>
      </c>
      <c r="E571" s="2">
        <v>1</v>
      </c>
      <c r="F571" s="2">
        <v>1</v>
      </c>
      <c r="G571" s="2">
        <v>0</v>
      </c>
      <c r="H571" s="68">
        <v>3.9233733685681171E-2</v>
      </c>
      <c r="I571" s="68">
        <v>1.5766416918995496E-2</v>
      </c>
      <c r="J571" s="63">
        <v>1</v>
      </c>
      <c r="K571" s="69">
        <v>6.1</v>
      </c>
      <c r="L571" s="67">
        <v>1.9</v>
      </c>
      <c r="M571" s="67">
        <v>0</v>
      </c>
      <c r="N571" s="63">
        <v>4.8</v>
      </c>
      <c r="O571" s="63">
        <v>0</v>
      </c>
    </row>
    <row r="572" spans="1:15">
      <c r="A572" s="59" t="s">
        <v>125</v>
      </c>
      <c r="B572" s="59" t="s">
        <v>124</v>
      </c>
      <c r="C572" s="63">
        <v>2000</v>
      </c>
      <c r="D572" s="64">
        <v>0.52944771009405411</v>
      </c>
      <c r="E572" s="2">
        <v>1</v>
      </c>
      <c r="F572" s="2">
        <v>0</v>
      </c>
      <c r="G572" s="2">
        <v>1</v>
      </c>
      <c r="H572" s="68">
        <v>-4.2638318358270144E-3</v>
      </c>
      <c r="I572" s="68">
        <v>1.6470143593930064E-2</v>
      </c>
      <c r="J572" s="63">
        <v>3</v>
      </c>
      <c r="K572" s="69">
        <v>5.2</v>
      </c>
      <c r="L572" s="67">
        <v>2.1</v>
      </c>
      <c r="M572" s="67">
        <v>0</v>
      </c>
      <c r="N572" s="63">
        <v>2</v>
      </c>
      <c r="O572" s="63">
        <v>0</v>
      </c>
    </row>
    <row r="573" spans="1:15">
      <c r="A573" s="59" t="s">
        <v>125</v>
      </c>
      <c r="B573" s="59" t="s">
        <v>124</v>
      </c>
      <c r="C573" s="63">
        <v>2004</v>
      </c>
      <c r="D573" s="64">
        <v>0.53646537683452955</v>
      </c>
      <c r="E573" s="2">
        <v>-1</v>
      </c>
      <c r="F573" s="2">
        <v>-1</v>
      </c>
      <c r="G573" s="2">
        <v>0</v>
      </c>
      <c r="H573" s="65">
        <v>1.0987833690424331E-2</v>
      </c>
      <c r="I573" s="65">
        <v>1.6757610162082548E-2</v>
      </c>
      <c r="J573" s="66">
        <v>0</v>
      </c>
      <c r="K573" s="69">
        <v>6.3</v>
      </c>
      <c r="L573" s="67">
        <v>1.8</v>
      </c>
      <c r="M573" s="67">
        <v>0</v>
      </c>
      <c r="N573" s="63">
        <v>1.8</v>
      </c>
      <c r="O573" s="63">
        <v>0</v>
      </c>
    </row>
    <row r="574" spans="1:15">
      <c r="A574" s="59" t="s">
        <v>125</v>
      </c>
      <c r="B574" s="59" t="s">
        <v>124</v>
      </c>
      <c r="C574" s="63">
        <v>2008</v>
      </c>
      <c r="D574" s="64">
        <v>0.58752026802108948</v>
      </c>
      <c r="E574" s="2">
        <v>-1</v>
      </c>
      <c r="F574" s="2">
        <v>0</v>
      </c>
      <c r="G574" s="2">
        <v>-1</v>
      </c>
      <c r="H574" s="68">
        <v>6.0600986170686877E-3</v>
      </c>
      <c r="I574" s="68">
        <v>1.9106276216414031E-2</v>
      </c>
      <c r="J574" s="63">
        <v>2</v>
      </c>
      <c r="K574" s="69">
        <v>5.4</v>
      </c>
      <c r="L574" s="67">
        <v>1.9</v>
      </c>
      <c r="M574" s="67">
        <v>0</v>
      </c>
      <c r="N574" s="63">
        <v>1.4</v>
      </c>
      <c r="O574" s="63">
        <v>0</v>
      </c>
    </row>
    <row r="575" spans="1:15">
      <c r="A575" s="59" t="s">
        <v>125</v>
      </c>
      <c r="B575" s="59" t="s">
        <v>124</v>
      </c>
      <c r="C575" s="63">
        <v>2012</v>
      </c>
      <c r="D575" s="64">
        <v>0.57628298270621847</v>
      </c>
      <c r="E575" s="2">
        <v>1</v>
      </c>
      <c r="F575" s="2">
        <v>1</v>
      </c>
      <c r="G575" s="2">
        <v>0</v>
      </c>
      <c r="H575" s="68">
        <v>2.2324438873781993E-2</v>
      </c>
      <c r="I575" s="68">
        <v>1.3183177078612385E-2</v>
      </c>
      <c r="J575" s="63">
        <v>0</v>
      </c>
      <c r="K575" s="69">
        <v>8.1</v>
      </c>
      <c r="L575" s="67">
        <v>2</v>
      </c>
      <c r="M575" s="67">
        <v>0</v>
      </c>
      <c r="N575" s="63">
        <v>1.3</v>
      </c>
      <c r="O575" s="63">
        <v>0</v>
      </c>
    </row>
    <row r="576" spans="1:15">
      <c r="A576" s="59" t="s">
        <v>125</v>
      </c>
      <c r="B576" s="59" t="s">
        <v>124</v>
      </c>
      <c r="C576" s="63">
        <v>2016</v>
      </c>
      <c r="D576" s="64">
        <v>0.58786931200064763</v>
      </c>
      <c r="E576" s="2">
        <v>1</v>
      </c>
      <c r="F576" s="2">
        <v>0</v>
      </c>
      <c r="G576" s="2">
        <v>1</v>
      </c>
      <c r="H576" s="68">
        <v>1.8062886576069248E-2</v>
      </c>
      <c r="I576" s="68">
        <v>1.0448908511051735E-2</v>
      </c>
      <c r="J576" s="63">
        <v>0</v>
      </c>
      <c r="K576" s="69">
        <v>5.3</v>
      </c>
      <c r="L576" s="67">
        <v>2.2999999999999998</v>
      </c>
      <c r="M576" s="67">
        <v>0</v>
      </c>
      <c r="N576" s="63">
        <v>1.4</v>
      </c>
      <c r="O576" s="63">
        <v>0</v>
      </c>
    </row>
    <row r="577" spans="1:15">
      <c r="A577" s="59" t="s">
        <v>125</v>
      </c>
      <c r="B577" s="59" t="s">
        <v>124</v>
      </c>
      <c r="C577" s="63">
        <v>2020</v>
      </c>
      <c r="D577" s="64">
        <v>0.59925503184790696</v>
      </c>
      <c r="E577" s="2">
        <v>-1</v>
      </c>
      <c r="F577" s="2">
        <v>-1</v>
      </c>
      <c r="G577" s="2">
        <v>0</v>
      </c>
      <c r="H577" s="68">
        <v>-1.6102990711249654E-2</v>
      </c>
      <c r="I577" s="68">
        <v>1.3000132551667543E-2</v>
      </c>
      <c r="J577" s="63">
        <v>2</v>
      </c>
      <c r="K577" s="69">
        <v>6</v>
      </c>
      <c r="L577" s="67">
        <v>2.2999999999999998</v>
      </c>
      <c r="M577" s="67">
        <v>0</v>
      </c>
      <c r="N577" s="63">
        <v>1.4</v>
      </c>
      <c r="O577" s="63">
        <v>1</v>
      </c>
    </row>
    <row r="578" spans="1:15">
      <c r="A578" s="59" t="s">
        <v>128</v>
      </c>
      <c r="B578" s="59" t="s">
        <v>127</v>
      </c>
      <c r="C578" s="63">
        <v>1976</v>
      </c>
      <c r="D578" s="64">
        <v>0.58069518645332341</v>
      </c>
      <c r="E578" s="2">
        <v>-1</v>
      </c>
      <c r="F578" s="2">
        <v>0</v>
      </c>
      <c r="G578" s="2">
        <v>-1</v>
      </c>
      <c r="H578" s="68"/>
      <c r="I578" s="68"/>
      <c r="K578" s="69"/>
      <c r="O578" s="63">
        <v>0</v>
      </c>
    </row>
    <row r="579" spans="1:15">
      <c r="A579" s="59" t="s">
        <v>128</v>
      </c>
      <c r="B579" s="59" t="s">
        <v>127</v>
      </c>
      <c r="C579" s="63">
        <v>1980</v>
      </c>
      <c r="D579" s="64">
        <v>0.52369781720129749</v>
      </c>
      <c r="E579" s="2">
        <v>1</v>
      </c>
      <c r="F579" s="2">
        <v>1</v>
      </c>
      <c r="G579" s="2">
        <v>0</v>
      </c>
      <c r="H579" s="68">
        <v>-2.300388506427542E-2</v>
      </c>
      <c r="I579" s="68">
        <v>5.8739025187077409E-2</v>
      </c>
      <c r="J579" s="63">
        <v>0</v>
      </c>
      <c r="K579" s="69">
        <v>9.5</v>
      </c>
      <c r="L579" s="67">
        <v>0.6</v>
      </c>
      <c r="M579" s="67">
        <v>0.7</v>
      </c>
      <c r="N579" s="63">
        <v>0.5</v>
      </c>
      <c r="O579" s="63">
        <v>0</v>
      </c>
    </row>
    <row r="580" spans="1:15">
      <c r="A580" s="59" t="s">
        <v>128</v>
      </c>
      <c r="B580" s="59" t="s">
        <v>127</v>
      </c>
      <c r="C580" s="63">
        <v>1984</v>
      </c>
      <c r="D580" s="64">
        <v>0.44727565675401576</v>
      </c>
      <c r="E580" s="2">
        <v>-1</v>
      </c>
      <c r="F580" s="2">
        <v>-1</v>
      </c>
      <c r="G580" s="2">
        <v>0</v>
      </c>
      <c r="H580" s="68">
        <v>6.2461733598115909E-2</v>
      </c>
      <c r="I580" s="68">
        <v>2.9207691773160516E-2</v>
      </c>
      <c r="J580" s="63">
        <v>1</v>
      </c>
      <c r="K580" s="69">
        <v>14.8</v>
      </c>
      <c r="L580" s="67">
        <v>0.6</v>
      </c>
      <c r="M580" s="67">
        <v>0.7</v>
      </c>
      <c r="N580" s="63">
        <v>0.4</v>
      </c>
      <c r="O580" s="63">
        <v>0</v>
      </c>
    </row>
    <row r="581" spans="1:15">
      <c r="A581" s="59" t="s">
        <v>128</v>
      </c>
      <c r="B581" s="59" t="s">
        <v>127</v>
      </c>
      <c r="C581" s="63">
        <v>1988</v>
      </c>
      <c r="D581" s="64">
        <v>0.52376893197620578</v>
      </c>
      <c r="E581" s="2">
        <v>-1</v>
      </c>
      <c r="F581" s="2">
        <v>0</v>
      </c>
      <c r="G581" s="2">
        <v>-1</v>
      </c>
      <c r="H581" s="68">
        <v>9.0233956472471233E-2</v>
      </c>
      <c r="I581" s="68">
        <v>1.5412976882185347E-2</v>
      </c>
      <c r="J581" s="63">
        <v>1</v>
      </c>
      <c r="K581" s="69">
        <v>9.8000000000000007</v>
      </c>
      <c r="L581" s="67">
        <v>0.5</v>
      </c>
      <c r="M581" s="67">
        <v>0.5</v>
      </c>
      <c r="N581" s="63">
        <v>0.2</v>
      </c>
      <c r="O581" s="63">
        <v>0</v>
      </c>
    </row>
    <row r="582" spans="1:15">
      <c r="A582" s="59" t="s">
        <v>128</v>
      </c>
      <c r="B582" s="59" t="s">
        <v>127</v>
      </c>
      <c r="C582" s="63">
        <v>1992</v>
      </c>
      <c r="D582" s="64">
        <v>0.57768838081940743</v>
      </c>
      <c r="E582" s="2">
        <v>-1</v>
      </c>
      <c r="F582" s="2">
        <v>-1</v>
      </c>
      <c r="G582" s="2">
        <v>-1.25</v>
      </c>
      <c r="H582" s="68">
        <v>2.3577925388071019E-2</v>
      </c>
      <c r="I582" s="68">
        <v>1.6801621088380347E-2</v>
      </c>
      <c r="J582" s="63">
        <v>0</v>
      </c>
      <c r="K582" s="69">
        <v>11.3</v>
      </c>
      <c r="L582" s="67">
        <v>0.5</v>
      </c>
      <c r="M582" s="67">
        <v>0.6</v>
      </c>
      <c r="N582" s="63">
        <v>0.2</v>
      </c>
      <c r="O582" s="63">
        <v>0</v>
      </c>
    </row>
    <row r="583" spans="1:15">
      <c r="A583" s="59" t="s">
        <v>128</v>
      </c>
      <c r="B583" s="59" t="s">
        <v>127</v>
      </c>
      <c r="C583" s="63">
        <v>1996</v>
      </c>
      <c r="D583" s="64">
        <v>0.58354665176107856</v>
      </c>
      <c r="E583" s="2">
        <v>1</v>
      </c>
      <c r="F583" s="2">
        <v>1</v>
      </c>
      <c r="G583" s="2">
        <v>0</v>
      </c>
      <c r="H583" s="68">
        <v>2.3466766151059471E-2</v>
      </c>
      <c r="I583" s="68">
        <v>1.1434352684919658E-2</v>
      </c>
      <c r="J583" s="63">
        <v>1</v>
      </c>
      <c r="K583" s="69">
        <v>7.5</v>
      </c>
      <c r="L583" s="67">
        <v>0.4</v>
      </c>
      <c r="M583" s="67">
        <v>0.5</v>
      </c>
      <c r="N583" s="63">
        <v>0.4</v>
      </c>
      <c r="O583" s="63">
        <v>0</v>
      </c>
    </row>
    <row r="584" spans="1:15">
      <c r="A584" s="59" t="s">
        <v>128</v>
      </c>
      <c r="B584" s="59" t="s">
        <v>127</v>
      </c>
      <c r="C584" s="63">
        <v>2000</v>
      </c>
      <c r="D584" s="64">
        <v>0.46757925984062587</v>
      </c>
      <c r="E584" s="2">
        <v>1</v>
      </c>
      <c r="F584" s="2">
        <v>0</v>
      </c>
      <c r="G584" s="2">
        <v>1</v>
      </c>
      <c r="H584" s="68">
        <v>7.259525651268639E-4</v>
      </c>
      <c r="I584" s="68">
        <v>1.1631061627500383E-2</v>
      </c>
      <c r="J584" s="63">
        <v>1</v>
      </c>
      <c r="K584" s="69">
        <v>5.5</v>
      </c>
      <c r="L584" s="67">
        <v>0.3</v>
      </c>
      <c r="M584" s="67">
        <v>0.5</v>
      </c>
      <c r="N584" s="63">
        <v>0.3</v>
      </c>
      <c r="O584" s="63">
        <v>0</v>
      </c>
    </row>
    <row r="585" spans="1:15">
      <c r="A585" s="59" t="s">
        <v>128</v>
      </c>
      <c r="B585" s="59" t="s">
        <v>127</v>
      </c>
      <c r="C585" s="63">
        <v>2004</v>
      </c>
      <c r="D585" s="64">
        <v>0.43520289370254517</v>
      </c>
      <c r="E585" s="2">
        <v>-1</v>
      </c>
      <c r="F585" s="2">
        <v>-1</v>
      </c>
      <c r="G585" s="2">
        <v>0</v>
      </c>
      <c r="H585" s="68">
        <v>1.3745427922439601E-2</v>
      </c>
      <c r="I585" s="68">
        <v>2.175383735583214E-2</v>
      </c>
      <c r="J585" s="63">
        <v>0</v>
      </c>
      <c r="K585" s="69">
        <v>5.3</v>
      </c>
      <c r="L585" s="67">
        <v>0.4</v>
      </c>
      <c r="M585" s="67">
        <v>0.5</v>
      </c>
      <c r="N585" s="63">
        <v>0.4</v>
      </c>
      <c r="O585" s="63">
        <v>0</v>
      </c>
    </row>
    <row r="586" spans="1:15">
      <c r="A586" s="59" t="s">
        <v>128</v>
      </c>
      <c r="B586" s="59" t="s">
        <v>127</v>
      </c>
      <c r="C586" s="63">
        <v>2008</v>
      </c>
      <c r="D586" s="64">
        <v>0.43326256232862748</v>
      </c>
      <c r="E586" s="2">
        <v>-1</v>
      </c>
      <c r="F586" s="2">
        <v>0</v>
      </c>
      <c r="G586" s="2">
        <v>-1</v>
      </c>
      <c r="H586" s="68">
        <v>1.6864343179121777E-2</v>
      </c>
      <c r="I586" s="68">
        <v>2.9658422808168217E-2</v>
      </c>
      <c r="J586" s="63">
        <v>0</v>
      </c>
      <c r="K586" s="69">
        <v>4.3</v>
      </c>
      <c r="L586" s="67">
        <v>0.4</v>
      </c>
      <c r="M586" s="67">
        <v>0.6</v>
      </c>
      <c r="N586" s="63">
        <v>0.4</v>
      </c>
      <c r="O586" s="63">
        <v>0</v>
      </c>
    </row>
    <row r="587" spans="1:15">
      <c r="A587" s="59" t="s">
        <v>128</v>
      </c>
      <c r="B587" s="59" t="s">
        <v>127</v>
      </c>
      <c r="C587" s="63">
        <v>2012</v>
      </c>
      <c r="D587" s="64">
        <v>0.36325702367957263</v>
      </c>
      <c r="E587" s="2">
        <v>1</v>
      </c>
      <c r="F587" s="2">
        <v>1</v>
      </c>
      <c r="G587" s="2">
        <v>0</v>
      </c>
      <c r="H587" s="68">
        <v>-1.0076857721770249E-3</v>
      </c>
      <c r="I587" s="68">
        <v>1.7577661896815311E-2</v>
      </c>
      <c r="J587" s="63">
        <v>0</v>
      </c>
      <c r="K587" s="69">
        <v>7.5</v>
      </c>
      <c r="L587" s="67">
        <v>0.4</v>
      </c>
      <c r="M587" s="67">
        <v>0.6</v>
      </c>
      <c r="N587" s="63">
        <v>0.5</v>
      </c>
      <c r="O587" s="63">
        <v>0</v>
      </c>
    </row>
    <row r="588" spans="1:15">
      <c r="A588" s="59" t="s">
        <v>128</v>
      </c>
      <c r="B588" s="59" t="s">
        <v>127</v>
      </c>
      <c r="C588" s="63">
        <v>2016</v>
      </c>
      <c r="D588" s="64">
        <v>0.27838947748704224</v>
      </c>
      <c r="E588" s="2">
        <v>1</v>
      </c>
      <c r="F588" s="2">
        <v>0</v>
      </c>
      <c r="G588" s="2">
        <v>1</v>
      </c>
      <c r="H588" s="68">
        <v>-3.3293372998124404E-3</v>
      </c>
      <c r="I588" s="68">
        <v>3.9785244403289788E-5</v>
      </c>
      <c r="J588" s="63">
        <v>0</v>
      </c>
      <c r="K588" s="69">
        <v>6.1</v>
      </c>
      <c r="L588" s="67">
        <v>0.3</v>
      </c>
      <c r="M588" s="67">
        <v>0.5</v>
      </c>
      <c r="N588" s="63">
        <v>0.5</v>
      </c>
      <c r="O588" s="63">
        <v>0</v>
      </c>
    </row>
    <row r="589" spans="1:15">
      <c r="A589" s="59" t="s">
        <v>128</v>
      </c>
      <c r="B589" s="59" t="s">
        <v>127</v>
      </c>
      <c r="C589" s="63">
        <v>2020</v>
      </c>
      <c r="D589" s="64">
        <v>0.30201467686077971</v>
      </c>
      <c r="E589" s="2">
        <v>-1</v>
      </c>
      <c r="F589" s="2">
        <v>-1</v>
      </c>
      <c r="G589" s="2">
        <v>0</v>
      </c>
      <c r="H589" s="68">
        <v>-3.33887980358748E-2</v>
      </c>
      <c r="I589" s="68">
        <v>9.7409238214327676E-3</v>
      </c>
      <c r="J589" s="63">
        <v>0</v>
      </c>
      <c r="K589" s="69">
        <v>6.5</v>
      </c>
      <c r="L589" s="67">
        <v>0.3</v>
      </c>
      <c r="M589" s="67">
        <v>0.5</v>
      </c>
      <c r="N589" s="63">
        <v>0.5</v>
      </c>
      <c r="O589" s="63">
        <v>1</v>
      </c>
    </row>
    <row r="590" spans="1:15">
      <c r="A590" s="59" t="s">
        <v>130</v>
      </c>
      <c r="B590" s="59" t="s">
        <v>129</v>
      </c>
      <c r="C590" s="63">
        <v>1976</v>
      </c>
      <c r="D590" s="64">
        <v>0.50861643667499667</v>
      </c>
      <c r="E590" s="2">
        <v>-1</v>
      </c>
      <c r="F590" s="2">
        <v>0</v>
      </c>
      <c r="G590" s="2">
        <v>-1</v>
      </c>
      <c r="H590" s="68"/>
      <c r="I590" s="68"/>
      <c r="K590" s="69"/>
      <c r="O590" s="63">
        <v>0</v>
      </c>
    </row>
    <row r="591" spans="1:15">
      <c r="A591" s="59" t="s">
        <v>130</v>
      </c>
      <c r="B591" s="59" t="s">
        <v>129</v>
      </c>
      <c r="C591" s="63">
        <v>1980</v>
      </c>
      <c r="D591" s="64">
        <v>0.47409691421439709</v>
      </c>
      <c r="E591" s="2">
        <v>1</v>
      </c>
      <c r="F591" s="2">
        <v>1</v>
      </c>
      <c r="G591" s="2">
        <v>0</v>
      </c>
      <c r="H591" s="68">
        <v>-2.4100689313366619E-2</v>
      </c>
      <c r="I591" s="68">
        <v>5.1045687887702362E-2</v>
      </c>
      <c r="J591" s="63">
        <v>1</v>
      </c>
      <c r="K591" s="69">
        <v>7.2</v>
      </c>
      <c r="L591" s="67">
        <v>2.1</v>
      </c>
      <c r="M591" s="67">
        <v>3.9</v>
      </c>
      <c r="N591" s="63">
        <v>0</v>
      </c>
      <c r="O591" s="63">
        <v>0</v>
      </c>
    </row>
    <row r="592" spans="1:15">
      <c r="A592" s="59" t="s">
        <v>130</v>
      </c>
      <c r="B592" s="59" t="s">
        <v>129</v>
      </c>
      <c r="C592" s="63">
        <v>1984</v>
      </c>
      <c r="D592" s="64">
        <v>0.45377984290378265</v>
      </c>
      <c r="E592" s="2">
        <v>-1</v>
      </c>
      <c r="F592" s="2">
        <v>-1</v>
      </c>
      <c r="G592" s="2">
        <v>0</v>
      </c>
      <c r="H592" s="68">
        <v>5.7365476506513691E-2</v>
      </c>
      <c r="I592" s="68">
        <v>3.5564885546622627E-2</v>
      </c>
      <c r="J592" s="63">
        <v>1</v>
      </c>
      <c r="K592" s="69">
        <v>7.4</v>
      </c>
      <c r="L592" s="67">
        <v>1.9</v>
      </c>
      <c r="M592" s="67">
        <v>3.5</v>
      </c>
      <c r="N592" s="63">
        <v>0</v>
      </c>
      <c r="O592" s="63">
        <v>0</v>
      </c>
    </row>
    <row r="593" spans="1:15">
      <c r="A593" s="59" t="s">
        <v>130</v>
      </c>
      <c r="B593" s="59" t="s">
        <v>129</v>
      </c>
      <c r="C593" s="63">
        <v>1988</v>
      </c>
      <c r="D593" s="64">
        <v>0.51823466294561038</v>
      </c>
      <c r="E593" s="2">
        <v>-1</v>
      </c>
      <c r="F593" s="2">
        <v>0</v>
      </c>
      <c r="G593" s="2">
        <v>-1</v>
      </c>
      <c r="H593" s="68">
        <v>5.139454326204218E-2</v>
      </c>
      <c r="I593" s="68">
        <v>2.2754811251228357E-2</v>
      </c>
      <c r="J593" s="63">
        <v>1</v>
      </c>
      <c r="K593" s="69">
        <v>4.4000000000000004</v>
      </c>
      <c r="L593" s="67">
        <v>1.9</v>
      </c>
      <c r="M593" s="67">
        <v>2.9</v>
      </c>
      <c r="N593" s="63">
        <v>0</v>
      </c>
      <c r="O593" s="63">
        <v>0</v>
      </c>
    </row>
    <row r="594" spans="1:15">
      <c r="A594" s="59" t="s">
        <v>130</v>
      </c>
      <c r="B594" s="59" t="s">
        <v>129</v>
      </c>
      <c r="C594" s="63">
        <v>1992</v>
      </c>
      <c r="D594" s="64">
        <v>0.52794508502115445</v>
      </c>
      <c r="E594" s="2">
        <v>-1</v>
      </c>
      <c r="F594" s="2">
        <v>-1</v>
      </c>
      <c r="G594" s="2">
        <v>-1.25</v>
      </c>
      <c r="H594" s="68">
        <v>4.2231529804988899E-2</v>
      </c>
      <c r="I594" s="68">
        <v>2.1472552893664565E-2</v>
      </c>
      <c r="J594" s="63">
        <v>1</v>
      </c>
      <c r="K594" s="69">
        <v>5.0999999999999996</v>
      </c>
      <c r="L594" s="67">
        <v>2</v>
      </c>
      <c r="M594" s="67">
        <v>3</v>
      </c>
      <c r="N594" s="63">
        <v>0</v>
      </c>
      <c r="O594" s="63">
        <v>0</v>
      </c>
    </row>
    <row r="595" spans="1:15">
      <c r="A595" s="59" t="s">
        <v>130</v>
      </c>
      <c r="B595" s="59" t="s">
        <v>129</v>
      </c>
      <c r="C595" s="63">
        <v>1996</v>
      </c>
      <c r="D595" s="64">
        <v>0.55919196661450188</v>
      </c>
      <c r="E595" s="2">
        <v>1</v>
      </c>
      <c r="F595" s="2">
        <v>1</v>
      </c>
      <c r="G595" s="2">
        <v>0</v>
      </c>
      <c r="H595" s="68">
        <v>3.8406991120976119E-2</v>
      </c>
      <c r="I595" s="68">
        <v>1.5022229118296648E-2</v>
      </c>
      <c r="J595" s="63">
        <v>2</v>
      </c>
      <c r="K595" s="69">
        <v>3.6</v>
      </c>
      <c r="L595" s="67">
        <v>2</v>
      </c>
      <c r="M595" s="67">
        <v>3.1</v>
      </c>
      <c r="N595" s="63">
        <v>0</v>
      </c>
      <c r="O595" s="63">
        <v>0</v>
      </c>
    </row>
    <row r="596" spans="1:15">
      <c r="A596" s="59" t="s">
        <v>130</v>
      </c>
      <c r="B596" s="59" t="s">
        <v>129</v>
      </c>
      <c r="C596" s="63">
        <v>2000</v>
      </c>
      <c r="D596" s="64">
        <v>0.50115068303157806</v>
      </c>
      <c r="E596" s="2">
        <v>1</v>
      </c>
      <c r="F596" s="2">
        <v>0</v>
      </c>
      <c r="G596" s="2">
        <v>1</v>
      </c>
      <c r="H596" s="68">
        <v>2.143845440212333E-2</v>
      </c>
      <c r="I596" s="68">
        <v>1.4207632691926264E-2</v>
      </c>
      <c r="J596" s="63">
        <v>2</v>
      </c>
      <c r="K596" s="69">
        <v>3.5</v>
      </c>
      <c r="L596" s="67">
        <v>1.8</v>
      </c>
      <c r="M596" s="67">
        <v>2.6</v>
      </c>
      <c r="N596" s="63">
        <v>0</v>
      </c>
      <c r="O596" s="63">
        <v>0</v>
      </c>
    </row>
    <row r="597" spans="1:15">
      <c r="A597" s="59" t="s">
        <v>130</v>
      </c>
      <c r="B597" s="59" t="s">
        <v>129</v>
      </c>
      <c r="C597" s="63">
        <v>2004</v>
      </c>
      <c r="D597" s="64">
        <v>0.50191803274269242</v>
      </c>
      <c r="E597" s="2">
        <v>-1</v>
      </c>
      <c r="F597" s="2">
        <v>-1</v>
      </c>
      <c r="G597" s="2">
        <v>0</v>
      </c>
      <c r="H597" s="68">
        <v>2.7378698703509174E-2</v>
      </c>
      <c r="I597" s="68">
        <v>1.3642307870207926E-2</v>
      </c>
      <c r="J597" s="63">
        <v>0</v>
      </c>
      <c r="K597" s="69">
        <v>5</v>
      </c>
      <c r="L597" s="67">
        <v>1.8</v>
      </c>
      <c r="M597" s="67">
        <v>2.7</v>
      </c>
      <c r="N597" s="63">
        <v>0</v>
      </c>
      <c r="O597" s="63">
        <v>0</v>
      </c>
    </row>
    <row r="598" spans="1:15">
      <c r="A598" s="59" t="s">
        <v>130</v>
      </c>
      <c r="B598" s="59" t="s">
        <v>129</v>
      </c>
      <c r="C598" s="63">
        <v>2008</v>
      </c>
      <c r="D598" s="64">
        <v>0.57055678247818409</v>
      </c>
      <c r="E598" s="2">
        <v>-1</v>
      </c>
      <c r="F598" s="2">
        <v>0</v>
      </c>
      <c r="G598" s="2">
        <v>-1</v>
      </c>
      <c r="H598" s="68">
        <v>-1.7541808623722122E-2</v>
      </c>
      <c r="I598" s="68">
        <v>1.7993973168992872E-2</v>
      </c>
      <c r="J598" s="63">
        <v>0</v>
      </c>
      <c r="K598" s="69">
        <v>4.9000000000000004</v>
      </c>
      <c r="L598" s="67">
        <v>1.7</v>
      </c>
      <c r="M598" s="67">
        <v>2.5</v>
      </c>
      <c r="N598" s="63">
        <v>0</v>
      </c>
      <c r="O598" s="63">
        <v>0</v>
      </c>
    </row>
    <row r="599" spans="1:15">
      <c r="A599" s="59" t="s">
        <v>130</v>
      </c>
      <c r="B599" s="59" t="s">
        <v>129</v>
      </c>
      <c r="C599" s="63">
        <v>2012</v>
      </c>
      <c r="D599" s="64">
        <v>0.53463429982872412</v>
      </c>
      <c r="E599" s="2">
        <v>1</v>
      </c>
      <c r="F599" s="2">
        <v>1</v>
      </c>
      <c r="G599" s="2">
        <v>0</v>
      </c>
      <c r="H599" s="68">
        <v>1.3078736333301588E-2</v>
      </c>
      <c r="I599" s="68">
        <v>1.1482283814718608E-2</v>
      </c>
      <c r="J599" s="63">
        <v>0</v>
      </c>
      <c r="K599" s="69">
        <v>7</v>
      </c>
      <c r="L599" s="67">
        <v>1.7</v>
      </c>
      <c r="M599" s="67">
        <v>2.4</v>
      </c>
      <c r="N599" s="63">
        <v>0</v>
      </c>
      <c r="O599" s="63">
        <v>0</v>
      </c>
    </row>
    <row r="600" spans="1:15">
      <c r="A600" s="59" t="s">
        <v>130</v>
      </c>
      <c r="B600" s="59" t="s">
        <v>129</v>
      </c>
      <c r="C600" s="63">
        <v>2016</v>
      </c>
      <c r="D600" s="64">
        <v>0.49592010961970284</v>
      </c>
      <c r="E600" s="2">
        <v>1</v>
      </c>
      <c r="F600" s="2">
        <v>0</v>
      </c>
      <c r="G600" s="2">
        <v>1</v>
      </c>
      <c r="H600" s="68">
        <v>7.6949988456793683E-3</v>
      </c>
      <c r="I600" s="68">
        <v>1.2804532552268766E-2</v>
      </c>
      <c r="J600" s="63">
        <v>0</v>
      </c>
      <c r="K600" s="69">
        <v>4</v>
      </c>
      <c r="L600" s="67">
        <v>1.7</v>
      </c>
      <c r="M600" s="67">
        <v>2.2000000000000002</v>
      </c>
      <c r="N600" s="63">
        <v>0</v>
      </c>
      <c r="O600" s="63">
        <v>0</v>
      </c>
    </row>
    <row r="601" spans="1:15">
      <c r="A601" s="59" t="s">
        <v>130</v>
      </c>
      <c r="B601" s="59" t="s">
        <v>129</v>
      </c>
      <c r="C601" s="63">
        <v>2020</v>
      </c>
      <c r="D601" s="64">
        <v>0.50319063266533992</v>
      </c>
      <c r="E601" s="2">
        <v>-1</v>
      </c>
      <c r="F601" s="2">
        <v>-1</v>
      </c>
      <c r="G601" s="2">
        <v>0</v>
      </c>
      <c r="H601" s="68">
        <v>-4.1393811219476273E-2</v>
      </c>
      <c r="I601" s="68">
        <v>1.5377617377098529E-2</v>
      </c>
      <c r="J601" s="63">
        <v>0</v>
      </c>
      <c r="K601" s="69">
        <v>3.8</v>
      </c>
      <c r="L601" s="67">
        <v>1.6</v>
      </c>
      <c r="M601" s="67">
        <v>2.2000000000000002</v>
      </c>
      <c r="N601" s="63">
        <v>0</v>
      </c>
      <c r="O601" s="63">
        <v>1</v>
      </c>
    </row>
    <row r="602" spans="1:15">
      <c r="A602" s="59" t="s">
        <v>132</v>
      </c>
      <c r="B602" s="59" t="s">
        <v>131</v>
      </c>
      <c r="C602" s="63">
        <v>1976</v>
      </c>
      <c r="D602" s="64">
        <v>0.40165595394821757</v>
      </c>
      <c r="E602" s="2">
        <v>-1</v>
      </c>
      <c r="F602" s="2">
        <v>0</v>
      </c>
      <c r="G602" s="2">
        <v>-1</v>
      </c>
      <c r="H602" s="68"/>
      <c r="I602" s="68"/>
      <c r="K602" s="69"/>
      <c r="O602" s="63">
        <v>0</v>
      </c>
    </row>
    <row r="603" spans="1:15">
      <c r="A603" s="59" t="s">
        <v>132</v>
      </c>
      <c r="B603" s="59" t="s">
        <v>131</v>
      </c>
      <c r="C603" s="63">
        <v>1980</v>
      </c>
      <c r="D603" s="64">
        <v>0.30867374021870142</v>
      </c>
      <c r="E603" s="2">
        <v>1</v>
      </c>
      <c r="F603" s="2">
        <v>1</v>
      </c>
      <c r="G603" s="2">
        <v>0</v>
      </c>
      <c r="H603" s="68">
        <v>3.752904379031996E-2</v>
      </c>
      <c r="I603" s="68">
        <v>0.11237492149247919</v>
      </c>
      <c r="J603" s="63">
        <v>2</v>
      </c>
      <c r="K603" s="69">
        <v>3.9</v>
      </c>
      <c r="L603" s="67">
        <v>0.2</v>
      </c>
      <c r="M603" s="67">
        <v>0</v>
      </c>
      <c r="N603" s="63">
        <v>0.3</v>
      </c>
      <c r="O603" s="63">
        <v>0</v>
      </c>
    </row>
    <row r="604" spans="1:15">
      <c r="A604" s="59" t="s">
        <v>132</v>
      </c>
      <c r="B604" s="59" t="s">
        <v>131</v>
      </c>
      <c r="C604" s="63">
        <v>1984</v>
      </c>
      <c r="D604" s="64">
        <v>0.28599600237928097</v>
      </c>
      <c r="E604" s="2">
        <v>-1</v>
      </c>
      <c r="F604" s="2">
        <v>-1</v>
      </c>
      <c r="G604" s="2">
        <v>0</v>
      </c>
      <c r="H604" s="68">
        <v>5.9353569871569478E-2</v>
      </c>
      <c r="I604" s="68">
        <v>7.1737701223522077E-3</v>
      </c>
      <c r="J604" s="63">
        <v>1</v>
      </c>
      <c r="K604" s="69">
        <v>6.3</v>
      </c>
      <c r="L604" s="67">
        <v>0.2</v>
      </c>
      <c r="M604" s="67">
        <v>0</v>
      </c>
      <c r="N604" s="63">
        <v>0.3</v>
      </c>
      <c r="O604" s="63">
        <v>0</v>
      </c>
    </row>
    <row r="605" spans="1:15">
      <c r="A605" s="59" t="s">
        <v>132</v>
      </c>
      <c r="B605" s="59" t="s">
        <v>131</v>
      </c>
      <c r="C605" s="63">
        <v>1988</v>
      </c>
      <c r="D605" s="64">
        <v>0.38575123577422693</v>
      </c>
      <c r="E605" s="2">
        <v>-1</v>
      </c>
      <c r="F605" s="2">
        <v>0</v>
      </c>
      <c r="G605" s="2">
        <v>-1</v>
      </c>
      <c r="H605" s="68">
        <v>9.0529472224098351E-2</v>
      </c>
      <c r="I605" s="68">
        <v>2.3233646580008704E-2</v>
      </c>
      <c r="J605" s="63">
        <v>1</v>
      </c>
      <c r="K605" s="69">
        <v>6.5</v>
      </c>
      <c r="L605" s="67">
        <v>0.1</v>
      </c>
      <c r="M605" s="67">
        <v>0</v>
      </c>
      <c r="N605" s="63">
        <v>0.2</v>
      </c>
      <c r="O605" s="63">
        <v>0</v>
      </c>
    </row>
    <row r="606" spans="1:15">
      <c r="A606" s="59" t="s">
        <v>132</v>
      </c>
      <c r="B606" s="59" t="s">
        <v>131</v>
      </c>
      <c r="C606" s="63">
        <v>1992</v>
      </c>
      <c r="D606" s="64">
        <v>0.46207976570603426</v>
      </c>
      <c r="E606" s="2">
        <v>-1</v>
      </c>
      <c r="F606" s="2">
        <v>-1</v>
      </c>
      <c r="G606" s="2">
        <v>-1.25</v>
      </c>
      <c r="H606" s="68">
        <v>-4.4743616675957387E-4</v>
      </c>
      <c r="I606" s="68">
        <v>1.1569630979023415E-2</v>
      </c>
      <c r="J606" s="63">
        <v>1</v>
      </c>
      <c r="K606" s="69">
        <v>5.6</v>
      </c>
      <c r="L606" s="67">
        <v>0.1</v>
      </c>
      <c r="M606" s="67">
        <v>0</v>
      </c>
      <c r="N606" s="63">
        <v>0.2</v>
      </c>
      <c r="O606" s="63">
        <v>0</v>
      </c>
    </row>
    <row r="607" spans="1:15">
      <c r="A607" s="59" t="s">
        <v>132</v>
      </c>
      <c r="B607" s="59" t="s">
        <v>131</v>
      </c>
      <c r="C607" s="63">
        <v>1996</v>
      </c>
      <c r="D607" s="64">
        <v>0.42512082565104026</v>
      </c>
      <c r="E607" s="2">
        <v>1</v>
      </c>
      <c r="F607" s="2">
        <v>1</v>
      </c>
      <c r="G607" s="2">
        <v>0</v>
      </c>
      <c r="H607" s="68">
        <v>2.1304408134837693E-2</v>
      </c>
      <c r="I607" s="68">
        <v>1.4105059405490561E-2</v>
      </c>
      <c r="J607" s="63">
        <v>0</v>
      </c>
      <c r="K607" s="69">
        <v>4.9000000000000004</v>
      </c>
      <c r="L607" s="67">
        <v>0.2</v>
      </c>
      <c r="M607" s="67">
        <v>0</v>
      </c>
      <c r="N607" s="63">
        <v>0.2</v>
      </c>
      <c r="O607" s="63">
        <v>0</v>
      </c>
    </row>
    <row r="608" spans="1:15">
      <c r="A608" s="59" t="s">
        <v>132</v>
      </c>
      <c r="B608" s="59" t="s">
        <v>131</v>
      </c>
      <c r="C608" s="63">
        <v>2000</v>
      </c>
      <c r="D608" s="64">
        <v>0.29017694359682961</v>
      </c>
      <c r="E608" s="2">
        <v>1</v>
      </c>
      <c r="F608" s="2">
        <v>0</v>
      </c>
      <c r="G608" s="2">
        <v>1</v>
      </c>
      <c r="H608" s="68">
        <v>2.6221557410601504E-2</v>
      </c>
      <c r="I608" s="68">
        <v>1.5840011793737618E-2</v>
      </c>
      <c r="J608" s="63">
        <v>1</v>
      </c>
      <c r="K608" s="69">
        <v>3.9</v>
      </c>
      <c r="L608" s="67">
        <v>0.2</v>
      </c>
      <c r="M608" s="67">
        <v>0</v>
      </c>
      <c r="N608" s="63">
        <v>0.2</v>
      </c>
      <c r="O608" s="63">
        <v>0</v>
      </c>
    </row>
    <row r="609" spans="1:15">
      <c r="A609" s="59" t="s">
        <v>132</v>
      </c>
      <c r="B609" s="59" t="s">
        <v>131</v>
      </c>
      <c r="C609" s="63">
        <v>2004</v>
      </c>
      <c r="D609" s="64">
        <v>0.29687296826828297</v>
      </c>
      <c r="E609" s="2">
        <v>-1</v>
      </c>
      <c r="F609" s="2">
        <v>-1</v>
      </c>
      <c r="G609" s="2">
        <v>0</v>
      </c>
      <c r="H609" s="68">
        <v>2.186136378985748E-2</v>
      </c>
      <c r="I609" s="68">
        <v>3.5782593158435683E-2</v>
      </c>
      <c r="J609" s="63">
        <v>1</v>
      </c>
      <c r="K609" s="69">
        <v>3.8</v>
      </c>
      <c r="L609" s="67">
        <v>0.2</v>
      </c>
      <c r="M609" s="67">
        <v>0</v>
      </c>
      <c r="N609" s="63">
        <v>0.3</v>
      </c>
      <c r="O609" s="63">
        <v>0</v>
      </c>
    </row>
    <row r="610" spans="1:15">
      <c r="A610" s="59" t="s">
        <v>132</v>
      </c>
      <c r="B610" s="59" t="s">
        <v>131</v>
      </c>
      <c r="C610" s="63">
        <v>2008</v>
      </c>
      <c r="D610" s="64">
        <v>0.33437976644904088</v>
      </c>
      <c r="E610" s="2">
        <v>-1</v>
      </c>
      <c r="F610" s="2">
        <v>0</v>
      </c>
      <c r="G610" s="2">
        <v>-1</v>
      </c>
      <c r="H610" s="68">
        <v>3.3454065643227837E-2</v>
      </c>
      <c r="I610" s="68">
        <v>4.9425017662968029E-2</v>
      </c>
      <c r="J610" s="63">
        <v>4</v>
      </c>
      <c r="K610" s="69">
        <v>3.1</v>
      </c>
      <c r="L610" s="67">
        <v>0.2</v>
      </c>
      <c r="M610" s="67">
        <v>0</v>
      </c>
      <c r="N610" s="63">
        <v>0.5</v>
      </c>
      <c r="O610" s="63">
        <v>0</v>
      </c>
    </row>
    <row r="611" spans="1:15">
      <c r="A611" s="59" t="s">
        <v>132</v>
      </c>
      <c r="B611" s="59" t="s">
        <v>131</v>
      </c>
      <c r="C611" s="63">
        <v>2012</v>
      </c>
      <c r="D611" s="64">
        <v>0.28839365988478571</v>
      </c>
      <c r="E611" s="2">
        <v>1</v>
      </c>
      <c r="F611" s="2">
        <v>1</v>
      </c>
      <c r="G611" s="2">
        <v>0</v>
      </c>
      <c r="H611" s="68">
        <v>-3.8474316358945937E-2</v>
      </c>
      <c r="I611" s="68">
        <v>3.4666425626740383E-2</v>
      </c>
      <c r="J611" s="63">
        <v>0</v>
      </c>
      <c r="K611" s="69">
        <v>5.3</v>
      </c>
      <c r="L611" s="67">
        <v>0.2</v>
      </c>
      <c r="M611" s="67">
        <v>0</v>
      </c>
      <c r="N611" s="63">
        <v>0.5</v>
      </c>
      <c r="O611" s="63">
        <v>0</v>
      </c>
    </row>
    <row r="612" spans="1:15">
      <c r="A612" s="59" t="s">
        <v>132</v>
      </c>
      <c r="B612" s="59" t="s">
        <v>131</v>
      </c>
      <c r="C612" s="63">
        <v>2016</v>
      </c>
      <c r="D612" s="64">
        <v>0.24294680370846211</v>
      </c>
      <c r="E612" s="2">
        <v>1</v>
      </c>
      <c r="F612" s="2">
        <v>0</v>
      </c>
      <c r="G612" s="2">
        <v>1</v>
      </c>
      <c r="H612" s="68">
        <v>-5.3310646644379678E-2</v>
      </c>
      <c r="I612" s="68">
        <v>1.8245168444991799E-2</v>
      </c>
      <c r="J612" s="63">
        <v>0</v>
      </c>
      <c r="K612" s="69">
        <v>5.3</v>
      </c>
      <c r="L612" s="67">
        <v>0.2</v>
      </c>
      <c r="M612" s="67">
        <v>0</v>
      </c>
      <c r="N612" s="63">
        <v>0.4</v>
      </c>
      <c r="O612" s="63">
        <v>0</v>
      </c>
    </row>
    <row r="613" spans="1:15">
      <c r="A613" s="59" t="s">
        <v>132</v>
      </c>
      <c r="B613" s="59" t="s">
        <v>131</v>
      </c>
      <c r="C613" s="63">
        <v>2020</v>
      </c>
      <c r="D613" s="64">
        <v>0.27519565624414905</v>
      </c>
      <c r="E613" s="2">
        <v>-1</v>
      </c>
      <c r="F613" s="2">
        <v>-1</v>
      </c>
      <c r="G613" s="2">
        <v>0</v>
      </c>
      <c r="H613" s="68">
        <v>-6.4963155650830218E-2</v>
      </c>
      <c r="I613" s="68">
        <v>4.2745782187496584E-3</v>
      </c>
      <c r="J613" s="63">
        <v>0</v>
      </c>
      <c r="K613" s="69">
        <v>5.0999999999999996</v>
      </c>
      <c r="L613" s="67">
        <v>0.1</v>
      </c>
      <c r="M613" s="67">
        <v>0</v>
      </c>
      <c r="N613" s="63">
        <v>0.4</v>
      </c>
      <c r="O613" s="63">
        <v>1</v>
      </c>
    </row>
    <row r="614" spans="1:15">
      <c r="B614" s="59"/>
      <c r="K614" s="69"/>
    </row>
    <row r="615" spans="1:15">
      <c r="B615" s="59"/>
      <c r="K615" s="69"/>
    </row>
    <row r="616" spans="1:15">
      <c r="B616" s="59"/>
      <c r="K616" s="69"/>
    </row>
    <row r="617" spans="1:15">
      <c r="B617" s="59"/>
      <c r="K617" s="69"/>
    </row>
    <row r="618" spans="1:15">
      <c r="B618" s="59"/>
      <c r="K618" s="69"/>
    </row>
    <row r="619" spans="1:15">
      <c r="B619" s="59"/>
      <c r="K619" s="69"/>
    </row>
    <row r="620" spans="1:15">
      <c r="B620" s="59"/>
      <c r="K620" s="69"/>
    </row>
    <row r="621" spans="1:15">
      <c r="B621" s="59"/>
      <c r="K621" s="69"/>
    </row>
    <row r="622" spans="1:15">
      <c r="B622" s="59"/>
      <c r="K622" s="69"/>
    </row>
    <row r="623" spans="1:15">
      <c r="B623" s="59"/>
      <c r="K623" s="69"/>
    </row>
    <row r="624" spans="1:15">
      <c r="B624" s="59"/>
      <c r="K624" s="69"/>
    </row>
    <row r="625" spans="2:11">
      <c r="B625" s="59"/>
      <c r="K625" s="6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71AB-B72E-4EEE-9D93-8445A00D835B}">
  <sheetPr>
    <tabColor rgb="FFB6D7A8"/>
    <outlinePr summaryBelow="0" summaryRight="0"/>
  </sheetPr>
  <dimension ref="A1:V1343"/>
  <sheetViews>
    <sheetView zoomScaleNormal="100" workbookViewId="0"/>
  </sheetViews>
  <sheetFormatPr defaultColWidth="14.44140625" defaultRowHeight="15.75" customHeight="1"/>
  <cols>
    <col min="1" max="1" width="17.33203125" style="4" bestFit="1" customWidth="1"/>
    <col min="2" max="3" width="14.44140625" style="4"/>
    <col min="4" max="4" width="16.5546875" style="4" bestFit="1" customWidth="1"/>
    <col min="5" max="5" width="16.5546875" style="4" customWidth="1"/>
    <col min="6" max="6" width="21.109375" style="4" bestFit="1" customWidth="1"/>
    <col min="7" max="7" width="14.44140625" style="4"/>
    <col min="8" max="8" width="20.33203125" style="4" bestFit="1" customWidth="1"/>
    <col min="9" max="10" width="14.44140625" style="4"/>
    <col min="11" max="11" width="15.5546875" style="4" customWidth="1"/>
    <col min="12" max="12" width="18.44140625" style="4" customWidth="1"/>
    <col min="13" max="16384" width="14.44140625" style="4"/>
  </cols>
  <sheetData>
    <row r="1" spans="1:13" ht="15.7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135</v>
      </c>
      <c r="F1" s="57" t="s">
        <v>4</v>
      </c>
      <c r="G1" s="57" t="s">
        <v>5</v>
      </c>
      <c r="H1" s="58" t="s">
        <v>137</v>
      </c>
      <c r="I1" s="58" t="s">
        <v>6</v>
      </c>
      <c r="J1" s="3" t="s">
        <v>7</v>
      </c>
      <c r="K1" s="58" t="s">
        <v>8</v>
      </c>
      <c r="L1" s="58" t="s">
        <v>9</v>
      </c>
      <c r="M1" s="58" t="s">
        <v>10</v>
      </c>
    </row>
    <row r="2" spans="1:13" ht="15.75" customHeight="1">
      <c r="A2" s="1" t="s">
        <v>11</v>
      </c>
      <c r="B2" s="5">
        <v>1976</v>
      </c>
      <c r="C2" s="1" t="s">
        <v>12</v>
      </c>
      <c r="D2" s="1" t="s">
        <v>15</v>
      </c>
      <c r="E2" s="21" t="b">
        <v>0</v>
      </c>
      <c r="F2" s="1" t="s">
        <v>16</v>
      </c>
      <c r="G2" s="5">
        <v>504070</v>
      </c>
      <c r="H2" s="2"/>
      <c r="I2" s="2"/>
      <c r="J2" s="3" t="str">
        <f>IF(F2="democrat",G3/I2,"")</f>
        <v/>
      </c>
      <c r="K2" s="2">
        <v>-1</v>
      </c>
      <c r="L2" s="2">
        <v>0</v>
      </c>
      <c r="M2" s="2">
        <v>-1</v>
      </c>
    </row>
    <row r="3" spans="1:13" ht="15.75" customHeight="1">
      <c r="A3" s="1" t="s">
        <v>11</v>
      </c>
      <c r="B3" s="5">
        <v>1976</v>
      </c>
      <c r="C3" s="1" t="s">
        <v>12</v>
      </c>
      <c r="D3" s="1" t="s">
        <v>13</v>
      </c>
      <c r="E3" s="21" t="b">
        <v>0</v>
      </c>
      <c r="F3" s="1" t="s">
        <v>14</v>
      </c>
      <c r="G3" s="5">
        <v>659170</v>
      </c>
      <c r="H3" s="2">
        <f>IF(B3=B2,SUM(G2:G3),H2)</f>
        <v>1163240</v>
      </c>
      <c r="I3" s="2">
        <f>H3</f>
        <v>1163240</v>
      </c>
      <c r="J3" s="3">
        <f t="shared" ref="J3:J23" si="0">IF(F3="democrat",G3/I3,"")</f>
        <v>0.5666672397785496</v>
      </c>
      <c r="K3" s="2">
        <v>-1</v>
      </c>
      <c r="L3" s="2">
        <v>0</v>
      </c>
      <c r="M3" s="2">
        <v>-1</v>
      </c>
    </row>
    <row r="4" spans="1:13" ht="15.75" customHeight="1">
      <c r="A4" s="1" t="s">
        <v>11</v>
      </c>
      <c r="B4" s="5">
        <v>1980</v>
      </c>
      <c r="C4" s="1" t="s">
        <v>12</v>
      </c>
      <c r="D4" s="1" t="s">
        <v>17</v>
      </c>
      <c r="E4" s="21" t="b">
        <v>0</v>
      </c>
      <c r="F4" s="1" t="s">
        <v>16</v>
      </c>
      <c r="G4" s="5">
        <v>654192</v>
      </c>
      <c r="H4" s="2"/>
      <c r="I4" s="2"/>
      <c r="J4" s="3" t="str">
        <f t="shared" si="0"/>
        <v/>
      </c>
      <c r="K4" s="2">
        <v>1</v>
      </c>
      <c r="L4" s="2">
        <v>1</v>
      </c>
      <c r="M4" s="2">
        <v>0</v>
      </c>
    </row>
    <row r="5" spans="1:13" ht="15.75" customHeight="1">
      <c r="A5" s="1" t="s">
        <v>11</v>
      </c>
      <c r="B5" s="5">
        <v>1980</v>
      </c>
      <c r="C5" s="1" t="s">
        <v>12</v>
      </c>
      <c r="D5" s="1" t="s">
        <v>13</v>
      </c>
      <c r="E5" s="21" t="b">
        <v>0</v>
      </c>
      <c r="F5" s="1" t="s">
        <v>14</v>
      </c>
      <c r="G5" s="5">
        <v>636730</v>
      </c>
      <c r="H5" s="2">
        <f>IF(B5=B4,SUM(G4:G5),H4)</f>
        <v>1290922</v>
      </c>
      <c r="I5" s="2">
        <f>H5</f>
        <v>1290922</v>
      </c>
      <c r="J5" s="3">
        <f t="shared" si="0"/>
        <v>0.49323661692960535</v>
      </c>
      <c r="K5" s="2">
        <v>1</v>
      </c>
      <c r="L5" s="2">
        <v>1</v>
      </c>
      <c r="M5" s="2">
        <v>0</v>
      </c>
    </row>
    <row r="6" spans="1:13" ht="15.75" customHeight="1">
      <c r="A6" s="1" t="s">
        <v>11</v>
      </c>
      <c r="B6" s="5">
        <v>1984</v>
      </c>
      <c r="C6" s="1" t="s">
        <v>12</v>
      </c>
      <c r="D6" s="1" t="s">
        <v>17</v>
      </c>
      <c r="E6" s="21" t="b">
        <v>0</v>
      </c>
      <c r="F6" s="1" t="s">
        <v>16</v>
      </c>
      <c r="G6" s="5">
        <v>872849</v>
      </c>
      <c r="H6" s="2"/>
      <c r="I6" s="2"/>
      <c r="J6" s="3" t="str">
        <f t="shared" si="0"/>
        <v/>
      </c>
      <c r="K6" s="2">
        <v>-1</v>
      </c>
      <c r="L6" s="2">
        <v>-1</v>
      </c>
      <c r="M6" s="2">
        <v>0</v>
      </c>
    </row>
    <row r="7" spans="1:13" ht="15.75" customHeight="1">
      <c r="A7" s="1" t="s">
        <v>11</v>
      </c>
      <c r="B7" s="5">
        <v>1984</v>
      </c>
      <c r="C7" s="1" t="s">
        <v>12</v>
      </c>
      <c r="D7" s="1" t="s">
        <v>18</v>
      </c>
      <c r="E7" s="21" t="b">
        <v>0</v>
      </c>
      <c r="F7" s="1" t="s">
        <v>14</v>
      </c>
      <c r="G7" s="5">
        <v>551899</v>
      </c>
      <c r="H7" s="2">
        <f>IF(B7=B6,SUM(G6:G7),H6)</f>
        <v>1424748</v>
      </c>
      <c r="I7" s="2">
        <f>H7</f>
        <v>1424748</v>
      </c>
      <c r="J7" s="3">
        <f t="shared" si="0"/>
        <v>0.38736604648681733</v>
      </c>
      <c r="K7" s="2">
        <v>-1</v>
      </c>
      <c r="L7" s="2">
        <v>-1</v>
      </c>
      <c r="M7" s="2">
        <v>0</v>
      </c>
    </row>
    <row r="8" spans="1:13" ht="15.75" customHeight="1">
      <c r="A8" s="1" t="s">
        <v>11</v>
      </c>
      <c r="B8" s="5">
        <v>1988</v>
      </c>
      <c r="C8" s="1" t="s">
        <v>12</v>
      </c>
      <c r="D8" s="1" t="s">
        <v>19</v>
      </c>
      <c r="E8" s="21" t="b">
        <v>0</v>
      </c>
      <c r="F8" s="1" t="s">
        <v>16</v>
      </c>
      <c r="G8" s="5">
        <v>815576</v>
      </c>
      <c r="H8" s="2"/>
      <c r="I8" s="2"/>
      <c r="J8" s="3" t="str">
        <f t="shared" si="0"/>
        <v/>
      </c>
      <c r="K8" s="2">
        <v>-1</v>
      </c>
      <c r="L8" s="2">
        <v>0</v>
      </c>
      <c r="M8" s="2">
        <v>-1</v>
      </c>
    </row>
    <row r="9" spans="1:13" ht="15.75" customHeight="1">
      <c r="A9" s="1" t="s">
        <v>11</v>
      </c>
      <c r="B9" s="5">
        <v>1988</v>
      </c>
      <c r="C9" s="1" t="s">
        <v>12</v>
      </c>
      <c r="D9" s="1" t="s">
        <v>20</v>
      </c>
      <c r="E9" s="21" t="b">
        <v>0</v>
      </c>
      <c r="F9" s="1" t="s">
        <v>14</v>
      </c>
      <c r="G9" s="5">
        <v>549506</v>
      </c>
      <c r="H9" s="2">
        <f>IF(B9=B8,SUM(G8:G9),H8)</f>
        <v>1365082</v>
      </c>
      <c r="I9" s="2">
        <f>H9</f>
        <v>1365082</v>
      </c>
      <c r="J9" s="3">
        <f t="shared" si="0"/>
        <v>0.40254431601911095</v>
      </c>
      <c r="K9" s="2">
        <v>-1</v>
      </c>
      <c r="L9" s="2">
        <v>0</v>
      </c>
      <c r="M9" s="2">
        <v>-1</v>
      </c>
    </row>
    <row r="10" spans="1:13" ht="15.75" customHeight="1">
      <c r="A10" s="1" t="s">
        <v>11</v>
      </c>
      <c r="B10" s="5">
        <v>1992</v>
      </c>
      <c r="C10" s="1" t="s">
        <v>12</v>
      </c>
      <c r="D10" s="1" t="s">
        <v>19</v>
      </c>
      <c r="E10" s="21" t="b">
        <v>0</v>
      </c>
      <c r="F10" s="1" t="s">
        <v>16</v>
      </c>
      <c r="G10" s="5">
        <v>804283</v>
      </c>
      <c r="H10" s="2"/>
      <c r="I10" s="2"/>
      <c r="J10" s="3" t="str">
        <f t="shared" si="0"/>
        <v/>
      </c>
      <c r="K10" s="2">
        <v>-1</v>
      </c>
      <c r="L10" s="2">
        <v>-1</v>
      </c>
      <c r="M10" s="2">
        <v>-1.25</v>
      </c>
    </row>
    <row r="11" spans="1:13" ht="15.75" customHeight="1">
      <c r="A11" s="1" t="s">
        <v>11</v>
      </c>
      <c r="B11" s="5">
        <v>1992</v>
      </c>
      <c r="C11" s="1" t="s">
        <v>12</v>
      </c>
      <c r="D11" s="1" t="s">
        <v>21</v>
      </c>
      <c r="E11" s="21" t="b">
        <v>0</v>
      </c>
      <c r="F11" s="1" t="s">
        <v>14</v>
      </c>
      <c r="G11" s="5">
        <v>690080</v>
      </c>
      <c r="H11" s="2">
        <f>IF(B11=B10,SUM(G10:G11),H10)</f>
        <v>1494363</v>
      </c>
      <c r="I11" s="2">
        <f>H11</f>
        <v>1494363</v>
      </c>
      <c r="J11" s="3">
        <f t="shared" si="0"/>
        <v>0.46178873540097015</v>
      </c>
      <c r="K11" s="2">
        <v>-1</v>
      </c>
      <c r="L11" s="2">
        <v>-1</v>
      </c>
      <c r="M11" s="2">
        <v>-1.25</v>
      </c>
    </row>
    <row r="12" spans="1:13" ht="15.75" customHeight="1">
      <c r="A12" s="1" t="s">
        <v>11</v>
      </c>
      <c r="B12" s="5">
        <v>1996</v>
      </c>
      <c r="C12" s="1" t="s">
        <v>12</v>
      </c>
      <c r="D12" s="1" t="s">
        <v>22</v>
      </c>
      <c r="E12" s="21" t="b">
        <v>0</v>
      </c>
      <c r="F12" s="1" t="s">
        <v>16</v>
      </c>
      <c r="G12" s="5">
        <v>769044</v>
      </c>
      <c r="H12" s="2"/>
      <c r="I12" s="2"/>
      <c r="J12" s="3" t="str">
        <f t="shared" si="0"/>
        <v/>
      </c>
      <c r="K12" s="2">
        <v>1</v>
      </c>
      <c r="L12" s="2">
        <v>1</v>
      </c>
      <c r="M12" s="2">
        <v>0</v>
      </c>
    </row>
    <row r="13" spans="1:13" ht="15.75" customHeight="1">
      <c r="A13" s="1" t="s">
        <v>11</v>
      </c>
      <c r="B13" s="5">
        <v>1996</v>
      </c>
      <c r="C13" s="1" t="s">
        <v>12</v>
      </c>
      <c r="D13" s="1" t="s">
        <v>21</v>
      </c>
      <c r="E13" s="21" t="b">
        <v>0</v>
      </c>
      <c r="F13" s="1" t="s">
        <v>14</v>
      </c>
      <c r="G13" s="5">
        <v>662165</v>
      </c>
      <c r="H13" s="2">
        <f>IF(B13=B12,SUM(G12:G13),H12)</f>
        <v>1431209</v>
      </c>
      <c r="I13" s="2">
        <f>H13</f>
        <v>1431209</v>
      </c>
      <c r="J13" s="3">
        <f t="shared" si="0"/>
        <v>0.46266128846311055</v>
      </c>
      <c r="K13" s="2">
        <v>1</v>
      </c>
      <c r="L13" s="2">
        <v>1</v>
      </c>
      <c r="M13" s="2">
        <v>0</v>
      </c>
    </row>
    <row r="14" spans="1:13" ht="15.75" customHeight="1">
      <c r="A14" s="1" t="s">
        <v>11</v>
      </c>
      <c r="B14" s="5">
        <v>2000</v>
      </c>
      <c r="C14" s="1" t="s">
        <v>12</v>
      </c>
      <c r="D14" s="1" t="s">
        <v>23</v>
      </c>
      <c r="E14" s="21" t="b">
        <v>0</v>
      </c>
      <c r="F14" s="1" t="s">
        <v>16</v>
      </c>
      <c r="G14" s="5">
        <v>941173</v>
      </c>
      <c r="H14" s="2"/>
      <c r="I14" s="2"/>
      <c r="J14" s="3" t="str">
        <f t="shared" si="0"/>
        <v/>
      </c>
      <c r="K14" s="2">
        <v>1</v>
      </c>
      <c r="L14" s="2">
        <v>0</v>
      </c>
      <c r="M14" s="2">
        <v>1</v>
      </c>
    </row>
    <row r="15" spans="1:13" ht="15.75" customHeight="1">
      <c r="A15" s="1" t="s">
        <v>11</v>
      </c>
      <c r="B15" s="5">
        <v>2000</v>
      </c>
      <c r="C15" s="1" t="s">
        <v>12</v>
      </c>
      <c r="D15" s="1" t="s">
        <v>24</v>
      </c>
      <c r="E15" s="21" t="b">
        <v>0</v>
      </c>
      <c r="F15" s="1" t="s">
        <v>14</v>
      </c>
      <c r="G15" s="5">
        <v>692611</v>
      </c>
      <c r="H15" s="2">
        <f>IF(B15=B14,SUM(G14:G15),H14)</f>
        <v>1633784</v>
      </c>
      <c r="I15" s="2">
        <f>H15</f>
        <v>1633784</v>
      </c>
      <c r="J15" s="3">
        <f t="shared" si="0"/>
        <v>0.42393058078668905</v>
      </c>
      <c r="K15" s="2">
        <v>1</v>
      </c>
      <c r="L15" s="2">
        <v>0</v>
      </c>
      <c r="M15" s="2">
        <v>1</v>
      </c>
    </row>
    <row r="16" spans="1:13" ht="15.75" customHeight="1">
      <c r="A16" s="1" t="s">
        <v>11</v>
      </c>
      <c r="B16" s="5">
        <v>2004</v>
      </c>
      <c r="C16" s="1" t="s">
        <v>12</v>
      </c>
      <c r="D16" s="1" t="s">
        <v>23</v>
      </c>
      <c r="E16" s="21" t="b">
        <v>0</v>
      </c>
      <c r="F16" s="1" t="s">
        <v>16</v>
      </c>
      <c r="G16" s="5">
        <v>1176394</v>
      </c>
      <c r="H16" s="2"/>
      <c r="I16" s="2"/>
      <c r="J16" s="3" t="str">
        <f t="shared" si="0"/>
        <v/>
      </c>
      <c r="K16" s="2">
        <v>-1</v>
      </c>
      <c r="L16" s="2">
        <v>-1</v>
      </c>
      <c r="M16" s="2">
        <v>0</v>
      </c>
    </row>
    <row r="17" spans="1:13" ht="15.75" customHeight="1">
      <c r="A17" s="1" t="s">
        <v>11</v>
      </c>
      <c r="B17" s="5">
        <v>2004</v>
      </c>
      <c r="C17" s="1" t="s">
        <v>12</v>
      </c>
      <c r="D17" s="1" t="s">
        <v>25</v>
      </c>
      <c r="E17" s="21" t="b">
        <v>0</v>
      </c>
      <c r="F17" s="1" t="s">
        <v>14</v>
      </c>
      <c r="G17" s="5">
        <v>693933</v>
      </c>
      <c r="H17" s="2">
        <f>IF(B17=B16,SUM(G16:G17),H16)</f>
        <v>1870327</v>
      </c>
      <c r="I17" s="2">
        <f>H17</f>
        <v>1870327</v>
      </c>
      <c r="J17" s="3">
        <f t="shared" si="0"/>
        <v>0.3710222864771775</v>
      </c>
      <c r="K17" s="2">
        <v>-1</v>
      </c>
      <c r="L17" s="2">
        <v>-1</v>
      </c>
      <c r="M17" s="2">
        <v>0</v>
      </c>
    </row>
    <row r="18" spans="1:13" ht="15.75" customHeight="1">
      <c r="A18" s="1" t="s">
        <v>11</v>
      </c>
      <c r="B18" s="5">
        <v>2008</v>
      </c>
      <c r="C18" s="1" t="s">
        <v>12</v>
      </c>
      <c r="D18" s="1" t="s">
        <v>26</v>
      </c>
      <c r="E18" s="21" t="b">
        <v>0</v>
      </c>
      <c r="F18" s="1" t="s">
        <v>16</v>
      </c>
      <c r="G18" s="5">
        <v>1266546</v>
      </c>
      <c r="H18" s="2"/>
      <c r="I18" s="2"/>
      <c r="J18" s="3" t="str">
        <f t="shared" si="0"/>
        <v/>
      </c>
      <c r="K18" s="2">
        <v>-1</v>
      </c>
      <c r="L18" s="2">
        <v>0</v>
      </c>
      <c r="M18" s="2">
        <v>-1</v>
      </c>
    </row>
    <row r="19" spans="1:13" ht="15.75" customHeight="1">
      <c r="A19" s="1" t="s">
        <v>11</v>
      </c>
      <c r="B19" s="5">
        <v>2008</v>
      </c>
      <c r="C19" s="1" t="s">
        <v>12</v>
      </c>
      <c r="D19" s="1" t="s">
        <v>27</v>
      </c>
      <c r="E19" s="21" t="b">
        <v>0</v>
      </c>
      <c r="F19" s="1" t="s">
        <v>14</v>
      </c>
      <c r="G19" s="5">
        <v>813479</v>
      </c>
      <c r="H19" s="2">
        <f>IF(B19=B18,SUM(G18:G19),H18)</f>
        <v>2080025</v>
      </c>
      <c r="I19" s="2">
        <f>H19</f>
        <v>2080025</v>
      </c>
      <c r="J19" s="3">
        <f t="shared" si="0"/>
        <v>0.39109097246427327</v>
      </c>
      <c r="K19" s="2">
        <v>-1</v>
      </c>
      <c r="L19" s="2">
        <v>0</v>
      </c>
      <c r="M19" s="2">
        <v>-1</v>
      </c>
    </row>
    <row r="20" spans="1:13" ht="15.75" customHeight="1">
      <c r="A20" s="1" t="s">
        <v>11</v>
      </c>
      <c r="B20" s="5">
        <v>2012</v>
      </c>
      <c r="C20" s="1" t="s">
        <v>12</v>
      </c>
      <c r="D20" s="1" t="s">
        <v>28</v>
      </c>
      <c r="E20" s="21" t="b">
        <v>0</v>
      </c>
      <c r="F20" s="1" t="s">
        <v>16</v>
      </c>
      <c r="G20" s="5">
        <v>1255925</v>
      </c>
      <c r="H20" s="2"/>
      <c r="I20" s="2"/>
      <c r="J20" s="3" t="str">
        <f t="shared" si="0"/>
        <v/>
      </c>
      <c r="K20" s="2">
        <v>1</v>
      </c>
      <c r="L20" s="2">
        <v>1</v>
      </c>
      <c r="M20" s="2">
        <v>0</v>
      </c>
    </row>
    <row r="21" spans="1:13" ht="15.75" customHeight="1">
      <c r="A21" s="1" t="s">
        <v>11</v>
      </c>
      <c r="B21" s="5">
        <v>2012</v>
      </c>
      <c r="C21" s="1" t="s">
        <v>12</v>
      </c>
      <c r="D21" s="1" t="s">
        <v>27</v>
      </c>
      <c r="E21" s="21" t="b">
        <v>0</v>
      </c>
      <c r="F21" s="1" t="s">
        <v>14</v>
      </c>
      <c r="G21" s="5">
        <v>795696</v>
      </c>
      <c r="H21" s="2">
        <f>IF(B21=B20,SUM(G20:G21),H20)</f>
        <v>2051621</v>
      </c>
      <c r="I21" s="2">
        <f>H21</f>
        <v>2051621</v>
      </c>
      <c r="J21" s="3">
        <f t="shared" si="0"/>
        <v>0.38783771466562295</v>
      </c>
      <c r="K21" s="2">
        <v>1</v>
      </c>
      <c r="L21" s="2">
        <v>1</v>
      </c>
      <c r="M21" s="2">
        <v>0</v>
      </c>
    </row>
    <row r="22" spans="1:13" ht="15.75" customHeight="1">
      <c r="A22" s="1" t="s">
        <v>11</v>
      </c>
      <c r="B22" s="5">
        <v>2016</v>
      </c>
      <c r="C22" s="1" t="s">
        <v>12</v>
      </c>
      <c r="D22" s="1" t="s">
        <v>29</v>
      </c>
      <c r="E22" s="21" t="b">
        <v>0</v>
      </c>
      <c r="F22" s="1" t="s">
        <v>16</v>
      </c>
      <c r="G22" s="5">
        <v>1318255</v>
      </c>
      <c r="H22" s="2"/>
      <c r="I22" s="2"/>
      <c r="J22" s="3" t="str">
        <f t="shared" si="0"/>
        <v/>
      </c>
      <c r="K22" s="2">
        <v>1</v>
      </c>
      <c r="L22" s="2">
        <v>0</v>
      </c>
      <c r="M22" s="2">
        <v>1</v>
      </c>
    </row>
    <row r="23" spans="1:13" ht="15.75" customHeight="1">
      <c r="A23" s="1" t="s">
        <v>11</v>
      </c>
      <c r="B23" s="5">
        <v>2016</v>
      </c>
      <c r="C23" s="1" t="s">
        <v>12</v>
      </c>
      <c r="D23" s="1" t="s">
        <v>30</v>
      </c>
      <c r="E23" s="21" t="b">
        <v>0</v>
      </c>
      <c r="F23" s="1" t="s">
        <v>14</v>
      </c>
      <c r="G23" s="5">
        <v>729547</v>
      </c>
      <c r="H23" s="2">
        <f>IF(B23=B22,SUM(G22:G23),H22)</f>
        <v>2047802</v>
      </c>
      <c r="I23" s="2">
        <f>H23</f>
        <v>2047802</v>
      </c>
      <c r="J23" s="3">
        <f t="shared" si="0"/>
        <v>0.35625856406039258</v>
      </c>
      <c r="K23" s="2">
        <v>1</v>
      </c>
      <c r="L23" s="2">
        <v>0</v>
      </c>
      <c r="M23" s="2">
        <v>1</v>
      </c>
    </row>
    <row r="24" spans="1:13" ht="14.4">
      <c r="A24" s="1" t="s">
        <v>11</v>
      </c>
      <c r="B24" s="5">
        <v>2020</v>
      </c>
      <c r="C24" s="1" t="s">
        <v>12</v>
      </c>
      <c r="D24" s="1" t="s">
        <v>29</v>
      </c>
      <c r="E24" s="21" t="b">
        <v>0</v>
      </c>
      <c r="F24" s="1" t="s">
        <v>16</v>
      </c>
      <c r="G24" s="4">
        <v>1441170</v>
      </c>
      <c r="H24" s="2"/>
      <c r="I24" s="2"/>
      <c r="J24" s="3" t="str">
        <f>IF(F24="democrat",G24/I24,"")</f>
        <v/>
      </c>
      <c r="K24" s="2">
        <v>-1</v>
      </c>
      <c r="L24" s="2">
        <v>-1</v>
      </c>
      <c r="M24" s="2">
        <v>0</v>
      </c>
    </row>
    <row r="25" spans="1:13" ht="14.4">
      <c r="A25" s="1" t="s">
        <v>11</v>
      </c>
      <c r="B25" s="5">
        <v>2020</v>
      </c>
      <c r="C25" s="1" t="s">
        <v>12</v>
      </c>
      <c r="D25" s="1" t="s">
        <v>134</v>
      </c>
      <c r="E25" s="21" t="b">
        <v>0</v>
      </c>
      <c r="F25" s="1" t="s">
        <v>14</v>
      </c>
      <c r="G25" s="5">
        <v>849624</v>
      </c>
      <c r="H25" s="2">
        <f>IF(B25=B24,SUM(G24:G25),H24)</f>
        <v>2290794</v>
      </c>
      <c r="I25" s="2">
        <f>H25</f>
        <v>2290794</v>
      </c>
      <c r="J25" s="3">
        <f t="shared" ref="J25:J47" si="1">IF(F25="democrat",G25/I25,"")</f>
        <v>0.37088625166645278</v>
      </c>
      <c r="K25" s="2">
        <v>-1</v>
      </c>
      <c r="L25" s="2">
        <v>-1</v>
      </c>
      <c r="M25" s="2">
        <v>0</v>
      </c>
    </row>
    <row r="26" spans="1:13" ht="15.75" customHeight="1">
      <c r="A26" s="1" t="s">
        <v>31</v>
      </c>
      <c r="B26" s="5">
        <v>1976</v>
      </c>
      <c r="C26" s="1" t="s">
        <v>32</v>
      </c>
      <c r="D26" s="1" t="s">
        <v>15</v>
      </c>
      <c r="E26" s="21" t="b">
        <v>0</v>
      </c>
      <c r="F26" s="1" t="s">
        <v>16</v>
      </c>
      <c r="G26" s="5">
        <v>71555</v>
      </c>
      <c r="H26" s="2"/>
      <c r="I26" s="2"/>
      <c r="J26" s="3" t="str">
        <f t="shared" si="1"/>
        <v/>
      </c>
      <c r="K26" s="2">
        <v>-1</v>
      </c>
      <c r="L26" s="2">
        <v>0</v>
      </c>
      <c r="M26" s="2">
        <v>-1</v>
      </c>
    </row>
    <row r="27" spans="1:13" ht="15.75" customHeight="1">
      <c r="A27" s="1" t="s">
        <v>31</v>
      </c>
      <c r="B27" s="5">
        <v>1976</v>
      </c>
      <c r="C27" s="1" t="s">
        <v>32</v>
      </c>
      <c r="D27" s="1" t="s">
        <v>13</v>
      </c>
      <c r="E27" s="21" t="b">
        <v>0</v>
      </c>
      <c r="F27" s="1" t="s">
        <v>14</v>
      </c>
      <c r="G27" s="5">
        <v>44058</v>
      </c>
      <c r="H27" s="2">
        <f>IF(B27=B26,SUM(G26:G27),H26)</f>
        <v>115613</v>
      </c>
      <c r="I27" s="2">
        <f>H27</f>
        <v>115613</v>
      </c>
      <c r="J27" s="3">
        <f t="shared" si="1"/>
        <v>0.38108171226419174</v>
      </c>
      <c r="K27" s="2">
        <v>-1</v>
      </c>
      <c r="L27" s="2">
        <v>0</v>
      </c>
      <c r="M27" s="2">
        <v>-1</v>
      </c>
    </row>
    <row r="28" spans="1:13" ht="15.75" customHeight="1">
      <c r="A28" s="1" t="s">
        <v>31</v>
      </c>
      <c r="B28" s="5">
        <v>1980</v>
      </c>
      <c r="C28" s="1" t="s">
        <v>32</v>
      </c>
      <c r="D28" s="1" t="s">
        <v>17</v>
      </c>
      <c r="E28" s="21" t="b">
        <v>0</v>
      </c>
      <c r="F28" s="1" t="s">
        <v>16</v>
      </c>
      <c r="G28" s="5">
        <v>86112</v>
      </c>
      <c r="H28" s="2"/>
      <c r="I28" s="2"/>
      <c r="J28" s="3" t="str">
        <f t="shared" si="1"/>
        <v/>
      </c>
      <c r="K28" s="2">
        <v>1</v>
      </c>
      <c r="L28" s="2">
        <v>1</v>
      </c>
      <c r="M28" s="2">
        <v>0</v>
      </c>
    </row>
    <row r="29" spans="1:13" ht="15.75" customHeight="1">
      <c r="A29" s="1" t="s">
        <v>31</v>
      </c>
      <c r="B29" s="5">
        <v>1980</v>
      </c>
      <c r="C29" s="1" t="s">
        <v>32</v>
      </c>
      <c r="D29" s="1" t="s">
        <v>13</v>
      </c>
      <c r="E29" s="21" t="b">
        <v>0</v>
      </c>
      <c r="F29" s="1" t="s">
        <v>14</v>
      </c>
      <c r="G29" s="5">
        <v>41842</v>
      </c>
      <c r="H29" s="2">
        <f>IF(B29=B28,SUM(G28:G29),H28)</f>
        <v>127954</v>
      </c>
      <c r="I29" s="2">
        <f>H29</f>
        <v>127954</v>
      </c>
      <c r="J29" s="3">
        <f t="shared" si="1"/>
        <v>0.32700814355158886</v>
      </c>
      <c r="K29" s="2">
        <v>1</v>
      </c>
      <c r="L29" s="2">
        <v>1</v>
      </c>
      <c r="M29" s="2">
        <v>0</v>
      </c>
    </row>
    <row r="30" spans="1:13" ht="14.4">
      <c r="A30" s="1" t="s">
        <v>31</v>
      </c>
      <c r="B30" s="5">
        <v>1984</v>
      </c>
      <c r="C30" s="1" t="s">
        <v>32</v>
      </c>
      <c r="D30" s="1" t="s">
        <v>17</v>
      </c>
      <c r="E30" s="21" t="b">
        <v>0</v>
      </c>
      <c r="F30" s="1" t="s">
        <v>16</v>
      </c>
      <c r="G30" s="5">
        <v>138377</v>
      </c>
      <c r="H30" s="2"/>
      <c r="I30" s="2"/>
      <c r="J30" s="3" t="str">
        <f t="shared" si="1"/>
        <v/>
      </c>
      <c r="K30" s="2">
        <v>-1</v>
      </c>
      <c r="L30" s="2">
        <v>-1</v>
      </c>
      <c r="M30" s="2">
        <v>0</v>
      </c>
    </row>
    <row r="31" spans="1:13" ht="14.4">
      <c r="A31" s="1" t="s">
        <v>31</v>
      </c>
      <c r="B31" s="5">
        <v>1984</v>
      </c>
      <c r="C31" s="1" t="s">
        <v>32</v>
      </c>
      <c r="D31" s="1" t="s">
        <v>18</v>
      </c>
      <c r="E31" s="21" t="b">
        <v>0</v>
      </c>
      <c r="F31" s="1" t="s">
        <v>14</v>
      </c>
      <c r="G31" s="5">
        <v>62007</v>
      </c>
      <c r="H31" s="2">
        <f>IF(B31=B30,SUM(G30:G31),H30)</f>
        <v>200384</v>
      </c>
      <c r="I31" s="2">
        <f>H31</f>
        <v>200384</v>
      </c>
      <c r="J31" s="3">
        <f t="shared" si="1"/>
        <v>0.30944087352283617</v>
      </c>
      <c r="K31" s="2">
        <v>-1</v>
      </c>
      <c r="L31" s="2">
        <v>-1</v>
      </c>
      <c r="M31" s="2">
        <v>0</v>
      </c>
    </row>
    <row r="32" spans="1:13" ht="14.4">
      <c r="A32" s="1" t="s">
        <v>31</v>
      </c>
      <c r="B32" s="5">
        <v>1988</v>
      </c>
      <c r="C32" s="1" t="s">
        <v>32</v>
      </c>
      <c r="D32" s="1" t="s">
        <v>19</v>
      </c>
      <c r="E32" s="21" t="b">
        <v>0</v>
      </c>
      <c r="F32" s="1" t="s">
        <v>16</v>
      </c>
      <c r="G32" s="5">
        <v>119251</v>
      </c>
      <c r="H32" s="2"/>
      <c r="I32" s="2"/>
      <c r="J32" s="3" t="str">
        <f t="shared" si="1"/>
        <v/>
      </c>
      <c r="K32" s="2">
        <v>-1</v>
      </c>
      <c r="L32" s="2">
        <v>0</v>
      </c>
      <c r="M32" s="2">
        <v>-1</v>
      </c>
    </row>
    <row r="33" spans="1:13" ht="14.4">
      <c r="A33" s="1" t="s">
        <v>31</v>
      </c>
      <c r="B33" s="5">
        <v>1988</v>
      </c>
      <c r="C33" s="1" t="s">
        <v>32</v>
      </c>
      <c r="D33" s="1" t="s">
        <v>20</v>
      </c>
      <c r="E33" s="21" t="b">
        <v>0</v>
      </c>
      <c r="F33" s="1" t="s">
        <v>14</v>
      </c>
      <c r="G33" s="5">
        <v>72584</v>
      </c>
      <c r="H33" s="2">
        <f>IF(B33=B32,SUM(G32:G33),H32)</f>
        <v>191835</v>
      </c>
      <c r="I33" s="2">
        <f>H33</f>
        <v>191835</v>
      </c>
      <c r="J33" s="3">
        <f t="shared" si="1"/>
        <v>0.37836682565746604</v>
      </c>
      <c r="K33" s="2">
        <v>-1</v>
      </c>
      <c r="L33" s="2">
        <v>0</v>
      </c>
      <c r="M33" s="2">
        <v>-1</v>
      </c>
    </row>
    <row r="34" spans="1:13" ht="14.4">
      <c r="A34" s="1" t="s">
        <v>31</v>
      </c>
      <c r="B34" s="5">
        <v>1992</v>
      </c>
      <c r="C34" s="1" t="s">
        <v>32</v>
      </c>
      <c r="D34" s="1" t="s">
        <v>19</v>
      </c>
      <c r="E34" s="21" t="b">
        <v>0</v>
      </c>
      <c r="F34" s="1" t="s">
        <v>16</v>
      </c>
      <c r="G34" s="5">
        <v>102000</v>
      </c>
      <c r="H34" s="2"/>
      <c r="I34" s="2"/>
      <c r="J34" s="3" t="str">
        <f t="shared" si="1"/>
        <v/>
      </c>
      <c r="K34" s="2">
        <v>-1</v>
      </c>
      <c r="L34" s="2">
        <v>-1</v>
      </c>
      <c r="M34" s="2">
        <v>-1.25</v>
      </c>
    </row>
    <row r="35" spans="1:13" ht="14.4">
      <c r="A35" s="1" t="s">
        <v>31</v>
      </c>
      <c r="B35" s="5">
        <v>1992</v>
      </c>
      <c r="C35" s="1" t="s">
        <v>32</v>
      </c>
      <c r="D35" s="1" t="s">
        <v>21</v>
      </c>
      <c r="E35" s="21" t="b">
        <v>0</v>
      </c>
      <c r="F35" s="1" t="s">
        <v>14</v>
      </c>
      <c r="G35" s="5">
        <v>78294</v>
      </c>
      <c r="H35" s="2">
        <f>IF(B35=B34,SUM(G34:G35),H34)</f>
        <v>180294</v>
      </c>
      <c r="I35" s="2">
        <f>H35</f>
        <v>180294</v>
      </c>
      <c r="J35" s="3">
        <f t="shared" si="1"/>
        <v>0.4342573796132983</v>
      </c>
      <c r="K35" s="2">
        <v>-1</v>
      </c>
      <c r="L35" s="2">
        <v>-1</v>
      </c>
      <c r="M35" s="2">
        <v>-1.25</v>
      </c>
    </row>
    <row r="36" spans="1:13" ht="14.4">
      <c r="A36" s="1" t="s">
        <v>31</v>
      </c>
      <c r="B36" s="5">
        <v>1996</v>
      </c>
      <c r="C36" s="1" t="s">
        <v>32</v>
      </c>
      <c r="D36" s="1" t="s">
        <v>22</v>
      </c>
      <c r="E36" s="21" t="b">
        <v>0</v>
      </c>
      <c r="F36" s="1" t="s">
        <v>16</v>
      </c>
      <c r="G36" s="5">
        <v>122746</v>
      </c>
      <c r="H36" s="2"/>
      <c r="I36" s="2"/>
      <c r="J36" s="3" t="str">
        <f t="shared" si="1"/>
        <v/>
      </c>
      <c r="K36" s="2">
        <v>1</v>
      </c>
      <c r="L36" s="2">
        <v>1</v>
      </c>
      <c r="M36" s="2">
        <v>0</v>
      </c>
    </row>
    <row r="37" spans="1:13" ht="14.4">
      <c r="A37" s="1" t="s">
        <v>31</v>
      </c>
      <c r="B37" s="5">
        <v>1996</v>
      </c>
      <c r="C37" s="1" t="s">
        <v>32</v>
      </c>
      <c r="D37" s="1" t="s">
        <v>21</v>
      </c>
      <c r="E37" s="21" t="b">
        <v>0</v>
      </c>
      <c r="F37" s="1" t="s">
        <v>14</v>
      </c>
      <c r="G37" s="5">
        <v>80380</v>
      </c>
      <c r="H37" s="2">
        <f>IF(B37=B36,SUM(G36:G37),H36)</f>
        <v>203126</v>
      </c>
      <c r="I37" s="2">
        <f>H37</f>
        <v>203126</v>
      </c>
      <c r="J37" s="3">
        <f t="shared" si="1"/>
        <v>0.3957149749416618</v>
      </c>
      <c r="K37" s="2">
        <v>1</v>
      </c>
      <c r="L37" s="2">
        <v>1</v>
      </c>
      <c r="M37" s="2">
        <v>0</v>
      </c>
    </row>
    <row r="38" spans="1:13" ht="14.4">
      <c r="A38" s="1" t="s">
        <v>31</v>
      </c>
      <c r="B38" s="5">
        <v>2000</v>
      </c>
      <c r="C38" s="1" t="s">
        <v>32</v>
      </c>
      <c r="D38" s="1" t="s">
        <v>23</v>
      </c>
      <c r="E38" s="21" t="b">
        <v>0</v>
      </c>
      <c r="F38" s="1" t="s">
        <v>16</v>
      </c>
      <c r="G38" s="5">
        <v>167398</v>
      </c>
      <c r="H38" s="2"/>
      <c r="I38" s="2"/>
      <c r="J38" s="3" t="str">
        <f t="shared" si="1"/>
        <v/>
      </c>
      <c r="K38" s="2">
        <v>1</v>
      </c>
      <c r="L38" s="2">
        <v>0</v>
      </c>
      <c r="M38" s="2">
        <v>1</v>
      </c>
    </row>
    <row r="39" spans="1:13" ht="14.4">
      <c r="A39" s="1" t="s">
        <v>31</v>
      </c>
      <c r="B39" s="5">
        <v>2000</v>
      </c>
      <c r="C39" s="1" t="s">
        <v>32</v>
      </c>
      <c r="D39" s="1" t="s">
        <v>24</v>
      </c>
      <c r="E39" s="21" t="b">
        <v>0</v>
      </c>
      <c r="F39" s="1" t="s">
        <v>14</v>
      </c>
      <c r="G39" s="5">
        <v>79004</v>
      </c>
      <c r="H39" s="2">
        <f>IF(B39=B38,SUM(G38:G39),H38)</f>
        <v>246402</v>
      </c>
      <c r="I39" s="2">
        <f>H39</f>
        <v>246402</v>
      </c>
      <c r="J39" s="3">
        <f t="shared" si="1"/>
        <v>0.32063051436270812</v>
      </c>
      <c r="K39" s="2">
        <v>1</v>
      </c>
      <c r="L39" s="2">
        <v>0</v>
      </c>
      <c r="M39" s="2">
        <v>1</v>
      </c>
    </row>
    <row r="40" spans="1:13" ht="14.4">
      <c r="A40" s="1" t="s">
        <v>31</v>
      </c>
      <c r="B40" s="5">
        <v>2004</v>
      </c>
      <c r="C40" s="1" t="s">
        <v>32</v>
      </c>
      <c r="D40" s="1" t="s">
        <v>23</v>
      </c>
      <c r="E40" s="21" t="b">
        <v>0</v>
      </c>
      <c r="F40" s="1" t="s">
        <v>16</v>
      </c>
      <c r="G40" s="5">
        <v>190889</v>
      </c>
      <c r="H40" s="2"/>
      <c r="I40" s="2"/>
      <c r="J40" s="3" t="str">
        <f t="shared" si="1"/>
        <v/>
      </c>
      <c r="K40" s="2">
        <v>-1</v>
      </c>
      <c r="L40" s="2">
        <v>-1</v>
      </c>
      <c r="M40" s="2">
        <v>0</v>
      </c>
    </row>
    <row r="41" spans="1:13" ht="14.4">
      <c r="A41" s="1" t="s">
        <v>31</v>
      </c>
      <c r="B41" s="5">
        <v>2004</v>
      </c>
      <c r="C41" s="1" t="s">
        <v>32</v>
      </c>
      <c r="D41" s="1" t="s">
        <v>25</v>
      </c>
      <c r="E41" s="21" t="b">
        <v>0</v>
      </c>
      <c r="F41" s="1" t="s">
        <v>14</v>
      </c>
      <c r="G41" s="5">
        <v>111025</v>
      </c>
      <c r="H41" s="2">
        <f>IF(B41=B40,SUM(G40:G41),H40)</f>
        <v>301914</v>
      </c>
      <c r="I41" s="2">
        <f>H41</f>
        <v>301914</v>
      </c>
      <c r="J41" s="3">
        <f t="shared" si="1"/>
        <v>0.36773717018753682</v>
      </c>
      <c r="K41" s="2">
        <v>-1</v>
      </c>
      <c r="L41" s="2">
        <v>-1</v>
      </c>
      <c r="M41" s="2">
        <v>0</v>
      </c>
    </row>
    <row r="42" spans="1:13" ht="14.4">
      <c r="A42" s="1" t="s">
        <v>31</v>
      </c>
      <c r="B42" s="5">
        <v>2008</v>
      </c>
      <c r="C42" s="1" t="s">
        <v>32</v>
      </c>
      <c r="D42" s="1" t="s">
        <v>26</v>
      </c>
      <c r="E42" s="21" t="b">
        <v>0</v>
      </c>
      <c r="F42" s="1" t="s">
        <v>16</v>
      </c>
      <c r="G42" s="5">
        <v>193841</v>
      </c>
      <c r="H42" s="2"/>
      <c r="I42" s="2"/>
      <c r="J42" s="3" t="str">
        <f t="shared" si="1"/>
        <v/>
      </c>
      <c r="K42" s="2">
        <v>-1</v>
      </c>
      <c r="L42" s="2">
        <v>0</v>
      </c>
      <c r="M42" s="2">
        <v>-1</v>
      </c>
    </row>
    <row r="43" spans="1:13" ht="14.4">
      <c r="A43" s="1" t="s">
        <v>31</v>
      </c>
      <c r="B43" s="5">
        <v>2008</v>
      </c>
      <c r="C43" s="1" t="s">
        <v>32</v>
      </c>
      <c r="D43" s="1" t="s">
        <v>27</v>
      </c>
      <c r="E43" s="21" t="b">
        <v>0</v>
      </c>
      <c r="F43" s="1" t="s">
        <v>14</v>
      </c>
      <c r="G43" s="5">
        <v>123594</v>
      </c>
      <c r="H43" s="2">
        <f>IF(B43=B42,SUM(G42:G43),H42)</f>
        <v>317435</v>
      </c>
      <c r="I43" s="2">
        <f>H43</f>
        <v>317435</v>
      </c>
      <c r="J43" s="3">
        <f t="shared" si="1"/>
        <v>0.38935215083402902</v>
      </c>
      <c r="K43" s="2">
        <v>-1</v>
      </c>
      <c r="L43" s="2">
        <v>0</v>
      </c>
      <c r="M43" s="2">
        <v>-1</v>
      </c>
    </row>
    <row r="44" spans="1:13" ht="14.4">
      <c r="A44" s="1" t="s">
        <v>31</v>
      </c>
      <c r="B44" s="5">
        <v>2012</v>
      </c>
      <c r="C44" s="1" t="s">
        <v>32</v>
      </c>
      <c r="D44" s="1" t="s">
        <v>28</v>
      </c>
      <c r="E44" s="21" t="b">
        <v>0</v>
      </c>
      <c r="F44" s="1" t="s">
        <v>16</v>
      </c>
      <c r="G44" s="5">
        <v>164676</v>
      </c>
      <c r="H44" s="2"/>
      <c r="I44" s="2"/>
      <c r="J44" s="3" t="str">
        <f t="shared" si="1"/>
        <v/>
      </c>
      <c r="K44" s="2">
        <v>1</v>
      </c>
      <c r="L44" s="2">
        <v>1</v>
      </c>
      <c r="M44" s="2">
        <v>0</v>
      </c>
    </row>
    <row r="45" spans="1:13" ht="14.4">
      <c r="A45" s="1" t="s">
        <v>31</v>
      </c>
      <c r="B45" s="5">
        <v>2012</v>
      </c>
      <c r="C45" s="1" t="s">
        <v>32</v>
      </c>
      <c r="D45" s="1" t="s">
        <v>27</v>
      </c>
      <c r="E45" s="21" t="b">
        <v>0</v>
      </c>
      <c r="F45" s="1" t="s">
        <v>14</v>
      </c>
      <c r="G45" s="5">
        <v>122640</v>
      </c>
      <c r="H45" s="2">
        <f>IF(B45=B44,SUM(G44:G45),H44)</f>
        <v>287316</v>
      </c>
      <c r="I45" s="2">
        <f>H45</f>
        <v>287316</v>
      </c>
      <c r="J45" s="3">
        <f t="shared" si="1"/>
        <v>0.42684709518439629</v>
      </c>
      <c r="K45" s="2">
        <v>1</v>
      </c>
      <c r="L45" s="2">
        <v>1</v>
      </c>
      <c r="M45" s="2">
        <v>0</v>
      </c>
    </row>
    <row r="46" spans="1:13" ht="14.4">
      <c r="A46" s="1" t="s">
        <v>31</v>
      </c>
      <c r="B46" s="5">
        <v>2016</v>
      </c>
      <c r="C46" s="1" t="s">
        <v>32</v>
      </c>
      <c r="D46" s="1" t="s">
        <v>29</v>
      </c>
      <c r="E46" s="21" t="b">
        <v>0</v>
      </c>
      <c r="F46" s="1" t="s">
        <v>16</v>
      </c>
      <c r="G46" s="5">
        <v>163387</v>
      </c>
      <c r="H46" s="2"/>
      <c r="I46" s="2"/>
      <c r="J46" s="3" t="str">
        <f t="shared" si="1"/>
        <v/>
      </c>
      <c r="K46" s="2">
        <v>1</v>
      </c>
      <c r="L46" s="2">
        <v>0</v>
      </c>
      <c r="M46" s="2">
        <v>1</v>
      </c>
    </row>
    <row r="47" spans="1:13" ht="14.4">
      <c r="A47" s="1" t="s">
        <v>31</v>
      </c>
      <c r="B47" s="5">
        <v>2016</v>
      </c>
      <c r="C47" s="1" t="s">
        <v>32</v>
      </c>
      <c r="D47" s="1" t="s">
        <v>30</v>
      </c>
      <c r="E47" s="21" t="b">
        <v>0</v>
      </c>
      <c r="F47" s="1" t="s">
        <v>14</v>
      </c>
      <c r="G47" s="5">
        <v>116454</v>
      </c>
      <c r="H47" s="2">
        <f>IF(B47=B46,SUM(G46:G47),H46)</f>
        <v>279841</v>
      </c>
      <c r="I47" s="2">
        <f>H47</f>
        <v>279841</v>
      </c>
      <c r="J47" s="3">
        <f t="shared" si="1"/>
        <v>0.41614345288931931</v>
      </c>
      <c r="K47" s="2">
        <v>1</v>
      </c>
      <c r="L47" s="2">
        <v>0</v>
      </c>
      <c r="M47" s="2">
        <v>1</v>
      </c>
    </row>
    <row r="48" spans="1:13" ht="14.4">
      <c r="A48" s="1" t="s">
        <v>31</v>
      </c>
      <c r="B48" s="5">
        <v>2020</v>
      </c>
      <c r="C48" s="1" t="s">
        <v>32</v>
      </c>
      <c r="D48" s="1" t="s">
        <v>29</v>
      </c>
      <c r="E48" s="21" t="b">
        <v>0</v>
      </c>
      <c r="F48" s="1" t="s">
        <v>16</v>
      </c>
      <c r="G48" s="5">
        <v>189951</v>
      </c>
      <c r="H48" s="2"/>
      <c r="I48" s="2"/>
      <c r="J48" s="3" t="str">
        <f>IF(F48="democrat",G48/I48,"")</f>
        <v/>
      </c>
      <c r="K48" s="2">
        <v>-1</v>
      </c>
      <c r="L48" s="2">
        <v>-1</v>
      </c>
      <c r="M48" s="2">
        <v>0</v>
      </c>
    </row>
    <row r="49" spans="1:16" ht="14.4">
      <c r="A49" s="1" t="s">
        <v>31</v>
      </c>
      <c r="B49" s="5">
        <v>2020</v>
      </c>
      <c r="C49" s="1" t="s">
        <v>32</v>
      </c>
      <c r="D49" s="1" t="s">
        <v>134</v>
      </c>
      <c r="E49" s="21" t="b">
        <v>0</v>
      </c>
      <c r="F49" s="1" t="s">
        <v>14</v>
      </c>
      <c r="G49" s="5">
        <v>153778</v>
      </c>
      <c r="H49" s="2">
        <f>IF(B49=B48,SUM(G48:G49),H48)</f>
        <v>343729</v>
      </c>
      <c r="I49" s="2">
        <f>H49</f>
        <v>343729</v>
      </c>
      <c r="J49" s="3">
        <f>IF(F49="democrat",G49/I49,"")</f>
        <v>0.44738151276150689</v>
      </c>
      <c r="K49" s="2">
        <v>-1</v>
      </c>
      <c r="L49" s="2">
        <v>-1</v>
      </c>
      <c r="M49" s="2">
        <v>0</v>
      </c>
    </row>
    <row r="50" spans="1:16" ht="14.4">
      <c r="A50" s="1" t="s">
        <v>33</v>
      </c>
      <c r="B50" s="5">
        <v>1976</v>
      </c>
      <c r="C50" s="1" t="s">
        <v>34</v>
      </c>
      <c r="D50" s="1" t="s">
        <v>15</v>
      </c>
      <c r="E50" s="21" t="b">
        <v>0</v>
      </c>
      <c r="F50" s="1" t="s">
        <v>16</v>
      </c>
      <c r="G50" s="5">
        <v>418642</v>
      </c>
      <c r="H50" s="2"/>
      <c r="I50" s="2"/>
      <c r="J50" s="3" t="str">
        <f t="shared" ref="J50:J59" si="2">IF(F50="democrat",G50/I50,"")</f>
        <v/>
      </c>
      <c r="K50" s="2">
        <v>-1</v>
      </c>
      <c r="L50" s="2">
        <v>0</v>
      </c>
      <c r="M50" s="2">
        <v>-1</v>
      </c>
    </row>
    <row r="51" spans="1:16" ht="14.4">
      <c r="A51" s="1" t="s">
        <v>33</v>
      </c>
      <c r="B51" s="5">
        <v>1976</v>
      </c>
      <c r="C51" s="1" t="s">
        <v>34</v>
      </c>
      <c r="D51" s="1" t="s">
        <v>13</v>
      </c>
      <c r="E51" s="21" t="b">
        <v>0</v>
      </c>
      <c r="F51" s="1" t="s">
        <v>14</v>
      </c>
      <c r="G51" s="5">
        <v>295602</v>
      </c>
      <c r="H51" s="2">
        <f>IF(B51=B50,SUM(G50:G51),H50)</f>
        <v>714244</v>
      </c>
      <c r="I51" s="2">
        <f>H51</f>
        <v>714244</v>
      </c>
      <c r="J51" s="3">
        <f t="shared" si="2"/>
        <v>0.41386696983103816</v>
      </c>
      <c r="K51" s="2">
        <v>-1</v>
      </c>
      <c r="L51" s="2">
        <v>0</v>
      </c>
      <c r="M51" s="2">
        <v>-1</v>
      </c>
    </row>
    <row r="52" spans="1:16" ht="14.4">
      <c r="A52" s="1" t="s">
        <v>33</v>
      </c>
      <c r="B52" s="5">
        <v>1980</v>
      </c>
      <c r="C52" s="1" t="s">
        <v>34</v>
      </c>
      <c r="D52" s="1" t="s">
        <v>17</v>
      </c>
      <c r="E52" s="21" t="b">
        <v>0</v>
      </c>
      <c r="F52" s="1" t="s">
        <v>16</v>
      </c>
      <c r="G52" s="5">
        <v>529688</v>
      </c>
      <c r="H52" s="2"/>
      <c r="I52" s="2"/>
      <c r="J52" s="3" t="str">
        <f t="shared" si="2"/>
        <v/>
      </c>
      <c r="K52" s="2">
        <v>1</v>
      </c>
      <c r="L52" s="2">
        <v>1</v>
      </c>
      <c r="M52" s="2">
        <v>0</v>
      </c>
    </row>
    <row r="53" spans="1:16" ht="14.4">
      <c r="A53" s="1" t="s">
        <v>33</v>
      </c>
      <c r="B53" s="5">
        <v>1980</v>
      </c>
      <c r="C53" s="1" t="s">
        <v>34</v>
      </c>
      <c r="D53" s="1" t="s">
        <v>13</v>
      </c>
      <c r="E53" s="21" t="b">
        <v>0</v>
      </c>
      <c r="F53" s="1" t="s">
        <v>14</v>
      </c>
      <c r="G53" s="5">
        <v>246843</v>
      </c>
      <c r="H53" s="2">
        <f>IF(B53=B52,SUM(G52:G53),H52)</f>
        <v>776531</v>
      </c>
      <c r="I53" s="2">
        <f>H53</f>
        <v>776531</v>
      </c>
      <c r="J53" s="3">
        <f t="shared" si="2"/>
        <v>0.31787913167664911</v>
      </c>
      <c r="K53" s="2">
        <v>1</v>
      </c>
      <c r="L53" s="2">
        <v>1</v>
      </c>
      <c r="M53" s="2">
        <v>0</v>
      </c>
    </row>
    <row r="54" spans="1:16" ht="14.4">
      <c r="A54" s="1" t="s">
        <v>33</v>
      </c>
      <c r="B54" s="5">
        <v>1984</v>
      </c>
      <c r="C54" s="1" t="s">
        <v>34</v>
      </c>
      <c r="D54" s="1" t="s">
        <v>17</v>
      </c>
      <c r="E54" s="21" t="b">
        <v>0</v>
      </c>
      <c r="F54" s="1" t="s">
        <v>16</v>
      </c>
      <c r="G54" s="5">
        <v>681416</v>
      </c>
      <c r="H54" s="2"/>
      <c r="I54" s="2"/>
      <c r="J54" s="3" t="str">
        <f t="shared" si="2"/>
        <v/>
      </c>
      <c r="K54" s="2">
        <v>-1</v>
      </c>
      <c r="L54" s="2">
        <v>-1</v>
      </c>
      <c r="M54" s="2">
        <v>0</v>
      </c>
    </row>
    <row r="55" spans="1:16" ht="14.4">
      <c r="A55" s="1" t="s">
        <v>33</v>
      </c>
      <c r="B55" s="5">
        <v>1984</v>
      </c>
      <c r="C55" s="1" t="s">
        <v>34</v>
      </c>
      <c r="D55" s="1" t="s">
        <v>18</v>
      </c>
      <c r="E55" s="21" t="b">
        <v>0</v>
      </c>
      <c r="F55" s="1" t="s">
        <v>14</v>
      </c>
      <c r="G55" s="5">
        <v>333854</v>
      </c>
      <c r="H55" s="2">
        <f>IF(B55=B54,SUM(G54:G55),H54)</f>
        <v>1015270</v>
      </c>
      <c r="I55" s="2">
        <f>H55</f>
        <v>1015270</v>
      </c>
      <c r="J55" s="3">
        <f t="shared" si="2"/>
        <v>0.32883272429993993</v>
      </c>
      <c r="K55" s="2">
        <v>-1</v>
      </c>
      <c r="L55" s="2">
        <v>-1</v>
      </c>
      <c r="M55" s="2">
        <v>0</v>
      </c>
    </row>
    <row r="56" spans="1:16" ht="14.4">
      <c r="A56" s="1" t="s">
        <v>33</v>
      </c>
      <c r="B56" s="5">
        <v>1988</v>
      </c>
      <c r="C56" s="1" t="s">
        <v>34</v>
      </c>
      <c r="D56" s="1" t="s">
        <v>19</v>
      </c>
      <c r="E56" s="21" t="b">
        <v>0</v>
      </c>
      <c r="F56" s="1" t="s">
        <v>16</v>
      </c>
      <c r="G56" s="5">
        <v>702541</v>
      </c>
      <c r="H56" s="2"/>
      <c r="I56" s="2"/>
      <c r="J56" s="3" t="str">
        <f t="shared" si="2"/>
        <v/>
      </c>
      <c r="K56" s="2">
        <v>-1</v>
      </c>
      <c r="L56" s="2">
        <v>0</v>
      </c>
      <c r="M56" s="2">
        <v>-1</v>
      </c>
    </row>
    <row r="57" spans="1:16" ht="14.4">
      <c r="A57" s="1" t="s">
        <v>33</v>
      </c>
      <c r="B57" s="5">
        <v>1988</v>
      </c>
      <c r="C57" s="1" t="s">
        <v>34</v>
      </c>
      <c r="D57" s="1" t="s">
        <v>20</v>
      </c>
      <c r="E57" s="21" t="b">
        <v>0</v>
      </c>
      <c r="F57" s="1" t="s">
        <v>14</v>
      </c>
      <c r="G57" s="5">
        <v>454029</v>
      </c>
      <c r="H57" s="2">
        <f>IF(B57=B56,SUM(G56:G57),H56)</f>
        <v>1156570</v>
      </c>
      <c r="I57" s="2">
        <f>H57</f>
        <v>1156570</v>
      </c>
      <c r="J57" s="3">
        <f t="shared" si="2"/>
        <v>0.39256508469007495</v>
      </c>
      <c r="K57" s="2">
        <v>-1</v>
      </c>
      <c r="L57" s="2">
        <v>0</v>
      </c>
      <c r="M57" s="2">
        <v>-1</v>
      </c>
    </row>
    <row r="58" spans="1:16" ht="14.4">
      <c r="A58" s="1" t="s">
        <v>33</v>
      </c>
      <c r="B58" s="5">
        <v>1992</v>
      </c>
      <c r="C58" s="1" t="s">
        <v>34</v>
      </c>
      <c r="D58" s="1" t="s">
        <v>19</v>
      </c>
      <c r="E58" s="21" t="b">
        <v>0</v>
      </c>
      <c r="F58" s="1" t="s">
        <v>16</v>
      </c>
      <c r="G58" s="5">
        <v>572086</v>
      </c>
      <c r="H58" s="2"/>
      <c r="I58" s="2"/>
      <c r="J58" s="3" t="str">
        <f t="shared" si="2"/>
        <v/>
      </c>
      <c r="K58" s="2">
        <v>-1</v>
      </c>
      <c r="L58" s="2">
        <v>-1</v>
      </c>
      <c r="M58" s="2">
        <v>-1.25</v>
      </c>
    </row>
    <row r="59" spans="1:16" ht="14.4">
      <c r="A59" s="1" t="s">
        <v>33</v>
      </c>
      <c r="B59" s="5">
        <v>1992</v>
      </c>
      <c r="C59" s="1" t="s">
        <v>34</v>
      </c>
      <c r="D59" s="1" t="s">
        <v>21</v>
      </c>
      <c r="E59" s="21" t="b">
        <v>0</v>
      </c>
      <c r="F59" s="1" t="s">
        <v>14</v>
      </c>
      <c r="G59" s="5">
        <v>543050</v>
      </c>
      <c r="H59" s="2">
        <f>IF(B59=B58,SUM(G58:G59),H58)</f>
        <v>1115136</v>
      </c>
      <c r="I59" s="2">
        <f>H59</f>
        <v>1115136</v>
      </c>
      <c r="J59" s="3">
        <f t="shared" si="2"/>
        <v>0.48698096016988063</v>
      </c>
      <c r="K59" s="2">
        <v>-1</v>
      </c>
      <c r="L59" s="2">
        <v>-1</v>
      </c>
      <c r="M59" s="2">
        <v>-1.25</v>
      </c>
    </row>
    <row r="60" spans="1:16" ht="14.4">
      <c r="A60" s="1" t="s">
        <v>33</v>
      </c>
      <c r="B60" s="5">
        <v>1996</v>
      </c>
      <c r="C60" s="1" t="s">
        <v>34</v>
      </c>
      <c r="D60" s="4" t="s">
        <v>22</v>
      </c>
      <c r="E60" s="21" t="b">
        <v>0</v>
      </c>
      <c r="F60" s="4" t="s">
        <v>16</v>
      </c>
      <c r="G60" s="4">
        <v>622073</v>
      </c>
      <c r="H60" s="2"/>
      <c r="I60" s="2"/>
      <c r="K60" s="2">
        <v>1</v>
      </c>
      <c r="L60" s="2">
        <v>1</v>
      </c>
      <c r="M60" s="2">
        <v>0</v>
      </c>
    </row>
    <row r="61" spans="1:16" ht="14.4">
      <c r="A61" s="1" t="s">
        <v>33</v>
      </c>
      <c r="B61" s="5">
        <v>1996</v>
      </c>
      <c r="C61" s="1" t="s">
        <v>34</v>
      </c>
      <c r="D61" s="1" t="s">
        <v>21</v>
      </c>
      <c r="E61" s="21" t="b">
        <v>0</v>
      </c>
      <c r="F61" s="1" t="s">
        <v>14</v>
      </c>
      <c r="G61" s="5">
        <v>653288</v>
      </c>
      <c r="H61" s="2">
        <f>IF(B61=B60,SUM(G60:G61),H60)</f>
        <v>1275361</v>
      </c>
      <c r="I61" s="2">
        <f>H61</f>
        <v>1275361</v>
      </c>
      <c r="J61" s="3">
        <f t="shared" ref="J61:J71" si="3">IF(F61="democrat",G61/I61,"")</f>
        <v>0.51223771151854258</v>
      </c>
      <c r="K61" s="2">
        <v>1</v>
      </c>
      <c r="L61" s="2">
        <v>1</v>
      </c>
      <c r="M61" s="2">
        <v>0</v>
      </c>
    </row>
    <row r="62" spans="1:16" ht="14.4">
      <c r="A62" s="1" t="s">
        <v>33</v>
      </c>
      <c r="B62" s="5">
        <v>2000</v>
      </c>
      <c r="C62" s="1" t="s">
        <v>34</v>
      </c>
      <c r="D62" s="1" t="s">
        <v>23</v>
      </c>
      <c r="E62" s="21" t="b">
        <v>0</v>
      </c>
      <c r="F62" s="1" t="s">
        <v>16</v>
      </c>
      <c r="G62" s="5">
        <v>781652</v>
      </c>
      <c r="H62" s="2"/>
      <c r="I62" s="2"/>
      <c r="J62" s="3" t="str">
        <f t="shared" si="3"/>
        <v/>
      </c>
      <c r="K62" s="2">
        <v>1</v>
      </c>
      <c r="L62" s="2">
        <v>0</v>
      </c>
      <c r="M62" s="2">
        <v>1</v>
      </c>
      <c r="P62" s="4" t="s">
        <v>133</v>
      </c>
    </row>
    <row r="63" spans="1:16" ht="14.4">
      <c r="A63" s="1" t="s">
        <v>33</v>
      </c>
      <c r="B63" s="5">
        <v>2000</v>
      </c>
      <c r="C63" s="1" t="s">
        <v>34</v>
      </c>
      <c r="D63" s="1" t="s">
        <v>24</v>
      </c>
      <c r="E63" s="21" t="b">
        <v>0</v>
      </c>
      <c r="F63" s="1" t="s">
        <v>14</v>
      </c>
      <c r="G63" s="5">
        <v>685341</v>
      </c>
      <c r="H63" s="2">
        <f>IF(B63=B62,SUM(G62:G63),H62)</f>
        <v>1466993</v>
      </c>
      <c r="I63" s="2">
        <f>H63</f>
        <v>1466993</v>
      </c>
      <c r="J63" s="3">
        <f t="shared" si="3"/>
        <v>0.46717400832860145</v>
      </c>
      <c r="K63" s="2">
        <v>1</v>
      </c>
      <c r="L63" s="2">
        <v>0</v>
      </c>
      <c r="M63" s="2">
        <v>1</v>
      </c>
    </row>
    <row r="64" spans="1:16" ht="14.4">
      <c r="A64" s="1" t="s">
        <v>33</v>
      </c>
      <c r="B64" s="5">
        <v>2004</v>
      </c>
      <c r="C64" s="1" t="s">
        <v>34</v>
      </c>
      <c r="D64" s="1" t="s">
        <v>23</v>
      </c>
      <c r="E64" s="21" t="b">
        <v>0</v>
      </c>
      <c r="F64" s="1" t="s">
        <v>16</v>
      </c>
      <c r="G64" s="5">
        <v>1104294</v>
      </c>
      <c r="H64" s="2"/>
      <c r="I64" s="2"/>
      <c r="J64" s="3" t="str">
        <f t="shared" si="3"/>
        <v/>
      </c>
      <c r="K64" s="2">
        <v>-1</v>
      </c>
      <c r="L64" s="2">
        <v>-1</v>
      </c>
      <c r="M64" s="2">
        <v>0</v>
      </c>
    </row>
    <row r="65" spans="1:13" ht="14.4">
      <c r="A65" s="1" t="s">
        <v>33</v>
      </c>
      <c r="B65" s="5">
        <v>2004</v>
      </c>
      <c r="C65" s="1" t="s">
        <v>34</v>
      </c>
      <c r="D65" s="1" t="s">
        <v>25</v>
      </c>
      <c r="E65" s="21" t="b">
        <v>0</v>
      </c>
      <c r="F65" s="1" t="s">
        <v>14</v>
      </c>
      <c r="G65" s="5">
        <v>893524</v>
      </c>
      <c r="H65" s="2">
        <f>IF(B65=B64,SUM(G64:G65),H64)</f>
        <v>1997818</v>
      </c>
      <c r="I65" s="2">
        <f>H65</f>
        <v>1997818</v>
      </c>
      <c r="J65" s="3">
        <f t="shared" si="3"/>
        <v>0.44724994969511739</v>
      </c>
      <c r="K65" s="2">
        <v>-1</v>
      </c>
      <c r="L65" s="2">
        <v>-1</v>
      </c>
      <c r="M65" s="2">
        <v>0</v>
      </c>
    </row>
    <row r="66" spans="1:13" ht="14.4">
      <c r="A66" s="1" t="s">
        <v>33</v>
      </c>
      <c r="B66" s="5">
        <v>2008</v>
      </c>
      <c r="C66" s="1" t="s">
        <v>34</v>
      </c>
      <c r="D66" s="1" t="s">
        <v>26</v>
      </c>
      <c r="E66" s="21" t="b">
        <v>0</v>
      </c>
      <c r="F66" s="1" t="s">
        <v>16</v>
      </c>
      <c r="G66" s="5">
        <v>1230111</v>
      </c>
      <c r="H66" s="2"/>
      <c r="I66" s="2"/>
      <c r="J66" s="3" t="str">
        <f t="shared" si="3"/>
        <v/>
      </c>
      <c r="K66" s="2">
        <v>-1</v>
      </c>
      <c r="L66" s="2">
        <v>0</v>
      </c>
      <c r="M66" s="2">
        <v>-1</v>
      </c>
    </row>
    <row r="67" spans="1:13" ht="14.4">
      <c r="A67" s="1" t="s">
        <v>33</v>
      </c>
      <c r="B67" s="5">
        <v>2008</v>
      </c>
      <c r="C67" s="1" t="s">
        <v>34</v>
      </c>
      <c r="D67" s="1" t="s">
        <v>27</v>
      </c>
      <c r="E67" s="21" t="b">
        <v>0</v>
      </c>
      <c r="F67" s="1" t="s">
        <v>14</v>
      </c>
      <c r="G67" s="5">
        <v>1034707</v>
      </c>
      <c r="H67" s="2">
        <f>IF(B67=B66,SUM(G66:G67),H66)</f>
        <v>2264818</v>
      </c>
      <c r="I67" s="2">
        <f>H67</f>
        <v>2264818</v>
      </c>
      <c r="J67" s="3">
        <f t="shared" si="3"/>
        <v>0.4568609928038368</v>
      </c>
      <c r="K67" s="2">
        <v>-1</v>
      </c>
      <c r="L67" s="2">
        <v>0</v>
      </c>
      <c r="M67" s="2">
        <v>-1</v>
      </c>
    </row>
    <row r="68" spans="1:13" ht="14.4">
      <c r="A68" s="1" t="s">
        <v>33</v>
      </c>
      <c r="B68" s="5">
        <v>2012</v>
      </c>
      <c r="C68" s="1" t="s">
        <v>34</v>
      </c>
      <c r="D68" s="1" t="s">
        <v>28</v>
      </c>
      <c r="E68" s="21" t="b">
        <v>0</v>
      </c>
      <c r="F68" s="1" t="s">
        <v>16</v>
      </c>
      <c r="G68" s="5">
        <v>1233654</v>
      </c>
      <c r="H68" s="2"/>
      <c r="I68" s="2"/>
      <c r="J68" s="3" t="str">
        <f t="shared" si="3"/>
        <v/>
      </c>
      <c r="K68" s="2">
        <v>1</v>
      </c>
      <c r="L68" s="2">
        <v>1</v>
      </c>
      <c r="M68" s="2">
        <v>0</v>
      </c>
    </row>
    <row r="69" spans="1:13" ht="14.4">
      <c r="A69" s="1" t="s">
        <v>33</v>
      </c>
      <c r="B69" s="5">
        <v>2012</v>
      </c>
      <c r="C69" s="1" t="s">
        <v>34</v>
      </c>
      <c r="D69" s="1" t="s">
        <v>27</v>
      </c>
      <c r="E69" s="21" t="b">
        <v>0</v>
      </c>
      <c r="F69" s="1" t="s">
        <v>14</v>
      </c>
      <c r="G69" s="5">
        <v>1025232</v>
      </c>
      <c r="H69" s="2">
        <f>IF(B69=B68,SUM(G68:G69),H68)</f>
        <v>2258886</v>
      </c>
      <c r="I69" s="2">
        <f>H69</f>
        <v>2258886</v>
      </c>
      <c r="J69" s="3">
        <f t="shared" si="3"/>
        <v>0.4538661977629681</v>
      </c>
      <c r="K69" s="2">
        <v>1</v>
      </c>
      <c r="L69" s="2">
        <v>1</v>
      </c>
      <c r="M69" s="2">
        <v>0</v>
      </c>
    </row>
    <row r="70" spans="1:13" ht="14.4">
      <c r="A70" s="1" t="s">
        <v>33</v>
      </c>
      <c r="B70" s="5">
        <v>2016</v>
      </c>
      <c r="C70" s="1" t="s">
        <v>34</v>
      </c>
      <c r="D70" s="1" t="s">
        <v>29</v>
      </c>
      <c r="E70" s="21" t="b">
        <v>0</v>
      </c>
      <c r="F70" s="1" t="s">
        <v>16</v>
      </c>
      <c r="G70" s="5">
        <v>1252401</v>
      </c>
      <c r="H70" s="2"/>
      <c r="I70" s="2"/>
      <c r="J70" s="3" t="str">
        <f t="shared" si="3"/>
        <v/>
      </c>
      <c r="K70" s="2">
        <v>1</v>
      </c>
      <c r="L70" s="2">
        <v>0</v>
      </c>
      <c r="M70" s="2">
        <v>1</v>
      </c>
    </row>
    <row r="71" spans="1:13" ht="14.4">
      <c r="A71" s="1" t="s">
        <v>33</v>
      </c>
      <c r="B71" s="5">
        <v>2016</v>
      </c>
      <c r="C71" s="1" t="s">
        <v>34</v>
      </c>
      <c r="D71" s="1" t="s">
        <v>30</v>
      </c>
      <c r="E71" s="21" t="b">
        <v>0</v>
      </c>
      <c r="F71" s="1" t="s">
        <v>14</v>
      </c>
      <c r="G71" s="5">
        <v>1161167</v>
      </c>
      <c r="H71" s="2">
        <f>IF(B71=B70,SUM(G70:G71),H70)</f>
        <v>2413568</v>
      </c>
      <c r="I71" s="2">
        <f>H71</f>
        <v>2413568</v>
      </c>
      <c r="J71" s="3">
        <f t="shared" si="3"/>
        <v>0.48109976598960541</v>
      </c>
      <c r="K71" s="2">
        <v>1</v>
      </c>
      <c r="L71" s="2">
        <v>0</v>
      </c>
      <c r="M71" s="2">
        <v>1</v>
      </c>
    </row>
    <row r="72" spans="1:13" s="29" customFormat="1" ht="14.4">
      <c r="A72" s="25" t="s">
        <v>33</v>
      </c>
      <c r="B72" s="26">
        <v>2016</v>
      </c>
      <c r="C72" s="25" t="s">
        <v>34</v>
      </c>
      <c r="D72" s="25" t="s">
        <v>30</v>
      </c>
      <c r="E72" s="27" t="s">
        <v>136</v>
      </c>
      <c r="F72" s="25" t="s">
        <v>14</v>
      </c>
      <c r="G72" s="26">
        <v>42</v>
      </c>
      <c r="H72" s="28"/>
      <c r="I72" s="28">
        <f>H72</f>
        <v>0</v>
      </c>
      <c r="J72" s="14"/>
      <c r="K72" s="28">
        <v>1</v>
      </c>
      <c r="L72" s="28">
        <v>0</v>
      </c>
      <c r="M72" s="28">
        <v>1</v>
      </c>
    </row>
    <row r="73" spans="1:13" ht="15.75" customHeight="1">
      <c r="A73" s="33" t="s">
        <v>138</v>
      </c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ht="14.4">
      <c r="A74" s="1" t="s">
        <v>33</v>
      </c>
      <c r="B74" s="5">
        <v>2020</v>
      </c>
      <c r="C74" s="1" t="s">
        <v>34</v>
      </c>
      <c r="D74" s="1" t="s">
        <v>29</v>
      </c>
      <c r="E74" s="21" t="b">
        <v>0</v>
      </c>
      <c r="F74" s="1" t="s">
        <v>16</v>
      </c>
      <c r="G74" s="5">
        <v>760647</v>
      </c>
      <c r="H74" s="2"/>
      <c r="I74" s="2"/>
      <c r="J74" s="3" t="str">
        <f t="shared" ref="J74:J81" si="4">IF(F74="democrat",G74/I74,"")</f>
        <v/>
      </c>
      <c r="K74" s="2">
        <v>-1</v>
      </c>
      <c r="L74" s="2">
        <v>-1</v>
      </c>
      <c r="M74" s="2">
        <v>0</v>
      </c>
    </row>
    <row r="75" spans="1:13" ht="14.4">
      <c r="A75" s="1" t="s">
        <v>33</v>
      </c>
      <c r="B75" s="5">
        <v>2020</v>
      </c>
      <c r="C75" s="1" t="s">
        <v>34</v>
      </c>
      <c r="D75" s="1" t="s">
        <v>134</v>
      </c>
      <c r="E75" s="21" t="b">
        <v>0</v>
      </c>
      <c r="F75" s="1" t="s">
        <v>14</v>
      </c>
      <c r="G75" s="5">
        <v>423932</v>
      </c>
      <c r="H75" s="2">
        <f>IF(B75=B74,SUM(G74:G75),H74)</f>
        <v>1184579</v>
      </c>
      <c r="I75" s="2">
        <f>H75</f>
        <v>1184579</v>
      </c>
      <c r="J75" s="3">
        <f t="shared" si="4"/>
        <v>0.3578756672201685</v>
      </c>
      <c r="K75" s="2">
        <v>-1</v>
      </c>
      <c r="L75" s="2">
        <v>-1</v>
      </c>
      <c r="M75" s="2">
        <v>0</v>
      </c>
    </row>
    <row r="76" spans="1:13" customFormat="1" ht="14.4">
      <c r="A76" s="21" t="s">
        <v>35</v>
      </c>
      <c r="B76" s="30">
        <v>1976</v>
      </c>
      <c r="C76" s="21" t="s">
        <v>36</v>
      </c>
      <c r="D76" s="21" t="s">
        <v>15</v>
      </c>
      <c r="E76" s="21" t="b">
        <v>0</v>
      </c>
      <c r="F76" s="21" t="s">
        <v>16</v>
      </c>
      <c r="G76" s="30">
        <v>267903</v>
      </c>
      <c r="H76" s="2">
        <f t="shared" ref="H76:H87" si="5">IF(B76=B75,SUM(G75:G76),H75)</f>
        <v>1184579</v>
      </c>
      <c r="I76" s="2"/>
      <c r="J76" s="3" t="str">
        <f t="shared" si="4"/>
        <v/>
      </c>
      <c r="K76" s="2">
        <v>-1</v>
      </c>
      <c r="L76" s="2">
        <v>0</v>
      </c>
      <c r="M76" s="2">
        <v>-1</v>
      </c>
    </row>
    <row r="77" spans="1:13" customFormat="1" ht="14.4">
      <c r="A77" s="21" t="s">
        <v>35</v>
      </c>
      <c r="B77" s="30">
        <v>1976</v>
      </c>
      <c r="C77" s="21" t="s">
        <v>36</v>
      </c>
      <c r="D77" s="21" t="s">
        <v>13</v>
      </c>
      <c r="E77" s="21" t="b">
        <v>0</v>
      </c>
      <c r="F77" s="21" t="s">
        <v>14</v>
      </c>
      <c r="G77" s="30">
        <v>498604</v>
      </c>
      <c r="H77" s="2">
        <f t="shared" si="5"/>
        <v>766507</v>
      </c>
      <c r="I77" s="2">
        <f>H77</f>
        <v>766507</v>
      </c>
      <c r="J77" s="3">
        <f t="shared" si="4"/>
        <v>0.65048851478199154</v>
      </c>
      <c r="K77" s="2">
        <v>-1</v>
      </c>
      <c r="L77" s="2">
        <v>0</v>
      </c>
      <c r="M77" s="2">
        <v>-1</v>
      </c>
    </row>
    <row r="78" spans="1:13" customFormat="1" ht="14.4">
      <c r="A78" s="21" t="s">
        <v>35</v>
      </c>
      <c r="B78" s="30">
        <v>1980</v>
      </c>
      <c r="C78" s="21" t="s">
        <v>36</v>
      </c>
      <c r="D78" s="21" t="s">
        <v>17</v>
      </c>
      <c r="E78" s="7" t="b">
        <v>0</v>
      </c>
      <c r="F78" s="21" t="s">
        <v>16</v>
      </c>
      <c r="G78" s="30">
        <v>403164</v>
      </c>
      <c r="H78" s="2">
        <f t="shared" si="5"/>
        <v>766507</v>
      </c>
      <c r="I78" s="2"/>
      <c r="J78" s="3" t="str">
        <f t="shared" si="4"/>
        <v/>
      </c>
      <c r="K78" s="2">
        <v>1</v>
      </c>
      <c r="L78" s="2">
        <v>1</v>
      </c>
      <c r="M78" s="2">
        <v>0</v>
      </c>
    </row>
    <row r="79" spans="1:13" customFormat="1" ht="14.4">
      <c r="A79" s="21" t="s">
        <v>35</v>
      </c>
      <c r="B79" s="30">
        <v>1980</v>
      </c>
      <c r="C79" s="21" t="s">
        <v>36</v>
      </c>
      <c r="D79" s="21" t="s">
        <v>13</v>
      </c>
      <c r="E79" s="21" t="b">
        <v>0</v>
      </c>
      <c r="F79" s="21" t="s">
        <v>14</v>
      </c>
      <c r="G79" s="30">
        <v>398041</v>
      </c>
      <c r="H79" s="2">
        <f t="shared" si="5"/>
        <v>801205</v>
      </c>
      <c r="I79" s="2">
        <f>H79</f>
        <v>801205</v>
      </c>
      <c r="J79" s="3">
        <f t="shared" si="4"/>
        <v>0.49680294057076529</v>
      </c>
      <c r="K79" s="2">
        <v>1</v>
      </c>
      <c r="L79" s="2">
        <v>1</v>
      </c>
      <c r="M79" s="2">
        <v>0</v>
      </c>
    </row>
    <row r="80" spans="1:13" customFormat="1" ht="14.4">
      <c r="A80" s="21" t="s">
        <v>35</v>
      </c>
      <c r="B80" s="30">
        <v>1984</v>
      </c>
      <c r="C80" s="21" t="s">
        <v>36</v>
      </c>
      <c r="D80" s="21" t="s">
        <v>17</v>
      </c>
      <c r="E80" s="21" t="b">
        <v>0</v>
      </c>
      <c r="F80" s="21" t="s">
        <v>16</v>
      </c>
      <c r="G80" s="30">
        <v>534774</v>
      </c>
      <c r="H80" s="2">
        <f t="shared" si="5"/>
        <v>801205</v>
      </c>
      <c r="I80" s="2"/>
      <c r="J80" s="3" t="str">
        <f t="shared" si="4"/>
        <v/>
      </c>
      <c r="K80" s="2">
        <v>-1</v>
      </c>
      <c r="L80" s="2">
        <v>-1</v>
      </c>
      <c r="M80" s="2">
        <v>0</v>
      </c>
    </row>
    <row r="81" spans="1:13" customFormat="1" ht="14.4">
      <c r="A81" s="21" t="s">
        <v>35</v>
      </c>
      <c r="B81" s="30">
        <v>1984</v>
      </c>
      <c r="C81" s="21" t="s">
        <v>36</v>
      </c>
      <c r="D81" s="21" t="s">
        <v>18</v>
      </c>
      <c r="E81" s="21" t="b">
        <v>0</v>
      </c>
      <c r="F81" s="21" t="s">
        <v>14</v>
      </c>
      <c r="G81" s="30">
        <v>338646</v>
      </c>
      <c r="H81" s="2">
        <f t="shared" si="5"/>
        <v>873420</v>
      </c>
      <c r="I81" s="31">
        <f>H81</f>
        <v>873420</v>
      </c>
      <c r="J81" s="32">
        <f t="shared" si="4"/>
        <v>0.3877241189805592</v>
      </c>
      <c r="K81" s="2">
        <v>-1</v>
      </c>
      <c r="L81" s="2">
        <v>-1</v>
      </c>
      <c r="M81" s="2">
        <v>0</v>
      </c>
    </row>
    <row r="82" spans="1:13" ht="15.75" customHeight="1">
      <c r="A82" s="1" t="s">
        <v>35</v>
      </c>
      <c r="B82" s="5">
        <v>1988</v>
      </c>
      <c r="C82" s="1" t="s">
        <v>36</v>
      </c>
      <c r="D82" s="21" t="s">
        <v>19</v>
      </c>
      <c r="E82" s="21" t="b">
        <v>0</v>
      </c>
      <c r="F82" s="4" t="s">
        <v>16</v>
      </c>
      <c r="G82" s="30">
        <v>466578</v>
      </c>
      <c r="H82" s="2">
        <f t="shared" si="5"/>
        <v>873420</v>
      </c>
      <c r="K82" s="2">
        <v>-1</v>
      </c>
      <c r="L82" s="2">
        <v>0</v>
      </c>
      <c r="M82" s="2">
        <v>-1</v>
      </c>
    </row>
    <row r="83" spans="1:13" ht="14.4">
      <c r="A83" s="1" t="s">
        <v>35</v>
      </c>
      <c r="B83" s="5">
        <v>1988</v>
      </c>
      <c r="C83" s="1" t="s">
        <v>36</v>
      </c>
      <c r="D83" s="1" t="s">
        <v>20</v>
      </c>
      <c r="E83" s="21" t="b">
        <v>0</v>
      </c>
      <c r="F83" s="1" t="s">
        <v>14</v>
      </c>
      <c r="G83" s="5">
        <v>349237</v>
      </c>
      <c r="H83" s="2">
        <f t="shared" si="5"/>
        <v>815815</v>
      </c>
      <c r="I83" s="2">
        <f>H83</f>
        <v>815815</v>
      </c>
      <c r="J83" s="3">
        <f>IF(F83="democrat",G83/I83,"")</f>
        <v>0.42808357286884896</v>
      </c>
      <c r="K83" s="2">
        <v>-1</v>
      </c>
      <c r="L83" s="2">
        <v>0</v>
      </c>
      <c r="M83" s="2">
        <v>-1</v>
      </c>
    </row>
    <row r="84" spans="1:13" ht="14.4">
      <c r="A84" s="1" t="s">
        <v>35</v>
      </c>
      <c r="B84" s="5">
        <v>1992</v>
      </c>
      <c r="C84" s="1" t="s">
        <v>36</v>
      </c>
      <c r="D84" s="4" t="s">
        <v>19</v>
      </c>
      <c r="E84" s="21" t="b">
        <v>0</v>
      </c>
      <c r="F84" s="4" t="s">
        <v>16</v>
      </c>
      <c r="G84" s="4">
        <v>337324</v>
      </c>
      <c r="H84" s="2">
        <f t="shared" si="5"/>
        <v>815815</v>
      </c>
      <c r="I84" s="2"/>
      <c r="K84" s="2">
        <v>-1</v>
      </c>
      <c r="L84" s="2">
        <v>-1</v>
      </c>
      <c r="M84" s="2">
        <v>-1.25</v>
      </c>
    </row>
    <row r="85" spans="1:13" ht="14.4">
      <c r="A85" s="1" t="s">
        <v>35</v>
      </c>
      <c r="B85" s="5">
        <v>1992</v>
      </c>
      <c r="C85" s="1" t="s">
        <v>36</v>
      </c>
      <c r="D85" s="1" t="s">
        <v>21</v>
      </c>
      <c r="E85" s="21" t="b">
        <v>0</v>
      </c>
      <c r="F85" s="1" t="s">
        <v>14</v>
      </c>
      <c r="G85" s="5">
        <v>505823</v>
      </c>
      <c r="H85" s="2">
        <f t="shared" si="5"/>
        <v>843147</v>
      </c>
      <c r="I85" s="2">
        <f>H85</f>
        <v>843147</v>
      </c>
      <c r="J85" s="3">
        <f>IF(F85="democrat",G85/I85,"")</f>
        <v>0.59992267066122518</v>
      </c>
      <c r="K85" s="2">
        <v>-1</v>
      </c>
      <c r="L85" s="2">
        <v>-1</v>
      </c>
      <c r="M85" s="2">
        <v>-1.25</v>
      </c>
    </row>
    <row r="86" spans="1:13" ht="14.4">
      <c r="A86" s="1" t="s">
        <v>35</v>
      </c>
      <c r="B86" s="5">
        <v>1996</v>
      </c>
      <c r="C86" s="1" t="s">
        <v>36</v>
      </c>
      <c r="D86" s="7" t="s">
        <v>22</v>
      </c>
      <c r="E86" s="21" t="b">
        <v>0</v>
      </c>
      <c r="F86" s="7" t="s">
        <v>16</v>
      </c>
      <c r="G86" s="8">
        <v>325416</v>
      </c>
      <c r="H86" s="2">
        <f t="shared" si="5"/>
        <v>843147</v>
      </c>
      <c r="I86" s="2"/>
      <c r="K86" s="2">
        <v>1</v>
      </c>
      <c r="L86" s="2">
        <v>1</v>
      </c>
      <c r="M86" s="2">
        <v>0</v>
      </c>
    </row>
    <row r="87" spans="1:13" ht="14.4">
      <c r="A87" s="1" t="s">
        <v>35</v>
      </c>
      <c r="B87" s="5">
        <v>1996</v>
      </c>
      <c r="C87" s="1" t="s">
        <v>36</v>
      </c>
      <c r="D87" s="1" t="s">
        <v>21</v>
      </c>
      <c r="E87" s="21" t="b">
        <v>0</v>
      </c>
      <c r="F87" s="1" t="s">
        <v>14</v>
      </c>
      <c r="G87" s="5">
        <v>475171</v>
      </c>
      <c r="H87" s="2">
        <f t="shared" si="5"/>
        <v>800587</v>
      </c>
      <c r="I87" s="2">
        <f>H87</f>
        <v>800587</v>
      </c>
      <c r="J87" s="3">
        <f t="shared" ref="J87:J97" si="6">IF(F87="democrat",G87/I87,"")</f>
        <v>0.59352824864755482</v>
      </c>
      <c r="K87" s="2">
        <v>1</v>
      </c>
      <c r="L87" s="2">
        <v>1</v>
      </c>
      <c r="M87" s="2">
        <v>0</v>
      </c>
    </row>
    <row r="88" spans="1:13" ht="14.4">
      <c r="A88" s="1" t="s">
        <v>35</v>
      </c>
      <c r="B88" s="5">
        <v>2000</v>
      </c>
      <c r="C88" s="1" t="s">
        <v>36</v>
      </c>
      <c r="D88" s="1" t="s">
        <v>23</v>
      </c>
      <c r="E88" s="21" t="b">
        <v>0</v>
      </c>
      <c r="F88" s="1" t="s">
        <v>16</v>
      </c>
      <c r="G88" s="5">
        <v>472940</v>
      </c>
      <c r="H88" s="2"/>
      <c r="I88" s="2"/>
      <c r="J88" s="3" t="str">
        <f t="shared" si="6"/>
        <v/>
      </c>
      <c r="K88" s="2">
        <v>1</v>
      </c>
      <c r="L88" s="2">
        <v>0</v>
      </c>
      <c r="M88" s="2">
        <v>1</v>
      </c>
    </row>
    <row r="89" spans="1:13" ht="14.4">
      <c r="A89" s="1" t="s">
        <v>35</v>
      </c>
      <c r="B89" s="5">
        <v>2000</v>
      </c>
      <c r="C89" s="1" t="s">
        <v>36</v>
      </c>
      <c r="D89" s="1" t="s">
        <v>24</v>
      </c>
      <c r="E89" s="21" t="b">
        <v>0</v>
      </c>
      <c r="F89" s="1" t="s">
        <v>14</v>
      </c>
      <c r="G89" s="5">
        <v>422768</v>
      </c>
      <c r="H89" s="2">
        <f>IF(B89=B88,SUM(G88:G89),H88)</f>
        <v>895708</v>
      </c>
      <c r="I89" s="2">
        <f>H89</f>
        <v>895708</v>
      </c>
      <c r="J89" s="3">
        <f t="shared" si="6"/>
        <v>0.47199310489579194</v>
      </c>
      <c r="K89" s="2">
        <v>1</v>
      </c>
      <c r="L89" s="2">
        <v>0</v>
      </c>
      <c r="M89" s="2">
        <v>1</v>
      </c>
    </row>
    <row r="90" spans="1:13" ht="14.4">
      <c r="A90" s="1" t="s">
        <v>35</v>
      </c>
      <c r="B90" s="5">
        <v>2004</v>
      </c>
      <c r="C90" s="1" t="s">
        <v>36</v>
      </c>
      <c r="D90" s="1" t="s">
        <v>23</v>
      </c>
      <c r="E90" s="21" t="b">
        <v>0</v>
      </c>
      <c r="F90" s="1" t="s">
        <v>16</v>
      </c>
      <c r="G90" s="5">
        <v>572898</v>
      </c>
      <c r="H90" s="2"/>
      <c r="I90" s="2"/>
      <c r="J90" s="3" t="str">
        <f t="shared" si="6"/>
        <v/>
      </c>
      <c r="K90" s="2">
        <v>-1</v>
      </c>
      <c r="L90" s="2">
        <v>-1</v>
      </c>
      <c r="M90" s="2">
        <v>0</v>
      </c>
    </row>
    <row r="91" spans="1:13" ht="14.4">
      <c r="A91" s="1" t="s">
        <v>35</v>
      </c>
      <c r="B91" s="5">
        <v>2004</v>
      </c>
      <c r="C91" s="1" t="s">
        <v>36</v>
      </c>
      <c r="D91" s="1" t="s">
        <v>25</v>
      </c>
      <c r="E91" s="21" t="b">
        <v>0</v>
      </c>
      <c r="F91" s="1" t="s">
        <v>14</v>
      </c>
      <c r="G91" s="5">
        <v>469953</v>
      </c>
      <c r="H91" s="2">
        <f>IF(B91=B90,SUM(G90:G91),H90)</f>
        <v>1042851</v>
      </c>
      <c r="I91" s="2">
        <f t="shared" ref="I91:I153" si="7">H91</f>
        <v>1042851</v>
      </c>
      <c r="J91" s="3">
        <f t="shared" si="6"/>
        <v>0.45064251748332218</v>
      </c>
      <c r="K91" s="2">
        <v>-1</v>
      </c>
      <c r="L91" s="2">
        <v>-1</v>
      </c>
      <c r="M91" s="2">
        <v>0</v>
      </c>
    </row>
    <row r="92" spans="1:13" ht="14.4">
      <c r="A92" s="1" t="s">
        <v>35</v>
      </c>
      <c r="B92" s="5">
        <v>2008</v>
      </c>
      <c r="C92" s="1" t="s">
        <v>36</v>
      </c>
      <c r="D92" s="1" t="s">
        <v>26</v>
      </c>
      <c r="E92" s="21" t="b">
        <v>0</v>
      </c>
      <c r="F92" s="1" t="s">
        <v>16</v>
      </c>
      <c r="G92" s="5">
        <v>638017</v>
      </c>
      <c r="H92" s="2"/>
      <c r="I92" s="2"/>
      <c r="J92" s="3" t="str">
        <f t="shared" si="6"/>
        <v/>
      </c>
      <c r="K92" s="2">
        <v>-1</v>
      </c>
      <c r="L92" s="2">
        <v>0</v>
      </c>
      <c r="M92" s="2">
        <v>-1</v>
      </c>
    </row>
    <row r="93" spans="1:13" ht="14.4">
      <c r="A93" s="1" t="s">
        <v>35</v>
      </c>
      <c r="B93" s="5">
        <v>2008</v>
      </c>
      <c r="C93" s="1" t="s">
        <v>36</v>
      </c>
      <c r="D93" s="1" t="s">
        <v>27</v>
      </c>
      <c r="E93" s="21" t="b">
        <v>0</v>
      </c>
      <c r="F93" s="1" t="s">
        <v>14</v>
      </c>
      <c r="G93" s="5">
        <v>422310</v>
      </c>
      <c r="H93" s="2">
        <f>IF(B93=B92,SUM(G92:G93),H92)</f>
        <v>1060327</v>
      </c>
      <c r="I93" s="2">
        <f t="shared" si="7"/>
        <v>1060327</v>
      </c>
      <c r="J93" s="3">
        <f t="shared" si="6"/>
        <v>0.39828279389282739</v>
      </c>
      <c r="K93" s="2">
        <v>-1</v>
      </c>
      <c r="L93" s="2">
        <v>0</v>
      </c>
      <c r="M93" s="2">
        <v>-1</v>
      </c>
    </row>
    <row r="94" spans="1:13" ht="14.4">
      <c r="A94" s="1" t="s">
        <v>35</v>
      </c>
      <c r="B94" s="5">
        <v>2012</v>
      </c>
      <c r="C94" s="1" t="s">
        <v>36</v>
      </c>
      <c r="D94" s="1" t="s">
        <v>28</v>
      </c>
      <c r="E94" s="21" t="b">
        <v>0</v>
      </c>
      <c r="F94" s="1" t="s">
        <v>16</v>
      </c>
      <c r="G94" s="5">
        <v>647744</v>
      </c>
      <c r="H94" s="2"/>
      <c r="I94" s="2"/>
      <c r="J94" s="3" t="str">
        <f t="shared" si="6"/>
        <v/>
      </c>
      <c r="K94" s="2">
        <v>1</v>
      </c>
      <c r="L94" s="2">
        <v>1</v>
      </c>
      <c r="M94" s="2">
        <v>0</v>
      </c>
    </row>
    <row r="95" spans="1:13" ht="14.4">
      <c r="A95" s="1" t="s">
        <v>35</v>
      </c>
      <c r="B95" s="5">
        <v>2012</v>
      </c>
      <c r="C95" s="1" t="s">
        <v>36</v>
      </c>
      <c r="D95" s="1" t="s">
        <v>27</v>
      </c>
      <c r="E95" s="21" t="b">
        <v>0</v>
      </c>
      <c r="F95" s="1" t="s">
        <v>14</v>
      </c>
      <c r="G95" s="5">
        <v>394409</v>
      </c>
      <c r="H95" s="2">
        <f>IF(B95=B94,SUM(G94:G95),H94)</f>
        <v>1042153</v>
      </c>
      <c r="I95" s="2">
        <f t="shared" si="7"/>
        <v>1042153</v>
      </c>
      <c r="J95" s="3">
        <f t="shared" si="6"/>
        <v>0.37845594648770381</v>
      </c>
      <c r="K95" s="2">
        <v>1</v>
      </c>
      <c r="L95" s="2">
        <v>1</v>
      </c>
      <c r="M95" s="2">
        <v>0</v>
      </c>
    </row>
    <row r="96" spans="1:13" ht="14.4">
      <c r="A96" s="1" t="s">
        <v>35</v>
      </c>
      <c r="B96" s="5">
        <v>2016</v>
      </c>
      <c r="C96" s="1" t="s">
        <v>36</v>
      </c>
      <c r="D96" s="1" t="s">
        <v>29</v>
      </c>
      <c r="E96" s="21" t="b">
        <v>0</v>
      </c>
      <c r="F96" s="1" t="s">
        <v>16</v>
      </c>
      <c r="G96" s="5">
        <v>684872</v>
      </c>
      <c r="H96" s="2"/>
      <c r="I96" s="2"/>
      <c r="J96" s="3" t="str">
        <f t="shared" si="6"/>
        <v/>
      </c>
      <c r="K96" s="2">
        <v>1</v>
      </c>
      <c r="L96" s="2">
        <v>0</v>
      </c>
      <c r="M96" s="2">
        <v>1</v>
      </c>
    </row>
    <row r="97" spans="1:13" ht="14.4">
      <c r="A97" s="1" t="s">
        <v>35</v>
      </c>
      <c r="B97" s="5">
        <v>2016</v>
      </c>
      <c r="C97" s="1" t="s">
        <v>36</v>
      </c>
      <c r="D97" s="1" t="s">
        <v>30</v>
      </c>
      <c r="E97" s="21" t="b">
        <v>0</v>
      </c>
      <c r="F97" s="1" t="s">
        <v>14</v>
      </c>
      <c r="G97" s="5">
        <v>380494</v>
      </c>
      <c r="H97" s="2">
        <f>IF(B97=B96,SUM(G96:G97),H96)</f>
        <v>1065366</v>
      </c>
      <c r="I97" s="2">
        <f t="shared" si="7"/>
        <v>1065366</v>
      </c>
      <c r="J97" s="3">
        <f t="shared" si="6"/>
        <v>0.35714862310229534</v>
      </c>
      <c r="K97" s="2">
        <v>1</v>
      </c>
      <c r="L97" s="2">
        <v>0</v>
      </c>
      <c r="M97" s="2">
        <v>1</v>
      </c>
    </row>
    <row r="98" spans="1:13" ht="14.4">
      <c r="A98" s="1" t="s">
        <v>35</v>
      </c>
      <c r="B98" s="5">
        <v>2020</v>
      </c>
      <c r="C98" s="1" t="s">
        <v>36</v>
      </c>
      <c r="D98" s="1" t="s">
        <v>29</v>
      </c>
      <c r="E98" s="21" t="b">
        <v>0</v>
      </c>
      <c r="F98" s="1" t="s">
        <v>16</v>
      </c>
      <c r="G98" s="5">
        <v>760647</v>
      </c>
      <c r="H98" s="2"/>
      <c r="I98" s="2"/>
      <c r="J98" s="3" t="str">
        <f>IF(F98="democrat",G98/I98,"")</f>
        <v/>
      </c>
      <c r="K98" s="2">
        <v>-1</v>
      </c>
      <c r="L98" s="2">
        <v>-1</v>
      </c>
      <c r="M98" s="2">
        <v>0</v>
      </c>
    </row>
    <row r="99" spans="1:13" ht="14.4">
      <c r="A99" s="1" t="s">
        <v>35</v>
      </c>
      <c r="B99" s="5">
        <v>2020</v>
      </c>
      <c r="C99" s="1" t="s">
        <v>36</v>
      </c>
      <c r="D99" s="1" t="s">
        <v>134</v>
      </c>
      <c r="E99" s="21" t="b">
        <v>0</v>
      </c>
      <c r="F99" s="1" t="s">
        <v>14</v>
      </c>
      <c r="G99" s="5">
        <v>423932</v>
      </c>
      <c r="H99" s="2">
        <f>IF(B99=B98,SUM(G98:G99),H98)</f>
        <v>1184579</v>
      </c>
      <c r="I99" s="2">
        <f t="shared" si="7"/>
        <v>1184579</v>
      </c>
      <c r="J99" s="3">
        <f>IF(F99="democrat",G99/I99,"")</f>
        <v>0.3578756672201685</v>
      </c>
      <c r="K99" s="2">
        <v>-1</v>
      </c>
      <c r="L99" s="2">
        <v>-1</v>
      </c>
      <c r="M99" s="2">
        <v>0</v>
      </c>
    </row>
    <row r="100" spans="1:13" ht="14.4">
      <c r="A100" s="1" t="s">
        <v>37</v>
      </c>
      <c r="B100" s="5">
        <v>1976</v>
      </c>
      <c r="C100" s="1" t="s">
        <v>38</v>
      </c>
      <c r="D100" s="1" t="s">
        <v>15</v>
      </c>
      <c r="E100" s="21" t="b">
        <v>0</v>
      </c>
      <c r="F100" s="1" t="s">
        <v>16</v>
      </c>
      <c r="G100" s="5">
        <v>3882244</v>
      </c>
      <c r="H100" s="2"/>
      <c r="I100" s="2"/>
      <c r="J100" s="3" t="str">
        <f t="shared" ref="J100:J107" si="8">IF(F100="democrat",G100/I100,"")</f>
        <v/>
      </c>
      <c r="K100" s="2">
        <v>-1</v>
      </c>
      <c r="L100" s="2">
        <v>0</v>
      </c>
      <c r="M100" s="2">
        <v>-1</v>
      </c>
    </row>
    <row r="101" spans="1:13" ht="14.4">
      <c r="A101" s="1" t="s">
        <v>37</v>
      </c>
      <c r="B101" s="5">
        <v>1976</v>
      </c>
      <c r="C101" s="1" t="s">
        <v>38</v>
      </c>
      <c r="D101" s="1" t="s">
        <v>13</v>
      </c>
      <c r="E101" s="21" t="b">
        <v>0</v>
      </c>
      <c r="F101" s="1" t="s">
        <v>14</v>
      </c>
      <c r="G101" s="5">
        <v>3742284</v>
      </c>
      <c r="H101" s="2">
        <f>IF(B101=B100,SUM(G100:G101),H100)</f>
        <v>7624528</v>
      </c>
      <c r="I101" s="2">
        <f t="shared" si="7"/>
        <v>7624528</v>
      </c>
      <c r="J101" s="3">
        <f t="shared" si="8"/>
        <v>0.49082172693181797</v>
      </c>
      <c r="K101" s="2">
        <v>-1</v>
      </c>
      <c r="L101" s="2">
        <v>0</v>
      </c>
      <c r="M101" s="2">
        <v>-1</v>
      </c>
    </row>
    <row r="102" spans="1:13" ht="14.4">
      <c r="A102" s="1" t="s">
        <v>37</v>
      </c>
      <c r="B102" s="5">
        <v>1980</v>
      </c>
      <c r="C102" s="1" t="s">
        <v>38</v>
      </c>
      <c r="D102" s="1" t="s">
        <v>17</v>
      </c>
      <c r="E102" s="21" t="b">
        <v>0</v>
      </c>
      <c r="F102" s="1" t="s">
        <v>16</v>
      </c>
      <c r="G102" s="5">
        <v>4522994</v>
      </c>
      <c r="H102" s="2"/>
      <c r="I102" s="2"/>
      <c r="J102" s="3" t="str">
        <f t="shared" si="8"/>
        <v/>
      </c>
      <c r="K102" s="2">
        <v>1</v>
      </c>
      <c r="L102" s="2">
        <v>1</v>
      </c>
      <c r="M102" s="2">
        <v>0</v>
      </c>
    </row>
    <row r="103" spans="1:13" ht="14.4">
      <c r="A103" s="1" t="s">
        <v>37</v>
      </c>
      <c r="B103" s="5">
        <v>1980</v>
      </c>
      <c r="C103" s="1" t="s">
        <v>38</v>
      </c>
      <c r="D103" s="1" t="s">
        <v>13</v>
      </c>
      <c r="E103" s="21" t="b">
        <v>0</v>
      </c>
      <c r="F103" s="1" t="s">
        <v>14</v>
      </c>
      <c r="G103" s="5">
        <v>3082943</v>
      </c>
      <c r="H103" s="2">
        <f>IF(B103=B102,SUM(G102:G103),H102)</f>
        <v>7605937</v>
      </c>
      <c r="I103" s="2">
        <f t="shared" si="7"/>
        <v>7605937</v>
      </c>
      <c r="J103" s="3">
        <f t="shared" si="8"/>
        <v>0.40533375440790531</v>
      </c>
      <c r="K103" s="2">
        <v>1</v>
      </c>
      <c r="L103" s="2">
        <v>1</v>
      </c>
      <c r="M103" s="2">
        <v>0</v>
      </c>
    </row>
    <row r="104" spans="1:13" ht="14.4">
      <c r="A104" s="1" t="s">
        <v>37</v>
      </c>
      <c r="B104" s="5">
        <v>1984</v>
      </c>
      <c r="C104" s="1" t="s">
        <v>38</v>
      </c>
      <c r="D104" s="1" t="s">
        <v>17</v>
      </c>
      <c r="E104" s="21" t="b">
        <v>0</v>
      </c>
      <c r="F104" s="1" t="s">
        <v>16</v>
      </c>
      <c r="G104" s="5">
        <v>5467009</v>
      </c>
      <c r="H104" s="2"/>
      <c r="I104" s="2"/>
      <c r="J104" s="3" t="str">
        <f t="shared" si="8"/>
        <v/>
      </c>
      <c r="K104" s="2">
        <v>-1</v>
      </c>
      <c r="L104" s="2">
        <v>-1</v>
      </c>
      <c r="M104" s="2">
        <v>0</v>
      </c>
    </row>
    <row r="105" spans="1:13" ht="14.4">
      <c r="A105" s="1" t="s">
        <v>37</v>
      </c>
      <c r="B105" s="5">
        <v>1984</v>
      </c>
      <c r="C105" s="1" t="s">
        <v>38</v>
      </c>
      <c r="D105" s="1" t="s">
        <v>18</v>
      </c>
      <c r="E105" s="21" t="b">
        <v>0</v>
      </c>
      <c r="F105" s="1" t="s">
        <v>14</v>
      </c>
      <c r="G105" s="5">
        <v>3922519</v>
      </c>
      <c r="H105" s="2">
        <f>IF(B105=B104,SUM(G104:G105),H104)</f>
        <v>9389528</v>
      </c>
      <c r="I105" s="2">
        <f t="shared" si="7"/>
        <v>9389528</v>
      </c>
      <c r="J105" s="3">
        <f t="shared" si="8"/>
        <v>0.41775465177802334</v>
      </c>
      <c r="K105" s="2">
        <v>-1</v>
      </c>
      <c r="L105" s="2">
        <v>-1</v>
      </c>
      <c r="M105" s="2">
        <v>0</v>
      </c>
    </row>
    <row r="106" spans="1:13" ht="14.4">
      <c r="A106" s="1" t="s">
        <v>37</v>
      </c>
      <c r="B106" s="5">
        <v>1988</v>
      </c>
      <c r="C106" s="1" t="s">
        <v>38</v>
      </c>
      <c r="D106" s="1" t="s">
        <v>19</v>
      </c>
      <c r="E106" s="21" t="b">
        <v>0</v>
      </c>
      <c r="F106" s="1" t="s">
        <v>16</v>
      </c>
      <c r="G106" s="5">
        <v>5054917</v>
      </c>
      <c r="H106" s="2"/>
      <c r="I106" s="2"/>
      <c r="J106" s="3" t="str">
        <f t="shared" si="8"/>
        <v/>
      </c>
      <c r="K106" s="2">
        <v>-1</v>
      </c>
      <c r="L106" s="2">
        <v>0</v>
      </c>
      <c r="M106" s="2">
        <v>-1</v>
      </c>
    </row>
    <row r="107" spans="1:13" ht="14.4">
      <c r="A107" s="1" t="s">
        <v>37</v>
      </c>
      <c r="B107" s="5">
        <v>1988</v>
      </c>
      <c r="C107" s="1" t="s">
        <v>38</v>
      </c>
      <c r="D107" s="1" t="s">
        <v>20</v>
      </c>
      <c r="E107" s="21" t="b">
        <v>0</v>
      </c>
      <c r="F107" s="1" t="s">
        <v>14</v>
      </c>
      <c r="G107" s="5">
        <v>4702233</v>
      </c>
      <c r="H107" s="2">
        <f>IF(B107=B106,SUM(G106:G107),H106)</f>
        <v>9757150</v>
      </c>
      <c r="I107" s="2">
        <f t="shared" si="7"/>
        <v>9757150</v>
      </c>
      <c r="J107" s="3">
        <f t="shared" si="8"/>
        <v>0.48192689463624111</v>
      </c>
      <c r="K107" s="2">
        <v>-1</v>
      </c>
      <c r="L107" s="2">
        <v>0</v>
      </c>
      <c r="M107" s="2">
        <v>-1</v>
      </c>
    </row>
    <row r="108" spans="1:13" ht="14.4">
      <c r="A108" s="1" t="s">
        <v>37</v>
      </c>
      <c r="B108" s="5">
        <v>1992</v>
      </c>
      <c r="C108" s="1" t="s">
        <v>38</v>
      </c>
      <c r="D108" s="1" t="s">
        <v>19</v>
      </c>
      <c r="E108" s="21" t="b">
        <v>0</v>
      </c>
      <c r="F108" s="1" t="s">
        <v>16</v>
      </c>
      <c r="G108" s="5">
        <v>3630574</v>
      </c>
      <c r="H108" s="2"/>
      <c r="I108" s="2"/>
      <c r="J108" s="3"/>
      <c r="K108" s="2">
        <v>-1</v>
      </c>
      <c r="L108" s="2">
        <v>-1</v>
      </c>
      <c r="M108" s="2">
        <v>-1.25</v>
      </c>
    </row>
    <row r="109" spans="1:13" ht="14.4">
      <c r="A109" s="1" t="s">
        <v>37</v>
      </c>
      <c r="B109" s="5">
        <v>1992</v>
      </c>
      <c r="C109" s="1" t="s">
        <v>38</v>
      </c>
      <c r="D109" s="1" t="s">
        <v>21</v>
      </c>
      <c r="E109" s="21" t="b">
        <v>0</v>
      </c>
      <c r="F109" s="1" t="s">
        <v>14</v>
      </c>
      <c r="G109" s="5">
        <v>5121325</v>
      </c>
      <c r="H109" s="2">
        <f>IF(B109=B108,SUM(G108:G109),H108)</f>
        <v>8751899</v>
      </c>
      <c r="I109" s="2">
        <f t="shared" si="7"/>
        <v>8751899</v>
      </c>
      <c r="J109" s="3">
        <f>IF(F109="democrat",G109/I109,"")</f>
        <v>0.58516728769379078</v>
      </c>
      <c r="K109" s="2">
        <v>-1</v>
      </c>
      <c r="L109" s="2">
        <v>-1</v>
      </c>
      <c r="M109" s="2">
        <v>-1.25</v>
      </c>
    </row>
    <row r="110" spans="1:13" ht="14.4">
      <c r="A110" s="1" t="s">
        <v>37</v>
      </c>
      <c r="B110" s="5">
        <v>1996</v>
      </c>
      <c r="C110" s="1" t="s">
        <v>38</v>
      </c>
      <c r="D110" s="1" t="s">
        <v>22</v>
      </c>
      <c r="E110" s="21" t="b">
        <v>0</v>
      </c>
      <c r="F110" s="1" t="s">
        <v>16</v>
      </c>
      <c r="G110" s="5">
        <v>3828381</v>
      </c>
      <c r="H110" s="2"/>
      <c r="I110" s="2"/>
      <c r="J110" s="3"/>
      <c r="K110" s="2">
        <v>1</v>
      </c>
      <c r="L110" s="2">
        <v>1</v>
      </c>
      <c r="M110" s="2">
        <v>0</v>
      </c>
    </row>
    <row r="111" spans="1:13" ht="14.4">
      <c r="A111" s="1" t="s">
        <v>37</v>
      </c>
      <c r="B111" s="5">
        <v>1996</v>
      </c>
      <c r="C111" s="1" t="s">
        <v>38</v>
      </c>
      <c r="D111" s="1" t="s">
        <v>21</v>
      </c>
      <c r="E111" s="21" t="b">
        <v>0</v>
      </c>
      <c r="F111" s="1" t="s">
        <v>14</v>
      </c>
      <c r="G111" s="5">
        <v>5119835</v>
      </c>
      <c r="H111" s="2">
        <f>IF(B111=B110,SUM(G110:G111),H110)</f>
        <v>8948216</v>
      </c>
      <c r="I111" s="2">
        <f t="shared" si="7"/>
        <v>8948216</v>
      </c>
      <c r="J111" s="3">
        <f>IF(F111="democrat",G111/I111,"")</f>
        <v>0.57216265230968943</v>
      </c>
      <c r="K111" s="2">
        <v>1</v>
      </c>
      <c r="L111" s="2">
        <v>1</v>
      </c>
      <c r="M111" s="2">
        <v>0</v>
      </c>
    </row>
    <row r="112" spans="1:13" ht="14.4">
      <c r="A112" s="1" t="s">
        <v>37</v>
      </c>
      <c r="B112" s="5">
        <v>2000</v>
      </c>
      <c r="C112" s="1" t="s">
        <v>38</v>
      </c>
      <c r="D112" s="1" t="s">
        <v>23</v>
      </c>
      <c r="E112" s="21" t="b">
        <v>0</v>
      </c>
      <c r="F112" s="1" t="s">
        <v>16</v>
      </c>
      <c r="G112" s="5">
        <v>4567429</v>
      </c>
      <c r="H112" s="2"/>
      <c r="I112" s="2"/>
      <c r="J112" s="3"/>
      <c r="K112" s="2">
        <v>1</v>
      </c>
      <c r="L112" s="2">
        <v>0</v>
      </c>
      <c r="M112" s="2">
        <v>1</v>
      </c>
    </row>
    <row r="113" spans="1:13" ht="14.4">
      <c r="A113" s="1" t="s">
        <v>37</v>
      </c>
      <c r="B113" s="5">
        <v>2000</v>
      </c>
      <c r="C113" s="1" t="s">
        <v>38</v>
      </c>
      <c r="D113" s="1" t="s">
        <v>24</v>
      </c>
      <c r="E113" s="21" t="b">
        <v>0</v>
      </c>
      <c r="F113" s="1" t="s">
        <v>14</v>
      </c>
      <c r="G113" s="5">
        <v>5861203</v>
      </c>
      <c r="H113" s="2">
        <f>IF(B113=B112,SUM(G112:G113),H112)</f>
        <v>10428632</v>
      </c>
      <c r="I113" s="2">
        <f t="shared" si="7"/>
        <v>10428632</v>
      </c>
      <c r="J113" s="3">
        <f>IF(F113="democrat",G113/I113,"")</f>
        <v>0.56202989999071784</v>
      </c>
      <c r="K113" s="2">
        <v>1</v>
      </c>
      <c r="L113" s="2">
        <v>0</v>
      </c>
      <c r="M113" s="2">
        <v>1</v>
      </c>
    </row>
    <row r="114" spans="1:13" ht="14.4">
      <c r="A114" s="1" t="s">
        <v>37</v>
      </c>
      <c r="B114" s="5">
        <v>2004</v>
      </c>
      <c r="C114" s="1" t="s">
        <v>38</v>
      </c>
      <c r="D114" s="1" t="s">
        <v>23</v>
      </c>
      <c r="E114" s="21" t="b">
        <v>0</v>
      </c>
      <c r="F114" s="1" t="s">
        <v>16</v>
      </c>
      <c r="G114" s="5">
        <v>5509826</v>
      </c>
      <c r="H114" s="2"/>
      <c r="I114" s="2"/>
      <c r="J114" s="3"/>
      <c r="K114" s="2">
        <v>-1</v>
      </c>
      <c r="L114" s="2">
        <v>-1</v>
      </c>
      <c r="M114" s="2">
        <v>0</v>
      </c>
    </row>
    <row r="115" spans="1:13" ht="14.4">
      <c r="A115" s="1" t="s">
        <v>37</v>
      </c>
      <c r="B115" s="5">
        <v>2004</v>
      </c>
      <c r="C115" s="1" t="s">
        <v>38</v>
      </c>
      <c r="D115" s="1" t="s">
        <v>25</v>
      </c>
      <c r="E115" s="21" t="b">
        <v>0</v>
      </c>
      <c r="F115" s="1" t="s">
        <v>14</v>
      </c>
      <c r="G115" s="5">
        <v>6745485</v>
      </c>
      <c r="H115" s="2">
        <f>IF(B115=B114,SUM(G114:G115),H114)</f>
        <v>12255311</v>
      </c>
      <c r="I115" s="2">
        <f t="shared" si="7"/>
        <v>12255311</v>
      </c>
      <c r="J115" s="3">
        <f>IF(F115="democrat",G115/I115,"")</f>
        <v>0.55041320452822451</v>
      </c>
      <c r="K115" s="2">
        <v>-1</v>
      </c>
      <c r="L115" s="2">
        <v>-1</v>
      </c>
      <c r="M115" s="2">
        <v>0</v>
      </c>
    </row>
    <row r="116" spans="1:13" ht="14.4">
      <c r="A116" s="1" t="s">
        <v>37</v>
      </c>
      <c r="B116" s="5">
        <v>2008</v>
      </c>
      <c r="C116" s="1" t="s">
        <v>38</v>
      </c>
      <c r="D116" s="1" t="s">
        <v>26</v>
      </c>
      <c r="E116" s="21" t="b">
        <v>0</v>
      </c>
      <c r="F116" s="1" t="s">
        <v>16</v>
      </c>
      <c r="G116" s="5">
        <v>5011781</v>
      </c>
      <c r="H116" s="2"/>
      <c r="I116" s="2"/>
      <c r="J116" s="3"/>
      <c r="K116" s="2">
        <v>-1</v>
      </c>
      <c r="L116" s="2">
        <v>0</v>
      </c>
      <c r="M116" s="2">
        <v>-1</v>
      </c>
    </row>
    <row r="117" spans="1:13" ht="14.4">
      <c r="A117" s="1" t="s">
        <v>37</v>
      </c>
      <c r="B117" s="5">
        <v>2008</v>
      </c>
      <c r="C117" s="1" t="s">
        <v>38</v>
      </c>
      <c r="D117" s="1" t="s">
        <v>27</v>
      </c>
      <c r="E117" s="21" t="b">
        <v>0</v>
      </c>
      <c r="F117" s="1" t="s">
        <v>14</v>
      </c>
      <c r="G117" s="5">
        <v>8274473</v>
      </c>
      <c r="H117" s="2">
        <f>IF(B117=B116,SUM(G116:G117),H116)</f>
        <v>13286254</v>
      </c>
      <c r="I117" s="2">
        <f t="shared" si="7"/>
        <v>13286254</v>
      </c>
      <c r="J117" s="3">
        <f>IF(F117="democrat",G117/I117,"")</f>
        <v>0.62278449591585405</v>
      </c>
      <c r="K117" s="2">
        <v>-1</v>
      </c>
      <c r="L117" s="2">
        <v>0</v>
      </c>
      <c r="M117" s="2">
        <v>-1</v>
      </c>
    </row>
    <row r="118" spans="1:13" ht="14.4">
      <c r="A118" s="1" t="s">
        <v>37</v>
      </c>
      <c r="B118" s="5">
        <v>2012</v>
      </c>
      <c r="C118" s="1" t="s">
        <v>38</v>
      </c>
      <c r="D118" s="1" t="s">
        <v>28</v>
      </c>
      <c r="E118" s="21" t="b">
        <v>0</v>
      </c>
      <c r="F118" s="1" t="s">
        <v>16</v>
      </c>
      <c r="G118" s="5">
        <v>4839958</v>
      </c>
      <c r="H118" s="2"/>
      <c r="I118" s="2"/>
      <c r="J118" s="3"/>
      <c r="K118" s="2">
        <v>1</v>
      </c>
      <c r="L118" s="2">
        <v>1</v>
      </c>
      <c r="M118" s="2">
        <v>0</v>
      </c>
    </row>
    <row r="119" spans="1:13" ht="14.4">
      <c r="A119" s="1" t="s">
        <v>37</v>
      </c>
      <c r="B119" s="5">
        <v>2012</v>
      </c>
      <c r="C119" s="1" t="s">
        <v>38</v>
      </c>
      <c r="D119" s="1" t="s">
        <v>27</v>
      </c>
      <c r="E119" s="21" t="b">
        <v>0</v>
      </c>
      <c r="F119" s="1" t="s">
        <v>14</v>
      </c>
      <c r="G119" s="5">
        <v>7854285</v>
      </c>
      <c r="H119" s="2">
        <f>IF(B119=B118,SUM(G118:G119),H118)</f>
        <v>12694243</v>
      </c>
      <c r="I119" s="2">
        <f t="shared" si="7"/>
        <v>12694243</v>
      </c>
      <c r="J119" s="3">
        <f>IF(F119="democrat",G119/I119,"")</f>
        <v>0.61872811163296626</v>
      </c>
      <c r="K119" s="2">
        <v>1</v>
      </c>
      <c r="L119" s="2">
        <v>1</v>
      </c>
      <c r="M119" s="2">
        <v>0</v>
      </c>
    </row>
    <row r="120" spans="1:13" ht="14.4">
      <c r="A120" s="1" t="s">
        <v>37</v>
      </c>
      <c r="B120" s="5">
        <v>2016</v>
      </c>
      <c r="C120" s="1" t="s">
        <v>38</v>
      </c>
      <c r="D120" s="1" t="s">
        <v>29</v>
      </c>
      <c r="E120" s="21" t="b">
        <v>0</v>
      </c>
      <c r="F120" s="1" t="s">
        <v>16</v>
      </c>
      <c r="G120" s="5">
        <v>4483810</v>
      </c>
      <c r="H120" s="2"/>
      <c r="I120" s="2"/>
      <c r="J120" s="3"/>
      <c r="K120" s="2">
        <v>1</v>
      </c>
      <c r="L120" s="2">
        <v>0</v>
      </c>
      <c r="M120" s="2">
        <v>1</v>
      </c>
    </row>
    <row r="121" spans="1:13" ht="14.4">
      <c r="A121" s="1" t="s">
        <v>37</v>
      </c>
      <c r="B121" s="5">
        <v>2016</v>
      </c>
      <c r="C121" s="1" t="s">
        <v>38</v>
      </c>
      <c r="D121" s="1" t="s">
        <v>30</v>
      </c>
      <c r="E121" s="21" t="b">
        <v>0</v>
      </c>
      <c r="F121" s="1" t="s">
        <v>14</v>
      </c>
      <c r="G121" s="5">
        <v>8753788</v>
      </c>
      <c r="H121" s="2">
        <f>IF(B121=B120,SUM(G120:G121),H120)</f>
        <v>13237598</v>
      </c>
      <c r="I121" s="2">
        <f t="shared" si="7"/>
        <v>13237598</v>
      </c>
      <c r="J121" s="3">
        <f>IF(F121="democrat",G121/I121,"")</f>
        <v>0.66128220542729887</v>
      </c>
      <c r="K121" s="2">
        <v>1</v>
      </c>
      <c r="L121" s="2">
        <v>0</v>
      </c>
      <c r="M121" s="2">
        <v>1</v>
      </c>
    </row>
    <row r="122" spans="1:13" ht="14.4">
      <c r="A122" s="1" t="s">
        <v>37</v>
      </c>
      <c r="B122" s="5">
        <v>2020</v>
      </c>
      <c r="C122" s="1" t="s">
        <v>38</v>
      </c>
      <c r="D122" s="1" t="s">
        <v>29</v>
      </c>
      <c r="E122" s="21" t="b">
        <v>0</v>
      </c>
      <c r="F122" s="1" t="s">
        <v>16</v>
      </c>
      <c r="G122" s="5">
        <v>6006429</v>
      </c>
      <c r="H122" s="2"/>
      <c r="I122" s="2"/>
      <c r="J122" s="3" t="str">
        <f>IF(F122="democrat",G122/I122,"")</f>
        <v/>
      </c>
      <c r="K122" s="2">
        <v>-1</v>
      </c>
      <c r="L122" s="2">
        <v>-1</v>
      </c>
      <c r="M122" s="2">
        <v>0</v>
      </c>
    </row>
    <row r="123" spans="1:13" ht="14.4">
      <c r="A123" s="1" t="s">
        <v>37</v>
      </c>
      <c r="B123" s="5">
        <v>2020</v>
      </c>
      <c r="C123" s="1" t="s">
        <v>38</v>
      </c>
      <c r="D123" s="1" t="s">
        <v>134</v>
      </c>
      <c r="E123" s="21" t="b">
        <v>0</v>
      </c>
      <c r="F123" s="1" t="s">
        <v>14</v>
      </c>
      <c r="G123" s="5">
        <v>11110250</v>
      </c>
      <c r="H123" s="2">
        <f>IF(B123=B122,SUM(G122:G123),H122)</f>
        <v>17116679</v>
      </c>
      <c r="I123" s="2">
        <f t="shared" si="7"/>
        <v>17116679</v>
      </c>
      <c r="J123" s="3">
        <f>IF(F123="democrat",G123/I123,"")</f>
        <v>0.64908911360667565</v>
      </c>
      <c r="K123" s="2">
        <v>-1</v>
      </c>
      <c r="L123" s="2">
        <v>-1</v>
      </c>
      <c r="M123" s="2">
        <v>0</v>
      </c>
    </row>
    <row r="124" spans="1:13" ht="14.4">
      <c r="A124" s="1" t="s">
        <v>39</v>
      </c>
      <c r="B124" s="5">
        <v>1976</v>
      </c>
      <c r="C124" s="1" t="s">
        <v>40</v>
      </c>
      <c r="D124" s="1" t="s">
        <v>15</v>
      </c>
      <c r="E124" s="21" t="b">
        <v>0</v>
      </c>
      <c r="F124" s="1" t="s">
        <v>16</v>
      </c>
      <c r="G124" s="5">
        <v>584278</v>
      </c>
      <c r="H124" s="2"/>
      <c r="I124" s="2"/>
      <c r="J124" s="3" t="str">
        <f t="shared" ref="J124:J131" si="9">IF(F124="democrat",G124/I124,"")</f>
        <v/>
      </c>
      <c r="K124" s="2">
        <v>-1</v>
      </c>
      <c r="L124" s="2">
        <v>0</v>
      </c>
      <c r="M124" s="2">
        <v>-1</v>
      </c>
    </row>
    <row r="125" spans="1:13" ht="14.4">
      <c r="A125" s="1" t="s">
        <v>39</v>
      </c>
      <c r="B125" s="5">
        <v>1976</v>
      </c>
      <c r="C125" s="1" t="s">
        <v>40</v>
      </c>
      <c r="D125" s="1" t="s">
        <v>13</v>
      </c>
      <c r="E125" s="21" t="b">
        <v>0</v>
      </c>
      <c r="F125" s="1" t="s">
        <v>14</v>
      </c>
      <c r="G125" s="5">
        <v>460801</v>
      </c>
      <c r="H125" s="2">
        <f>IF(B125=B124,SUM(G124:G125),H124)</f>
        <v>1045079</v>
      </c>
      <c r="I125" s="2">
        <f t="shared" si="7"/>
        <v>1045079</v>
      </c>
      <c r="J125" s="3">
        <f t="shared" si="9"/>
        <v>0.44092456168385358</v>
      </c>
      <c r="K125" s="2">
        <v>-1</v>
      </c>
      <c r="L125" s="2">
        <v>0</v>
      </c>
      <c r="M125" s="2">
        <v>-1</v>
      </c>
    </row>
    <row r="126" spans="1:13" ht="14.4">
      <c r="A126" s="1" t="s">
        <v>39</v>
      </c>
      <c r="B126" s="5">
        <v>1980</v>
      </c>
      <c r="C126" s="1" t="s">
        <v>40</v>
      </c>
      <c r="D126" s="1" t="s">
        <v>17</v>
      </c>
      <c r="E126" s="21" t="b">
        <v>0</v>
      </c>
      <c r="F126" s="1" t="s">
        <v>16</v>
      </c>
      <c r="G126" s="5">
        <v>652264</v>
      </c>
      <c r="H126" s="2"/>
      <c r="I126" s="2"/>
      <c r="J126" s="3" t="str">
        <f t="shared" si="9"/>
        <v/>
      </c>
      <c r="K126" s="2">
        <v>1</v>
      </c>
      <c r="L126" s="2">
        <v>1</v>
      </c>
      <c r="M126" s="2">
        <v>0</v>
      </c>
    </row>
    <row r="127" spans="1:13" ht="14.4">
      <c r="A127" s="1" t="s">
        <v>39</v>
      </c>
      <c r="B127" s="5">
        <v>1980</v>
      </c>
      <c r="C127" s="1" t="s">
        <v>40</v>
      </c>
      <c r="D127" s="1" t="s">
        <v>13</v>
      </c>
      <c r="E127" s="21" t="b">
        <v>0</v>
      </c>
      <c r="F127" s="1" t="s">
        <v>14</v>
      </c>
      <c r="G127" s="5">
        <v>368009</v>
      </c>
      <c r="H127" s="2">
        <f t="shared" ref="H127:H189" si="10">IF(B127=B126,SUM(G126:G127),H126)</f>
        <v>1020273</v>
      </c>
      <c r="I127" s="2">
        <f t="shared" si="7"/>
        <v>1020273</v>
      </c>
      <c r="J127" s="3">
        <f t="shared" si="9"/>
        <v>0.36069659787135405</v>
      </c>
      <c r="K127" s="2">
        <v>1</v>
      </c>
      <c r="L127" s="2">
        <v>1</v>
      </c>
      <c r="M127" s="2">
        <v>0</v>
      </c>
    </row>
    <row r="128" spans="1:13" ht="14.4">
      <c r="A128" s="1" t="s">
        <v>39</v>
      </c>
      <c r="B128" s="5">
        <v>1984</v>
      </c>
      <c r="C128" s="1" t="s">
        <v>40</v>
      </c>
      <c r="D128" s="1" t="s">
        <v>17</v>
      </c>
      <c r="E128" s="21" t="b">
        <v>0</v>
      </c>
      <c r="F128" s="1" t="s">
        <v>16</v>
      </c>
      <c r="G128" s="5">
        <v>821817</v>
      </c>
      <c r="H128" s="2"/>
      <c r="I128" s="2"/>
      <c r="J128" s="3" t="str">
        <f t="shared" si="9"/>
        <v/>
      </c>
      <c r="K128" s="2">
        <v>-1</v>
      </c>
      <c r="L128" s="2">
        <v>-1</v>
      </c>
      <c r="M128" s="2">
        <v>0</v>
      </c>
    </row>
    <row r="129" spans="1:13" ht="14.4">
      <c r="A129" s="1" t="s">
        <v>39</v>
      </c>
      <c r="B129" s="5">
        <v>1984</v>
      </c>
      <c r="C129" s="1" t="s">
        <v>40</v>
      </c>
      <c r="D129" s="1" t="s">
        <v>18</v>
      </c>
      <c r="E129" s="21" t="b">
        <v>0</v>
      </c>
      <c r="F129" s="1" t="s">
        <v>14</v>
      </c>
      <c r="G129" s="5">
        <v>454975</v>
      </c>
      <c r="H129" s="2">
        <f t="shared" si="10"/>
        <v>1276792</v>
      </c>
      <c r="I129" s="2">
        <f t="shared" si="7"/>
        <v>1276792</v>
      </c>
      <c r="J129" s="3">
        <f t="shared" si="9"/>
        <v>0.35634230164349401</v>
      </c>
      <c r="K129" s="2">
        <v>-1</v>
      </c>
      <c r="L129" s="2">
        <v>-1</v>
      </c>
      <c r="M129" s="2">
        <v>0</v>
      </c>
    </row>
    <row r="130" spans="1:13" ht="14.4">
      <c r="A130" s="1" t="s">
        <v>39</v>
      </c>
      <c r="B130" s="5">
        <v>1988</v>
      </c>
      <c r="C130" s="1" t="s">
        <v>40</v>
      </c>
      <c r="D130" s="1" t="s">
        <v>19</v>
      </c>
      <c r="E130" s="21" t="b">
        <v>0</v>
      </c>
      <c r="F130" s="1" t="s">
        <v>16</v>
      </c>
      <c r="G130" s="5">
        <v>728177</v>
      </c>
      <c r="H130" s="2"/>
      <c r="I130" s="2"/>
      <c r="J130" s="3" t="str">
        <f t="shared" si="9"/>
        <v/>
      </c>
      <c r="K130" s="2">
        <v>-1</v>
      </c>
      <c r="L130" s="2">
        <v>0</v>
      </c>
      <c r="M130" s="2">
        <v>-1</v>
      </c>
    </row>
    <row r="131" spans="1:13" ht="14.4">
      <c r="A131" s="1" t="s">
        <v>39</v>
      </c>
      <c r="B131" s="5">
        <v>1988</v>
      </c>
      <c r="C131" s="1" t="s">
        <v>40</v>
      </c>
      <c r="D131" s="1" t="s">
        <v>20</v>
      </c>
      <c r="E131" s="21" t="b">
        <v>0</v>
      </c>
      <c r="F131" s="1" t="s">
        <v>14</v>
      </c>
      <c r="G131" s="5">
        <v>621453</v>
      </c>
      <c r="H131" s="2">
        <f t="shared" si="10"/>
        <v>1349630</v>
      </c>
      <c r="I131" s="2">
        <f t="shared" si="7"/>
        <v>1349630</v>
      </c>
      <c r="J131" s="3">
        <f t="shared" si="9"/>
        <v>0.46046175618502849</v>
      </c>
      <c r="K131" s="2">
        <v>-1</v>
      </c>
      <c r="L131" s="2">
        <v>0</v>
      </c>
      <c r="M131" s="2">
        <v>-1</v>
      </c>
    </row>
    <row r="132" spans="1:13" ht="14.4">
      <c r="A132" s="1" t="s">
        <v>39</v>
      </c>
      <c r="B132" s="5">
        <v>1992</v>
      </c>
      <c r="C132" s="1" t="s">
        <v>40</v>
      </c>
      <c r="D132" s="1" t="s">
        <v>19</v>
      </c>
      <c r="E132" s="21" t="b">
        <v>0</v>
      </c>
      <c r="F132" s="1" t="s">
        <v>16</v>
      </c>
      <c r="G132" s="5">
        <v>562850</v>
      </c>
      <c r="H132" s="2"/>
      <c r="I132" s="2"/>
      <c r="J132" s="3"/>
      <c r="K132" s="2">
        <v>-1</v>
      </c>
      <c r="L132" s="2">
        <v>-1</v>
      </c>
      <c r="M132" s="2">
        <v>-1.25</v>
      </c>
    </row>
    <row r="133" spans="1:13" ht="14.4">
      <c r="A133" s="1" t="s">
        <v>39</v>
      </c>
      <c r="B133" s="5">
        <v>1992</v>
      </c>
      <c r="C133" s="1" t="s">
        <v>40</v>
      </c>
      <c r="D133" s="1" t="s">
        <v>21</v>
      </c>
      <c r="E133" s="21" t="b">
        <v>0</v>
      </c>
      <c r="F133" s="1" t="s">
        <v>14</v>
      </c>
      <c r="G133" s="5">
        <v>629681</v>
      </c>
      <c r="H133" s="2">
        <f t="shared" si="10"/>
        <v>1192531</v>
      </c>
      <c r="I133" s="2">
        <f t="shared" si="7"/>
        <v>1192531</v>
      </c>
      <c r="J133" s="3">
        <f t="shared" ref="J133:J139" si="11">IF(F133="democrat",G133/I133,"")</f>
        <v>0.52802065522824981</v>
      </c>
      <c r="K133" s="2">
        <v>-1</v>
      </c>
      <c r="L133" s="2">
        <v>-1</v>
      </c>
      <c r="M133" s="2">
        <v>-1.25</v>
      </c>
    </row>
    <row r="134" spans="1:13" ht="14.4">
      <c r="A134" s="1" t="s">
        <v>39</v>
      </c>
      <c r="B134" s="5">
        <v>1996</v>
      </c>
      <c r="C134" s="1" t="s">
        <v>40</v>
      </c>
      <c r="D134" s="1" t="s">
        <v>22</v>
      </c>
      <c r="E134" s="21" t="b">
        <v>0</v>
      </c>
      <c r="F134" s="1" t="s">
        <v>16</v>
      </c>
      <c r="G134" s="5">
        <v>691848</v>
      </c>
      <c r="H134" s="2"/>
      <c r="I134" s="2"/>
      <c r="J134" s="3" t="str">
        <f t="shared" si="11"/>
        <v/>
      </c>
      <c r="K134" s="2">
        <v>1</v>
      </c>
      <c r="L134" s="2">
        <v>1</v>
      </c>
      <c r="M134" s="2">
        <v>0</v>
      </c>
    </row>
    <row r="135" spans="1:13" ht="14.4">
      <c r="A135" s="1" t="s">
        <v>39</v>
      </c>
      <c r="B135" s="5">
        <v>1996</v>
      </c>
      <c r="C135" s="1" t="s">
        <v>40</v>
      </c>
      <c r="D135" s="1" t="s">
        <v>21</v>
      </c>
      <c r="E135" s="21" t="b">
        <v>0</v>
      </c>
      <c r="F135" s="1" t="s">
        <v>14</v>
      </c>
      <c r="G135" s="5">
        <v>671152</v>
      </c>
      <c r="H135" s="2">
        <f t="shared" si="10"/>
        <v>1363000</v>
      </c>
      <c r="I135" s="2">
        <f t="shared" si="7"/>
        <v>1363000</v>
      </c>
      <c r="J135" s="3">
        <f t="shared" si="11"/>
        <v>0.49240792369772562</v>
      </c>
      <c r="K135" s="2">
        <v>1</v>
      </c>
      <c r="L135" s="2">
        <v>1</v>
      </c>
      <c r="M135" s="2">
        <v>0</v>
      </c>
    </row>
    <row r="136" spans="1:13" ht="14.4">
      <c r="A136" s="1" t="s">
        <v>39</v>
      </c>
      <c r="B136" s="5">
        <v>2000</v>
      </c>
      <c r="C136" s="1" t="s">
        <v>40</v>
      </c>
      <c r="D136" s="1" t="s">
        <v>23</v>
      </c>
      <c r="E136" s="21" t="b">
        <v>0</v>
      </c>
      <c r="F136" s="1" t="s">
        <v>16</v>
      </c>
      <c r="G136" s="5">
        <v>883748</v>
      </c>
      <c r="H136" s="2"/>
      <c r="I136" s="2"/>
      <c r="J136" s="3" t="str">
        <f t="shared" si="11"/>
        <v/>
      </c>
      <c r="K136" s="2">
        <v>1</v>
      </c>
      <c r="L136" s="2">
        <v>0</v>
      </c>
      <c r="M136" s="2">
        <v>1</v>
      </c>
    </row>
    <row r="137" spans="1:13" ht="14.4">
      <c r="A137" s="1" t="s">
        <v>39</v>
      </c>
      <c r="B137" s="5">
        <v>2000</v>
      </c>
      <c r="C137" s="1" t="s">
        <v>40</v>
      </c>
      <c r="D137" s="1" t="s">
        <v>24</v>
      </c>
      <c r="E137" s="21" t="b">
        <v>0</v>
      </c>
      <c r="F137" s="1" t="s">
        <v>14</v>
      </c>
      <c r="G137" s="5">
        <v>738227</v>
      </c>
      <c r="H137" s="2">
        <f t="shared" si="10"/>
        <v>1621975</v>
      </c>
      <c r="I137" s="2">
        <f t="shared" si="7"/>
        <v>1621975</v>
      </c>
      <c r="J137" s="3">
        <f t="shared" si="11"/>
        <v>0.45514080056720974</v>
      </c>
      <c r="K137" s="2">
        <v>1</v>
      </c>
      <c r="L137" s="2">
        <v>0</v>
      </c>
      <c r="M137" s="2">
        <v>1</v>
      </c>
    </row>
    <row r="138" spans="1:13" ht="14.4">
      <c r="A138" s="1" t="s">
        <v>39</v>
      </c>
      <c r="B138" s="5">
        <v>2004</v>
      </c>
      <c r="C138" s="1" t="s">
        <v>40</v>
      </c>
      <c r="D138" s="1" t="s">
        <v>23</v>
      </c>
      <c r="E138" s="21" t="b">
        <v>0</v>
      </c>
      <c r="F138" s="1" t="s">
        <v>16</v>
      </c>
      <c r="G138" s="5">
        <v>1101255</v>
      </c>
      <c r="H138" s="2"/>
      <c r="I138" s="2"/>
      <c r="J138" s="3" t="str">
        <f t="shared" si="11"/>
        <v/>
      </c>
      <c r="K138" s="2">
        <v>-1</v>
      </c>
      <c r="L138" s="2">
        <v>-1</v>
      </c>
      <c r="M138" s="2">
        <v>0</v>
      </c>
    </row>
    <row r="139" spans="1:13" ht="14.4">
      <c r="A139" s="1" t="s">
        <v>39</v>
      </c>
      <c r="B139" s="5">
        <v>2004</v>
      </c>
      <c r="C139" s="1" t="s">
        <v>40</v>
      </c>
      <c r="D139" s="1" t="s">
        <v>25</v>
      </c>
      <c r="E139" s="21" t="b">
        <v>0</v>
      </c>
      <c r="F139" s="1" t="s">
        <v>14</v>
      </c>
      <c r="G139" s="5">
        <v>1001732</v>
      </c>
      <c r="H139" s="2">
        <f t="shared" si="10"/>
        <v>2102987</v>
      </c>
      <c r="I139" s="2">
        <f t="shared" si="7"/>
        <v>2102987</v>
      </c>
      <c r="J139" s="3">
        <f t="shared" si="11"/>
        <v>0.47633770441757367</v>
      </c>
      <c r="K139" s="2">
        <v>-1</v>
      </c>
      <c r="L139" s="2">
        <v>-1</v>
      </c>
      <c r="M139" s="2">
        <v>0</v>
      </c>
    </row>
    <row r="140" spans="1:13" ht="14.4">
      <c r="A140" s="1" t="s">
        <v>39</v>
      </c>
      <c r="B140" s="5">
        <v>2008</v>
      </c>
      <c r="C140" s="1" t="s">
        <v>40</v>
      </c>
      <c r="D140" s="1" t="s">
        <v>26</v>
      </c>
      <c r="E140" s="21" t="b">
        <v>0</v>
      </c>
      <c r="F140" s="1" t="s">
        <v>16</v>
      </c>
      <c r="G140" s="5">
        <v>1073589</v>
      </c>
      <c r="H140" s="2"/>
      <c r="I140" s="2"/>
      <c r="J140" s="3"/>
      <c r="K140" s="2">
        <v>-1</v>
      </c>
      <c r="L140" s="2">
        <v>0</v>
      </c>
      <c r="M140" s="2">
        <v>-1</v>
      </c>
    </row>
    <row r="141" spans="1:13" ht="14.4">
      <c r="A141" s="1" t="s">
        <v>39</v>
      </c>
      <c r="B141" s="5">
        <v>2008</v>
      </c>
      <c r="C141" s="1" t="s">
        <v>40</v>
      </c>
      <c r="D141" s="1" t="s">
        <v>27</v>
      </c>
      <c r="E141" s="21" t="b">
        <v>0</v>
      </c>
      <c r="F141" s="1" t="s">
        <v>14</v>
      </c>
      <c r="G141" s="5">
        <v>1288576</v>
      </c>
      <c r="H141" s="2">
        <f t="shared" si="10"/>
        <v>2362165</v>
      </c>
      <c r="I141" s="2">
        <f t="shared" si="7"/>
        <v>2362165</v>
      </c>
      <c r="J141" s="3">
        <f>IF(F141="democrat",G141/I141,"")</f>
        <v>0.54550634693173428</v>
      </c>
      <c r="K141" s="2">
        <v>-1</v>
      </c>
      <c r="L141" s="2">
        <v>0</v>
      </c>
      <c r="M141" s="2">
        <v>-1</v>
      </c>
    </row>
    <row r="142" spans="1:13" ht="14.4">
      <c r="A142" s="1" t="s">
        <v>39</v>
      </c>
      <c r="B142" s="5">
        <v>2012</v>
      </c>
      <c r="C142" s="1" t="s">
        <v>40</v>
      </c>
      <c r="D142" s="1" t="s">
        <v>28</v>
      </c>
      <c r="E142" s="21" t="b">
        <v>0</v>
      </c>
      <c r="F142" s="1" t="s">
        <v>16</v>
      </c>
      <c r="G142" s="5">
        <v>1185243</v>
      </c>
      <c r="H142" s="2"/>
      <c r="I142" s="2"/>
      <c r="J142" s="3"/>
      <c r="K142" s="2">
        <v>1</v>
      </c>
      <c r="L142" s="2">
        <v>1</v>
      </c>
      <c r="M142" s="2">
        <v>0</v>
      </c>
    </row>
    <row r="143" spans="1:13" ht="14.4">
      <c r="A143" s="1" t="s">
        <v>39</v>
      </c>
      <c r="B143" s="5">
        <v>2012</v>
      </c>
      <c r="C143" s="1" t="s">
        <v>40</v>
      </c>
      <c r="D143" s="1" t="s">
        <v>27</v>
      </c>
      <c r="E143" s="21" t="b">
        <v>0</v>
      </c>
      <c r="F143" s="1" t="s">
        <v>14</v>
      </c>
      <c r="G143" s="5">
        <v>1323101</v>
      </c>
      <c r="H143" s="2">
        <f t="shared" si="10"/>
        <v>2508344</v>
      </c>
      <c r="I143" s="2">
        <f t="shared" si="7"/>
        <v>2508344</v>
      </c>
      <c r="J143" s="3">
        <f>IF(F143="democrat",G143/I143,"")</f>
        <v>0.52747988314202521</v>
      </c>
      <c r="K143" s="2">
        <v>1</v>
      </c>
      <c r="L143" s="2">
        <v>1</v>
      </c>
      <c r="M143" s="2">
        <v>0</v>
      </c>
    </row>
    <row r="144" spans="1:13" ht="14.4">
      <c r="A144" s="1" t="s">
        <v>39</v>
      </c>
      <c r="B144" s="5">
        <v>2016</v>
      </c>
      <c r="C144" s="1" t="s">
        <v>40</v>
      </c>
      <c r="D144" s="1" t="s">
        <v>29</v>
      </c>
      <c r="E144" s="21" t="b">
        <v>0</v>
      </c>
      <c r="F144" s="1" t="s">
        <v>16</v>
      </c>
      <c r="G144" s="5">
        <v>1202484</v>
      </c>
      <c r="H144" s="2"/>
      <c r="I144" s="2"/>
      <c r="J144" s="3"/>
      <c r="K144" s="2">
        <v>1</v>
      </c>
      <c r="L144" s="2">
        <v>0</v>
      </c>
      <c r="M144" s="2">
        <v>1</v>
      </c>
    </row>
    <row r="145" spans="1:13" ht="14.4">
      <c r="A145" s="1" t="s">
        <v>39</v>
      </c>
      <c r="B145" s="5">
        <v>2016</v>
      </c>
      <c r="C145" s="1" t="s">
        <v>40</v>
      </c>
      <c r="D145" s="1" t="s">
        <v>30</v>
      </c>
      <c r="E145" s="21" t="b">
        <v>0</v>
      </c>
      <c r="F145" s="1" t="s">
        <v>14</v>
      </c>
      <c r="G145" s="5">
        <v>1338870</v>
      </c>
      <c r="H145" s="2">
        <f t="shared" si="10"/>
        <v>2541354</v>
      </c>
      <c r="I145" s="2">
        <f t="shared" si="7"/>
        <v>2541354</v>
      </c>
      <c r="J145" s="3">
        <f>IF(F145="democrat",G145/I145,"")</f>
        <v>0.52683333372682439</v>
      </c>
      <c r="K145" s="2">
        <v>1</v>
      </c>
      <c r="L145" s="2">
        <v>0</v>
      </c>
      <c r="M145" s="2">
        <v>1</v>
      </c>
    </row>
    <row r="146" spans="1:13" ht="14.4">
      <c r="A146" s="1" t="s">
        <v>39</v>
      </c>
      <c r="B146" s="5">
        <v>2020</v>
      </c>
      <c r="C146" s="1" t="s">
        <v>40</v>
      </c>
      <c r="D146" s="1" t="s">
        <v>29</v>
      </c>
      <c r="E146" s="21" t="b">
        <v>0</v>
      </c>
      <c r="F146" s="1" t="s">
        <v>16</v>
      </c>
      <c r="G146" s="4">
        <v>1364607</v>
      </c>
      <c r="H146" s="2"/>
      <c r="I146" s="2"/>
      <c r="J146" s="3" t="str">
        <f>IF(F146="democrat",G146/I146,"")</f>
        <v/>
      </c>
      <c r="K146" s="2">
        <v>-1</v>
      </c>
      <c r="L146" s="2">
        <v>-1</v>
      </c>
      <c r="M146" s="2">
        <v>0</v>
      </c>
    </row>
    <row r="147" spans="1:13" ht="14.4">
      <c r="A147" s="1" t="s">
        <v>39</v>
      </c>
      <c r="B147" s="5">
        <v>2020</v>
      </c>
      <c r="C147" s="1" t="s">
        <v>40</v>
      </c>
      <c r="D147" s="1" t="s">
        <v>134</v>
      </c>
      <c r="E147" s="21" t="b">
        <v>0</v>
      </c>
      <c r="F147" s="1" t="s">
        <v>14</v>
      </c>
      <c r="G147" s="5">
        <v>1804352</v>
      </c>
      <c r="H147" s="2">
        <f t="shared" si="10"/>
        <v>3168959</v>
      </c>
      <c r="I147" s="2">
        <f t="shared" si="7"/>
        <v>3168959</v>
      </c>
      <c r="J147" s="3">
        <f>IF(F147="democrat",G147/I147,"")</f>
        <v>0.56938319492300149</v>
      </c>
      <c r="K147" s="2">
        <v>-1</v>
      </c>
      <c r="L147" s="2">
        <v>-1</v>
      </c>
      <c r="M147" s="2">
        <v>0</v>
      </c>
    </row>
    <row r="148" spans="1:13" ht="14.4">
      <c r="A148" s="1" t="s">
        <v>41</v>
      </c>
      <c r="B148" s="5">
        <v>1976</v>
      </c>
      <c r="C148" s="1" t="s">
        <v>42</v>
      </c>
      <c r="D148" s="1" t="s">
        <v>15</v>
      </c>
      <c r="E148" s="21" t="b">
        <v>0</v>
      </c>
      <c r="F148" s="1" t="s">
        <v>16</v>
      </c>
      <c r="G148" s="5">
        <v>719261</v>
      </c>
      <c r="H148" s="2"/>
      <c r="I148" s="2"/>
      <c r="J148" s="3"/>
      <c r="K148" s="2">
        <v>-1</v>
      </c>
      <c r="L148" s="2">
        <v>0</v>
      </c>
      <c r="M148" s="2">
        <v>-1</v>
      </c>
    </row>
    <row r="149" spans="1:13" ht="14.4">
      <c r="A149" s="1" t="s">
        <v>41</v>
      </c>
      <c r="B149" s="5">
        <v>1976</v>
      </c>
      <c r="C149" s="1" t="s">
        <v>42</v>
      </c>
      <c r="D149" s="1" t="s">
        <v>13</v>
      </c>
      <c r="E149" s="21" t="b">
        <v>0</v>
      </c>
      <c r="F149" s="1" t="s">
        <v>14</v>
      </c>
      <c r="G149" s="5">
        <v>647895</v>
      </c>
      <c r="H149" s="2">
        <f t="shared" si="10"/>
        <v>1367156</v>
      </c>
      <c r="I149" s="2">
        <f t="shared" si="7"/>
        <v>1367156</v>
      </c>
      <c r="J149" s="3">
        <f>IF(F149="democrat",G149/I149,"")</f>
        <v>0.4738998329378652</v>
      </c>
      <c r="K149" s="2">
        <v>-1</v>
      </c>
      <c r="L149" s="2">
        <v>0</v>
      </c>
      <c r="M149" s="2">
        <v>-1</v>
      </c>
    </row>
    <row r="150" spans="1:13" ht="14.4">
      <c r="A150" s="1" t="s">
        <v>41</v>
      </c>
      <c r="B150" s="5">
        <v>1980</v>
      </c>
      <c r="C150" s="1" t="s">
        <v>42</v>
      </c>
      <c r="D150" s="1" t="s">
        <v>17</v>
      </c>
      <c r="E150" s="21" t="b">
        <v>0</v>
      </c>
      <c r="F150" s="1" t="s">
        <v>16</v>
      </c>
      <c r="G150" s="5">
        <v>677210</v>
      </c>
      <c r="H150" s="2"/>
      <c r="I150" s="2"/>
      <c r="J150" s="3" t="str">
        <f>IF(F150="democrat",G150/I150,"")</f>
        <v/>
      </c>
      <c r="K150" s="2">
        <v>1</v>
      </c>
      <c r="L150" s="2">
        <v>1</v>
      </c>
      <c r="M150" s="2">
        <v>0</v>
      </c>
    </row>
    <row r="151" spans="1:13" ht="14.4">
      <c r="A151" s="1" t="s">
        <v>41</v>
      </c>
      <c r="B151" s="5">
        <v>1980</v>
      </c>
      <c r="C151" s="1" t="s">
        <v>42</v>
      </c>
      <c r="D151" s="1" t="s">
        <v>13</v>
      </c>
      <c r="E151" s="21" t="b">
        <v>0</v>
      </c>
      <c r="F151" s="1" t="s">
        <v>14</v>
      </c>
      <c r="G151" s="5">
        <v>541732</v>
      </c>
      <c r="H151" s="2">
        <f t="shared" si="10"/>
        <v>1218942</v>
      </c>
      <c r="I151" s="2">
        <f t="shared" si="7"/>
        <v>1218942</v>
      </c>
      <c r="J151" s="3">
        <f>IF(F151="democrat",G151/I151,"")</f>
        <v>0.44442803677287351</v>
      </c>
      <c r="K151" s="2">
        <v>1</v>
      </c>
      <c r="L151" s="2">
        <v>1</v>
      </c>
      <c r="M151" s="2">
        <v>0</v>
      </c>
    </row>
    <row r="152" spans="1:13" ht="14.4">
      <c r="A152" s="1" t="s">
        <v>41</v>
      </c>
      <c r="B152" s="5">
        <v>1984</v>
      </c>
      <c r="C152" s="1" t="s">
        <v>42</v>
      </c>
      <c r="D152" s="1" t="s">
        <v>17</v>
      </c>
      <c r="E152" s="21" t="b">
        <v>0</v>
      </c>
      <c r="F152" s="1" t="s">
        <v>16</v>
      </c>
      <c r="G152" s="5">
        <v>890877</v>
      </c>
      <c r="H152" s="2"/>
      <c r="I152" s="2"/>
      <c r="J152" s="3" t="str">
        <f>IF(F152="democrat",G152/I152,"")</f>
        <v/>
      </c>
      <c r="K152" s="2">
        <v>-1</v>
      </c>
      <c r="L152" s="2">
        <v>-1</v>
      </c>
      <c r="M152" s="2">
        <v>0</v>
      </c>
    </row>
    <row r="153" spans="1:13" ht="14.4">
      <c r="A153" s="1" t="s">
        <v>41</v>
      </c>
      <c r="B153" s="5">
        <v>1984</v>
      </c>
      <c r="C153" s="1" t="s">
        <v>42</v>
      </c>
      <c r="D153" s="1" t="s">
        <v>18</v>
      </c>
      <c r="E153" s="21" t="b">
        <v>0</v>
      </c>
      <c r="F153" s="1" t="s">
        <v>14</v>
      </c>
      <c r="G153" s="5">
        <v>569597</v>
      </c>
      <c r="H153" s="2">
        <f t="shared" si="10"/>
        <v>1460474</v>
      </c>
      <c r="I153" s="2">
        <f t="shared" si="7"/>
        <v>1460474</v>
      </c>
      <c r="J153" s="3">
        <f>IF(F153="democrat",G153/I153,"")</f>
        <v>0.39000831236981964</v>
      </c>
      <c r="K153" s="2">
        <v>-1</v>
      </c>
      <c r="L153" s="2">
        <v>-1</v>
      </c>
      <c r="M153" s="2">
        <v>0</v>
      </c>
    </row>
    <row r="154" spans="1:13" ht="14.4">
      <c r="A154" s="1" t="s">
        <v>41</v>
      </c>
      <c r="B154" s="5">
        <v>1988</v>
      </c>
      <c r="C154" s="1" t="s">
        <v>42</v>
      </c>
      <c r="D154" s="1" t="s">
        <v>19</v>
      </c>
      <c r="E154" s="21" t="b">
        <v>0</v>
      </c>
      <c r="F154" s="1" t="s">
        <v>16</v>
      </c>
      <c r="G154" s="5">
        <v>750241</v>
      </c>
      <c r="H154" s="2"/>
      <c r="I154" s="2"/>
      <c r="J154" s="3"/>
      <c r="K154" s="2">
        <v>-1</v>
      </c>
      <c r="L154" s="2">
        <v>0</v>
      </c>
      <c r="M154" s="2">
        <v>-1</v>
      </c>
    </row>
    <row r="155" spans="1:13" ht="14.4">
      <c r="A155" s="1" t="s">
        <v>41</v>
      </c>
      <c r="B155" s="5">
        <v>1988</v>
      </c>
      <c r="C155" s="1" t="s">
        <v>42</v>
      </c>
      <c r="D155" s="1" t="s">
        <v>20</v>
      </c>
      <c r="E155" s="21" t="b">
        <v>0</v>
      </c>
      <c r="F155" s="1" t="s">
        <v>14</v>
      </c>
      <c r="G155" s="5">
        <v>676584</v>
      </c>
      <c r="H155" s="2">
        <f t="shared" si="10"/>
        <v>1426825</v>
      </c>
      <c r="I155" s="2">
        <f t="shared" ref="I155:I217" si="12">H155</f>
        <v>1426825</v>
      </c>
      <c r="J155" s="3">
        <f>IF(F155="democrat",G155/I155,"")</f>
        <v>0.4741884954356701</v>
      </c>
      <c r="K155" s="2">
        <v>-1</v>
      </c>
      <c r="L155" s="2">
        <v>0</v>
      </c>
      <c r="M155" s="2">
        <v>-1</v>
      </c>
    </row>
    <row r="156" spans="1:13" ht="14.4">
      <c r="A156" s="1" t="s">
        <v>41</v>
      </c>
      <c r="B156" s="5">
        <v>1992</v>
      </c>
      <c r="C156" s="1" t="s">
        <v>42</v>
      </c>
      <c r="D156" s="1" t="s">
        <v>19</v>
      </c>
      <c r="E156" s="21" t="b">
        <v>0</v>
      </c>
      <c r="F156" s="1" t="s">
        <v>16</v>
      </c>
      <c r="G156" s="5">
        <v>578313</v>
      </c>
      <c r="H156" s="2"/>
      <c r="I156" s="2"/>
      <c r="J156" s="3"/>
      <c r="K156" s="2">
        <v>-1</v>
      </c>
      <c r="L156" s="2">
        <v>-1</v>
      </c>
      <c r="M156" s="2">
        <v>-1.25</v>
      </c>
    </row>
    <row r="157" spans="1:13" ht="14.4">
      <c r="A157" s="1" t="s">
        <v>41</v>
      </c>
      <c r="B157" s="5">
        <v>1992</v>
      </c>
      <c r="C157" s="1" t="s">
        <v>42</v>
      </c>
      <c r="D157" s="1" t="s">
        <v>21</v>
      </c>
      <c r="E157" s="21" t="b">
        <v>0</v>
      </c>
      <c r="F157" s="1" t="s">
        <v>14</v>
      </c>
      <c r="G157" s="5">
        <v>682318</v>
      </c>
      <c r="H157" s="2">
        <f t="shared" si="10"/>
        <v>1260631</v>
      </c>
      <c r="I157" s="2">
        <f t="shared" si="12"/>
        <v>1260631</v>
      </c>
      <c r="J157" s="3">
        <f>IF(F157="democrat",G157/I157,"")</f>
        <v>0.54125116707426679</v>
      </c>
      <c r="K157" s="2">
        <v>-1</v>
      </c>
      <c r="L157" s="2">
        <v>-1</v>
      </c>
      <c r="M157" s="2">
        <v>-1.25</v>
      </c>
    </row>
    <row r="158" spans="1:13" ht="14.4">
      <c r="A158" s="1" t="s">
        <v>41</v>
      </c>
      <c r="B158" s="5">
        <v>1996</v>
      </c>
      <c r="C158" s="1" t="s">
        <v>42</v>
      </c>
      <c r="D158" s="1" t="s">
        <v>22</v>
      </c>
      <c r="E158" s="21" t="b">
        <v>0</v>
      </c>
      <c r="F158" s="1" t="s">
        <v>16</v>
      </c>
      <c r="G158" s="5">
        <v>483109</v>
      </c>
      <c r="H158" s="2"/>
      <c r="I158" s="2"/>
      <c r="J158" s="3"/>
      <c r="K158" s="2">
        <v>1</v>
      </c>
      <c r="L158" s="2">
        <v>1</v>
      </c>
      <c r="M158" s="2">
        <v>0</v>
      </c>
    </row>
    <row r="159" spans="1:13" ht="14.4">
      <c r="A159" s="1" t="s">
        <v>41</v>
      </c>
      <c r="B159" s="5">
        <v>1996</v>
      </c>
      <c r="C159" s="1" t="s">
        <v>42</v>
      </c>
      <c r="D159" s="1" t="s">
        <v>21</v>
      </c>
      <c r="E159" s="21" t="b">
        <v>0</v>
      </c>
      <c r="F159" s="1" t="s">
        <v>14</v>
      </c>
      <c r="G159" s="5">
        <v>735740</v>
      </c>
      <c r="H159" s="2">
        <f t="shared" si="10"/>
        <v>1218849</v>
      </c>
      <c r="I159" s="2">
        <f t="shared" si="12"/>
        <v>1218849</v>
      </c>
      <c r="J159" s="3">
        <f>IF(F159="democrat",G159/I159,"")</f>
        <v>0.60363506882312734</v>
      </c>
      <c r="K159" s="2">
        <v>1</v>
      </c>
      <c r="L159" s="2">
        <v>1</v>
      </c>
      <c r="M159" s="2">
        <v>0</v>
      </c>
    </row>
    <row r="160" spans="1:13" ht="14.4">
      <c r="A160" s="1" t="s">
        <v>41</v>
      </c>
      <c r="B160" s="5">
        <v>2000</v>
      </c>
      <c r="C160" s="1" t="s">
        <v>42</v>
      </c>
      <c r="D160" s="1" t="s">
        <v>23</v>
      </c>
      <c r="E160" s="21" t="b">
        <v>0</v>
      </c>
      <c r="F160" s="1" t="s">
        <v>16</v>
      </c>
      <c r="G160" s="5">
        <v>561094</v>
      </c>
      <c r="H160" s="2"/>
      <c r="I160" s="2"/>
      <c r="J160" s="3"/>
      <c r="K160" s="2">
        <v>1</v>
      </c>
      <c r="L160" s="2">
        <v>0</v>
      </c>
      <c r="M160" s="2">
        <v>1</v>
      </c>
    </row>
    <row r="161" spans="1:13" ht="14.4">
      <c r="A161" s="1" t="s">
        <v>41</v>
      </c>
      <c r="B161" s="5">
        <v>2000</v>
      </c>
      <c r="C161" s="1" t="s">
        <v>42</v>
      </c>
      <c r="D161" s="1" t="s">
        <v>24</v>
      </c>
      <c r="E161" s="21" t="b">
        <v>0</v>
      </c>
      <c r="F161" s="1" t="s">
        <v>14</v>
      </c>
      <c r="G161" s="5">
        <v>816015</v>
      </c>
      <c r="H161" s="2">
        <f t="shared" si="10"/>
        <v>1377109</v>
      </c>
      <c r="I161" s="2">
        <f t="shared" si="12"/>
        <v>1377109</v>
      </c>
      <c r="J161" s="3">
        <f>IF(F161="democrat",G161/I161,"")</f>
        <v>0.5925565804885452</v>
      </c>
      <c r="K161" s="2">
        <v>1</v>
      </c>
      <c r="L161" s="2">
        <v>0</v>
      </c>
      <c r="M161" s="2">
        <v>1</v>
      </c>
    </row>
    <row r="162" spans="1:13" ht="14.4">
      <c r="A162" s="1" t="s">
        <v>41</v>
      </c>
      <c r="B162" s="5">
        <v>2004</v>
      </c>
      <c r="C162" s="1" t="s">
        <v>42</v>
      </c>
      <c r="D162" s="1" t="s">
        <v>23</v>
      </c>
      <c r="E162" s="21" t="b">
        <v>0</v>
      </c>
      <c r="F162" s="1" t="s">
        <v>16</v>
      </c>
      <c r="G162" s="5">
        <v>693826</v>
      </c>
      <c r="H162" s="2"/>
      <c r="I162" s="2"/>
      <c r="J162" s="3" t="str">
        <f>IF(F160="democrat",G160/I162,"")</f>
        <v/>
      </c>
      <c r="K162" s="2">
        <v>-1</v>
      </c>
      <c r="L162" s="2">
        <v>-1</v>
      </c>
      <c r="M162" s="2">
        <v>0</v>
      </c>
    </row>
    <row r="163" spans="1:13" ht="14.4">
      <c r="A163" s="1" t="s">
        <v>41</v>
      </c>
      <c r="B163" s="5">
        <v>2004</v>
      </c>
      <c r="C163" s="1" t="s">
        <v>42</v>
      </c>
      <c r="D163" s="1" t="s">
        <v>25</v>
      </c>
      <c r="E163" s="21" t="b">
        <v>0</v>
      </c>
      <c r="F163" s="1" t="s">
        <v>14</v>
      </c>
      <c r="G163" s="5">
        <v>857488</v>
      </c>
      <c r="H163" s="2">
        <f t="shared" si="10"/>
        <v>1551314</v>
      </c>
      <c r="I163" s="2">
        <f t="shared" si="12"/>
        <v>1551314</v>
      </c>
      <c r="J163" s="3">
        <f>IF(F163="democrat",G163/I163,"")</f>
        <v>0.5527494756058412</v>
      </c>
      <c r="K163" s="2">
        <v>-1</v>
      </c>
      <c r="L163" s="2">
        <v>-1</v>
      </c>
      <c r="M163" s="2">
        <v>0</v>
      </c>
    </row>
    <row r="164" spans="1:13" ht="14.4">
      <c r="A164" s="1" t="s">
        <v>41</v>
      </c>
      <c r="B164" s="5">
        <v>2008</v>
      </c>
      <c r="C164" s="1" t="s">
        <v>42</v>
      </c>
      <c r="D164" s="1" t="s">
        <v>26</v>
      </c>
      <c r="E164" s="21" t="b">
        <v>0</v>
      </c>
      <c r="F164" s="1" t="s">
        <v>16</v>
      </c>
      <c r="G164" s="5">
        <v>629428</v>
      </c>
      <c r="H164" s="2"/>
      <c r="I164" s="2"/>
      <c r="J164" s="3" t="str">
        <f>IF(F162="democrat",G162/I164,"")</f>
        <v/>
      </c>
      <c r="K164" s="2">
        <v>-1</v>
      </c>
      <c r="L164" s="2">
        <v>0</v>
      </c>
      <c r="M164" s="2">
        <v>-1</v>
      </c>
    </row>
    <row r="165" spans="1:13" ht="14.4">
      <c r="A165" s="1" t="s">
        <v>41</v>
      </c>
      <c r="B165" s="5">
        <v>2008</v>
      </c>
      <c r="C165" s="1" t="s">
        <v>42</v>
      </c>
      <c r="D165" s="1" t="s">
        <v>27</v>
      </c>
      <c r="E165" s="21" t="b">
        <v>0</v>
      </c>
      <c r="F165" s="1" t="s">
        <v>14</v>
      </c>
      <c r="G165" s="5">
        <v>997772</v>
      </c>
      <c r="H165" s="2">
        <f t="shared" si="10"/>
        <v>1627200</v>
      </c>
      <c r="I165" s="2">
        <f t="shared" si="12"/>
        <v>1627200</v>
      </c>
      <c r="J165" s="3">
        <f>IF(F165="democrat",G165/I165,"")</f>
        <v>0.61318338249754178</v>
      </c>
      <c r="K165" s="2">
        <v>-1</v>
      </c>
      <c r="L165" s="2">
        <v>0</v>
      </c>
      <c r="M165" s="2">
        <v>-1</v>
      </c>
    </row>
    <row r="166" spans="1:13" ht="14.4">
      <c r="A166" s="1" t="s">
        <v>41</v>
      </c>
      <c r="B166" s="5">
        <v>2012</v>
      </c>
      <c r="C166" s="1" t="s">
        <v>42</v>
      </c>
      <c r="D166" s="1" t="s">
        <v>28</v>
      </c>
      <c r="E166" s="21" t="b">
        <v>0</v>
      </c>
      <c r="F166" s="1" t="s">
        <v>16</v>
      </c>
      <c r="G166" s="5">
        <v>634892</v>
      </c>
      <c r="H166" s="2"/>
      <c r="I166" s="2"/>
      <c r="J166" s="3" t="str">
        <f>IF(F164="democrat",G164/I166,"")</f>
        <v/>
      </c>
      <c r="K166" s="2">
        <v>1</v>
      </c>
      <c r="L166" s="2">
        <v>1</v>
      </c>
      <c r="M166" s="2">
        <v>0</v>
      </c>
    </row>
    <row r="167" spans="1:13" ht="14.4">
      <c r="A167" s="1" t="s">
        <v>41</v>
      </c>
      <c r="B167" s="5">
        <v>2012</v>
      </c>
      <c r="C167" s="1" t="s">
        <v>42</v>
      </c>
      <c r="D167" s="1" t="s">
        <v>27</v>
      </c>
      <c r="E167" s="21" t="b">
        <v>0</v>
      </c>
      <c r="F167" s="1" t="s">
        <v>14</v>
      </c>
      <c r="G167" s="5">
        <v>905083</v>
      </c>
      <c r="H167" s="2">
        <f t="shared" si="10"/>
        <v>1539975</v>
      </c>
      <c r="I167" s="2">
        <f t="shared" si="12"/>
        <v>1539975</v>
      </c>
      <c r="J167" s="3">
        <f>IF(F167="democrat",G167/I167,"")</f>
        <v>0.58772577476907095</v>
      </c>
      <c r="K167" s="2">
        <v>1</v>
      </c>
      <c r="L167" s="2">
        <v>1</v>
      </c>
      <c r="M167" s="2">
        <v>0</v>
      </c>
    </row>
    <row r="168" spans="1:13" ht="14.4">
      <c r="A168" s="1" t="s">
        <v>41</v>
      </c>
      <c r="B168" s="5">
        <v>2016</v>
      </c>
      <c r="C168" s="1" t="s">
        <v>42</v>
      </c>
      <c r="D168" s="1" t="s">
        <v>29</v>
      </c>
      <c r="E168" s="21" t="b">
        <v>0</v>
      </c>
      <c r="F168" s="1" t="s">
        <v>16</v>
      </c>
      <c r="G168" s="5">
        <v>673215</v>
      </c>
      <c r="H168" s="2"/>
      <c r="I168" s="2"/>
      <c r="J168" s="3" t="str">
        <f>IF(F166="democrat",G166/I168,"")</f>
        <v/>
      </c>
      <c r="K168" s="2">
        <v>1</v>
      </c>
      <c r="L168" s="2">
        <v>0</v>
      </c>
      <c r="M168" s="2">
        <v>1</v>
      </c>
    </row>
    <row r="169" spans="1:13" ht="14.4">
      <c r="A169" s="1" t="s">
        <v>41</v>
      </c>
      <c r="B169" s="5">
        <v>2016</v>
      </c>
      <c r="C169" s="1" t="s">
        <v>42</v>
      </c>
      <c r="D169" s="1" t="s">
        <v>30</v>
      </c>
      <c r="E169" s="21" t="b">
        <v>0</v>
      </c>
      <c r="F169" s="1" t="s">
        <v>14</v>
      </c>
      <c r="G169" s="5">
        <v>897572</v>
      </c>
      <c r="H169" s="2">
        <f t="shared" si="10"/>
        <v>1570787</v>
      </c>
      <c r="I169" s="2">
        <f t="shared" si="12"/>
        <v>1570787</v>
      </c>
      <c r="J169" s="3">
        <f>IF(F169="democrat",G169/I169,"")</f>
        <v>0.57141547517263636</v>
      </c>
      <c r="K169" s="2">
        <v>1</v>
      </c>
      <c r="L169" s="2">
        <v>0</v>
      </c>
      <c r="M169" s="2">
        <v>1</v>
      </c>
    </row>
    <row r="170" spans="1:13" ht="14.4">
      <c r="A170" s="1" t="s">
        <v>41</v>
      </c>
      <c r="B170" s="5">
        <v>2020</v>
      </c>
      <c r="C170" s="1" t="s">
        <v>42</v>
      </c>
      <c r="D170" s="1" t="s">
        <v>29</v>
      </c>
      <c r="E170" s="21" t="b">
        <v>0</v>
      </c>
      <c r="F170" s="1" t="s">
        <v>16</v>
      </c>
      <c r="G170" s="4">
        <v>714717</v>
      </c>
      <c r="H170" s="2"/>
      <c r="I170" s="2"/>
      <c r="J170" s="3" t="str">
        <f>IF(F170="democrat",G170/I170,"")</f>
        <v/>
      </c>
      <c r="K170" s="2">
        <v>-1</v>
      </c>
      <c r="L170" s="2">
        <v>-1</v>
      </c>
      <c r="M170" s="2">
        <v>0</v>
      </c>
    </row>
    <row r="171" spans="1:13" ht="14.4">
      <c r="A171" s="1" t="s">
        <v>41</v>
      </c>
      <c r="B171" s="5">
        <v>2020</v>
      </c>
      <c r="C171" s="1" t="s">
        <v>42</v>
      </c>
      <c r="D171" s="1" t="s">
        <v>134</v>
      </c>
      <c r="E171" s="21" t="b">
        <v>0</v>
      </c>
      <c r="F171" s="1" t="s">
        <v>14</v>
      </c>
      <c r="G171" s="5">
        <v>1080831</v>
      </c>
      <c r="H171" s="2">
        <f t="shared" si="10"/>
        <v>1795548</v>
      </c>
      <c r="I171" s="2">
        <f t="shared" si="12"/>
        <v>1795548</v>
      </c>
      <c r="J171" s="3">
        <f>IF(F171="democrat",G171/I171,"")</f>
        <v>0.60195049088077845</v>
      </c>
      <c r="K171" s="2">
        <v>-1</v>
      </c>
      <c r="L171" s="2">
        <v>-1</v>
      </c>
      <c r="M171" s="2">
        <v>0</v>
      </c>
    </row>
    <row r="172" spans="1:13" ht="14.4">
      <c r="A172" s="1" t="s">
        <v>43</v>
      </c>
      <c r="B172" s="5">
        <v>1976</v>
      </c>
      <c r="C172" s="1" t="s">
        <v>44</v>
      </c>
      <c r="D172" s="1" t="s">
        <v>15</v>
      </c>
      <c r="E172" s="21" t="b">
        <v>0</v>
      </c>
      <c r="F172" s="1" t="s">
        <v>16</v>
      </c>
      <c r="G172" s="5">
        <v>109780</v>
      </c>
      <c r="H172" s="2"/>
      <c r="I172" s="2"/>
      <c r="J172" s="3"/>
      <c r="K172" s="2">
        <v>-1</v>
      </c>
      <c r="L172" s="2">
        <v>0</v>
      </c>
      <c r="M172" s="2">
        <v>-1</v>
      </c>
    </row>
    <row r="173" spans="1:13" ht="14.4">
      <c r="A173" s="1" t="s">
        <v>43</v>
      </c>
      <c r="B173" s="5">
        <v>1976</v>
      </c>
      <c r="C173" s="1" t="s">
        <v>44</v>
      </c>
      <c r="D173" s="1" t="s">
        <v>13</v>
      </c>
      <c r="E173" s="21" t="b">
        <v>0</v>
      </c>
      <c r="F173" s="1" t="s">
        <v>14</v>
      </c>
      <c r="G173" s="5">
        <v>122461</v>
      </c>
      <c r="H173" s="2">
        <f t="shared" si="10"/>
        <v>232241</v>
      </c>
      <c r="I173" s="2">
        <f t="shared" si="12"/>
        <v>232241</v>
      </c>
      <c r="J173" s="3">
        <f>IF(F173="democrat",G173/I173,"")</f>
        <v>0.52730138089312395</v>
      </c>
      <c r="K173" s="2">
        <v>-1</v>
      </c>
      <c r="L173" s="2">
        <v>0</v>
      </c>
      <c r="M173" s="2">
        <v>-1</v>
      </c>
    </row>
    <row r="174" spans="1:13" ht="14.4">
      <c r="A174" s="1" t="s">
        <v>43</v>
      </c>
      <c r="B174" s="5">
        <v>1980</v>
      </c>
      <c r="C174" s="1" t="s">
        <v>44</v>
      </c>
      <c r="D174" s="1" t="s">
        <v>17</v>
      </c>
      <c r="E174" s="21" t="b">
        <v>0</v>
      </c>
      <c r="F174" s="1" t="s">
        <v>16</v>
      </c>
      <c r="G174" s="5">
        <v>111252</v>
      </c>
      <c r="H174" s="2"/>
      <c r="I174" s="2"/>
      <c r="J174" s="3" t="str">
        <f>IF(F174="democrat",G174/I174,"")</f>
        <v/>
      </c>
      <c r="K174" s="2">
        <v>1</v>
      </c>
      <c r="L174" s="2">
        <v>1</v>
      </c>
      <c r="M174" s="2">
        <v>0</v>
      </c>
    </row>
    <row r="175" spans="1:13" ht="14.4">
      <c r="A175" s="1" t="s">
        <v>43</v>
      </c>
      <c r="B175" s="5">
        <v>1980</v>
      </c>
      <c r="C175" s="1" t="s">
        <v>44</v>
      </c>
      <c r="D175" s="1" t="s">
        <v>13</v>
      </c>
      <c r="E175" s="21" t="b">
        <v>0</v>
      </c>
      <c r="F175" s="1" t="s">
        <v>14</v>
      </c>
      <c r="G175" s="5">
        <v>105754</v>
      </c>
      <c r="H175" s="2">
        <f t="shared" si="10"/>
        <v>217006</v>
      </c>
      <c r="I175" s="2">
        <f t="shared" si="12"/>
        <v>217006</v>
      </c>
      <c r="J175" s="3">
        <f>IF(F175="democrat",G175/I175,"")</f>
        <v>0.48733214749822584</v>
      </c>
      <c r="K175" s="2">
        <v>1</v>
      </c>
      <c r="L175" s="2">
        <v>1</v>
      </c>
      <c r="M175" s="2">
        <v>0</v>
      </c>
    </row>
    <row r="176" spans="1:13" ht="14.4">
      <c r="A176" s="1" t="s">
        <v>43</v>
      </c>
      <c r="B176" s="5">
        <v>1984</v>
      </c>
      <c r="C176" s="1" t="s">
        <v>44</v>
      </c>
      <c r="D176" s="1" t="s">
        <v>17</v>
      </c>
      <c r="E176" s="21" t="b">
        <v>0</v>
      </c>
      <c r="F176" s="1" t="s">
        <v>16</v>
      </c>
      <c r="G176" s="5">
        <v>152190</v>
      </c>
      <c r="H176" s="2"/>
      <c r="I176" s="2"/>
      <c r="J176" s="3" t="str">
        <f>IF(F176="democrat",G176/I176,"")</f>
        <v/>
      </c>
      <c r="K176" s="2">
        <v>-1</v>
      </c>
      <c r="L176" s="2">
        <v>-1</v>
      </c>
      <c r="M176" s="2">
        <v>0</v>
      </c>
    </row>
    <row r="177" spans="1:13" ht="14.4">
      <c r="A177" s="1" t="s">
        <v>43</v>
      </c>
      <c r="B177" s="5">
        <v>1984</v>
      </c>
      <c r="C177" s="1" t="s">
        <v>44</v>
      </c>
      <c r="D177" s="1" t="s">
        <v>18</v>
      </c>
      <c r="E177" s="21" t="b">
        <v>0</v>
      </c>
      <c r="F177" s="1" t="s">
        <v>14</v>
      </c>
      <c r="G177" s="5">
        <v>101656</v>
      </c>
      <c r="H177" s="2">
        <f t="shared" si="10"/>
        <v>253846</v>
      </c>
      <c r="I177" s="2">
        <f t="shared" si="12"/>
        <v>253846</v>
      </c>
      <c r="J177" s="3">
        <f>IF(F177="democrat",G177/I177,"")</f>
        <v>0.40046327300804424</v>
      </c>
      <c r="K177" s="2">
        <v>-1</v>
      </c>
      <c r="L177" s="2">
        <v>-1</v>
      </c>
      <c r="M177" s="2">
        <v>0</v>
      </c>
    </row>
    <row r="178" spans="1:13" ht="14.4">
      <c r="A178" s="1" t="s">
        <v>43</v>
      </c>
      <c r="B178" s="5">
        <v>1988</v>
      </c>
      <c r="C178" s="1" t="s">
        <v>44</v>
      </c>
      <c r="D178" s="1" t="s">
        <v>19</v>
      </c>
      <c r="E178" s="21" t="b">
        <v>0</v>
      </c>
      <c r="F178" s="1" t="s">
        <v>16</v>
      </c>
      <c r="G178" s="5">
        <v>139639</v>
      </c>
      <c r="H178" s="2"/>
      <c r="I178" s="2"/>
      <c r="J178" s="3"/>
      <c r="K178" s="2">
        <v>-1</v>
      </c>
      <c r="L178" s="2">
        <v>0</v>
      </c>
      <c r="M178" s="2">
        <v>-1</v>
      </c>
    </row>
    <row r="179" spans="1:13" ht="14.4">
      <c r="A179" s="1" t="s">
        <v>43</v>
      </c>
      <c r="B179" s="5">
        <v>1988</v>
      </c>
      <c r="C179" s="1" t="s">
        <v>44</v>
      </c>
      <c r="D179" s="1" t="s">
        <v>20</v>
      </c>
      <c r="E179" s="21" t="b">
        <v>0</v>
      </c>
      <c r="F179" s="1" t="s">
        <v>14</v>
      </c>
      <c r="G179" s="5">
        <v>108647</v>
      </c>
      <c r="H179" s="2">
        <f t="shared" si="10"/>
        <v>248286</v>
      </c>
      <c r="I179" s="2">
        <f t="shared" si="12"/>
        <v>248286</v>
      </c>
      <c r="J179" s="3">
        <f>IF(F179="democrat",G179/I179,"")</f>
        <v>0.43758810404130721</v>
      </c>
      <c r="K179" s="2">
        <v>-1</v>
      </c>
      <c r="L179" s="2">
        <v>0</v>
      </c>
      <c r="M179" s="2">
        <v>-1</v>
      </c>
    </row>
    <row r="180" spans="1:13" ht="14.4">
      <c r="A180" s="1" t="s">
        <v>43</v>
      </c>
      <c r="B180" s="5">
        <v>1992</v>
      </c>
      <c r="C180" s="1" t="s">
        <v>44</v>
      </c>
      <c r="D180" s="1" t="s">
        <v>19</v>
      </c>
      <c r="E180" s="21" t="b">
        <v>0</v>
      </c>
      <c r="F180" s="1" t="s">
        <v>16</v>
      </c>
      <c r="G180" s="5">
        <v>102313</v>
      </c>
      <c r="H180" s="2"/>
      <c r="I180" s="2"/>
      <c r="K180" s="2">
        <v>-1</v>
      </c>
      <c r="L180" s="2">
        <v>-1</v>
      </c>
      <c r="M180" s="2">
        <v>-1.25</v>
      </c>
    </row>
    <row r="181" spans="1:13" ht="14.4">
      <c r="A181" s="1" t="s">
        <v>43</v>
      </c>
      <c r="B181" s="5">
        <v>1992</v>
      </c>
      <c r="C181" s="1" t="s">
        <v>44</v>
      </c>
      <c r="D181" s="1" t="s">
        <v>21</v>
      </c>
      <c r="E181" s="21" t="b">
        <v>0</v>
      </c>
      <c r="F181" s="1" t="s">
        <v>14</v>
      </c>
      <c r="G181" s="5">
        <v>126054</v>
      </c>
      <c r="H181" s="2">
        <f t="shared" si="10"/>
        <v>228367</v>
      </c>
      <c r="I181" s="2">
        <f t="shared" si="12"/>
        <v>228367</v>
      </c>
      <c r="J181" s="3">
        <f>IF(F181="democrat",G181/I181,"")</f>
        <v>0.55197992704725285</v>
      </c>
      <c r="K181" s="2">
        <v>-1</v>
      </c>
      <c r="L181" s="2">
        <v>-1</v>
      </c>
      <c r="M181" s="2">
        <v>-1.25</v>
      </c>
    </row>
    <row r="182" spans="1:13" ht="14.4">
      <c r="A182" s="1" t="s">
        <v>43</v>
      </c>
      <c r="B182" s="5">
        <v>1996</v>
      </c>
      <c r="C182" s="1" t="s">
        <v>44</v>
      </c>
      <c r="D182" s="1" t="s">
        <v>22</v>
      </c>
      <c r="E182" s="21" t="b">
        <v>0</v>
      </c>
      <c r="F182" s="1" t="s">
        <v>16</v>
      </c>
      <c r="G182" s="5">
        <v>99062</v>
      </c>
      <c r="H182" s="2"/>
      <c r="I182" s="2"/>
      <c r="J182" s="3"/>
      <c r="K182" s="2">
        <v>1</v>
      </c>
      <c r="L182" s="2">
        <v>1</v>
      </c>
      <c r="M182" s="2">
        <v>0</v>
      </c>
    </row>
    <row r="183" spans="1:13" ht="14.4">
      <c r="A183" s="1" t="s">
        <v>43</v>
      </c>
      <c r="B183" s="5">
        <v>1996</v>
      </c>
      <c r="C183" s="1" t="s">
        <v>44</v>
      </c>
      <c r="D183" s="1" t="s">
        <v>21</v>
      </c>
      <c r="E183" s="21" t="b">
        <v>0</v>
      </c>
      <c r="F183" s="1" t="s">
        <v>14</v>
      </c>
      <c r="G183" s="5">
        <v>140355</v>
      </c>
      <c r="H183" s="2">
        <f t="shared" si="10"/>
        <v>239417</v>
      </c>
      <c r="I183" s="2">
        <f t="shared" si="12"/>
        <v>239417</v>
      </c>
      <c r="J183" s="3">
        <f>IF(F183="democrat",G183/I183,"")</f>
        <v>0.58623656632569954</v>
      </c>
      <c r="K183" s="2">
        <v>1</v>
      </c>
      <c r="L183" s="2">
        <v>1</v>
      </c>
      <c r="M183" s="2">
        <v>0</v>
      </c>
    </row>
    <row r="184" spans="1:13" ht="14.4">
      <c r="A184" s="1" t="s">
        <v>43</v>
      </c>
      <c r="B184" s="5">
        <v>2000</v>
      </c>
      <c r="C184" s="1" t="s">
        <v>44</v>
      </c>
      <c r="D184" s="1" t="s">
        <v>23</v>
      </c>
      <c r="E184" s="21" t="b">
        <v>0</v>
      </c>
      <c r="F184" s="1" t="s">
        <v>16</v>
      </c>
      <c r="G184" s="5">
        <v>137288</v>
      </c>
      <c r="H184" s="2"/>
      <c r="I184" s="2"/>
      <c r="J184" s="3"/>
      <c r="K184" s="2">
        <v>1</v>
      </c>
      <c r="L184" s="2">
        <v>0</v>
      </c>
      <c r="M184" s="2">
        <v>1</v>
      </c>
    </row>
    <row r="185" spans="1:13" ht="14.4">
      <c r="A185" s="1" t="s">
        <v>43</v>
      </c>
      <c r="B185" s="5">
        <v>2000</v>
      </c>
      <c r="C185" s="1" t="s">
        <v>44</v>
      </c>
      <c r="D185" s="1" t="s">
        <v>24</v>
      </c>
      <c r="E185" s="21" t="b">
        <v>0</v>
      </c>
      <c r="F185" s="1" t="s">
        <v>14</v>
      </c>
      <c r="G185" s="5">
        <v>180068</v>
      </c>
      <c r="H185" s="2">
        <f t="shared" si="10"/>
        <v>317356</v>
      </c>
      <c r="I185" s="2">
        <f t="shared" si="12"/>
        <v>317356</v>
      </c>
      <c r="J185" s="3">
        <f>IF(F185="democrat",G185/I185,"")</f>
        <v>0.56740064785288447</v>
      </c>
      <c r="K185" s="2">
        <v>1</v>
      </c>
      <c r="L185" s="2">
        <v>0</v>
      </c>
      <c r="M185" s="2">
        <v>1</v>
      </c>
    </row>
    <row r="186" spans="1:13" ht="14.4">
      <c r="A186" s="1" t="s">
        <v>43</v>
      </c>
      <c r="B186" s="5">
        <v>2004</v>
      </c>
      <c r="C186" s="1" t="s">
        <v>44</v>
      </c>
      <c r="D186" s="1" t="s">
        <v>23</v>
      </c>
      <c r="E186" s="21" t="b">
        <v>0</v>
      </c>
      <c r="F186" s="1" t="s">
        <v>16</v>
      </c>
      <c r="G186" s="5">
        <v>171660</v>
      </c>
      <c r="H186" s="2"/>
      <c r="I186" s="2"/>
      <c r="J186" s="3"/>
      <c r="K186" s="2">
        <v>-1</v>
      </c>
      <c r="L186" s="2">
        <v>-1</v>
      </c>
      <c r="M186" s="2">
        <v>0</v>
      </c>
    </row>
    <row r="187" spans="1:13" ht="14.4">
      <c r="A187" s="1" t="s">
        <v>43</v>
      </c>
      <c r="B187" s="5">
        <v>2004</v>
      </c>
      <c r="C187" s="1" t="s">
        <v>44</v>
      </c>
      <c r="D187" s="1" t="s">
        <v>25</v>
      </c>
      <c r="E187" s="21" t="b">
        <v>0</v>
      </c>
      <c r="F187" s="1" t="s">
        <v>14</v>
      </c>
      <c r="G187" s="5">
        <v>200152</v>
      </c>
      <c r="H187" s="2">
        <f t="shared" si="10"/>
        <v>371812</v>
      </c>
      <c r="I187" s="2">
        <f t="shared" si="12"/>
        <v>371812</v>
      </c>
      <c r="J187" s="3">
        <f>IF(F187="democrat",G187/I187,"")</f>
        <v>0.53831506245091609</v>
      </c>
      <c r="K187" s="2">
        <v>-1</v>
      </c>
      <c r="L187" s="2">
        <v>-1</v>
      </c>
      <c r="M187" s="2">
        <v>0</v>
      </c>
    </row>
    <row r="188" spans="1:13" ht="14.4">
      <c r="A188" s="1" t="s">
        <v>43</v>
      </c>
      <c r="B188" s="5">
        <v>2008</v>
      </c>
      <c r="C188" s="1" t="s">
        <v>44</v>
      </c>
      <c r="D188" s="1" t="s">
        <v>26</v>
      </c>
      <c r="E188" s="21" t="b">
        <v>0</v>
      </c>
      <c r="F188" s="1" t="s">
        <v>16</v>
      </c>
      <c r="G188" s="5">
        <v>152374</v>
      </c>
      <c r="H188" s="2"/>
      <c r="I188" s="2"/>
      <c r="J188" s="3"/>
      <c r="K188" s="2">
        <v>-1</v>
      </c>
      <c r="L188" s="2">
        <v>0</v>
      </c>
      <c r="M188" s="2">
        <v>-1</v>
      </c>
    </row>
    <row r="189" spans="1:13" ht="14.4">
      <c r="A189" s="1" t="s">
        <v>43</v>
      </c>
      <c r="B189" s="5">
        <v>2008</v>
      </c>
      <c r="C189" s="1" t="s">
        <v>44</v>
      </c>
      <c r="D189" s="1" t="s">
        <v>27</v>
      </c>
      <c r="E189" s="21" t="b">
        <v>0</v>
      </c>
      <c r="F189" s="1" t="s">
        <v>14</v>
      </c>
      <c r="G189" s="5">
        <v>255459</v>
      </c>
      <c r="H189" s="2">
        <f t="shared" si="10"/>
        <v>407833</v>
      </c>
      <c r="I189" s="2">
        <f t="shared" si="12"/>
        <v>407833</v>
      </c>
      <c r="J189" s="3">
        <f>IF(F189="democrat",G189/I189,"")</f>
        <v>0.62638138649888553</v>
      </c>
      <c r="K189" s="2">
        <v>-1</v>
      </c>
      <c r="L189" s="2">
        <v>0</v>
      </c>
      <c r="M189" s="2">
        <v>-1</v>
      </c>
    </row>
    <row r="190" spans="1:13" ht="14.4">
      <c r="A190" s="1" t="s">
        <v>43</v>
      </c>
      <c r="B190" s="5">
        <v>2012</v>
      </c>
      <c r="C190" s="1" t="s">
        <v>44</v>
      </c>
      <c r="D190" s="1" t="s">
        <v>28</v>
      </c>
      <c r="E190" s="21" t="b">
        <v>0</v>
      </c>
      <c r="F190" s="1" t="s">
        <v>16</v>
      </c>
      <c r="G190" s="5">
        <v>165484</v>
      </c>
      <c r="H190" s="2"/>
      <c r="I190" s="2"/>
      <c r="J190" s="3"/>
      <c r="K190" s="2">
        <v>1</v>
      </c>
      <c r="L190" s="2">
        <v>1</v>
      </c>
      <c r="M190" s="2">
        <v>0</v>
      </c>
    </row>
    <row r="191" spans="1:13" ht="14.4">
      <c r="A191" s="1" t="s">
        <v>43</v>
      </c>
      <c r="B191" s="5">
        <v>2012</v>
      </c>
      <c r="C191" s="1" t="s">
        <v>44</v>
      </c>
      <c r="D191" s="1" t="s">
        <v>27</v>
      </c>
      <c r="E191" s="21" t="b">
        <v>0</v>
      </c>
      <c r="F191" s="1" t="s">
        <v>14</v>
      </c>
      <c r="G191" s="5">
        <v>242584</v>
      </c>
      <c r="H191" s="2">
        <f t="shared" ref="H191:H253" si="13">IF(B191=B190,SUM(G190:G191),H190)</f>
        <v>408068</v>
      </c>
      <c r="I191" s="2">
        <f t="shared" si="12"/>
        <v>408068</v>
      </c>
      <c r="J191" s="3">
        <f>IF(F191="democrat",G191/I191,"")</f>
        <v>0.59446954919278161</v>
      </c>
      <c r="K191" s="2">
        <v>1</v>
      </c>
      <c r="L191" s="2">
        <v>1</v>
      </c>
      <c r="M191" s="2">
        <v>0</v>
      </c>
    </row>
    <row r="192" spans="1:13" ht="14.4">
      <c r="A192" s="1" t="s">
        <v>43</v>
      </c>
      <c r="B192" s="5">
        <v>2016</v>
      </c>
      <c r="C192" s="1" t="s">
        <v>44</v>
      </c>
      <c r="D192" s="1" t="s">
        <v>29</v>
      </c>
      <c r="E192" s="21" t="b">
        <v>0</v>
      </c>
      <c r="F192" s="1" t="s">
        <v>16</v>
      </c>
      <c r="G192" s="5">
        <v>185127</v>
      </c>
      <c r="H192" s="2"/>
      <c r="I192" s="2"/>
      <c r="J192" s="3"/>
      <c r="K192" s="2">
        <v>1</v>
      </c>
      <c r="L192" s="2">
        <v>0</v>
      </c>
      <c r="M192" s="2">
        <v>1</v>
      </c>
    </row>
    <row r="193" spans="1:13" ht="14.4">
      <c r="A193" s="1" t="s">
        <v>43</v>
      </c>
      <c r="B193" s="5">
        <v>2016</v>
      </c>
      <c r="C193" s="1" t="s">
        <v>44</v>
      </c>
      <c r="D193" s="1" t="s">
        <v>30</v>
      </c>
      <c r="E193" s="21" t="b">
        <v>0</v>
      </c>
      <c r="F193" s="1" t="s">
        <v>14</v>
      </c>
      <c r="G193" s="5">
        <v>235603</v>
      </c>
      <c r="H193" s="2">
        <f t="shared" si="13"/>
        <v>420730</v>
      </c>
      <c r="I193" s="2">
        <f t="shared" si="12"/>
        <v>420730</v>
      </c>
      <c r="J193" s="3">
        <f>IF(F193="democrat",G193/I193,"")</f>
        <v>0.55998621443681218</v>
      </c>
      <c r="K193" s="2">
        <v>1</v>
      </c>
      <c r="L193" s="2">
        <v>0</v>
      </c>
      <c r="M193" s="2">
        <v>1</v>
      </c>
    </row>
    <row r="194" spans="1:13" ht="14.4">
      <c r="A194" s="1" t="s">
        <v>43</v>
      </c>
      <c r="B194" s="5">
        <v>2020</v>
      </c>
      <c r="C194" s="1" t="s">
        <v>44</v>
      </c>
      <c r="D194" s="1" t="s">
        <v>29</v>
      </c>
      <c r="E194" s="21" t="b">
        <v>0</v>
      </c>
      <c r="F194" s="1" t="s">
        <v>16</v>
      </c>
      <c r="G194" s="4">
        <v>200603</v>
      </c>
      <c r="H194" s="2"/>
      <c r="I194" s="2"/>
      <c r="J194" s="3" t="str">
        <f>IF(F194="democrat",G194/I194,"")</f>
        <v/>
      </c>
      <c r="K194" s="2">
        <v>-1</v>
      </c>
      <c r="L194" s="2">
        <v>-1</v>
      </c>
      <c r="M194" s="2">
        <v>0</v>
      </c>
    </row>
    <row r="195" spans="1:13" ht="14.4">
      <c r="A195" s="1" t="s">
        <v>43</v>
      </c>
      <c r="B195" s="5">
        <v>2020</v>
      </c>
      <c r="C195" s="1" t="s">
        <v>44</v>
      </c>
      <c r="D195" s="1" t="s">
        <v>134</v>
      </c>
      <c r="E195" s="21" t="b">
        <v>0</v>
      </c>
      <c r="F195" s="1" t="s">
        <v>14</v>
      </c>
      <c r="G195" s="5">
        <v>296268</v>
      </c>
      <c r="H195" s="2">
        <f t="shared" si="13"/>
        <v>496871</v>
      </c>
      <c r="I195" s="2">
        <f t="shared" si="12"/>
        <v>496871</v>
      </c>
      <c r="J195" s="3">
        <f>IF(F195="democrat",G195/I195,"")</f>
        <v>0.59626744164984469</v>
      </c>
      <c r="K195" s="2">
        <v>-1</v>
      </c>
      <c r="L195" s="2">
        <v>-1</v>
      </c>
      <c r="M195" s="2">
        <v>0</v>
      </c>
    </row>
    <row r="196" spans="1:13" ht="14.4">
      <c r="A196" s="1" t="s">
        <v>45</v>
      </c>
      <c r="B196" s="5">
        <v>1976</v>
      </c>
      <c r="C196" s="1" t="s">
        <v>46</v>
      </c>
      <c r="D196" s="1" t="s">
        <v>15</v>
      </c>
      <c r="E196" s="21" t="b">
        <v>0</v>
      </c>
      <c r="F196" s="1" t="s">
        <v>16</v>
      </c>
      <c r="G196" s="5">
        <v>27873</v>
      </c>
      <c r="H196" s="2"/>
      <c r="I196" s="2"/>
      <c r="J196" s="3"/>
      <c r="K196" s="2">
        <v>-1</v>
      </c>
      <c r="L196" s="2">
        <v>0</v>
      </c>
      <c r="M196" s="2">
        <v>-1</v>
      </c>
    </row>
    <row r="197" spans="1:13" ht="14.4">
      <c r="A197" s="1" t="s">
        <v>45</v>
      </c>
      <c r="B197" s="5">
        <v>1976</v>
      </c>
      <c r="C197" s="1" t="s">
        <v>46</v>
      </c>
      <c r="D197" s="1" t="s">
        <v>13</v>
      </c>
      <c r="E197" s="21" t="b">
        <v>0</v>
      </c>
      <c r="F197" s="1" t="s">
        <v>14</v>
      </c>
      <c r="G197" s="5">
        <v>137818</v>
      </c>
      <c r="H197" s="2">
        <f t="shared" si="13"/>
        <v>165691</v>
      </c>
      <c r="I197" s="2">
        <f t="shared" si="12"/>
        <v>165691</v>
      </c>
      <c r="J197" s="3">
        <f>IF(F197="democrat",G197/I197,"")</f>
        <v>0.83177722386852637</v>
      </c>
      <c r="K197" s="2">
        <v>-1</v>
      </c>
      <c r="L197" s="2">
        <v>0</v>
      </c>
      <c r="M197" s="2">
        <v>-1</v>
      </c>
    </row>
    <row r="198" spans="1:13" ht="14.4">
      <c r="A198" s="1" t="s">
        <v>45</v>
      </c>
      <c r="B198" s="5">
        <v>1980</v>
      </c>
      <c r="C198" s="1" t="s">
        <v>46</v>
      </c>
      <c r="D198" s="1" t="s">
        <v>17</v>
      </c>
      <c r="E198" s="21" t="b">
        <v>0</v>
      </c>
      <c r="F198" s="1" t="s">
        <v>16</v>
      </c>
      <c r="G198" s="5">
        <v>23313</v>
      </c>
      <c r="H198" s="2"/>
      <c r="I198" s="2"/>
      <c r="J198" s="3"/>
      <c r="K198" s="2">
        <v>1</v>
      </c>
      <c r="L198" s="2">
        <v>1</v>
      </c>
      <c r="M198" s="2">
        <v>0</v>
      </c>
    </row>
    <row r="199" spans="1:13" ht="14.4">
      <c r="A199" s="1" t="s">
        <v>45</v>
      </c>
      <c r="B199" s="5">
        <v>1980</v>
      </c>
      <c r="C199" s="1" t="s">
        <v>46</v>
      </c>
      <c r="D199" s="1" t="s">
        <v>13</v>
      </c>
      <c r="E199" s="21" t="b">
        <v>0</v>
      </c>
      <c r="F199" s="1" t="s">
        <v>14</v>
      </c>
      <c r="G199" s="5">
        <v>130231</v>
      </c>
      <c r="H199" s="2">
        <f t="shared" si="13"/>
        <v>153544</v>
      </c>
      <c r="I199" s="2">
        <f t="shared" si="12"/>
        <v>153544</v>
      </c>
      <c r="J199" s="3">
        <f>IF(F199="democrat",G199/I199,"")</f>
        <v>0.84816730057833589</v>
      </c>
      <c r="K199" s="2">
        <v>1</v>
      </c>
      <c r="L199" s="2">
        <v>1</v>
      </c>
      <c r="M199" s="2">
        <v>0</v>
      </c>
    </row>
    <row r="200" spans="1:13" ht="14.4">
      <c r="A200" s="1" t="s">
        <v>45</v>
      </c>
      <c r="B200" s="5">
        <v>1984</v>
      </c>
      <c r="C200" s="1" t="s">
        <v>46</v>
      </c>
      <c r="D200" s="1" t="s">
        <v>17</v>
      </c>
      <c r="E200" s="21" t="b">
        <v>0</v>
      </c>
      <c r="F200" s="1" t="s">
        <v>16</v>
      </c>
      <c r="G200" s="5">
        <v>29009</v>
      </c>
      <c r="H200" s="2"/>
      <c r="I200" s="2"/>
      <c r="J200" s="3"/>
      <c r="K200" s="2">
        <v>-1</v>
      </c>
      <c r="L200" s="2">
        <v>-1</v>
      </c>
      <c r="M200" s="2">
        <v>0</v>
      </c>
    </row>
    <row r="201" spans="1:13" ht="14.4">
      <c r="A201" s="1" t="s">
        <v>45</v>
      </c>
      <c r="B201" s="5">
        <v>1984</v>
      </c>
      <c r="C201" s="1" t="s">
        <v>46</v>
      </c>
      <c r="D201" s="1" t="s">
        <v>18</v>
      </c>
      <c r="E201" s="21" t="b">
        <v>0</v>
      </c>
      <c r="F201" s="1" t="s">
        <v>14</v>
      </c>
      <c r="G201" s="5">
        <v>180408</v>
      </c>
      <c r="H201" s="2">
        <f t="shared" si="13"/>
        <v>209417</v>
      </c>
      <c r="I201" s="2">
        <f t="shared" si="12"/>
        <v>209417</v>
      </c>
      <c r="J201" s="3">
        <f>IF(F201="democrat",G201/I201,"")</f>
        <v>0.86147733947100757</v>
      </c>
      <c r="K201" s="2">
        <v>-1</v>
      </c>
      <c r="L201" s="2">
        <v>-1</v>
      </c>
      <c r="M201" s="2">
        <v>0</v>
      </c>
    </row>
    <row r="202" spans="1:13" ht="14.4">
      <c r="A202" s="1" t="s">
        <v>45</v>
      </c>
      <c r="B202" s="5">
        <v>1988</v>
      </c>
      <c r="C202" s="1" t="s">
        <v>46</v>
      </c>
      <c r="D202" s="1" t="s">
        <v>19</v>
      </c>
      <c r="E202" s="21" t="b">
        <v>0</v>
      </c>
      <c r="F202" s="1" t="s">
        <v>16</v>
      </c>
      <c r="G202" s="5">
        <v>27590</v>
      </c>
      <c r="H202" s="2"/>
      <c r="I202" s="2"/>
      <c r="J202" s="3"/>
      <c r="K202" s="2">
        <v>-1</v>
      </c>
      <c r="L202" s="2">
        <v>0</v>
      </c>
      <c r="M202" s="2">
        <v>-1</v>
      </c>
    </row>
    <row r="203" spans="1:13" ht="14.4">
      <c r="A203" s="1" t="s">
        <v>45</v>
      </c>
      <c r="B203" s="5">
        <v>1988</v>
      </c>
      <c r="C203" s="1" t="s">
        <v>46</v>
      </c>
      <c r="D203" s="1" t="s">
        <v>20</v>
      </c>
      <c r="E203" s="21" t="b">
        <v>0</v>
      </c>
      <c r="F203" s="1" t="s">
        <v>14</v>
      </c>
      <c r="G203" s="5">
        <v>159407</v>
      </c>
      <c r="H203" s="2">
        <f t="shared" si="13"/>
        <v>186997</v>
      </c>
      <c r="I203" s="2">
        <f t="shared" si="12"/>
        <v>186997</v>
      </c>
      <c r="J203" s="3">
        <f>IF(F203="democrat",G203/I203,"")</f>
        <v>0.85245752605656777</v>
      </c>
      <c r="K203" s="2">
        <v>-1</v>
      </c>
      <c r="L203" s="2">
        <v>0</v>
      </c>
      <c r="M203" s="2">
        <v>-1</v>
      </c>
    </row>
    <row r="204" spans="1:13" ht="14.4">
      <c r="A204" s="1" t="s">
        <v>45</v>
      </c>
      <c r="B204" s="5">
        <v>1992</v>
      </c>
      <c r="C204" s="1" t="s">
        <v>46</v>
      </c>
      <c r="D204" s="1" t="s">
        <v>19</v>
      </c>
      <c r="E204" s="21" t="b">
        <v>0</v>
      </c>
      <c r="F204" s="1" t="s">
        <v>16</v>
      </c>
      <c r="G204" s="5">
        <v>20698</v>
      </c>
      <c r="H204" s="2"/>
      <c r="I204" s="2"/>
      <c r="J204" s="3"/>
      <c r="K204" s="2">
        <v>-1</v>
      </c>
      <c r="L204" s="2">
        <v>-1</v>
      </c>
      <c r="M204" s="2">
        <v>-1.25</v>
      </c>
    </row>
    <row r="205" spans="1:13" ht="14.4">
      <c r="A205" s="1" t="s">
        <v>45</v>
      </c>
      <c r="B205" s="5">
        <v>1992</v>
      </c>
      <c r="C205" s="1" t="s">
        <v>46</v>
      </c>
      <c r="D205" s="1" t="s">
        <v>21</v>
      </c>
      <c r="E205" s="21" t="b">
        <v>0</v>
      </c>
      <c r="F205" s="1" t="s">
        <v>14</v>
      </c>
      <c r="G205" s="5">
        <v>192619</v>
      </c>
      <c r="H205" s="2">
        <f t="shared" si="13"/>
        <v>213317</v>
      </c>
      <c r="I205" s="2">
        <f t="shared" si="12"/>
        <v>213317</v>
      </c>
      <c r="J205" s="3">
        <f>IF(F205="democrat",G205/I205,"")</f>
        <v>0.90297069619392734</v>
      </c>
      <c r="K205" s="2">
        <v>-1</v>
      </c>
      <c r="L205" s="2">
        <v>-1</v>
      </c>
      <c r="M205" s="2">
        <v>-1.25</v>
      </c>
    </row>
    <row r="206" spans="1:13" ht="14.4">
      <c r="A206" s="1" t="s">
        <v>45</v>
      </c>
      <c r="B206" s="5">
        <v>1996</v>
      </c>
      <c r="C206" s="1" t="s">
        <v>46</v>
      </c>
      <c r="D206" s="1" t="s">
        <v>22</v>
      </c>
      <c r="E206" s="21" t="b">
        <v>0</v>
      </c>
      <c r="F206" s="1" t="s">
        <v>16</v>
      </c>
      <c r="G206" s="5">
        <v>17339</v>
      </c>
      <c r="H206" s="2"/>
      <c r="I206" s="2"/>
      <c r="J206" s="3"/>
      <c r="K206" s="2">
        <v>1</v>
      </c>
      <c r="L206" s="2">
        <v>1</v>
      </c>
      <c r="M206" s="2">
        <v>0</v>
      </c>
    </row>
    <row r="207" spans="1:13" ht="14.4">
      <c r="A207" s="1" t="s">
        <v>45</v>
      </c>
      <c r="B207" s="5">
        <v>1996</v>
      </c>
      <c r="C207" s="1" t="s">
        <v>46</v>
      </c>
      <c r="D207" s="1" t="s">
        <v>21</v>
      </c>
      <c r="E207" s="21" t="b">
        <v>0</v>
      </c>
      <c r="F207" s="1" t="s">
        <v>14</v>
      </c>
      <c r="G207" s="5">
        <v>158220</v>
      </c>
      <c r="H207" s="2">
        <f t="shared" si="13"/>
        <v>175559</v>
      </c>
      <c r="I207" s="2">
        <f t="shared" si="12"/>
        <v>175559</v>
      </c>
      <c r="J207" s="3">
        <f>IF(F207="democrat",G207/I207,"")</f>
        <v>0.90123548208864257</v>
      </c>
      <c r="K207" s="2">
        <v>1</v>
      </c>
      <c r="L207" s="2">
        <v>1</v>
      </c>
      <c r="M207" s="2">
        <v>0</v>
      </c>
    </row>
    <row r="208" spans="1:13" ht="14.4">
      <c r="A208" s="1" t="s">
        <v>45</v>
      </c>
      <c r="B208" s="5">
        <v>2000</v>
      </c>
      <c r="C208" s="1" t="s">
        <v>46</v>
      </c>
      <c r="D208" s="1" t="s">
        <v>23</v>
      </c>
      <c r="E208" s="21" t="b">
        <v>0</v>
      </c>
      <c r="F208" s="1" t="s">
        <v>16</v>
      </c>
      <c r="G208" s="5">
        <v>18073</v>
      </c>
      <c r="H208" s="2"/>
      <c r="I208" s="2"/>
      <c r="J208" s="3"/>
      <c r="K208" s="2">
        <v>1</v>
      </c>
      <c r="L208" s="2">
        <v>0</v>
      </c>
      <c r="M208" s="2">
        <v>1</v>
      </c>
    </row>
    <row r="209" spans="1:13" ht="14.4">
      <c r="A209" s="1" t="s">
        <v>45</v>
      </c>
      <c r="B209" s="5">
        <v>2000</v>
      </c>
      <c r="C209" s="1" t="s">
        <v>46</v>
      </c>
      <c r="D209" s="1" t="s">
        <v>24</v>
      </c>
      <c r="E209" s="21" t="b">
        <v>0</v>
      </c>
      <c r="F209" s="1" t="s">
        <v>14</v>
      </c>
      <c r="G209" s="5">
        <v>171923</v>
      </c>
      <c r="H209" s="2">
        <f t="shared" si="13"/>
        <v>189996</v>
      </c>
      <c r="I209" s="2">
        <f t="shared" si="12"/>
        <v>189996</v>
      </c>
      <c r="J209" s="3">
        <f>IF(F209="democrat",G209/I209,"")</f>
        <v>0.9048769447777848</v>
      </c>
      <c r="K209" s="2">
        <v>1</v>
      </c>
      <c r="L209" s="2">
        <v>0</v>
      </c>
      <c r="M209" s="2">
        <v>1</v>
      </c>
    </row>
    <row r="210" spans="1:13" ht="14.4">
      <c r="A210" s="1" t="s">
        <v>45</v>
      </c>
      <c r="B210" s="5">
        <v>2004</v>
      </c>
      <c r="C210" s="1" t="s">
        <v>46</v>
      </c>
      <c r="D210" s="1" t="s">
        <v>23</v>
      </c>
      <c r="E210" s="21" t="b">
        <v>0</v>
      </c>
      <c r="F210" s="1" t="s">
        <v>16</v>
      </c>
      <c r="G210" s="5">
        <v>21256</v>
      </c>
      <c r="H210" s="2"/>
      <c r="I210" s="2"/>
      <c r="J210" s="3"/>
      <c r="K210" s="2">
        <v>-1</v>
      </c>
      <c r="L210" s="2">
        <v>-1</v>
      </c>
      <c r="M210" s="2">
        <v>0</v>
      </c>
    </row>
    <row r="211" spans="1:13" ht="14.4">
      <c r="A211" s="1" t="s">
        <v>45</v>
      </c>
      <c r="B211" s="5">
        <v>2004</v>
      </c>
      <c r="C211" s="1" t="s">
        <v>46</v>
      </c>
      <c r="D211" s="1" t="s">
        <v>25</v>
      </c>
      <c r="E211" s="21" t="b">
        <v>0</v>
      </c>
      <c r="F211" s="1" t="s">
        <v>14</v>
      </c>
      <c r="G211" s="5">
        <v>202970</v>
      </c>
      <c r="H211" s="2">
        <f t="shared" si="13"/>
        <v>224226</v>
      </c>
      <c r="I211" s="2">
        <f t="shared" si="12"/>
        <v>224226</v>
      </c>
      <c r="J211" s="3">
        <f>IF(F211="democrat",G211/I211,"")</f>
        <v>0.9052027864743607</v>
      </c>
      <c r="K211" s="2">
        <v>-1</v>
      </c>
      <c r="L211" s="2">
        <v>-1</v>
      </c>
      <c r="M211" s="2">
        <v>0</v>
      </c>
    </row>
    <row r="212" spans="1:13" ht="14.4">
      <c r="A212" s="1" t="s">
        <v>45</v>
      </c>
      <c r="B212" s="5">
        <v>2008</v>
      </c>
      <c r="C212" s="1" t="s">
        <v>46</v>
      </c>
      <c r="D212" s="1" t="s">
        <v>26</v>
      </c>
      <c r="E212" s="21" t="b">
        <v>0</v>
      </c>
      <c r="F212" s="1" t="s">
        <v>16</v>
      </c>
      <c r="G212" s="5">
        <v>17367</v>
      </c>
      <c r="H212" s="2"/>
      <c r="I212" s="2"/>
      <c r="J212" s="3"/>
      <c r="K212" s="2">
        <v>-1</v>
      </c>
      <c r="L212" s="2">
        <v>0</v>
      </c>
      <c r="M212" s="2">
        <v>-1</v>
      </c>
    </row>
    <row r="213" spans="1:13" ht="14.4">
      <c r="A213" s="1" t="s">
        <v>45</v>
      </c>
      <c r="B213" s="5">
        <v>2008</v>
      </c>
      <c r="C213" s="1" t="s">
        <v>46</v>
      </c>
      <c r="D213" s="1" t="s">
        <v>27</v>
      </c>
      <c r="E213" s="21" t="b">
        <v>0</v>
      </c>
      <c r="F213" s="1" t="s">
        <v>14</v>
      </c>
      <c r="G213" s="5">
        <v>245800</v>
      </c>
      <c r="H213" s="2">
        <f t="shared" si="13"/>
        <v>263167</v>
      </c>
      <c r="I213" s="2">
        <f t="shared" si="12"/>
        <v>263167</v>
      </c>
      <c r="J213" s="3">
        <f>IF(F213="democrat",G213/I213,"")</f>
        <v>0.93400768333415662</v>
      </c>
      <c r="K213" s="2">
        <v>-1</v>
      </c>
      <c r="L213" s="2">
        <v>0</v>
      </c>
      <c r="M213" s="2">
        <v>-1</v>
      </c>
    </row>
    <row r="214" spans="1:13" ht="14.4">
      <c r="A214" s="1" t="s">
        <v>45</v>
      </c>
      <c r="B214" s="5">
        <v>2012</v>
      </c>
      <c r="C214" s="1" t="s">
        <v>46</v>
      </c>
      <c r="D214" s="1" t="s">
        <v>28</v>
      </c>
      <c r="E214" s="21" t="b">
        <v>0</v>
      </c>
      <c r="F214" s="1" t="s">
        <v>16</v>
      </c>
      <c r="G214" s="5">
        <v>21381</v>
      </c>
      <c r="H214" s="2"/>
      <c r="I214" s="2"/>
      <c r="J214" s="3"/>
      <c r="K214" s="2">
        <v>1</v>
      </c>
      <c r="L214" s="2">
        <v>1</v>
      </c>
      <c r="M214" s="2">
        <v>0</v>
      </c>
    </row>
    <row r="215" spans="1:13" ht="14.4">
      <c r="A215" s="1" t="s">
        <v>45</v>
      </c>
      <c r="B215" s="5">
        <v>2012</v>
      </c>
      <c r="C215" s="1" t="s">
        <v>46</v>
      </c>
      <c r="D215" s="1" t="s">
        <v>27</v>
      </c>
      <c r="E215" s="21" t="b">
        <v>0</v>
      </c>
      <c r="F215" s="1" t="s">
        <v>14</v>
      </c>
      <c r="G215" s="5">
        <v>267070</v>
      </c>
      <c r="H215" s="2">
        <f t="shared" si="13"/>
        <v>288451</v>
      </c>
      <c r="I215" s="2">
        <f t="shared" si="12"/>
        <v>288451</v>
      </c>
      <c r="J215" s="3">
        <f>IF(F215="democrat",G215/I215,"")</f>
        <v>0.92587649202117517</v>
      </c>
      <c r="K215" s="2">
        <v>1</v>
      </c>
      <c r="L215" s="2">
        <v>1</v>
      </c>
      <c r="M215" s="2">
        <v>0</v>
      </c>
    </row>
    <row r="216" spans="1:13" ht="14.4">
      <c r="A216" s="1" t="s">
        <v>45</v>
      </c>
      <c r="B216" s="5">
        <v>2016</v>
      </c>
      <c r="C216" s="1" t="s">
        <v>46</v>
      </c>
      <c r="D216" s="1" t="s">
        <v>29</v>
      </c>
      <c r="E216" s="21" t="b">
        <v>0</v>
      </c>
      <c r="F216" s="1" t="s">
        <v>16</v>
      </c>
      <c r="G216" s="5">
        <v>12723</v>
      </c>
      <c r="H216" s="2"/>
      <c r="I216" s="2"/>
      <c r="J216" s="3"/>
      <c r="K216" s="2">
        <v>1</v>
      </c>
      <c r="L216" s="2">
        <v>0</v>
      </c>
      <c r="M216" s="2">
        <v>1</v>
      </c>
    </row>
    <row r="217" spans="1:13" ht="14.4">
      <c r="A217" s="1" t="s">
        <v>45</v>
      </c>
      <c r="B217" s="5">
        <v>2016</v>
      </c>
      <c r="C217" s="1" t="s">
        <v>46</v>
      </c>
      <c r="D217" s="1" t="s">
        <v>30</v>
      </c>
      <c r="E217" s="21" t="b">
        <v>0</v>
      </c>
      <c r="F217" s="1" t="s">
        <v>14</v>
      </c>
      <c r="G217" s="5">
        <v>282830</v>
      </c>
      <c r="H217" s="2">
        <f t="shared" si="13"/>
        <v>295553</v>
      </c>
      <c r="I217" s="2">
        <f t="shared" si="12"/>
        <v>295553</v>
      </c>
      <c r="J217" s="3">
        <f>IF(F217="democrat",G217/I217,"")</f>
        <v>0.95695188341854087</v>
      </c>
      <c r="K217" s="2">
        <v>1</v>
      </c>
      <c r="L217" s="2">
        <v>0</v>
      </c>
      <c r="M217" s="2">
        <v>1</v>
      </c>
    </row>
    <row r="218" spans="1:13" s="15" customFormat="1" ht="14.4">
      <c r="A218" s="11" t="s">
        <v>45</v>
      </c>
      <c r="B218" s="12">
        <v>2020</v>
      </c>
      <c r="C218" s="11" t="s">
        <v>46</v>
      </c>
      <c r="D218" s="11" t="s">
        <v>29</v>
      </c>
      <c r="E218" s="22" t="s">
        <v>136</v>
      </c>
      <c r="F218" s="11" t="s">
        <v>16</v>
      </c>
      <c r="G218" s="15">
        <v>18586</v>
      </c>
      <c r="H218" s="13"/>
      <c r="I218" s="13"/>
      <c r="J218" s="14" t="str">
        <f>IF(F218="democrat",G218/I218,"")</f>
        <v/>
      </c>
      <c r="K218" s="13">
        <v>-1</v>
      </c>
      <c r="L218" s="13">
        <v>-1</v>
      </c>
      <c r="M218" s="13">
        <v>0</v>
      </c>
    </row>
    <row r="219" spans="1:13" s="15" customFormat="1" ht="14.4">
      <c r="A219" s="11" t="s">
        <v>45</v>
      </c>
      <c r="B219" s="12">
        <v>2020</v>
      </c>
      <c r="C219" s="11" t="s">
        <v>46</v>
      </c>
      <c r="D219" s="11" t="s">
        <v>134</v>
      </c>
      <c r="E219" s="22" t="s">
        <v>136</v>
      </c>
      <c r="F219" s="11" t="s">
        <v>14</v>
      </c>
      <c r="G219" s="12">
        <v>317323</v>
      </c>
      <c r="H219" s="13">
        <f t="shared" si="13"/>
        <v>335909</v>
      </c>
      <c r="I219" s="13">
        <f t="shared" ref="I219:I281" si="14">H219</f>
        <v>335909</v>
      </c>
      <c r="J219" s="14">
        <f>IF(F219="democrat",G219/I219,"")</f>
        <v>0.94466953847619439</v>
      </c>
      <c r="K219" s="13">
        <v>-1</v>
      </c>
      <c r="L219" s="13">
        <v>-1</v>
      </c>
      <c r="M219" s="13">
        <v>0</v>
      </c>
    </row>
    <row r="220" spans="1:13" ht="14.4">
      <c r="A220" s="1" t="s">
        <v>47</v>
      </c>
      <c r="B220" s="5">
        <v>1976</v>
      </c>
      <c r="C220" s="1" t="s">
        <v>48</v>
      </c>
      <c r="D220" s="1" t="s">
        <v>15</v>
      </c>
      <c r="E220" s="21" t="b">
        <v>0</v>
      </c>
      <c r="F220" s="1" t="s">
        <v>16</v>
      </c>
      <c r="G220" s="5">
        <v>1469531</v>
      </c>
      <c r="H220" s="2"/>
      <c r="I220" s="2"/>
      <c r="J220" s="3"/>
      <c r="K220" s="2">
        <v>-1</v>
      </c>
      <c r="L220" s="2">
        <v>0</v>
      </c>
      <c r="M220" s="2">
        <v>-1</v>
      </c>
    </row>
    <row r="221" spans="1:13" ht="14.4">
      <c r="A221" s="1" t="s">
        <v>47</v>
      </c>
      <c r="B221" s="5">
        <v>1976</v>
      </c>
      <c r="C221" s="1" t="s">
        <v>48</v>
      </c>
      <c r="D221" s="1" t="s">
        <v>13</v>
      </c>
      <c r="E221" s="21" t="b">
        <v>0</v>
      </c>
      <c r="F221" s="1" t="s">
        <v>14</v>
      </c>
      <c r="G221" s="5">
        <v>1636000</v>
      </c>
      <c r="H221" s="2">
        <f t="shared" si="13"/>
        <v>3105531</v>
      </c>
      <c r="I221" s="2">
        <f t="shared" si="14"/>
        <v>3105531</v>
      </c>
      <c r="J221" s="3">
        <f>IF(F221="democrat",G221/I221,"")</f>
        <v>0.52680201872079202</v>
      </c>
      <c r="K221" s="2">
        <v>-1</v>
      </c>
      <c r="L221" s="2">
        <v>0</v>
      </c>
      <c r="M221" s="2">
        <v>-1</v>
      </c>
    </row>
    <row r="222" spans="1:13" ht="14.4">
      <c r="A222" s="1" t="s">
        <v>47</v>
      </c>
      <c r="B222" s="5">
        <v>1980</v>
      </c>
      <c r="C222" s="1" t="s">
        <v>48</v>
      </c>
      <c r="D222" s="1" t="s">
        <v>17</v>
      </c>
      <c r="E222" s="21" t="b">
        <v>0</v>
      </c>
      <c r="F222" s="1" t="s">
        <v>16</v>
      </c>
      <c r="G222" s="5">
        <v>2046951</v>
      </c>
      <c r="H222" s="2"/>
      <c r="I222" s="2"/>
      <c r="J222" s="3" t="str">
        <f>IF(F222="democrat",G222/I222,"")</f>
        <v/>
      </c>
      <c r="K222" s="2">
        <v>1</v>
      </c>
      <c r="L222" s="2">
        <v>1</v>
      </c>
      <c r="M222" s="2">
        <v>0</v>
      </c>
    </row>
    <row r="223" spans="1:13" ht="14.4">
      <c r="A223" s="1" t="s">
        <v>47</v>
      </c>
      <c r="B223" s="5">
        <v>1980</v>
      </c>
      <c r="C223" s="1" t="s">
        <v>48</v>
      </c>
      <c r="D223" s="1" t="s">
        <v>13</v>
      </c>
      <c r="E223" s="21" t="b">
        <v>0</v>
      </c>
      <c r="F223" s="1" t="s">
        <v>14</v>
      </c>
      <c r="G223" s="5">
        <v>1419475</v>
      </c>
      <c r="H223" s="2">
        <f t="shared" si="13"/>
        <v>3466426</v>
      </c>
      <c r="I223" s="2">
        <f t="shared" si="14"/>
        <v>3466426</v>
      </c>
      <c r="J223" s="3">
        <f>IF(F223="democrat",G223/I223,"")</f>
        <v>0.40949237052803089</v>
      </c>
      <c r="K223" s="2">
        <v>1</v>
      </c>
      <c r="L223" s="2">
        <v>1</v>
      </c>
      <c r="M223" s="2">
        <v>0</v>
      </c>
    </row>
    <row r="224" spans="1:13" ht="14.4">
      <c r="A224" s="1" t="s">
        <v>47</v>
      </c>
      <c r="B224" s="5">
        <v>1984</v>
      </c>
      <c r="C224" s="1" t="s">
        <v>48</v>
      </c>
      <c r="D224" s="1" t="s">
        <v>17</v>
      </c>
      <c r="E224" s="21" t="b">
        <v>0</v>
      </c>
      <c r="F224" s="1" t="s">
        <v>16</v>
      </c>
      <c r="G224" s="5">
        <v>2730350</v>
      </c>
      <c r="H224" s="2"/>
      <c r="I224" s="2"/>
      <c r="J224" s="3"/>
      <c r="K224" s="2">
        <v>-1</v>
      </c>
      <c r="L224" s="2">
        <v>-1</v>
      </c>
      <c r="M224" s="2">
        <v>0</v>
      </c>
    </row>
    <row r="225" spans="1:13" ht="14.4">
      <c r="A225" s="1" t="s">
        <v>47</v>
      </c>
      <c r="B225" s="5">
        <v>1984</v>
      </c>
      <c r="C225" s="1" t="s">
        <v>48</v>
      </c>
      <c r="D225" s="1" t="s">
        <v>18</v>
      </c>
      <c r="E225" s="21" t="b">
        <v>0</v>
      </c>
      <c r="F225" s="1" t="s">
        <v>14</v>
      </c>
      <c r="G225" s="5">
        <v>1448816</v>
      </c>
      <c r="H225" s="2">
        <f t="shared" si="13"/>
        <v>4179166</v>
      </c>
      <c r="I225" s="2">
        <f t="shared" si="14"/>
        <v>4179166</v>
      </c>
      <c r="J225" s="3">
        <f>IF(F225="democrat",G225/I225,"")</f>
        <v>0.34667586786454524</v>
      </c>
      <c r="K225" s="2">
        <v>-1</v>
      </c>
      <c r="L225" s="2">
        <v>-1</v>
      </c>
      <c r="M225" s="2">
        <v>0</v>
      </c>
    </row>
    <row r="226" spans="1:13" ht="14.4">
      <c r="A226" s="1" t="s">
        <v>47</v>
      </c>
      <c r="B226" s="5">
        <v>1988</v>
      </c>
      <c r="C226" s="1" t="s">
        <v>48</v>
      </c>
      <c r="D226" s="1" t="s">
        <v>19</v>
      </c>
      <c r="E226" s="21" t="b">
        <v>0</v>
      </c>
      <c r="F226" s="1" t="s">
        <v>16</v>
      </c>
      <c r="G226" s="5">
        <v>2618885</v>
      </c>
      <c r="H226" s="2"/>
      <c r="I226" s="2"/>
      <c r="J226" s="3"/>
      <c r="K226" s="2">
        <v>-1</v>
      </c>
      <c r="L226" s="2">
        <v>0</v>
      </c>
      <c r="M226" s="2">
        <v>-1</v>
      </c>
    </row>
    <row r="227" spans="1:13" ht="14.4">
      <c r="A227" s="1" t="s">
        <v>47</v>
      </c>
      <c r="B227" s="5">
        <v>1988</v>
      </c>
      <c r="C227" s="1" t="s">
        <v>48</v>
      </c>
      <c r="D227" s="1" t="s">
        <v>20</v>
      </c>
      <c r="E227" s="21" t="b">
        <v>0</v>
      </c>
      <c r="F227" s="1" t="s">
        <v>14</v>
      </c>
      <c r="G227" s="5">
        <v>1656701</v>
      </c>
      <c r="H227" s="2">
        <f t="shared" si="13"/>
        <v>4275586</v>
      </c>
      <c r="I227" s="2">
        <f t="shared" si="14"/>
        <v>4275586</v>
      </c>
      <c r="J227" s="3">
        <f>IF(F227="democrat",G227/I227,"")</f>
        <v>0.38747928354148414</v>
      </c>
      <c r="K227" s="2">
        <v>-1</v>
      </c>
      <c r="L227" s="2">
        <v>0</v>
      </c>
      <c r="M227" s="2">
        <v>-1</v>
      </c>
    </row>
    <row r="228" spans="1:13" ht="14.4">
      <c r="A228" s="1" t="s">
        <v>47</v>
      </c>
      <c r="B228" s="5">
        <v>1992</v>
      </c>
      <c r="C228" s="1" t="s">
        <v>48</v>
      </c>
      <c r="D228" s="1" t="s">
        <v>19</v>
      </c>
      <c r="E228" s="21" t="b">
        <v>0</v>
      </c>
      <c r="F228" s="1" t="s">
        <v>16</v>
      </c>
      <c r="G228" s="5">
        <v>2173310</v>
      </c>
      <c r="H228" s="2"/>
      <c r="I228" s="2"/>
      <c r="J228" s="3"/>
      <c r="K228" s="2">
        <v>-1</v>
      </c>
      <c r="L228" s="2">
        <v>-1</v>
      </c>
      <c r="M228" s="2">
        <v>-1.25</v>
      </c>
    </row>
    <row r="229" spans="1:13" ht="14.4">
      <c r="A229" s="1" t="s">
        <v>47</v>
      </c>
      <c r="B229" s="5">
        <v>1992</v>
      </c>
      <c r="C229" s="1" t="s">
        <v>48</v>
      </c>
      <c r="D229" s="1" t="s">
        <v>21</v>
      </c>
      <c r="E229" s="21" t="b">
        <v>0</v>
      </c>
      <c r="F229" s="1" t="s">
        <v>14</v>
      </c>
      <c r="G229" s="5">
        <v>2071698</v>
      </c>
      <c r="H229" s="2">
        <f t="shared" si="13"/>
        <v>4245008</v>
      </c>
      <c r="I229" s="2">
        <f t="shared" si="14"/>
        <v>4245008</v>
      </c>
      <c r="J229" s="3">
        <f>IF(F229="democrat",G229/I229,"")</f>
        <v>0.48803158910419014</v>
      </c>
      <c r="K229" s="2">
        <v>-1</v>
      </c>
      <c r="L229" s="2">
        <v>-1</v>
      </c>
      <c r="M229" s="2">
        <v>-1.25</v>
      </c>
    </row>
    <row r="230" spans="1:13" ht="15.75" customHeight="1">
      <c r="A230" s="1" t="s">
        <v>47</v>
      </c>
      <c r="B230" s="5">
        <v>1996</v>
      </c>
      <c r="C230" s="1" t="s">
        <v>48</v>
      </c>
      <c r="D230" s="1" t="s">
        <v>22</v>
      </c>
      <c r="E230" s="21" t="b">
        <v>0</v>
      </c>
      <c r="F230" s="1" t="s">
        <v>16</v>
      </c>
      <c r="G230" s="5">
        <v>2244536</v>
      </c>
      <c r="H230" s="2"/>
      <c r="I230" s="2"/>
      <c r="K230" s="2">
        <v>1</v>
      </c>
      <c r="L230" s="2">
        <v>1</v>
      </c>
      <c r="M230" s="2">
        <v>0</v>
      </c>
    </row>
    <row r="231" spans="1:13" ht="14.4">
      <c r="A231" s="1" t="s">
        <v>47</v>
      </c>
      <c r="B231" s="5">
        <v>1996</v>
      </c>
      <c r="C231" s="1" t="s">
        <v>48</v>
      </c>
      <c r="D231" s="1" t="s">
        <v>21</v>
      </c>
      <c r="E231" s="21" t="b">
        <v>0</v>
      </c>
      <c r="F231" s="1" t="s">
        <v>14</v>
      </c>
      <c r="G231" s="5">
        <v>2546870</v>
      </c>
      <c r="H231" s="2">
        <f t="shared" si="13"/>
        <v>4791406</v>
      </c>
      <c r="I231" s="2">
        <f t="shared" si="14"/>
        <v>4791406</v>
      </c>
      <c r="J231" s="3">
        <f>IF(F231="democrat",G231/I231,"")</f>
        <v>0.53154961195106409</v>
      </c>
      <c r="K231" s="2">
        <v>1</v>
      </c>
      <c r="L231" s="2">
        <v>1</v>
      </c>
      <c r="M231" s="2">
        <v>0</v>
      </c>
    </row>
    <row r="232" spans="1:13" ht="14.4">
      <c r="A232" s="1" t="s">
        <v>47</v>
      </c>
      <c r="B232" s="5">
        <v>2000</v>
      </c>
      <c r="C232" s="1" t="s">
        <v>48</v>
      </c>
      <c r="D232" s="1" t="s">
        <v>23</v>
      </c>
      <c r="E232" s="21" t="b">
        <v>0</v>
      </c>
      <c r="F232" s="1" t="s">
        <v>16</v>
      </c>
      <c r="G232" s="5">
        <v>2912790</v>
      </c>
      <c r="H232" s="2"/>
      <c r="I232" s="2"/>
      <c r="J232" s="3" t="str">
        <f>IF(F232="democrat",G232/I232,"")</f>
        <v/>
      </c>
      <c r="K232" s="2">
        <v>1</v>
      </c>
      <c r="L232" s="2">
        <v>0</v>
      </c>
      <c r="M232" s="2">
        <v>1</v>
      </c>
    </row>
    <row r="233" spans="1:13" ht="14.4">
      <c r="A233" s="1" t="s">
        <v>47</v>
      </c>
      <c r="B233" s="5">
        <v>2000</v>
      </c>
      <c r="C233" s="1" t="s">
        <v>48</v>
      </c>
      <c r="D233" s="1" t="s">
        <v>24</v>
      </c>
      <c r="E233" s="21" t="b">
        <v>0</v>
      </c>
      <c r="F233" s="1" t="s">
        <v>14</v>
      </c>
      <c r="G233" s="5">
        <v>2912253</v>
      </c>
      <c r="H233" s="2">
        <f t="shared" si="13"/>
        <v>5825043</v>
      </c>
      <c r="I233" s="2">
        <f t="shared" si="14"/>
        <v>5825043</v>
      </c>
      <c r="J233" s="3">
        <f>IF(F233="democrat",G233/I233,"")</f>
        <v>0.49995390591966443</v>
      </c>
      <c r="K233" s="2">
        <v>1</v>
      </c>
      <c r="L233" s="2">
        <v>0</v>
      </c>
      <c r="M233" s="2">
        <v>1</v>
      </c>
    </row>
    <row r="234" spans="1:13" ht="14.4">
      <c r="A234" s="1" t="s">
        <v>47</v>
      </c>
      <c r="B234" s="5">
        <v>2004</v>
      </c>
      <c r="C234" s="1" t="s">
        <v>48</v>
      </c>
      <c r="D234" s="1" t="s">
        <v>23</v>
      </c>
      <c r="E234" s="21" t="b">
        <v>0</v>
      </c>
      <c r="F234" s="1" t="s">
        <v>16</v>
      </c>
      <c r="G234" s="5">
        <v>3964522</v>
      </c>
      <c r="H234" s="2"/>
      <c r="I234" s="2"/>
      <c r="J234" s="3" t="str">
        <f>IF(F234="democrat",G234/I234,"")</f>
        <v/>
      </c>
      <c r="K234" s="2">
        <v>-1</v>
      </c>
      <c r="L234" s="2">
        <v>-1</v>
      </c>
      <c r="M234" s="2">
        <v>0</v>
      </c>
    </row>
    <row r="235" spans="1:13" ht="14.4">
      <c r="A235" s="1" t="s">
        <v>47</v>
      </c>
      <c r="B235" s="5">
        <v>2004</v>
      </c>
      <c r="C235" s="1" t="s">
        <v>48</v>
      </c>
      <c r="D235" s="1" t="s">
        <v>25</v>
      </c>
      <c r="E235" s="21" t="b">
        <v>0</v>
      </c>
      <c r="F235" s="1" t="s">
        <v>14</v>
      </c>
      <c r="G235" s="5">
        <v>3583544</v>
      </c>
      <c r="H235" s="2">
        <f t="shared" si="13"/>
        <v>7548066</v>
      </c>
      <c r="I235" s="2">
        <f t="shared" si="14"/>
        <v>7548066</v>
      </c>
      <c r="J235" s="3">
        <f>IF(F235="democrat",G235/I235,"")</f>
        <v>0.47476320424331214</v>
      </c>
      <c r="K235" s="2">
        <v>-1</v>
      </c>
      <c r="L235" s="2">
        <v>-1</v>
      </c>
      <c r="M235" s="2">
        <v>0</v>
      </c>
    </row>
    <row r="236" spans="1:13" ht="15.75" customHeight="1">
      <c r="A236" s="1" t="s">
        <v>47</v>
      </c>
      <c r="B236" s="5">
        <v>2008</v>
      </c>
      <c r="C236" s="1" t="s">
        <v>48</v>
      </c>
      <c r="D236" s="1" t="s">
        <v>26</v>
      </c>
      <c r="E236" s="21" t="b">
        <v>0</v>
      </c>
      <c r="F236" s="1" t="s">
        <v>16</v>
      </c>
      <c r="G236" s="5">
        <v>4045624</v>
      </c>
      <c r="H236" s="2"/>
      <c r="I236" s="2"/>
      <c r="K236" s="2">
        <v>-1</v>
      </c>
      <c r="L236" s="2">
        <v>0</v>
      </c>
      <c r="M236" s="2">
        <v>-1</v>
      </c>
    </row>
    <row r="237" spans="1:13" ht="14.4">
      <c r="A237" s="1" t="s">
        <v>47</v>
      </c>
      <c r="B237" s="5">
        <v>2008</v>
      </c>
      <c r="C237" s="1" t="s">
        <v>48</v>
      </c>
      <c r="D237" s="1" t="s">
        <v>27</v>
      </c>
      <c r="E237" s="21" t="b">
        <v>0</v>
      </c>
      <c r="F237" s="1" t="s">
        <v>14</v>
      </c>
      <c r="G237" s="5">
        <v>4282074</v>
      </c>
      <c r="H237" s="2">
        <f t="shared" si="13"/>
        <v>8327698</v>
      </c>
      <c r="I237" s="2">
        <f t="shared" si="14"/>
        <v>8327698</v>
      </c>
      <c r="J237" s="3">
        <f>IF(F237="democrat",G237/I237,"")</f>
        <v>0.51419660030899295</v>
      </c>
      <c r="K237" s="2">
        <v>-1</v>
      </c>
      <c r="L237" s="2">
        <v>0</v>
      </c>
      <c r="M237" s="2">
        <v>-1</v>
      </c>
    </row>
    <row r="238" spans="1:13" ht="14.4">
      <c r="A238" s="1" t="s">
        <v>47</v>
      </c>
      <c r="B238" s="5">
        <v>2012</v>
      </c>
      <c r="C238" s="1" t="s">
        <v>48</v>
      </c>
      <c r="D238" s="1" t="s">
        <v>28</v>
      </c>
      <c r="E238" s="21" t="b">
        <v>0</v>
      </c>
      <c r="F238" s="1" t="s">
        <v>16</v>
      </c>
      <c r="G238" s="5">
        <v>4163447</v>
      </c>
      <c r="H238" s="2"/>
      <c r="I238" s="2"/>
      <c r="J238" s="3"/>
      <c r="K238" s="2">
        <v>1</v>
      </c>
      <c r="L238" s="2">
        <v>1</v>
      </c>
      <c r="M238" s="2">
        <v>0</v>
      </c>
    </row>
    <row r="239" spans="1:13" ht="14.4">
      <c r="A239" s="1" t="s">
        <v>47</v>
      </c>
      <c r="B239" s="5">
        <v>2012</v>
      </c>
      <c r="C239" s="1" t="s">
        <v>48</v>
      </c>
      <c r="D239" s="1" t="s">
        <v>27</v>
      </c>
      <c r="E239" s="21" t="b">
        <v>0</v>
      </c>
      <c r="F239" s="1" t="s">
        <v>14</v>
      </c>
      <c r="G239" s="5">
        <v>4237756</v>
      </c>
      <c r="H239" s="2">
        <f t="shared" si="13"/>
        <v>8401203</v>
      </c>
      <c r="I239" s="2">
        <f t="shared" si="14"/>
        <v>8401203</v>
      </c>
      <c r="J239" s="3">
        <f>IF(F239="democrat",G239/I239,"")</f>
        <v>0.50442252139366228</v>
      </c>
      <c r="K239" s="2">
        <v>1</v>
      </c>
      <c r="L239" s="2">
        <v>1</v>
      </c>
      <c r="M239" s="2">
        <v>0</v>
      </c>
    </row>
    <row r="240" spans="1:13" ht="14.4">
      <c r="A240" s="1" t="s">
        <v>47</v>
      </c>
      <c r="B240" s="5">
        <v>2016</v>
      </c>
      <c r="C240" s="1" t="s">
        <v>48</v>
      </c>
      <c r="D240" s="1" t="s">
        <v>29</v>
      </c>
      <c r="E240" s="21" t="b">
        <v>0</v>
      </c>
      <c r="F240" s="1" t="s">
        <v>16</v>
      </c>
      <c r="G240" s="5">
        <v>4617886</v>
      </c>
      <c r="H240" s="2"/>
      <c r="I240" s="2"/>
      <c r="J240" s="3" t="str">
        <f t="shared" ref="J240:J303" si="15">IF(F240="democrat",G240/I240,"")</f>
        <v/>
      </c>
      <c r="K240" s="2">
        <v>1</v>
      </c>
      <c r="L240" s="2">
        <v>0</v>
      </c>
      <c r="M240" s="2">
        <v>1</v>
      </c>
    </row>
    <row r="241" spans="1:13" ht="14.4">
      <c r="A241" s="1" t="s">
        <v>47</v>
      </c>
      <c r="B241" s="5">
        <v>2016</v>
      </c>
      <c r="C241" s="1" t="s">
        <v>48</v>
      </c>
      <c r="D241" s="1" t="s">
        <v>30</v>
      </c>
      <c r="E241" s="21" t="b">
        <v>0</v>
      </c>
      <c r="F241" s="1" t="s">
        <v>14</v>
      </c>
      <c r="G241" s="5">
        <v>4504975</v>
      </c>
      <c r="H241" s="2">
        <f t="shared" si="13"/>
        <v>9122861</v>
      </c>
      <c r="I241" s="2">
        <f t="shared" si="14"/>
        <v>9122861</v>
      </c>
      <c r="J241" s="3">
        <f t="shared" si="15"/>
        <v>0.49381164527224519</v>
      </c>
      <c r="K241" s="2">
        <v>1</v>
      </c>
      <c r="L241" s="2">
        <v>0</v>
      </c>
      <c r="M241" s="2">
        <v>1</v>
      </c>
    </row>
    <row r="242" spans="1:13" ht="15.6" customHeight="1">
      <c r="A242" s="1" t="s">
        <v>47</v>
      </c>
      <c r="B242" s="4">
        <v>2020</v>
      </c>
      <c r="C242" s="1" t="s">
        <v>48</v>
      </c>
      <c r="D242" s="1" t="s">
        <v>29</v>
      </c>
      <c r="E242" s="21" t="b">
        <v>0</v>
      </c>
      <c r="F242" s="1" t="s">
        <v>16</v>
      </c>
      <c r="G242" s="4">
        <v>5668731</v>
      </c>
      <c r="H242" s="2"/>
      <c r="I242" s="2"/>
      <c r="J242" s="3" t="str">
        <f t="shared" si="15"/>
        <v/>
      </c>
      <c r="K242" s="2">
        <v>-1</v>
      </c>
      <c r="L242" s="2">
        <v>-1</v>
      </c>
      <c r="M242" s="2">
        <v>0</v>
      </c>
    </row>
    <row r="243" spans="1:13" ht="14.4">
      <c r="A243" s="1" t="s">
        <v>47</v>
      </c>
      <c r="B243" s="5">
        <v>2020</v>
      </c>
      <c r="C243" s="1" t="s">
        <v>48</v>
      </c>
      <c r="D243" s="1" t="s">
        <v>134</v>
      </c>
      <c r="E243" s="21" t="b">
        <v>0</v>
      </c>
      <c r="F243" s="1" t="s">
        <v>14</v>
      </c>
      <c r="G243" s="5">
        <v>5297045</v>
      </c>
      <c r="H243" s="2">
        <f t="shared" si="13"/>
        <v>10965776</v>
      </c>
      <c r="I243" s="2">
        <f t="shared" si="14"/>
        <v>10965776</v>
      </c>
      <c r="J243" s="3">
        <f t="shared" si="15"/>
        <v>0.48305245337858443</v>
      </c>
      <c r="K243" s="2">
        <v>-1</v>
      </c>
      <c r="L243" s="2">
        <v>-1</v>
      </c>
      <c r="M243" s="2">
        <v>0</v>
      </c>
    </row>
    <row r="244" spans="1:13" ht="14.4">
      <c r="A244" s="1" t="s">
        <v>49</v>
      </c>
      <c r="B244" s="5">
        <v>1976</v>
      </c>
      <c r="C244" s="1" t="s">
        <v>50</v>
      </c>
      <c r="D244" s="1" t="s">
        <v>15</v>
      </c>
      <c r="E244" s="21" t="b">
        <v>0</v>
      </c>
      <c r="F244" s="1" t="s">
        <v>16</v>
      </c>
      <c r="G244" s="5">
        <v>483743</v>
      </c>
      <c r="H244" s="2"/>
      <c r="I244" s="2"/>
      <c r="J244" s="3" t="str">
        <f t="shared" si="15"/>
        <v/>
      </c>
      <c r="K244" s="2">
        <v>-1</v>
      </c>
      <c r="L244" s="2">
        <v>0</v>
      </c>
      <c r="M244" s="2">
        <v>-1</v>
      </c>
    </row>
    <row r="245" spans="1:13" ht="14.4">
      <c r="A245" s="1" t="s">
        <v>49</v>
      </c>
      <c r="B245" s="5">
        <v>1976</v>
      </c>
      <c r="C245" s="1" t="s">
        <v>50</v>
      </c>
      <c r="D245" s="1" t="s">
        <v>13</v>
      </c>
      <c r="E245" s="21" t="b">
        <v>0</v>
      </c>
      <c r="F245" s="1" t="s">
        <v>14</v>
      </c>
      <c r="G245" s="5">
        <v>979409</v>
      </c>
      <c r="H245" s="2">
        <f t="shared" si="13"/>
        <v>1463152</v>
      </c>
      <c r="I245" s="2">
        <f t="shared" si="14"/>
        <v>1463152</v>
      </c>
      <c r="J245" s="3">
        <f t="shared" si="15"/>
        <v>0.66938294859317415</v>
      </c>
      <c r="K245" s="2">
        <v>-1</v>
      </c>
      <c r="L245" s="2">
        <v>0</v>
      </c>
      <c r="M245" s="2">
        <v>-1</v>
      </c>
    </row>
    <row r="246" spans="1:13" ht="14.4">
      <c r="A246" s="1" t="s">
        <v>49</v>
      </c>
      <c r="B246" s="5">
        <v>1980</v>
      </c>
      <c r="C246" s="1" t="s">
        <v>50</v>
      </c>
      <c r="D246" s="1" t="s">
        <v>17</v>
      </c>
      <c r="E246" s="21" t="b">
        <v>0</v>
      </c>
      <c r="F246" s="1" t="s">
        <v>16</v>
      </c>
      <c r="G246" s="5">
        <v>654168</v>
      </c>
      <c r="H246" s="2"/>
      <c r="I246" s="2"/>
      <c r="J246" s="3" t="str">
        <f t="shared" si="15"/>
        <v/>
      </c>
      <c r="K246" s="2">
        <v>1</v>
      </c>
      <c r="L246" s="2">
        <v>1</v>
      </c>
      <c r="M246" s="2">
        <v>0</v>
      </c>
    </row>
    <row r="247" spans="1:13" ht="14.4">
      <c r="A247" s="1" t="s">
        <v>49</v>
      </c>
      <c r="B247" s="5">
        <v>1980</v>
      </c>
      <c r="C247" s="1" t="s">
        <v>50</v>
      </c>
      <c r="D247" s="1" t="s">
        <v>13</v>
      </c>
      <c r="E247" s="21" t="b">
        <v>0</v>
      </c>
      <c r="F247" s="1" t="s">
        <v>14</v>
      </c>
      <c r="G247" s="5">
        <v>890955</v>
      </c>
      <c r="H247" s="2">
        <f t="shared" si="13"/>
        <v>1545123</v>
      </c>
      <c r="I247" s="2">
        <f t="shared" si="14"/>
        <v>1545123</v>
      </c>
      <c r="J247" s="3">
        <f t="shared" si="15"/>
        <v>0.57662399692451671</v>
      </c>
      <c r="K247" s="2">
        <v>1</v>
      </c>
      <c r="L247" s="2">
        <v>1</v>
      </c>
      <c r="M247" s="2">
        <v>0</v>
      </c>
    </row>
    <row r="248" spans="1:13" ht="14.4">
      <c r="A248" s="1" t="s">
        <v>49</v>
      </c>
      <c r="B248" s="5">
        <v>1984</v>
      </c>
      <c r="C248" s="1" t="s">
        <v>50</v>
      </c>
      <c r="D248" s="1" t="s">
        <v>17</v>
      </c>
      <c r="E248" s="21" t="b">
        <v>0</v>
      </c>
      <c r="F248" s="1" t="s">
        <v>16</v>
      </c>
      <c r="G248" s="5">
        <v>1068722</v>
      </c>
      <c r="H248" s="2"/>
      <c r="I248" s="2"/>
      <c r="J248" s="3" t="str">
        <f t="shared" si="15"/>
        <v/>
      </c>
      <c r="K248" s="2">
        <v>-1</v>
      </c>
      <c r="L248" s="2">
        <v>-1</v>
      </c>
      <c r="M248" s="2">
        <v>0</v>
      </c>
    </row>
    <row r="249" spans="1:13" ht="14.4">
      <c r="A249" s="1" t="s">
        <v>49</v>
      </c>
      <c r="B249" s="5">
        <v>1984</v>
      </c>
      <c r="C249" s="1" t="s">
        <v>50</v>
      </c>
      <c r="D249" s="1" t="s">
        <v>18</v>
      </c>
      <c r="E249" s="21" t="b">
        <v>0</v>
      </c>
      <c r="F249" s="1" t="s">
        <v>14</v>
      </c>
      <c r="G249" s="5">
        <v>706628</v>
      </c>
      <c r="H249" s="2">
        <f t="shared" si="13"/>
        <v>1775350</v>
      </c>
      <c r="I249" s="2">
        <f t="shared" si="14"/>
        <v>1775350</v>
      </c>
      <c r="J249" s="3">
        <f t="shared" si="15"/>
        <v>0.39802179851860198</v>
      </c>
      <c r="K249" s="2">
        <v>-1</v>
      </c>
      <c r="L249" s="2">
        <v>-1</v>
      </c>
      <c r="M249" s="2">
        <v>0</v>
      </c>
    </row>
    <row r="250" spans="1:13" ht="14.4">
      <c r="A250" s="1" t="s">
        <v>49</v>
      </c>
      <c r="B250" s="5">
        <v>1988</v>
      </c>
      <c r="C250" s="1" t="s">
        <v>50</v>
      </c>
      <c r="D250" s="1" t="s">
        <v>19</v>
      </c>
      <c r="E250" s="21" t="b">
        <v>0</v>
      </c>
      <c r="F250" s="1" t="s">
        <v>16</v>
      </c>
      <c r="G250" s="5">
        <v>1081331</v>
      </c>
      <c r="H250" s="2"/>
      <c r="I250" s="2"/>
      <c r="J250" s="3" t="str">
        <f t="shared" si="15"/>
        <v/>
      </c>
      <c r="K250" s="2">
        <v>-1</v>
      </c>
      <c r="L250" s="2">
        <v>0</v>
      </c>
      <c r="M250" s="2">
        <v>-1</v>
      </c>
    </row>
    <row r="251" spans="1:13" ht="14.4">
      <c r="A251" s="1" t="s">
        <v>49</v>
      </c>
      <c r="B251" s="5">
        <v>1988</v>
      </c>
      <c r="C251" s="1" t="s">
        <v>50</v>
      </c>
      <c r="D251" s="1" t="s">
        <v>20</v>
      </c>
      <c r="E251" s="21" t="b">
        <v>0</v>
      </c>
      <c r="F251" s="1" t="s">
        <v>14</v>
      </c>
      <c r="G251" s="5">
        <v>714792</v>
      </c>
      <c r="H251" s="2">
        <f t="shared" si="13"/>
        <v>1796123</v>
      </c>
      <c r="I251" s="2">
        <f t="shared" si="14"/>
        <v>1796123</v>
      </c>
      <c r="J251" s="3">
        <f t="shared" si="15"/>
        <v>0.39796383655239648</v>
      </c>
      <c r="K251" s="2">
        <v>-1</v>
      </c>
      <c r="L251" s="2">
        <v>0</v>
      </c>
      <c r="M251" s="2">
        <v>-1</v>
      </c>
    </row>
    <row r="252" spans="1:13" ht="14.4">
      <c r="A252" s="1" t="s">
        <v>49</v>
      </c>
      <c r="B252" s="5">
        <v>1992</v>
      </c>
      <c r="C252" s="1" t="s">
        <v>50</v>
      </c>
      <c r="D252" s="1" t="s">
        <v>19</v>
      </c>
      <c r="E252" s="21" t="b">
        <v>0</v>
      </c>
      <c r="F252" s="1" t="s">
        <v>16</v>
      </c>
      <c r="G252" s="5">
        <v>995252</v>
      </c>
      <c r="H252" s="2"/>
      <c r="I252" s="2"/>
      <c r="J252" s="3" t="str">
        <f t="shared" si="15"/>
        <v/>
      </c>
      <c r="K252" s="2">
        <v>-1</v>
      </c>
      <c r="L252" s="2">
        <v>-1</v>
      </c>
      <c r="M252" s="2">
        <v>-1.25</v>
      </c>
    </row>
    <row r="253" spans="1:13" ht="14.4">
      <c r="A253" s="1" t="s">
        <v>49</v>
      </c>
      <c r="B253" s="5">
        <v>1992</v>
      </c>
      <c r="C253" s="1" t="s">
        <v>50</v>
      </c>
      <c r="D253" s="1" t="s">
        <v>21</v>
      </c>
      <c r="E253" s="21" t="b">
        <v>0</v>
      </c>
      <c r="F253" s="1" t="s">
        <v>14</v>
      </c>
      <c r="G253" s="5">
        <v>1008966</v>
      </c>
      <c r="H253" s="2">
        <f t="shared" si="13"/>
        <v>2004218</v>
      </c>
      <c r="I253" s="2">
        <f t="shared" si="14"/>
        <v>2004218</v>
      </c>
      <c r="J253" s="3">
        <f t="shared" si="15"/>
        <v>0.50342128451096635</v>
      </c>
      <c r="K253" s="2">
        <v>-1</v>
      </c>
      <c r="L253" s="2">
        <v>-1</v>
      </c>
      <c r="M253" s="2">
        <v>-1.25</v>
      </c>
    </row>
    <row r="254" spans="1:13" ht="14.4">
      <c r="A254" s="1" t="s">
        <v>49</v>
      </c>
      <c r="B254" s="5">
        <v>1996</v>
      </c>
      <c r="C254" s="1" t="s">
        <v>50</v>
      </c>
      <c r="D254" s="1" t="s">
        <v>22</v>
      </c>
      <c r="E254" s="21" t="b">
        <v>0</v>
      </c>
      <c r="F254" s="1" t="s">
        <v>16</v>
      </c>
      <c r="G254" s="5">
        <v>1080843</v>
      </c>
      <c r="H254" s="2"/>
      <c r="I254" s="2"/>
      <c r="J254" s="3" t="str">
        <f t="shared" si="15"/>
        <v/>
      </c>
      <c r="K254" s="2">
        <v>1</v>
      </c>
      <c r="L254" s="2">
        <v>1</v>
      </c>
      <c r="M254" s="2">
        <v>0</v>
      </c>
    </row>
    <row r="255" spans="1:13" ht="14.4">
      <c r="A255" s="1" t="s">
        <v>49</v>
      </c>
      <c r="B255" s="5">
        <v>1996</v>
      </c>
      <c r="C255" s="1" t="s">
        <v>50</v>
      </c>
      <c r="D255" s="1" t="s">
        <v>21</v>
      </c>
      <c r="E255" s="21" t="b">
        <v>0</v>
      </c>
      <c r="F255" s="1" t="s">
        <v>14</v>
      </c>
      <c r="G255" s="5">
        <v>1053849</v>
      </c>
      <c r="H255" s="2">
        <f t="shared" ref="H255:H317" si="16">IF(B255=B254,SUM(G254:G255),H254)</f>
        <v>2134692</v>
      </c>
      <c r="I255" s="2">
        <f t="shared" si="14"/>
        <v>2134692</v>
      </c>
      <c r="J255" s="3">
        <f t="shared" si="15"/>
        <v>0.4936773080144583</v>
      </c>
      <c r="K255" s="2">
        <v>1</v>
      </c>
      <c r="L255" s="2">
        <v>1</v>
      </c>
      <c r="M255" s="2">
        <v>0</v>
      </c>
    </row>
    <row r="256" spans="1:13" ht="14.4">
      <c r="A256" s="1" t="s">
        <v>49</v>
      </c>
      <c r="B256" s="5">
        <v>2000</v>
      </c>
      <c r="C256" s="1" t="s">
        <v>50</v>
      </c>
      <c r="D256" s="1" t="s">
        <v>23</v>
      </c>
      <c r="E256" s="21" t="b">
        <v>0</v>
      </c>
      <c r="F256" s="1" t="s">
        <v>16</v>
      </c>
      <c r="G256" s="5">
        <v>1419720</v>
      </c>
      <c r="H256" s="2"/>
      <c r="I256" s="2"/>
      <c r="J256" s="3" t="str">
        <f t="shared" si="15"/>
        <v/>
      </c>
      <c r="K256" s="2">
        <v>1</v>
      </c>
      <c r="L256" s="2">
        <v>0</v>
      </c>
      <c r="M256" s="2">
        <v>1</v>
      </c>
    </row>
    <row r="257" spans="1:13" ht="14.4">
      <c r="A257" s="1" t="s">
        <v>49</v>
      </c>
      <c r="B257" s="5">
        <v>2000</v>
      </c>
      <c r="C257" s="1" t="s">
        <v>50</v>
      </c>
      <c r="D257" s="1" t="s">
        <v>24</v>
      </c>
      <c r="E257" s="21" t="b">
        <v>0</v>
      </c>
      <c r="F257" s="1" t="s">
        <v>14</v>
      </c>
      <c r="G257" s="5">
        <v>1116230</v>
      </c>
      <c r="H257" s="2">
        <f t="shared" si="16"/>
        <v>2535950</v>
      </c>
      <c r="I257" s="2">
        <f t="shared" si="14"/>
        <v>2535950</v>
      </c>
      <c r="J257" s="3">
        <f t="shared" si="15"/>
        <v>0.4401624637709734</v>
      </c>
      <c r="K257" s="2">
        <v>1</v>
      </c>
      <c r="L257" s="2">
        <v>0</v>
      </c>
      <c r="M257" s="2">
        <v>1</v>
      </c>
    </row>
    <row r="258" spans="1:13" ht="14.4">
      <c r="A258" s="1" t="s">
        <v>49</v>
      </c>
      <c r="B258" s="5">
        <v>2004</v>
      </c>
      <c r="C258" s="1" t="s">
        <v>50</v>
      </c>
      <c r="D258" s="1" t="s">
        <v>23</v>
      </c>
      <c r="E258" s="21" t="b">
        <v>0</v>
      </c>
      <c r="F258" s="1" t="s">
        <v>16</v>
      </c>
      <c r="G258" s="5">
        <v>1914254</v>
      </c>
      <c r="H258" s="2"/>
      <c r="I258" s="2"/>
      <c r="J258" s="3" t="str">
        <f t="shared" si="15"/>
        <v/>
      </c>
      <c r="K258" s="2">
        <v>-1</v>
      </c>
      <c r="L258" s="2">
        <v>-1</v>
      </c>
      <c r="M258" s="2">
        <v>0</v>
      </c>
    </row>
    <row r="259" spans="1:13" ht="14.4">
      <c r="A259" s="1" t="s">
        <v>49</v>
      </c>
      <c r="B259" s="5">
        <v>2004</v>
      </c>
      <c r="C259" s="1" t="s">
        <v>50</v>
      </c>
      <c r="D259" s="1" t="s">
        <v>25</v>
      </c>
      <c r="E259" s="21" t="b">
        <v>0</v>
      </c>
      <c r="F259" s="1" t="s">
        <v>14</v>
      </c>
      <c r="G259" s="5">
        <v>1366149</v>
      </c>
      <c r="H259" s="2">
        <f t="shared" si="16"/>
        <v>3280403</v>
      </c>
      <c r="I259" s="2">
        <f t="shared" si="14"/>
        <v>3280403</v>
      </c>
      <c r="J259" s="3">
        <f t="shared" si="15"/>
        <v>0.41645767303590442</v>
      </c>
      <c r="K259" s="2">
        <v>-1</v>
      </c>
      <c r="L259" s="2">
        <v>-1</v>
      </c>
      <c r="M259" s="2">
        <v>0</v>
      </c>
    </row>
    <row r="260" spans="1:13" ht="14.4">
      <c r="A260" s="1" t="s">
        <v>49</v>
      </c>
      <c r="B260" s="5">
        <v>2008</v>
      </c>
      <c r="C260" s="1" t="s">
        <v>50</v>
      </c>
      <c r="D260" s="1" t="s">
        <v>26</v>
      </c>
      <c r="E260" s="21" t="b">
        <v>0</v>
      </c>
      <c r="F260" s="1" t="s">
        <v>16</v>
      </c>
      <c r="G260" s="5">
        <v>2048759</v>
      </c>
      <c r="H260" s="2"/>
      <c r="I260" s="2"/>
      <c r="J260" s="3" t="str">
        <f t="shared" si="15"/>
        <v/>
      </c>
      <c r="K260" s="2">
        <v>-1</v>
      </c>
      <c r="L260" s="2">
        <v>0</v>
      </c>
      <c r="M260" s="2">
        <v>-1</v>
      </c>
    </row>
    <row r="261" spans="1:13" ht="14.4">
      <c r="A261" s="1" t="s">
        <v>49</v>
      </c>
      <c r="B261" s="5">
        <v>2008</v>
      </c>
      <c r="C261" s="1" t="s">
        <v>50</v>
      </c>
      <c r="D261" s="1" t="s">
        <v>27</v>
      </c>
      <c r="E261" s="21" t="b">
        <v>0</v>
      </c>
      <c r="F261" s="1" t="s">
        <v>14</v>
      </c>
      <c r="G261" s="5">
        <v>1844123</v>
      </c>
      <c r="H261" s="2">
        <f t="shared" si="16"/>
        <v>3892882</v>
      </c>
      <c r="I261" s="2">
        <f t="shared" si="14"/>
        <v>3892882</v>
      </c>
      <c r="J261" s="3">
        <f t="shared" si="15"/>
        <v>0.47371664489188214</v>
      </c>
      <c r="K261" s="2">
        <v>-1</v>
      </c>
      <c r="L261" s="2">
        <v>0</v>
      </c>
      <c r="M261" s="2">
        <v>-1</v>
      </c>
    </row>
    <row r="262" spans="1:13" ht="14.4">
      <c r="A262" s="1" t="s">
        <v>49</v>
      </c>
      <c r="B262" s="5">
        <v>2012</v>
      </c>
      <c r="C262" s="1" t="s">
        <v>50</v>
      </c>
      <c r="D262" s="1" t="s">
        <v>28</v>
      </c>
      <c r="E262" s="21" t="b">
        <v>0</v>
      </c>
      <c r="F262" s="1" t="s">
        <v>16</v>
      </c>
      <c r="G262" s="5">
        <v>2078688</v>
      </c>
      <c r="H262" s="2"/>
      <c r="I262" s="2"/>
      <c r="J262" s="3" t="str">
        <f t="shared" si="15"/>
        <v/>
      </c>
      <c r="K262" s="2">
        <v>1</v>
      </c>
      <c r="L262" s="2">
        <v>1</v>
      </c>
      <c r="M262" s="2">
        <v>0</v>
      </c>
    </row>
    <row r="263" spans="1:13" ht="14.4">
      <c r="A263" s="1" t="s">
        <v>49</v>
      </c>
      <c r="B263" s="5">
        <v>2012</v>
      </c>
      <c r="C263" s="1" t="s">
        <v>50</v>
      </c>
      <c r="D263" s="1" t="s">
        <v>27</v>
      </c>
      <c r="E263" s="21" t="b">
        <v>0</v>
      </c>
      <c r="F263" s="1" t="s">
        <v>14</v>
      </c>
      <c r="G263" s="5">
        <v>1773827</v>
      </c>
      <c r="H263" s="2">
        <f t="shared" si="16"/>
        <v>3852515</v>
      </c>
      <c r="I263" s="2">
        <f t="shared" si="14"/>
        <v>3852515</v>
      </c>
      <c r="J263" s="3">
        <f t="shared" si="15"/>
        <v>0.46043350901943275</v>
      </c>
      <c r="K263" s="2">
        <v>1</v>
      </c>
      <c r="L263" s="2">
        <v>1</v>
      </c>
      <c r="M263" s="2">
        <v>0</v>
      </c>
    </row>
    <row r="264" spans="1:13" ht="14.4">
      <c r="A264" s="1" t="s">
        <v>49</v>
      </c>
      <c r="B264" s="5">
        <v>2016</v>
      </c>
      <c r="C264" s="1" t="s">
        <v>50</v>
      </c>
      <c r="D264" s="1" t="s">
        <v>29</v>
      </c>
      <c r="E264" s="21" t="b">
        <v>0</v>
      </c>
      <c r="F264" s="1" t="s">
        <v>16</v>
      </c>
      <c r="G264" s="5">
        <v>2089104</v>
      </c>
      <c r="H264" s="2"/>
      <c r="I264" s="2"/>
      <c r="J264" s="3" t="str">
        <f t="shared" si="15"/>
        <v/>
      </c>
      <c r="K264" s="2">
        <v>1</v>
      </c>
      <c r="L264" s="2">
        <v>0</v>
      </c>
      <c r="M264" s="2">
        <v>1</v>
      </c>
    </row>
    <row r="265" spans="1:13" ht="14.4">
      <c r="A265" s="1" t="s">
        <v>49</v>
      </c>
      <c r="B265" s="5">
        <v>2016</v>
      </c>
      <c r="C265" s="1" t="s">
        <v>50</v>
      </c>
      <c r="D265" s="1" t="s">
        <v>30</v>
      </c>
      <c r="E265" s="21" t="b">
        <v>0</v>
      </c>
      <c r="F265" s="1" t="s">
        <v>14</v>
      </c>
      <c r="G265" s="5">
        <v>1877963</v>
      </c>
      <c r="H265" s="2">
        <f t="shared" si="16"/>
        <v>3967067</v>
      </c>
      <c r="I265" s="2">
        <f t="shared" si="14"/>
        <v>3967067</v>
      </c>
      <c r="J265" s="3">
        <f t="shared" si="15"/>
        <v>0.47338827400696787</v>
      </c>
      <c r="K265" s="2">
        <v>1</v>
      </c>
      <c r="L265" s="2">
        <v>0</v>
      </c>
      <c r="M265" s="2">
        <v>1</v>
      </c>
    </row>
    <row r="266" spans="1:13" ht="14.4">
      <c r="A266" s="1" t="s">
        <v>49</v>
      </c>
      <c r="B266" s="5">
        <v>2020</v>
      </c>
      <c r="C266" s="1" t="s">
        <v>50</v>
      </c>
      <c r="D266" s="1" t="s">
        <v>29</v>
      </c>
      <c r="E266" s="21" t="b">
        <v>0</v>
      </c>
      <c r="F266" s="1" t="s">
        <v>16</v>
      </c>
      <c r="G266" s="5">
        <v>2461854</v>
      </c>
      <c r="H266" s="2"/>
      <c r="I266" s="2"/>
      <c r="J266" s="3" t="str">
        <f t="shared" si="15"/>
        <v/>
      </c>
      <c r="K266" s="2">
        <v>-1</v>
      </c>
      <c r="L266" s="2">
        <v>-1</v>
      </c>
      <c r="M266" s="2">
        <v>0</v>
      </c>
    </row>
    <row r="267" spans="1:13" ht="14.4">
      <c r="A267" s="1" t="s">
        <v>49</v>
      </c>
      <c r="B267" s="5">
        <v>2020</v>
      </c>
      <c r="C267" s="1" t="s">
        <v>50</v>
      </c>
      <c r="D267" s="1" t="s">
        <v>134</v>
      </c>
      <c r="E267" s="21" t="b">
        <v>0</v>
      </c>
      <c r="F267" s="1" t="s">
        <v>14</v>
      </c>
      <c r="G267" s="5">
        <v>2473633</v>
      </c>
      <c r="H267" s="2">
        <f t="shared" si="16"/>
        <v>4935487</v>
      </c>
      <c r="I267" s="2">
        <f t="shared" si="14"/>
        <v>4935487</v>
      </c>
      <c r="J267" s="3">
        <f t="shared" si="15"/>
        <v>0.5011932966290864</v>
      </c>
      <c r="K267" s="2">
        <v>-1</v>
      </c>
      <c r="L267" s="2">
        <v>-1</v>
      </c>
      <c r="M267" s="2">
        <v>0</v>
      </c>
    </row>
    <row r="268" spans="1:13" ht="15.75" customHeight="1">
      <c r="A268" s="1" t="s">
        <v>51</v>
      </c>
      <c r="B268" s="5">
        <v>1976</v>
      </c>
      <c r="C268" s="1" t="s">
        <v>52</v>
      </c>
      <c r="D268" s="1" t="s">
        <v>15</v>
      </c>
      <c r="E268" s="21" t="b">
        <v>0</v>
      </c>
      <c r="F268" s="1" t="s">
        <v>16</v>
      </c>
      <c r="G268" s="5">
        <v>140003</v>
      </c>
      <c r="H268" s="2"/>
      <c r="I268" s="2"/>
      <c r="J268" s="3" t="str">
        <f t="shared" si="15"/>
        <v/>
      </c>
      <c r="K268" s="2">
        <v>-1</v>
      </c>
      <c r="L268" s="2">
        <v>0</v>
      </c>
      <c r="M268" s="2">
        <v>-1</v>
      </c>
    </row>
    <row r="269" spans="1:13" ht="14.4">
      <c r="A269" s="1" t="s">
        <v>51</v>
      </c>
      <c r="B269" s="5">
        <v>1976</v>
      </c>
      <c r="C269" s="1" t="s">
        <v>52</v>
      </c>
      <c r="D269" s="1" t="s">
        <v>13</v>
      </c>
      <c r="E269" s="21" t="b">
        <v>0</v>
      </c>
      <c r="F269" s="1" t="s">
        <v>14</v>
      </c>
      <c r="G269" s="5">
        <v>147375</v>
      </c>
      <c r="H269" s="2">
        <f t="shared" si="16"/>
        <v>287378</v>
      </c>
      <c r="I269" s="2">
        <f t="shared" si="14"/>
        <v>287378</v>
      </c>
      <c r="J269" s="3">
        <f t="shared" si="15"/>
        <v>0.51282631238299381</v>
      </c>
      <c r="K269" s="2">
        <v>-1</v>
      </c>
      <c r="L269" s="2">
        <v>0</v>
      </c>
      <c r="M269" s="2">
        <v>-1</v>
      </c>
    </row>
    <row r="270" spans="1:13" ht="14.4">
      <c r="A270" s="1" t="s">
        <v>51</v>
      </c>
      <c r="B270" s="5">
        <v>1980</v>
      </c>
      <c r="C270" s="1" t="s">
        <v>52</v>
      </c>
      <c r="D270" s="1" t="s">
        <v>17</v>
      </c>
      <c r="E270" s="21" t="b">
        <v>0</v>
      </c>
      <c r="F270" s="1" t="s">
        <v>16</v>
      </c>
      <c r="G270" s="5">
        <v>130112</v>
      </c>
      <c r="H270" s="2"/>
      <c r="I270" s="2"/>
      <c r="J270" s="3" t="str">
        <f t="shared" si="15"/>
        <v/>
      </c>
      <c r="K270" s="2">
        <v>1</v>
      </c>
      <c r="L270" s="2">
        <v>1</v>
      </c>
      <c r="M270" s="2">
        <v>0</v>
      </c>
    </row>
    <row r="271" spans="1:13" ht="14.4">
      <c r="A271" s="1" t="s">
        <v>51</v>
      </c>
      <c r="B271" s="5">
        <v>1980</v>
      </c>
      <c r="C271" s="1" t="s">
        <v>52</v>
      </c>
      <c r="D271" s="1" t="s">
        <v>13</v>
      </c>
      <c r="E271" s="21" t="b">
        <v>0</v>
      </c>
      <c r="F271" s="1" t="s">
        <v>14</v>
      </c>
      <c r="G271" s="5">
        <v>135879</v>
      </c>
      <c r="H271" s="2">
        <f t="shared" si="16"/>
        <v>265991</v>
      </c>
      <c r="I271" s="2">
        <f t="shared" si="14"/>
        <v>265991</v>
      </c>
      <c r="J271" s="3">
        <f t="shared" si="15"/>
        <v>0.51084059235086898</v>
      </c>
      <c r="K271" s="2">
        <v>1</v>
      </c>
      <c r="L271" s="2">
        <v>1</v>
      </c>
      <c r="M271" s="2">
        <v>0</v>
      </c>
    </row>
    <row r="272" spans="1:13" ht="14.4">
      <c r="A272" s="1" t="s">
        <v>51</v>
      </c>
      <c r="B272" s="5">
        <v>1984</v>
      </c>
      <c r="C272" s="1" t="s">
        <v>52</v>
      </c>
      <c r="D272" s="1" t="s">
        <v>17</v>
      </c>
      <c r="E272" s="21" t="b">
        <v>0</v>
      </c>
      <c r="F272" s="1" t="s">
        <v>16</v>
      </c>
      <c r="G272" s="5">
        <v>185050</v>
      </c>
      <c r="H272" s="2"/>
      <c r="I272" s="2"/>
      <c r="J272" s="3" t="str">
        <f t="shared" si="15"/>
        <v/>
      </c>
      <c r="K272" s="2">
        <v>-1</v>
      </c>
      <c r="L272" s="2">
        <v>-1</v>
      </c>
      <c r="M272" s="2">
        <v>0</v>
      </c>
    </row>
    <row r="273" spans="1:13" ht="14.4">
      <c r="A273" s="1" t="s">
        <v>51</v>
      </c>
      <c r="B273" s="5">
        <v>1984</v>
      </c>
      <c r="C273" s="1" t="s">
        <v>52</v>
      </c>
      <c r="D273" s="1" t="s">
        <v>18</v>
      </c>
      <c r="E273" s="21" t="b">
        <v>0</v>
      </c>
      <c r="F273" s="1" t="s">
        <v>14</v>
      </c>
      <c r="G273" s="5">
        <v>147154</v>
      </c>
      <c r="H273" s="2">
        <f t="shared" si="16"/>
        <v>332204</v>
      </c>
      <c r="I273" s="2">
        <f t="shared" si="14"/>
        <v>332204</v>
      </c>
      <c r="J273" s="3">
        <f t="shared" si="15"/>
        <v>0.44296275782350603</v>
      </c>
      <c r="K273" s="2">
        <v>-1</v>
      </c>
      <c r="L273" s="2">
        <v>-1</v>
      </c>
      <c r="M273" s="2">
        <v>0</v>
      </c>
    </row>
    <row r="274" spans="1:13" ht="14.4">
      <c r="A274" s="1" t="s">
        <v>51</v>
      </c>
      <c r="B274" s="5">
        <v>1988</v>
      </c>
      <c r="C274" s="1" t="s">
        <v>52</v>
      </c>
      <c r="D274" s="1" t="s">
        <v>19</v>
      </c>
      <c r="E274" s="21" t="b">
        <v>0</v>
      </c>
      <c r="F274" s="1" t="s">
        <v>16</v>
      </c>
      <c r="G274" s="5">
        <v>158625</v>
      </c>
      <c r="H274" s="2"/>
      <c r="I274" s="2"/>
      <c r="J274" s="3" t="str">
        <f t="shared" si="15"/>
        <v/>
      </c>
      <c r="K274" s="2">
        <v>-1</v>
      </c>
      <c r="L274" s="2">
        <v>0</v>
      </c>
      <c r="M274" s="2">
        <v>-1</v>
      </c>
    </row>
    <row r="275" spans="1:13" ht="14.4">
      <c r="A275" s="1" t="s">
        <v>51</v>
      </c>
      <c r="B275" s="5">
        <v>1988</v>
      </c>
      <c r="C275" s="1" t="s">
        <v>52</v>
      </c>
      <c r="D275" s="1" t="s">
        <v>20</v>
      </c>
      <c r="E275" s="21" t="b">
        <v>0</v>
      </c>
      <c r="F275" s="1" t="s">
        <v>14</v>
      </c>
      <c r="G275" s="5">
        <v>192364</v>
      </c>
      <c r="H275" s="2">
        <f t="shared" si="16"/>
        <v>350989</v>
      </c>
      <c r="I275" s="2">
        <f t="shared" si="14"/>
        <v>350989</v>
      </c>
      <c r="J275" s="3">
        <f t="shared" si="15"/>
        <v>0.54806275980158925</v>
      </c>
      <c r="K275" s="2">
        <v>-1</v>
      </c>
      <c r="L275" s="2">
        <v>0</v>
      </c>
      <c r="M275" s="2">
        <v>-1</v>
      </c>
    </row>
    <row r="276" spans="1:13" ht="14.4">
      <c r="A276" s="1" t="s">
        <v>51</v>
      </c>
      <c r="B276" s="5">
        <v>1992</v>
      </c>
      <c r="C276" s="1" t="s">
        <v>52</v>
      </c>
      <c r="D276" s="1" t="s">
        <v>19</v>
      </c>
      <c r="E276" s="21" t="b">
        <v>0</v>
      </c>
      <c r="F276" s="1" t="s">
        <v>16</v>
      </c>
      <c r="G276" s="5">
        <v>136822</v>
      </c>
      <c r="H276" s="2"/>
      <c r="I276" s="2"/>
      <c r="J276" s="3" t="str">
        <f t="shared" si="15"/>
        <v/>
      </c>
      <c r="K276" s="2">
        <v>-1</v>
      </c>
      <c r="L276" s="2">
        <v>-1</v>
      </c>
      <c r="M276" s="2">
        <v>-1.25</v>
      </c>
    </row>
    <row r="277" spans="1:13" ht="14.4">
      <c r="A277" s="1" t="s">
        <v>51</v>
      </c>
      <c r="B277" s="5">
        <v>1992</v>
      </c>
      <c r="C277" s="1" t="s">
        <v>52</v>
      </c>
      <c r="D277" s="1" t="s">
        <v>21</v>
      </c>
      <c r="E277" s="21" t="b">
        <v>0</v>
      </c>
      <c r="F277" s="1" t="s">
        <v>14</v>
      </c>
      <c r="G277" s="5">
        <v>179310</v>
      </c>
      <c r="H277" s="2">
        <f t="shared" si="16"/>
        <v>316132</v>
      </c>
      <c r="I277" s="2">
        <f t="shared" si="14"/>
        <v>316132</v>
      </c>
      <c r="J277" s="3">
        <f t="shared" si="15"/>
        <v>0.56719977730821303</v>
      </c>
      <c r="K277" s="2">
        <v>-1</v>
      </c>
      <c r="L277" s="2">
        <v>-1</v>
      </c>
      <c r="M277" s="2">
        <v>-1.25</v>
      </c>
    </row>
    <row r="278" spans="1:13" ht="14.4">
      <c r="A278" s="1" t="s">
        <v>51</v>
      </c>
      <c r="B278" s="5">
        <v>1996</v>
      </c>
      <c r="C278" s="1" t="s">
        <v>52</v>
      </c>
      <c r="D278" s="1" t="s">
        <v>22</v>
      </c>
      <c r="E278" s="21" t="b">
        <v>0</v>
      </c>
      <c r="F278" s="1" t="s">
        <v>16</v>
      </c>
      <c r="G278" s="5">
        <v>113943</v>
      </c>
      <c r="H278" s="2"/>
      <c r="I278" s="2"/>
      <c r="J278" s="3" t="str">
        <f t="shared" si="15"/>
        <v/>
      </c>
      <c r="K278" s="2">
        <v>1</v>
      </c>
      <c r="L278" s="2">
        <v>1</v>
      </c>
      <c r="M278" s="2">
        <v>0</v>
      </c>
    </row>
    <row r="279" spans="1:13" ht="14.4">
      <c r="A279" s="1" t="s">
        <v>51</v>
      </c>
      <c r="B279" s="5">
        <v>1996</v>
      </c>
      <c r="C279" s="1" t="s">
        <v>52</v>
      </c>
      <c r="D279" s="1" t="s">
        <v>21</v>
      </c>
      <c r="E279" s="21" t="b">
        <v>0</v>
      </c>
      <c r="F279" s="1" t="s">
        <v>14</v>
      </c>
      <c r="G279" s="5">
        <v>205012</v>
      </c>
      <c r="H279" s="2">
        <f t="shared" si="16"/>
        <v>318955</v>
      </c>
      <c r="I279" s="2">
        <f t="shared" si="14"/>
        <v>318955</v>
      </c>
      <c r="J279" s="3">
        <f t="shared" si="15"/>
        <v>0.64276151808248816</v>
      </c>
      <c r="K279" s="2">
        <v>1</v>
      </c>
      <c r="L279" s="2">
        <v>1</v>
      </c>
      <c r="M279" s="2">
        <v>0</v>
      </c>
    </row>
    <row r="280" spans="1:13" ht="14.4">
      <c r="A280" s="1" t="s">
        <v>51</v>
      </c>
      <c r="B280" s="5">
        <v>2000</v>
      </c>
      <c r="C280" s="1" t="s">
        <v>52</v>
      </c>
      <c r="D280" s="1" t="s">
        <v>23</v>
      </c>
      <c r="E280" s="21" t="b">
        <v>0</v>
      </c>
      <c r="F280" s="1" t="s">
        <v>16</v>
      </c>
      <c r="G280" s="5">
        <v>137845</v>
      </c>
      <c r="H280" s="2"/>
      <c r="I280" s="2"/>
      <c r="J280" s="3" t="str">
        <f t="shared" si="15"/>
        <v/>
      </c>
      <c r="K280" s="2">
        <v>1</v>
      </c>
      <c r="L280" s="2">
        <v>0</v>
      </c>
      <c r="M280" s="2">
        <v>1</v>
      </c>
    </row>
    <row r="281" spans="1:13" ht="14.4">
      <c r="A281" s="1" t="s">
        <v>51</v>
      </c>
      <c r="B281" s="5">
        <v>2000</v>
      </c>
      <c r="C281" s="1" t="s">
        <v>52</v>
      </c>
      <c r="D281" s="1" t="s">
        <v>24</v>
      </c>
      <c r="E281" s="21" t="b">
        <v>0</v>
      </c>
      <c r="F281" s="1" t="s">
        <v>14</v>
      </c>
      <c r="G281" s="5">
        <v>205286</v>
      </c>
      <c r="H281" s="2">
        <f t="shared" si="16"/>
        <v>343131</v>
      </c>
      <c r="I281" s="2">
        <f t="shared" si="14"/>
        <v>343131</v>
      </c>
      <c r="J281" s="3">
        <f t="shared" si="15"/>
        <v>0.59827296280429343</v>
      </c>
      <c r="K281" s="2">
        <v>1</v>
      </c>
      <c r="L281" s="2">
        <v>0</v>
      </c>
      <c r="M281" s="2">
        <v>1</v>
      </c>
    </row>
    <row r="282" spans="1:13" ht="14.4">
      <c r="A282" s="1" t="s">
        <v>51</v>
      </c>
      <c r="B282" s="5">
        <v>2004</v>
      </c>
      <c r="C282" s="1" t="s">
        <v>52</v>
      </c>
      <c r="D282" s="1" t="s">
        <v>23</v>
      </c>
      <c r="E282" s="21" t="b">
        <v>0</v>
      </c>
      <c r="F282" s="1" t="s">
        <v>16</v>
      </c>
      <c r="G282" s="5">
        <v>194191</v>
      </c>
      <c r="H282" s="2"/>
      <c r="I282" s="2"/>
      <c r="J282" s="3" t="str">
        <f t="shared" si="15"/>
        <v/>
      </c>
      <c r="K282" s="2">
        <v>-1</v>
      </c>
      <c r="L282" s="2">
        <v>-1</v>
      </c>
      <c r="M282" s="2">
        <v>0</v>
      </c>
    </row>
    <row r="283" spans="1:13" ht="14.4">
      <c r="A283" s="1" t="s">
        <v>51</v>
      </c>
      <c r="B283" s="5">
        <v>2004</v>
      </c>
      <c r="C283" s="1" t="s">
        <v>52</v>
      </c>
      <c r="D283" s="1" t="s">
        <v>25</v>
      </c>
      <c r="E283" s="21" t="b">
        <v>0</v>
      </c>
      <c r="F283" s="1" t="s">
        <v>14</v>
      </c>
      <c r="G283" s="5">
        <v>231708</v>
      </c>
      <c r="H283" s="2">
        <f t="shared" si="16"/>
        <v>425899</v>
      </c>
      <c r="I283" s="2">
        <f t="shared" ref="I283:I345" si="17">H283</f>
        <v>425899</v>
      </c>
      <c r="J283" s="3">
        <f t="shared" si="15"/>
        <v>0.54404448002930272</v>
      </c>
      <c r="K283" s="2">
        <v>-1</v>
      </c>
      <c r="L283" s="2">
        <v>-1</v>
      </c>
      <c r="M283" s="2">
        <v>0</v>
      </c>
    </row>
    <row r="284" spans="1:13" ht="14.4">
      <c r="A284" s="1" t="s">
        <v>51</v>
      </c>
      <c r="B284" s="5">
        <v>2008</v>
      </c>
      <c r="C284" s="1" t="s">
        <v>52</v>
      </c>
      <c r="D284" s="1" t="s">
        <v>26</v>
      </c>
      <c r="E284" s="21" t="b">
        <v>0</v>
      </c>
      <c r="F284" s="1" t="s">
        <v>16</v>
      </c>
      <c r="G284" s="5">
        <v>120566</v>
      </c>
      <c r="H284" s="2"/>
      <c r="I284" s="2"/>
      <c r="J284" s="3" t="str">
        <f t="shared" si="15"/>
        <v/>
      </c>
      <c r="K284" s="2">
        <v>-1</v>
      </c>
      <c r="L284" s="2">
        <v>0</v>
      </c>
      <c r="M284" s="2">
        <v>-1</v>
      </c>
    </row>
    <row r="285" spans="1:13" ht="14.4">
      <c r="A285" s="1" t="s">
        <v>51</v>
      </c>
      <c r="B285" s="5">
        <v>2008</v>
      </c>
      <c r="C285" s="1" t="s">
        <v>52</v>
      </c>
      <c r="D285" s="1" t="s">
        <v>27</v>
      </c>
      <c r="E285" s="21" t="b">
        <v>0</v>
      </c>
      <c r="F285" s="1" t="s">
        <v>14</v>
      </c>
      <c r="G285" s="5">
        <v>325871</v>
      </c>
      <c r="H285" s="2">
        <f t="shared" si="16"/>
        <v>446437</v>
      </c>
      <c r="I285" s="2">
        <f t="shared" si="17"/>
        <v>446437</v>
      </c>
      <c r="J285" s="3">
        <f t="shared" si="15"/>
        <v>0.72993725878455418</v>
      </c>
      <c r="K285" s="2">
        <v>-1</v>
      </c>
      <c r="L285" s="2">
        <v>0</v>
      </c>
      <c r="M285" s="2">
        <v>-1</v>
      </c>
    </row>
    <row r="286" spans="1:13" ht="14.4">
      <c r="A286" s="1" t="s">
        <v>51</v>
      </c>
      <c r="B286" s="5">
        <v>2012</v>
      </c>
      <c r="C286" s="1" t="s">
        <v>52</v>
      </c>
      <c r="D286" s="1" t="s">
        <v>28</v>
      </c>
      <c r="E286" s="21" t="b">
        <v>0</v>
      </c>
      <c r="F286" s="1" t="s">
        <v>16</v>
      </c>
      <c r="G286" s="5">
        <v>121015</v>
      </c>
      <c r="H286" s="2"/>
      <c r="I286" s="2"/>
      <c r="J286" s="3" t="str">
        <f t="shared" si="15"/>
        <v/>
      </c>
      <c r="K286" s="2">
        <v>1</v>
      </c>
      <c r="L286" s="2">
        <v>1</v>
      </c>
      <c r="M286" s="2">
        <v>0</v>
      </c>
    </row>
    <row r="287" spans="1:13" ht="14.4">
      <c r="A287" s="1" t="s">
        <v>51</v>
      </c>
      <c r="B287" s="5">
        <v>2012</v>
      </c>
      <c r="C287" s="1" t="s">
        <v>52</v>
      </c>
      <c r="D287" s="1" t="s">
        <v>27</v>
      </c>
      <c r="E287" s="21" t="b">
        <v>0</v>
      </c>
      <c r="F287" s="1" t="s">
        <v>14</v>
      </c>
      <c r="G287" s="5">
        <v>306658</v>
      </c>
      <c r="H287" s="2">
        <f t="shared" si="16"/>
        <v>427673</v>
      </c>
      <c r="I287" s="2">
        <f t="shared" si="17"/>
        <v>427673</v>
      </c>
      <c r="J287" s="3">
        <f t="shared" si="15"/>
        <v>0.71703848501074419</v>
      </c>
      <c r="K287" s="2">
        <v>1</v>
      </c>
      <c r="L287" s="2">
        <v>1</v>
      </c>
      <c r="M287" s="2">
        <v>0</v>
      </c>
    </row>
    <row r="288" spans="1:13" ht="14.4">
      <c r="A288" s="1" t="s">
        <v>51</v>
      </c>
      <c r="B288" s="5">
        <v>2016</v>
      </c>
      <c r="C288" s="1" t="s">
        <v>52</v>
      </c>
      <c r="D288" s="1" t="s">
        <v>29</v>
      </c>
      <c r="E288" s="21" t="b">
        <v>0</v>
      </c>
      <c r="F288" s="1" t="s">
        <v>16</v>
      </c>
      <c r="G288" s="5">
        <v>128847</v>
      </c>
      <c r="H288" s="2"/>
      <c r="I288" s="2"/>
      <c r="J288" s="3" t="str">
        <f t="shared" si="15"/>
        <v/>
      </c>
      <c r="K288" s="2">
        <v>1</v>
      </c>
      <c r="L288" s="2">
        <v>0</v>
      </c>
      <c r="M288" s="2">
        <v>1</v>
      </c>
    </row>
    <row r="289" spans="1:13" ht="14.4">
      <c r="A289" s="1" t="s">
        <v>51</v>
      </c>
      <c r="B289" s="5">
        <v>2016</v>
      </c>
      <c r="C289" s="1" t="s">
        <v>52</v>
      </c>
      <c r="D289" s="1" t="s">
        <v>30</v>
      </c>
      <c r="E289" s="21" t="b">
        <v>0</v>
      </c>
      <c r="F289" s="1" t="s">
        <v>14</v>
      </c>
      <c r="G289" s="5">
        <v>266891</v>
      </c>
      <c r="H289" s="2">
        <f t="shared" si="16"/>
        <v>395738</v>
      </c>
      <c r="I289" s="2">
        <f t="shared" si="17"/>
        <v>395738</v>
      </c>
      <c r="J289" s="3">
        <f t="shared" si="15"/>
        <v>0.67441337450535455</v>
      </c>
      <c r="K289" s="2">
        <v>1</v>
      </c>
      <c r="L289" s="2">
        <v>0</v>
      </c>
      <c r="M289" s="2">
        <v>1</v>
      </c>
    </row>
    <row r="290" spans="1:13" ht="14.4">
      <c r="A290" s="1" t="s">
        <v>51</v>
      </c>
      <c r="B290" s="4">
        <v>2020</v>
      </c>
      <c r="C290" s="1" t="s">
        <v>52</v>
      </c>
      <c r="D290" s="1" t="s">
        <v>29</v>
      </c>
      <c r="E290" s="21" t="b">
        <v>0</v>
      </c>
      <c r="F290" s="1" t="s">
        <v>16</v>
      </c>
      <c r="G290" s="4">
        <v>2461854</v>
      </c>
      <c r="H290" s="2"/>
      <c r="I290" s="2"/>
      <c r="J290" s="3" t="str">
        <f t="shared" si="15"/>
        <v/>
      </c>
      <c r="K290" s="2">
        <v>-1</v>
      </c>
      <c r="L290" s="2">
        <v>-1</v>
      </c>
      <c r="M290" s="2">
        <v>0</v>
      </c>
    </row>
    <row r="291" spans="1:13" ht="14.4">
      <c r="A291" s="1" t="s">
        <v>51</v>
      </c>
      <c r="B291" s="5">
        <v>2020</v>
      </c>
      <c r="C291" s="1" t="s">
        <v>52</v>
      </c>
      <c r="D291" s="1" t="s">
        <v>134</v>
      </c>
      <c r="E291" s="21" t="b">
        <v>0</v>
      </c>
      <c r="F291" s="1" t="s">
        <v>14</v>
      </c>
      <c r="G291" s="5">
        <v>2473633</v>
      </c>
      <c r="H291" s="2">
        <f t="shared" si="16"/>
        <v>4935487</v>
      </c>
      <c r="I291" s="2">
        <f t="shared" si="17"/>
        <v>4935487</v>
      </c>
      <c r="J291" s="3">
        <f t="shared" si="15"/>
        <v>0.5011932966290864</v>
      </c>
      <c r="K291" s="2">
        <v>-1</v>
      </c>
      <c r="L291" s="2">
        <v>-1</v>
      </c>
      <c r="M291" s="2">
        <v>0</v>
      </c>
    </row>
    <row r="292" spans="1:13" ht="14.4">
      <c r="A292" s="1" t="s">
        <v>53</v>
      </c>
      <c r="B292" s="5">
        <v>1976</v>
      </c>
      <c r="C292" s="1" t="s">
        <v>54</v>
      </c>
      <c r="D292" s="1" t="s">
        <v>15</v>
      </c>
      <c r="E292" s="21" t="b">
        <v>0</v>
      </c>
      <c r="F292" s="1" t="s">
        <v>16</v>
      </c>
      <c r="G292" s="5">
        <v>204151</v>
      </c>
      <c r="H292" s="2"/>
      <c r="I292" s="2"/>
      <c r="J292" s="3" t="str">
        <f t="shared" si="15"/>
        <v/>
      </c>
      <c r="K292" s="2">
        <v>-1</v>
      </c>
      <c r="L292" s="2">
        <v>0</v>
      </c>
      <c r="M292" s="2">
        <v>-1</v>
      </c>
    </row>
    <row r="293" spans="1:13" ht="14.4">
      <c r="A293" s="1" t="s">
        <v>53</v>
      </c>
      <c r="B293" s="5">
        <v>1976</v>
      </c>
      <c r="C293" s="1" t="s">
        <v>54</v>
      </c>
      <c r="D293" s="1" t="s">
        <v>13</v>
      </c>
      <c r="E293" s="21" t="b">
        <v>0</v>
      </c>
      <c r="F293" s="1" t="s">
        <v>14</v>
      </c>
      <c r="G293" s="5">
        <v>126549</v>
      </c>
      <c r="H293" s="2">
        <f t="shared" si="16"/>
        <v>330700</v>
      </c>
      <c r="I293" s="2">
        <f t="shared" si="17"/>
        <v>330700</v>
      </c>
      <c r="J293" s="3">
        <f t="shared" si="15"/>
        <v>0.38267009374055033</v>
      </c>
      <c r="K293" s="2">
        <v>-1</v>
      </c>
      <c r="L293" s="2">
        <v>0</v>
      </c>
      <c r="M293" s="2">
        <v>-1</v>
      </c>
    </row>
    <row r="294" spans="1:13" ht="14.4">
      <c r="A294" s="1" t="s">
        <v>53</v>
      </c>
      <c r="B294" s="5">
        <v>1980</v>
      </c>
      <c r="C294" s="1" t="s">
        <v>54</v>
      </c>
      <c r="D294" s="1" t="s">
        <v>17</v>
      </c>
      <c r="E294" s="21" t="b">
        <v>0</v>
      </c>
      <c r="F294" s="1" t="s">
        <v>16</v>
      </c>
      <c r="G294" s="5">
        <v>290699</v>
      </c>
      <c r="H294" s="2"/>
      <c r="I294" s="2"/>
      <c r="J294" s="3" t="str">
        <f t="shared" si="15"/>
        <v/>
      </c>
      <c r="K294" s="2">
        <v>1</v>
      </c>
      <c r="L294" s="2">
        <v>1</v>
      </c>
      <c r="M294" s="2">
        <v>0</v>
      </c>
    </row>
    <row r="295" spans="1:13" ht="14.4">
      <c r="A295" s="1" t="s">
        <v>53</v>
      </c>
      <c r="B295" s="5">
        <v>1980</v>
      </c>
      <c r="C295" s="1" t="s">
        <v>54</v>
      </c>
      <c r="D295" s="1" t="s">
        <v>13</v>
      </c>
      <c r="E295" s="21" t="b">
        <v>0</v>
      </c>
      <c r="F295" s="1" t="s">
        <v>14</v>
      </c>
      <c r="G295" s="5">
        <v>110192</v>
      </c>
      <c r="H295" s="2">
        <f t="shared" si="16"/>
        <v>400891</v>
      </c>
      <c r="I295" s="2">
        <f t="shared" si="17"/>
        <v>400891</v>
      </c>
      <c r="J295" s="3">
        <f t="shared" si="15"/>
        <v>0.2748677321266878</v>
      </c>
      <c r="K295" s="2">
        <v>1</v>
      </c>
      <c r="L295" s="2">
        <v>1</v>
      </c>
      <c r="M295" s="2">
        <v>0</v>
      </c>
    </row>
    <row r="296" spans="1:13" ht="14.4">
      <c r="A296" s="1" t="s">
        <v>53</v>
      </c>
      <c r="B296" s="5">
        <v>1984</v>
      </c>
      <c r="C296" s="1" t="s">
        <v>54</v>
      </c>
      <c r="D296" s="1" t="s">
        <v>17</v>
      </c>
      <c r="E296" s="21" t="b">
        <v>0</v>
      </c>
      <c r="F296" s="1" t="s">
        <v>16</v>
      </c>
      <c r="G296" s="5">
        <v>297523</v>
      </c>
      <c r="H296" s="2"/>
      <c r="I296" s="2"/>
      <c r="J296" s="3" t="str">
        <f t="shared" si="15"/>
        <v/>
      </c>
      <c r="K296" s="2">
        <v>-1</v>
      </c>
      <c r="L296" s="2">
        <v>-1</v>
      </c>
      <c r="M296" s="2">
        <v>0</v>
      </c>
    </row>
    <row r="297" spans="1:13" ht="14.4">
      <c r="A297" s="1" t="s">
        <v>53</v>
      </c>
      <c r="B297" s="5">
        <v>1984</v>
      </c>
      <c r="C297" s="1" t="s">
        <v>54</v>
      </c>
      <c r="D297" s="1" t="s">
        <v>18</v>
      </c>
      <c r="E297" s="21" t="b">
        <v>0</v>
      </c>
      <c r="F297" s="1" t="s">
        <v>14</v>
      </c>
      <c r="G297" s="5">
        <v>108510</v>
      </c>
      <c r="H297" s="2">
        <f t="shared" si="16"/>
        <v>406033</v>
      </c>
      <c r="I297" s="2">
        <f t="shared" si="17"/>
        <v>406033</v>
      </c>
      <c r="J297" s="3">
        <f t="shared" si="15"/>
        <v>0.2672442880258501</v>
      </c>
      <c r="K297" s="2">
        <v>-1</v>
      </c>
      <c r="L297" s="2">
        <v>-1</v>
      </c>
      <c r="M297" s="2">
        <v>0</v>
      </c>
    </row>
    <row r="298" spans="1:13" ht="14.4">
      <c r="A298" s="1" t="s">
        <v>53</v>
      </c>
      <c r="B298" s="5">
        <v>1988</v>
      </c>
      <c r="C298" s="1" t="s">
        <v>54</v>
      </c>
      <c r="D298" s="1" t="s">
        <v>19</v>
      </c>
      <c r="E298" s="21" t="b">
        <v>0</v>
      </c>
      <c r="F298" s="1" t="s">
        <v>16</v>
      </c>
      <c r="G298" s="5">
        <v>253881</v>
      </c>
      <c r="H298" s="2"/>
      <c r="I298" s="2"/>
      <c r="J298" s="3" t="str">
        <f t="shared" si="15"/>
        <v/>
      </c>
      <c r="K298" s="2">
        <v>-1</v>
      </c>
      <c r="L298" s="2">
        <v>0</v>
      </c>
      <c r="M298" s="2">
        <v>-1</v>
      </c>
    </row>
    <row r="299" spans="1:13" ht="14.4">
      <c r="A299" s="1" t="s">
        <v>53</v>
      </c>
      <c r="B299" s="5">
        <v>1988</v>
      </c>
      <c r="C299" s="1" t="s">
        <v>54</v>
      </c>
      <c r="D299" s="1" t="s">
        <v>20</v>
      </c>
      <c r="E299" s="21" t="b">
        <v>0</v>
      </c>
      <c r="F299" s="1" t="s">
        <v>14</v>
      </c>
      <c r="G299" s="5">
        <v>147272</v>
      </c>
      <c r="H299" s="2">
        <f t="shared" si="16"/>
        <v>401153</v>
      </c>
      <c r="I299" s="2">
        <f t="shared" si="17"/>
        <v>401153</v>
      </c>
      <c r="J299" s="3">
        <f t="shared" si="15"/>
        <v>0.36712177149366948</v>
      </c>
      <c r="K299" s="2">
        <v>-1</v>
      </c>
      <c r="L299" s="2">
        <v>0</v>
      </c>
      <c r="M299" s="2">
        <v>-1</v>
      </c>
    </row>
    <row r="300" spans="1:13" ht="14.4">
      <c r="A300" s="1" t="s">
        <v>53</v>
      </c>
      <c r="B300" s="5">
        <v>1992</v>
      </c>
      <c r="C300" s="1" t="s">
        <v>54</v>
      </c>
      <c r="D300" s="1" t="s">
        <v>19</v>
      </c>
      <c r="E300" s="21" t="b">
        <v>0</v>
      </c>
      <c r="F300" s="1" t="s">
        <v>16</v>
      </c>
      <c r="G300" s="5">
        <v>202645</v>
      </c>
      <c r="H300" s="2"/>
      <c r="I300" s="2"/>
      <c r="J300" s="3" t="str">
        <f t="shared" si="15"/>
        <v/>
      </c>
      <c r="K300" s="2">
        <v>-1</v>
      </c>
      <c r="L300" s="2">
        <v>-1</v>
      </c>
      <c r="M300" s="2">
        <v>-1.25</v>
      </c>
    </row>
    <row r="301" spans="1:13" ht="14.4">
      <c r="A301" s="1" t="s">
        <v>53</v>
      </c>
      <c r="B301" s="5">
        <v>1992</v>
      </c>
      <c r="C301" s="1" t="s">
        <v>54</v>
      </c>
      <c r="D301" s="1" t="s">
        <v>21</v>
      </c>
      <c r="E301" s="21" t="b">
        <v>0</v>
      </c>
      <c r="F301" s="1" t="s">
        <v>14</v>
      </c>
      <c r="G301" s="5">
        <v>137013</v>
      </c>
      <c r="H301" s="2">
        <f t="shared" si="16"/>
        <v>339658</v>
      </c>
      <c r="I301" s="2">
        <f t="shared" si="17"/>
        <v>339658</v>
      </c>
      <c r="J301" s="3">
        <f t="shared" si="15"/>
        <v>0.40338516978843425</v>
      </c>
      <c r="K301" s="2">
        <v>-1</v>
      </c>
      <c r="L301" s="2">
        <v>-1</v>
      </c>
      <c r="M301" s="2">
        <v>-1.25</v>
      </c>
    </row>
    <row r="302" spans="1:13" ht="14.4">
      <c r="A302" s="1" t="s">
        <v>53</v>
      </c>
      <c r="B302" s="5">
        <v>1996</v>
      </c>
      <c r="C302" s="1" t="s">
        <v>54</v>
      </c>
      <c r="D302" s="1" t="s">
        <v>22</v>
      </c>
      <c r="E302" s="21" t="b">
        <v>0</v>
      </c>
      <c r="F302" s="1" t="s">
        <v>16</v>
      </c>
      <c r="G302" s="5">
        <v>256595</v>
      </c>
      <c r="H302" s="2"/>
      <c r="I302" s="2"/>
      <c r="J302" s="3" t="str">
        <f t="shared" si="15"/>
        <v/>
      </c>
      <c r="K302" s="2">
        <v>1</v>
      </c>
      <c r="L302" s="2">
        <v>1</v>
      </c>
      <c r="M302" s="2">
        <v>0</v>
      </c>
    </row>
    <row r="303" spans="1:13" ht="14.4">
      <c r="A303" s="1" t="s">
        <v>53</v>
      </c>
      <c r="B303" s="5">
        <v>1996</v>
      </c>
      <c r="C303" s="1" t="s">
        <v>54</v>
      </c>
      <c r="D303" s="1" t="s">
        <v>21</v>
      </c>
      <c r="E303" s="21" t="b">
        <v>0</v>
      </c>
      <c r="F303" s="1" t="s">
        <v>14</v>
      </c>
      <c r="G303" s="5">
        <v>165443</v>
      </c>
      <c r="H303" s="2">
        <f t="shared" si="16"/>
        <v>422038</v>
      </c>
      <c r="I303" s="2">
        <f t="shared" si="17"/>
        <v>422038</v>
      </c>
      <c r="J303" s="3">
        <f t="shared" si="15"/>
        <v>0.3920097242428407</v>
      </c>
      <c r="K303" s="2">
        <v>1</v>
      </c>
      <c r="L303" s="2">
        <v>1</v>
      </c>
      <c r="M303" s="2">
        <v>0</v>
      </c>
    </row>
    <row r="304" spans="1:13" ht="14.4">
      <c r="A304" s="1" t="s">
        <v>53</v>
      </c>
      <c r="B304" s="5">
        <v>2000</v>
      </c>
      <c r="C304" s="1" t="s">
        <v>54</v>
      </c>
      <c r="D304" s="1" t="s">
        <v>23</v>
      </c>
      <c r="E304" s="21" t="b">
        <v>0</v>
      </c>
      <c r="F304" s="1" t="s">
        <v>16</v>
      </c>
      <c r="G304" s="5">
        <v>336937</v>
      </c>
      <c r="H304" s="2"/>
      <c r="I304" s="2"/>
      <c r="J304" s="3" t="str">
        <f t="shared" ref="J304:J363" si="18">IF(F304="democrat",G304/I304,"")</f>
        <v/>
      </c>
      <c r="K304" s="2">
        <v>1</v>
      </c>
      <c r="L304" s="2">
        <v>0</v>
      </c>
      <c r="M304" s="2">
        <v>1</v>
      </c>
    </row>
    <row r="305" spans="1:13" ht="14.4">
      <c r="A305" s="1" t="s">
        <v>53</v>
      </c>
      <c r="B305" s="5">
        <v>2000</v>
      </c>
      <c r="C305" s="1" t="s">
        <v>54</v>
      </c>
      <c r="D305" s="1" t="s">
        <v>24</v>
      </c>
      <c r="E305" s="21" t="b">
        <v>0</v>
      </c>
      <c r="F305" s="1" t="s">
        <v>14</v>
      </c>
      <c r="G305" s="5">
        <v>138637</v>
      </c>
      <c r="H305" s="2">
        <f t="shared" si="16"/>
        <v>475574</v>
      </c>
      <c r="I305" s="2">
        <f t="shared" si="17"/>
        <v>475574</v>
      </c>
      <c r="J305" s="3">
        <f t="shared" si="18"/>
        <v>0.29151509544255994</v>
      </c>
      <c r="K305" s="2">
        <v>1</v>
      </c>
      <c r="L305" s="2">
        <v>0</v>
      </c>
      <c r="M305" s="2">
        <v>1</v>
      </c>
    </row>
    <row r="306" spans="1:13" ht="14.4">
      <c r="A306" s="1" t="s">
        <v>53</v>
      </c>
      <c r="B306" s="5">
        <v>2004</v>
      </c>
      <c r="C306" s="1" t="s">
        <v>54</v>
      </c>
      <c r="D306" s="1" t="s">
        <v>23</v>
      </c>
      <c r="E306" s="21" t="b">
        <v>0</v>
      </c>
      <c r="F306" s="1" t="s">
        <v>16</v>
      </c>
      <c r="G306" s="5">
        <v>409235</v>
      </c>
      <c r="H306" s="2"/>
      <c r="I306" s="2"/>
      <c r="J306" s="3" t="str">
        <f t="shared" si="18"/>
        <v/>
      </c>
      <c r="K306" s="2">
        <v>-1</v>
      </c>
      <c r="L306" s="2">
        <v>-1</v>
      </c>
      <c r="M306" s="2">
        <v>0</v>
      </c>
    </row>
    <row r="307" spans="1:13" ht="14.4">
      <c r="A307" s="1" t="s">
        <v>53</v>
      </c>
      <c r="B307" s="5">
        <v>2004</v>
      </c>
      <c r="C307" s="1" t="s">
        <v>54</v>
      </c>
      <c r="D307" s="1" t="s">
        <v>25</v>
      </c>
      <c r="E307" s="21" t="b">
        <v>0</v>
      </c>
      <c r="F307" s="1" t="s">
        <v>14</v>
      </c>
      <c r="G307" s="5">
        <v>181098</v>
      </c>
      <c r="H307" s="2">
        <f t="shared" si="16"/>
        <v>590333</v>
      </c>
      <c r="I307" s="2">
        <f t="shared" si="17"/>
        <v>590333</v>
      </c>
      <c r="J307" s="3">
        <f t="shared" si="18"/>
        <v>0.30677261816635698</v>
      </c>
      <c r="K307" s="2">
        <v>-1</v>
      </c>
      <c r="L307" s="2">
        <v>-1</v>
      </c>
      <c r="M307" s="2">
        <v>0</v>
      </c>
    </row>
    <row r="308" spans="1:13" ht="14.4">
      <c r="A308" s="1" t="s">
        <v>53</v>
      </c>
      <c r="B308" s="5">
        <v>2008</v>
      </c>
      <c r="C308" s="1" t="s">
        <v>54</v>
      </c>
      <c r="D308" s="1" t="s">
        <v>26</v>
      </c>
      <c r="E308" s="21" t="b">
        <v>0</v>
      </c>
      <c r="F308" s="1" t="s">
        <v>16</v>
      </c>
      <c r="G308" s="5">
        <v>403012</v>
      </c>
      <c r="H308" s="2"/>
      <c r="I308" s="2"/>
      <c r="J308" s="3" t="str">
        <f t="shared" si="18"/>
        <v/>
      </c>
      <c r="K308" s="2">
        <v>-1</v>
      </c>
      <c r="L308" s="2">
        <v>0</v>
      </c>
      <c r="M308" s="2">
        <v>-1</v>
      </c>
    </row>
    <row r="309" spans="1:13" ht="14.4">
      <c r="A309" s="1" t="s">
        <v>53</v>
      </c>
      <c r="B309" s="5">
        <v>2008</v>
      </c>
      <c r="C309" s="1" t="s">
        <v>54</v>
      </c>
      <c r="D309" s="1" t="s">
        <v>27</v>
      </c>
      <c r="E309" s="21" t="b">
        <v>0</v>
      </c>
      <c r="F309" s="1" t="s">
        <v>14</v>
      </c>
      <c r="G309" s="5">
        <v>236440</v>
      </c>
      <c r="H309" s="2">
        <f t="shared" si="16"/>
        <v>639452</v>
      </c>
      <c r="I309" s="2">
        <f t="shared" si="17"/>
        <v>639452</v>
      </c>
      <c r="J309" s="3">
        <f t="shared" si="18"/>
        <v>0.36975410194979452</v>
      </c>
      <c r="K309" s="2">
        <v>-1</v>
      </c>
      <c r="L309" s="2">
        <v>0</v>
      </c>
      <c r="M309" s="2">
        <v>-1</v>
      </c>
    </row>
    <row r="310" spans="1:13" ht="14.4">
      <c r="A310" s="1" t="s">
        <v>53</v>
      </c>
      <c r="B310" s="5">
        <v>2012</v>
      </c>
      <c r="C310" s="1" t="s">
        <v>54</v>
      </c>
      <c r="D310" s="1" t="s">
        <v>28</v>
      </c>
      <c r="E310" s="21" t="b">
        <v>0</v>
      </c>
      <c r="F310" s="1" t="s">
        <v>16</v>
      </c>
      <c r="G310" s="5">
        <v>420911</v>
      </c>
      <c r="H310" s="2"/>
      <c r="I310" s="2"/>
      <c r="J310" s="3" t="str">
        <f t="shared" si="18"/>
        <v/>
      </c>
      <c r="K310" s="2">
        <v>1</v>
      </c>
      <c r="L310" s="2">
        <v>1</v>
      </c>
      <c r="M310" s="2">
        <v>0</v>
      </c>
    </row>
    <row r="311" spans="1:13" ht="14.4">
      <c r="A311" s="1" t="s">
        <v>53</v>
      </c>
      <c r="B311" s="5">
        <v>2012</v>
      </c>
      <c r="C311" s="1" t="s">
        <v>54</v>
      </c>
      <c r="D311" s="1" t="s">
        <v>27</v>
      </c>
      <c r="E311" s="21" t="b">
        <v>0</v>
      </c>
      <c r="F311" s="1" t="s">
        <v>14</v>
      </c>
      <c r="G311" s="5">
        <v>212787</v>
      </c>
      <c r="H311" s="2">
        <f t="shared" si="16"/>
        <v>633698</v>
      </c>
      <c r="I311" s="2">
        <f t="shared" si="17"/>
        <v>633698</v>
      </c>
      <c r="J311" s="3">
        <f t="shared" si="18"/>
        <v>0.33578613156424669</v>
      </c>
      <c r="K311" s="2">
        <v>1</v>
      </c>
      <c r="L311" s="2">
        <v>1</v>
      </c>
      <c r="M311" s="2">
        <v>0</v>
      </c>
    </row>
    <row r="312" spans="1:13" ht="14.4">
      <c r="A312" s="1" t="s">
        <v>53</v>
      </c>
      <c r="B312" s="5">
        <v>2016</v>
      </c>
      <c r="C312" s="1" t="s">
        <v>54</v>
      </c>
      <c r="D312" s="1" t="s">
        <v>29</v>
      </c>
      <c r="E312" s="21" t="b">
        <v>0</v>
      </c>
      <c r="F312" s="1" t="s">
        <v>16</v>
      </c>
      <c r="G312" s="5">
        <v>409055</v>
      </c>
      <c r="H312" s="2"/>
      <c r="I312" s="2"/>
      <c r="J312" s="3" t="str">
        <f t="shared" si="18"/>
        <v/>
      </c>
      <c r="K312" s="2">
        <v>1</v>
      </c>
      <c r="L312" s="2">
        <v>0</v>
      </c>
      <c r="M312" s="2">
        <v>1</v>
      </c>
    </row>
    <row r="313" spans="1:13" ht="14.4">
      <c r="A313" s="1" t="s">
        <v>53</v>
      </c>
      <c r="B313" s="5">
        <v>2016</v>
      </c>
      <c r="C313" s="1" t="s">
        <v>54</v>
      </c>
      <c r="D313" s="1" t="s">
        <v>30</v>
      </c>
      <c r="E313" s="21" t="b">
        <v>0</v>
      </c>
      <c r="F313" s="1" t="s">
        <v>14</v>
      </c>
      <c r="G313" s="5">
        <v>189765</v>
      </c>
      <c r="H313" s="2">
        <f t="shared" si="16"/>
        <v>598820</v>
      </c>
      <c r="I313" s="2">
        <f t="shared" si="17"/>
        <v>598820</v>
      </c>
      <c r="J313" s="3">
        <f t="shared" si="18"/>
        <v>0.31689823319194416</v>
      </c>
      <c r="K313" s="2">
        <v>1</v>
      </c>
      <c r="L313" s="2">
        <v>0</v>
      </c>
      <c r="M313" s="2">
        <v>1</v>
      </c>
    </row>
    <row r="314" spans="1:13" ht="14.4">
      <c r="A314" s="1" t="s">
        <v>53</v>
      </c>
      <c r="B314" s="5">
        <v>2020</v>
      </c>
      <c r="C314" s="1" t="s">
        <v>54</v>
      </c>
      <c r="D314" s="1" t="s">
        <v>29</v>
      </c>
      <c r="E314" s="21" t="b">
        <v>0</v>
      </c>
      <c r="F314" s="1" t="s">
        <v>16</v>
      </c>
      <c r="G314" s="5">
        <v>554119</v>
      </c>
      <c r="H314" s="2"/>
      <c r="I314" s="2"/>
      <c r="J314" s="3" t="str">
        <f t="shared" si="18"/>
        <v/>
      </c>
      <c r="K314" s="2">
        <v>-1</v>
      </c>
      <c r="L314" s="2">
        <v>-1</v>
      </c>
      <c r="M314" s="2">
        <v>0</v>
      </c>
    </row>
    <row r="315" spans="1:13" ht="14.4">
      <c r="A315" s="1" t="s">
        <v>53</v>
      </c>
      <c r="B315" s="5">
        <v>2020</v>
      </c>
      <c r="C315" s="1" t="s">
        <v>54</v>
      </c>
      <c r="D315" s="1" t="s">
        <v>134</v>
      </c>
      <c r="E315" s="21" t="b">
        <v>0</v>
      </c>
      <c r="F315" s="1" t="s">
        <v>14</v>
      </c>
      <c r="G315" s="5">
        <v>287021</v>
      </c>
      <c r="H315" s="2">
        <f t="shared" si="16"/>
        <v>841140</v>
      </c>
      <c r="I315" s="2">
        <f t="shared" si="17"/>
        <v>841140</v>
      </c>
      <c r="J315" s="3">
        <f t="shared" si="18"/>
        <v>0.3412285707492213</v>
      </c>
      <c r="K315" s="2">
        <v>-1</v>
      </c>
      <c r="L315" s="2">
        <v>-1</v>
      </c>
      <c r="M315" s="2">
        <v>0</v>
      </c>
    </row>
    <row r="316" spans="1:13" ht="14.4">
      <c r="A316" s="1" t="s">
        <v>55</v>
      </c>
      <c r="B316" s="5">
        <v>1976</v>
      </c>
      <c r="C316" s="1" t="s">
        <v>56</v>
      </c>
      <c r="D316" s="1" t="s">
        <v>15</v>
      </c>
      <c r="E316" s="21" t="b">
        <v>0</v>
      </c>
      <c r="F316" s="1" t="s">
        <v>16</v>
      </c>
      <c r="G316" s="5">
        <v>2364269</v>
      </c>
      <c r="H316" s="2"/>
      <c r="I316" s="2"/>
      <c r="J316" s="3" t="str">
        <f t="shared" si="18"/>
        <v/>
      </c>
      <c r="K316" s="2">
        <v>-1</v>
      </c>
      <c r="L316" s="2">
        <v>0</v>
      </c>
      <c r="M316" s="2">
        <v>-1</v>
      </c>
    </row>
    <row r="317" spans="1:13" ht="14.4">
      <c r="A317" s="1" t="s">
        <v>55</v>
      </c>
      <c r="B317" s="5">
        <v>1976</v>
      </c>
      <c r="C317" s="1" t="s">
        <v>56</v>
      </c>
      <c r="D317" s="1" t="s">
        <v>13</v>
      </c>
      <c r="E317" s="21" t="b">
        <v>0</v>
      </c>
      <c r="F317" s="1" t="s">
        <v>14</v>
      </c>
      <c r="G317" s="5">
        <v>2271295</v>
      </c>
      <c r="H317" s="2">
        <f t="shared" si="16"/>
        <v>4635564</v>
      </c>
      <c r="I317" s="2">
        <f t="shared" si="17"/>
        <v>4635564</v>
      </c>
      <c r="J317" s="3">
        <f t="shared" si="18"/>
        <v>0.48997166256360608</v>
      </c>
      <c r="K317" s="2">
        <v>-1</v>
      </c>
      <c r="L317" s="2">
        <v>0</v>
      </c>
      <c r="M317" s="2">
        <v>-1</v>
      </c>
    </row>
    <row r="318" spans="1:13" ht="14.4">
      <c r="A318" s="1" t="s">
        <v>55</v>
      </c>
      <c r="B318" s="5">
        <v>1980</v>
      </c>
      <c r="C318" s="1" t="s">
        <v>56</v>
      </c>
      <c r="D318" s="1" t="s">
        <v>17</v>
      </c>
      <c r="E318" s="21" t="b">
        <v>0</v>
      </c>
      <c r="F318" s="1" t="s">
        <v>16</v>
      </c>
      <c r="G318" s="5">
        <v>2358049</v>
      </c>
      <c r="H318" s="2"/>
      <c r="I318" s="2"/>
      <c r="J318" s="3" t="str">
        <f t="shared" si="18"/>
        <v/>
      </c>
      <c r="K318" s="2">
        <v>1</v>
      </c>
      <c r="L318" s="2">
        <v>1</v>
      </c>
      <c r="M318" s="2">
        <v>0</v>
      </c>
    </row>
    <row r="319" spans="1:13" ht="14.4">
      <c r="A319" s="1" t="s">
        <v>55</v>
      </c>
      <c r="B319" s="5">
        <v>1980</v>
      </c>
      <c r="C319" s="1" t="s">
        <v>56</v>
      </c>
      <c r="D319" s="1" t="s">
        <v>13</v>
      </c>
      <c r="E319" s="21" t="b">
        <v>0</v>
      </c>
      <c r="F319" s="1" t="s">
        <v>14</v>
      </c>
      <c r="G319" s="5">
        <v>1981413</v>
      </c>
      <c r="H319" s="2">
        <f t="shared" ref="H319:H381" si="19">IF(B319=B318,SUM(G318:G319),H318)</f>
        <v>4339462</v>
      </c>
      <c r="I319" s="2">
        <f t="shared" si="17"/>
        <v>4339462</v>
      </c>
      <c r="J319" s="3">
        <f t="shared" si="18"/>
        <v>0.45660337617889035</v>
      </c>
      <c r="K319" s="2">
        <v>1</v>
      </c>
      <c r="L319" s="2">
        <v>1</v>
      </c>
      <c r="M319" s="2">
        <v>0</v>
      </c>
    </row>
    <row r="320" spans="1:13" ht="14.4">
      <c r="A320" s="1" t="s">
        <v>55</v>
      </c>
      <c r="B320" s="5">
        <v>1984</v>
      </c>
      <c r="C320" s="1" t="s">
        <v>56</v>
      </c>
      <c r="D320" s="1" t="s">
        <v>17</v>
      </c>
      <c r="E320" s="21" t="b">
        <v>0</v>
      </c>
      <c r="F320" s="1" t="s">
        <v>16</v>
      </c>
      <c r="G320" s="5">
        <v>2707103</v>
      </c>
      <c r="H320" s="2"/>
      <c r="I320" s="2"/>
      <c r="J320" s="3" t="str">
        <f t="shared" si="18"/>
        <v/>
      </c>
      <c r="K320" s="2">
        <v>-1</v>
      </c>
      <c r="L320" s="2">
        <v>-1</v>
      </c>
      <c r="M320" s="2">
        <v>0</v>
      </c>
    </row>
    <row r="321" spans="1:13" ht="14.4">
      <c r="A321" s="1" t="s">
        <v>55</v>
      </c>
      <c r="B321" s="5">
        <v>1984</v>
      </c>
      <c r="C321" s="1" t="s">
        <v>56</v>
      </c>
      <c r="D321" s="1" t="s">
        <v>18</v>
      </c>
      <c r="E321" s="21" t="b">
        <v>0</v>
      </c>
      <c r="F321" s="1" t="s">
        <v>14</v>
      </c>
      <c r="G321" s="5">
        <v>2086499</v>
      </c>
      <c r="H321" s="2">
        <f t="shared" si="19"/>
        <v>4793602</v>
      </c>
      <c r="I321" s="2">
        <f t="shared" si="17"/>
        <v>4793602</v>
      </c>
      <c r="J321" s="3">
        <f t="shared" si="18"/>
        <v>0.4352674669277925</v>
      </c>
      <c r="K321" s="2">
        <v>-1</v>
      </c>
      <c r="L321" s="2">
        <v>-1</v>
      </c>
      <c r="M321" s="2">
        <v>0</v>
      </c>
    </row>
    <row r="322" spans="1:13" ht="14.4">
      <c r="A322" s="1" t="s">
        <v>55</v>
      </c>
      <c r="B322" s="5">
        <v>1988</v>
      </c>
      <c r="C322" s="1" t="s">
        <v>56</v>
      </c>
      <c r="D322" s="1" t="s">
        <v>19</v>
      </c>
      <c r="E322" s="21" t="b">
        <v>0</v>
      </c>
      <c r="F322" s="1" t="s">
        <v>16</v>
      </c>
      <c r="G322" s="5">
        <v>2310939</v>
      </c>
      <c r="H322" s="2"/>
      <c r="I322" s="2"/>
      <c r="J322" s="3" t="str">
        <f t="shared" si="18"/>
        <v/>
      </c>
      <c r="K322" s="2">
        <v>-1</v>
      </c>
      <c r="L322" s="2">
        <v>0</v>
      </c>
      <c r="M322" s="2">
        <v>-1</v>
      </c>
    </row>
    <row r="323" spans="1:13" ht="14.4">
      <c r="A323" s="1" t="s">
        <v>55</v>
      </c>
      <c r="B323" s="5">
        <v>1988</v>
      </c>
      <c r="C323" s="1" t="s">
        <v>56</v>
      </c>
      <c r="D323" s="1" t="s">
        <v>20</v>
      </c>
      <c r="E323" s="21" t="b">
        <v>0</v>
      </c>
      <c r="F323" s="1" t="s">
        <v>14</v>
      </c>
      <c r="G323" s="5">
        <v>2215940</v>
      </c>
      <c r="H323" s="2">
        <f t="shared" si="19"/>
        <v>4526879</v>
      </c>
      <c r="I323" s="2">
        <f t="shared" si="17"/>
        <v>4526879</v>
      </c>
      <c r="J323" s="3">
        <f t="shared" si="18"/>
        <v>0.48950723003641139</v>
      </c>
      <c r="K323" s="2">
        <v>-1</v>
      </c>
      <c r="L323" s="2">
        <v>0</v>
      </c>
      <c r="M323" s="2">
        <v>-1</v>
      </c>
    </row>
    <row r="324" spans="1:13" ht="15.75" customHeight="1">
      <c r="A324" s="1" t="s">
        <v>55</v>
      </c>
      <c r="B324" s="5">
        <v>1992</v>
      </c>
      <c r="C324" s="1" t="s">
        <v>56</v>
      </c>
      <c r="D324" s="1" t="s">
        <v>19</v>
      </c>
      <c r="E324" s="21" t="b">
        <v>0</v>
      </c>
      <c r="F324" s="1" t="s">
        <v>16</v>
      </c>
      <c r="G324" s="5">
        <v>1734096</v>
      </c>
      <c r="H324" s="2"/>
      <c r="I324" s="2"/>
      <c r="J324" s="3" t="str">
        <f t="shared" si="18"/>
        <v/>
      </c>
      <c r="K324" s="2">
        <v>-1</v>
      </c>
      <c r="L324" s="2">
        <v>-1</v>
      </c>
      <c r="M324" s="2">
        <v>-1.25</v>
      </c>
    </row>
    <row r="325" spans="1:13" ht="14.4">
      <c r="A325" s="1" t="s">
        <v>55</v>
      </c>
      <c r="B325" s="5">
        <v>1992</v>
      </c>
      <c r="C325" s="1" t="s">
        <v>56</v>
      </c>
      <c r="D325" s="1" t="s">
        <v>21</v>
      </c>
      <c r="E325" s="21" t="b">
        <v>0</v>
      </c>
      <c r="F325" s="1" t="s">
        <v>14</v>
      </c>
      <c r="G325" s="5">
        <v>2453350</v>
      </c>
      <c r="H325" s="2">
        <f t="shared" si="19"/>
        <v>4187446</v>
      </c>
      <c r="I325" s="2">
        <f t="shared" si="17"/>
        <v>4187446</v>
      </c>
      <c r="J325" s="3">
        <f t="shared" si="18"/>
        <v>0.58588218212246801</v>
      </c>
      <c r="K325" s="2">
        <v>-1</v>
      </c>
      <c r="L325" s="2">
        <v>-1</v>
      </c>
      <c r="M325" s="2">
        <v>-1.25</v>
      </c>
    </row>
    <row r="326" spans="1:13" ht="14.4">
      <c r="A326" s="1" t="s">
        <v>55</v>
      </c>
      <c r="B326" s="5">
        <v>1996</v>
      </c>
      <c r="C326" s="1" t="s">
        <v>56</v>
      </c>
      <c r="D326" s="1" t="s">
        <v>22</v>
      </c>
      <c r="E326" s="21" t="b">
        <v>0</v>
      </c>
      <c r="F326" s="1" t="s">
        <v>16</v>
      </c>
      <c r="G326" s="5">
        <v>1587021</v>
      </c>
      <c r="H326" s="2"/>
      <c r="I326" s="2"/>
      <c r="J326" s="3" t="str">
        <f t="shared" si="18"/>
        <v/>
      </c>
      <c r="K326" s="2">
        <v>1</v>
      </c>
      <c r="L326" s="2">
        <v>1</v>
      </c>
      <c r="M326" s="2">
        <v>0</v>
      </c>
    </row>
    <row r="327" spans="1:13" ht="14.4">
      <c r="A327" s="1" t="s">
        <v>55</v>
      </c>
      <c r="B327" s="5">
        <v>1996</v>
      </c>
      <c r="C327" s="1" t="s">
        <v>56</v>
      </c>
      <c r="D327" s="1" t="s">
        <v>21</v>
      </c>
      <c r="E327" s="21" t="b">
        <v>0</v>
      </c>
      <c r="F327" s="1" t="s">
        <v>14</v>
      </c>
      <c r="G327" s="5">
        <v>2341744</v>
      </c>
      <c r="H327" s="2">
        <f t="shared" si="19"/>
        <v>3928765</v>
      </c>
      <c r="I327" s="2">
        <f t="shared" si="17"/>
        <v>3928765</v>
      </c>
      <c r="J327" s="3">
        <f t="shared" si="18"/>
        <v>0.59605092185457775</v>
      </c>
      <c r="K327" s="2">
        <v>1</v>
      </c>
      <c r="L327" s="2">
        <v>1</v>
      </c>
      <c r="M327" s="2">
        <v>0</v>
      </c>
    </row>
    <row r="328" spans="1:13" ht="14.4">
      <c r="A328" s="1" t="s">
        <v>55</v>
      </c>
      <c r="B328" s="5">
        <v>2000</v>
      </c>
      <c r="C328" s="1" t="s">
        <v>56</v>
      </c>
      <c r="D328" s="1" t="s">
        <v>23</v>
      </c>
      <c r="E328" s="21" t="b">
        <v>0</v>
      </c>
      <c r="F328" s="1" t="s">
        <v>16</v>
      </c>
      <c r="G328" s="5">
        <v>2019421</v>
      </c>
      <c r="H328" s="2"/>
      <c r="I328" s="2"/>
      <c r="J328" s="3" t="str">
        <f t="shared" si="18"/>
        <v/>
      </c>
      <c r="K328" s="2">
        <v>1</v>
      </c>
      <c r="L328" s="2">
        <v>0</v>
      </c>
      <c r="M328" s="2">
        <v>1</v>
      </c>
    </row>
    <row r="329" spans="1:13" ht="14.4">
      <c r="A329" s="1" t="s">
        <v>55</v>
      </c>
      <c r="B329" s="5">
        <v>2000</v>
      </c>
      <c r="C329" s="1" t="s">
        <v>56</v>
      </c>
      <c r="D329" s="1" t="s">
        <v>24</v>
      </c>
      <c r="E329" s="21" t="b">
        <v>0</v>
      </c>
      <c r="F329" s="1" t="s">
        <v>14</v>
      </c>
      <c r="G329" s="5">
        <v>2589026</v>
      </c>
      <c r="H329" s="2">
        <f t="shared" si="19"/>
        <v>4608447</v>
      </c>
      <c r="I329" s="2">
        <f t="shared" si="17"/>
        <v>4608447</v>
      </c>
      <c r="J329" s="3">
        <f t="shared" si="18"/>
        <v>0.5618001031583959</v>
      </c>
      <c r="K329" s="2">
        <v>1</v>
      </c>
      <c r="L329" s="2">
        <v>0</v>
      </c>
      <c r="M329" s="2">
        <v>1</v>
      </c>
    </row>
    <row r="330" spans="1:13" ht="14.4">
      <c r="A330" s="1" t="s">
        <v>55</v>
      </c>
      <c r="B330" s="5">
        <v>2004</v>
      </c>
      <c r="C330" s="1" t="s">
        <v>56</v>
      </c>
      <c r="D330" s="1" t="s">
        <v>23</v>
      </c>
      <c r="E330" s="21" t="b">
        <v>0</v>
      </c>
      <c r="F330" s="1" t="s">
        <v>16</v>
      </c>
      <c r="G330" s="5">
        <v>2345946</v>
      </c>
      <c r="H330" s="2"/>
      <c r="I330" s="2"/>
      <c r="J330" s="3" t="str">
        <f t="shared" si="18"/>
        <v/>
      </c>
      <c r="K330" s="2">
        <v>-1</v>
      </c>
      <c r="L330" s="2">
        <v>-1</v>
      </c>
      <c r="M330" s="2">
        <v>0</v>
      </c>
    </row>
    <row r="331" spans="1:13" ht="14.4">
      <c r="A331" s="1" t="s">
        <v>55</v>
      </c>
      <c r="B331" s="5">
        <v>2004</v>
      </c>
      <c r="C331" s="1" t="s">
        <v>56</v>
      </c>
      <c r="D331" s="1" t="s">
        <v>25</v>
      </c>
      <c r="E331" s="21" t="b">
        <v>0</v>
      </c>
      <c r="F331" s="1" t="s">
        <v>14</v>
      </c>
      <c r="G331" s="5">
        <v>2891550</v>
      </c>
      <c r="H331" s="2">
        <f t="shared" si="19"/>
        <v>5237496</v>
      </c>
      <c r="I331" s="2">
        <f t="shared" si="17"/>
        <v>5237496</v>
      </c>
      <c r="J331" s="3">
        <f t="shared" si="18"/>
        <v>0.55208634049553451</v>
      </c>
      <c r="K331" s="2">
        <v>-1</v>
      </c>
      <c r="L331" s="2">
        <v>-1</v>
      </c>
      <c r="M331" s="2">
        <v>0</v>
      </c>
    </row>
    <row r="332" spans="1:13" ht="14.4">
      <c r="A332" s="1" t="s">
        <v>55</v>
      </c>
      <c r="B332" s="5">
        <v>2008</v>
      </c>
      <c r="C332" s="1" t="s">
        <v>56</v>
      </c>
      <c r="D332" s="1" t="s">
        <v>26</v>
      </c>
      <c r="E332" s="21" t="b">
        <v>0</v>
      </c>
      <c r="F332" s="1" t="s">
        <v>16</v>
      </c>
      <c r="G332" s="5">
        <v>2031179</v>
      </c>
      <c r="H332" s="2"/>
      <c r="I332" s="2"/>
      <c r="J332" s="3" t="str">
        <f t="shared" si="18"/>
        <v/>
      </c>
      <c r="K332" s="2">
        <v>-1</v>
      </c>
      <c r="L332" s="2">
        <v>0</v>
      </c>
      <c r="M332" s="2">
        <v>-1</v>
      </c>
    </row>
    <row r="333" spans="1:13" ht="14.4">
      <c r="A333" s="1" t="s">
        <v>55</v>
      </c>
      <c r="B333" s="5">
        <v>2008</v>
      </c>
      <c r="C333" s="1" t="s">
        <v>56</v>
      </c>
      <c r="D333" s="1" t="s">
        <v>27</v>
      </c>
      <c r="E333" s="21" t="b">
        <v>0</v>
      </c>
      <c r="F333" s="1" t="s">
        <v>14</v>
      </c>
      <c r="G333" s="5">
        <v>3419348</v>
      </c>
      <c r="H333" s="2">
        <f t="shared" si="19"/>
        <v>5450527</v>
      </c>
      <c r="I333" s="2">
        <f t="shared" si="17"/>
        <v>5450527</v>
      </c>
      <c r="J333" s="3">
        <f t="shared" si="18"/>
        <v>0.62734264044559362</v>
      </c>
      <c r="K333" s="2">
        <v>-1</v>
      </c>
      <c r="L333" s="2">
        <v>0</v>
      </c>
      <c r="M333" s="2">
        <v>-1</v>
      </c>
    </row>
    <row r="334" spans="1:13" ht="14.4">
      <c r="A334" s="1" t="s">
        <v>55</v>
      </c>
      <c r="B334" s="5">
        <v>2012</v>
      </c>
      <c r="C334" s="1" t="s">
        <v>56</v>
      </c>
      <c r="D334" s="1" t="s">
        <v>28</v>
      </c>
      <c r="E334" s="21" t="b">
        <v>0</v>
      </c>
      <c r="F334" s="1" t="s">
        <v>16</v>
      </c>
      <c r="G334" s="5">
        <v>2135216</v>
      </c>
      <c r="H334" s="2"/>
      <c r="I334" s="2"/>
      <c r="J334" s="3" t="str">
        <f t="shared" si="18"/>
        <v/>
      </c>
      <c r="K334" s="2">
        <v>1</v>
      </c>
      <c r="L334" s="2">
        <v>1</v>
      </c>
      <c r="M334" s="2">
        <v>0</v>
      </c>
    </row>
    <row r="335" spans="1:13" ht="14.4">
      <c r="A335" s="1" t="s">
        <v>55</v>
      </c>
      <c r="B335" s="5">
        <v>2012</v>
      </c>
      <c r="C335" s="1" t="s">
        <v>56</v>
      </c>
      <c r="D335" s="1" t="s">
        <v>27</v>
      </c>
      <c r="E335" s="21" t="b">
        <v>0</v>
      </c>
      <c r="F335" s="1" t="s">
        <v>14</v>
      </c>
      <c r="G335" s="5">
        <v>3019512</v>
      </c>
      <c r="H335" s="2">
        <f t="shared" si="19"/>
        <v>5154728</v>
      </c>
      <c r="I335" s="2">
        <f t="shared" si="17"/>
        <v>5154728</v>
      </c>
      <c r="J335" s="3">
        <f t="shared" si="18"/>
        <v>0.58577523392116904</v>
      </c>
      <c r="K335" s="2">
        <v>1</v>
      </c>
      <c r="L335" s="2">
        <v>1</v>
      </c>
      <c r="M335" s="2">
        <v>0</v>
      </c>
    </row>
    <row r="336" spans="1:13" ht="14.4">
      <c r="A336" s="1" t="s">
        <v>55</v>
      </c>
      <c r="B336" s="5">
        <v>2016</v>
      </c>
      <c r="C336" s="1" t="s">
        <v>56</v>
      </c>
      <c r="D336" s="1" t="s">
        <v>29</v>
      </c>
      <c r="E336" s="21" t="b">
        <v>0</v>
      </c>
      <c r="F336" s="1" t="s">
        <v>16</v>
      </c>
      <c r="G336" s="5">
        <v>2146015</v>
      </c>
      <c r="H336" s="2"/>
      <c r="I336" s="2"/>
      <c r="J336" s="3" t="str">
        <f t="shared" si="18"/>
        <v/>
      </c>
      <c r="K336" s="2">
        <v>1</v>
      </c>
      <c r="L336" s="2">
        <v>0</v>
      </c>
      <c r="M336" s="2">
        <v>1</v>
      </c>
    </row>
    <row r="337" spans="1:13" ht="14.4">
      <c r="A337" s="1" t="s">
        <v>55</v>
      </c>
      <c r="B337" s="5">
        <v>2016</v>
      </c>
      <c r="C337" s="1" t="s">
        <v>56</v>
      </c>
      <c r="D337" s="1" t="s">
        <v>30</v>
      </c>
      <c r="E337" s="21" t="b">
        <v>0</v>
      </c>
      <c r="F337" s="1" t="s">
        <v>14</v>
      </c>
      <c r="G337" s="5">
        <v>3090729</v>
      </c>
      <c r="H337" s="2">
        <f t="shared" si="19"/>
        <v>5236744</v>
      </c>
      <c r="I337" s="2">
        <f t="shared" si="17"/>
        <v>5236744</v>
      </c>
      <c r="J337" s="3">
        <f t="shared" si="18"/>
        <v>0.59020051390711481</v>
      </c>
      <c r="K337" s="2">
        <v>1</v>
      </c>
      <c r="L337" s="2">
        <v>0</v>
      </c>
      <c r="M337" s="2">
        <v>1</v>
      </c>
    </row>
    <row r="338" spans="1:13" ht="14.4">
      <c r="A338" s="1" t="s">
        <v>55</v>
      </c>
      <c r="B338" s="4">
        <v>2020</v>
      </c>
      <c r="C338" s="1" t="s">
        <v>56</v>
      </c>
      <c r="D338" s="1" t="s">
        <v>29</v>
      </c>
      <c r="E338" s="21" t="b">
        <v>0</v>
      </c>
      <c r="F338" s="1" t="s">
        <v>16</v>
      </c>
      <c r="G338" s="4">
        <v>554119</v>
      </c>
      <c r="H338" s="2"/>
      <c r="I338" s="2"/>
      <c r="J338" s="3" t="str">
        <f t="shared" si="18"/>
        <v/>
      </c>
      <c r="K338" s="2">
        <v>-1</v>
      </c>
      <c r="L338" s="2">
        <v>-1</v>
      </c>
      <c r="M338" s="2">
        <v>0</v>
      </c>
    </row>
    <row r="339" spans="1:13" ht="14.4">
      <c r="A339" s="1" t="s">
        <v>55</v>
      </c>
      <c r="B339" s="5">
        <v>2020</v>
      </c>
      <c r="C339" s="1" t="s">
        <v>56</v>
      </c>
      <c r="D339" s="1" t="s">
        <v>134</v>
      </c>
      <c r="E339" s="21" t="b">
        <v>0</v>
      </c>
      <c r="F339" s="1" t="s">
        <v>14</v>
      </c>
      <c r="G339" s="5">
        <v>3471915</v>
      </c>
      <c r="H339" s="2">
        <f t="shared" si="19"/>
        <v>4026034</v>
      </c>
      <c r="I339" s="2">
        <f t="shared" si="17"/>
        <v>4026034</v>
      </c>
      <c r="J339" s="3">
        <f t="shared" si="18"/>
        <v>0.86236604062459488</v>
      </c>
      <c r="K339" s="2">
        <v>-1</v>
      </c>
      <c r="L339" s="2">
        <v>-1</v>
      </c>
      <c r="M339" s="2">
        <v>0</v>
      </c>
    </row>
    <row r="340" spans="1:13" ht="14.4">
      <c r="A340" s="1" t="s">
        <v>57</v>
      </c>
      <c r="B340" s="5">
        <v>1976</v>
      </c>
      <c r="C340" s="1" t="s">
        <v>58</v>
      </c>
      <c r="D340" s="1" t="s">
        <v>15</v>
      </c>
      <c r="E340" s="21" t="b">
        <v>0</v>
      </c>
      <c r="F340" s="1" t="s">
        <v>16</v>
      </c>
      <c r="G340" s="5">
        <v>1183958</v>
      </c>
      <c r="H340" s="2"/>
      <c r="I340" s="2"/>
      <c r="J340" s="3" t="str">
        <f t="shared" si="18"/>
        <v/>
      </c>
      <c r="K340" s="2">
        <v>-1</v>
      </c>
      <c r="L340" s="2">
        <v>0</v>
      </c>
      <c r="M340" s="2">
        <v>-1</v>
      </c>
    </row>
    <row r="341" spans="1:13" ht="14.4">
      <c r="A341" s="1" t="s">
        <v>57</v>
      </c>
      <c r="B341" s="5">
        <v>1976</v>
      </c>
      <c r="C341" s="1" t="s">
        <v>58</v>
      </c>
      <c r="D341" s="1" t="s">
        <v>13</v>
      </c>
      <c r="E341" s="21" t="b">
        <v>0</v>
      </c>
      <c r="F341" s="1" t="s">
        <v>14</v>
      </c>
      <c r="G341" s="5">
        <v>1014714</v>
      </c>
      <c r="H341" s="2">
        <f t="shared" si="19"/>
        <v>2198672</v>
      </c>
      <c r="I341" s="2">
        <f t="shared" si="17"/>
        <v>2198672</v>
      </c>
      <c r="J341" s="3">
        <f t="shared" si="18"/>
        <v>0.46151222192305175</v>
      </c>
      <c r="K341" s="2">
        <v>-1</v>
      </c>
      <c r="L341" s="2">
        <v>0</v>
      </c>
      <c r="M341" s="2">
        <v>-1</v>
      </c>
    </row>
    <row r="342" spans="1:13" ht="14.4">
      <c r="A342" s="1" t="s">
        <v>57</v>
      </c>
      <c r="B342" s="5">
        <v>1980</v>
      </c>
      <c r="C342" s="1" t="s">
        <v>58</v>
      </c>
      <c r="D342" s="1" t="s">
        <v>17</v>
      </c>
      <c r="E342" s="21" t="b">
        <v>0</v>
      </c>
      <c r="F342" s="1" t="s">
        <v>16</v>
      </c>
      <c r="G342" s="5">
        <v>1255656</v>
      </c>
      <c r="H342" s="2"/>
      <c r="I342" s="2"/>
      <c r="J342" s="3" t="str">
        <f t="shared" si="18"/>
        <v/>
      </c>
      <c r="K342" s="2">
        <v>1</v>
      </c>
      <c r="L342" s="2">
        <v>1</v>
      </c>
      <c r="M342" s="2">
        <v>0</v>
      </c>
    </row>
    <row r="343" spans="1:13" ht="14.4">
      <c r="A343" s="1" t="s">
        <v>57</v>
      </c>
      <c r="B343" s="5">
        <v>1980</v>
      </c>
      <c r="C343" s="1" t="s">
        <v>58</v>
      </c>
      <c r="D343" s="1" t="s">
        <v>13</v>
      </c>
      <c r="E343" s="21" t="b">
        <v>0</v>
      </c>
      <c r="F343" s="1" t="s">
        <v>14</v>
      </c>
      <c r="G343" s="5">
        <v>844197</v>
      </c>
      <c r="H343" s="2">
        <f t="shared" si="19"/>
        <v>2099853</v>
      </c>
      <c r="I343" s="2">
        <f t="shared" si="17"/>
        <v>2099853</v>
      </c>
      <c r="J343" s="3">
        <f t="shared" si="18"/>
        <v>0.40202671329850231</v>
      </c>
      <c r="K343" s="2">
        <v>1</v>
      </c>
      <c r="L343" s="2">
        <v>1</v>
      </c>
      <c r="M343" s="2">
        <v>0</v>
      </c>
    </row>
    <row r="344" spans="1:13" ht="14.4">
      <c r="A344" s="1" t="s">
        <v>57</v>
      </c>
      <c r="B344" s="5">
        <v>1984</v>
      </c>
      <c r="C344" s="1" t="s">
        <v>58</v>
      </c>
      <c r="D344" s="1" t="s">
        <v>17</v>
      </c>
      <c r="E344" s="21" t="b">
        <v>0</v>
      </c>
      <c r="F344" s="1" t="s">
        <v>16</v>
      </c>
      <c r="G344" s="5">
        <v>1377230</v>
      </c>
      <c r="H344" s="2"/>
      <c r="I344" s="2"/>
      <c r="J344" s="3" t="str">
        <f t="shared" si="18"/>
        <v/>
      </c>
      <c r="K344" s="2">
        <v>-1</v>
      </c>
      <c r="L344" s="2">
        <v>-1</v>
      </c>
      <c r="M344" s="2">
        <v>0</v>
      </c>
    </row>
    <row r="345" spans="1:13" ht="14.4">
      <c r="A345" s="1" t="s">
        <v>57</v>
      </c>
      <c r="B345" s="5">
        <v>1984</v>
      </c>
      <c r="C345" s="1" t="s">
        <v>58</v>
      </c>
      <c r="D345" s="1" t="s">
        <v>18</v>
      </c>
      <c r="E345" s="21" t="b">
        <v>0</v>
      </c>
      <c r="F345" s="1" t="s">
        <v>14</v>
      </c>
      <c r="G345" s="5">
        <v>841481</v>
      </c>
      <c r="H345" s="2">
        <f t="shared" si="19"/>
        <v>2218711</v>
      </c>
      <c r="I345" s="2">
        <f t="shared" si="17"/>
        <v>2218711</v>
      </c>
      <c r="J345" s="3">
        <f t="shared" si="18"/>
        <v>0.37926570878316285</v>
      </c>
      <c r="K345" s="2">
        <v>-1</v>
      </c>
      <c r="L345" s="2">
        <v>-1</v>
      </c>
      <c r="M345" s="2">
        <v>0</v>
      </c>
    </row>
    <row r="346" spans="1:13" ht="14.4">
      <c r="A346" s="1" t="s">
        <v>57</v>
      </c>
      <c r="B346" s="5">
        <v>1988</v>
      </c>
      <c r="C346" s="1" t="s">
        <v>58</v>
      </c>
      <c r="D346" s="1" t="s">
        <v>19</v>
      </c>
      <c r="E346" s="21" t="b">
        <v>0</v>
      </c>
      <c r="F346" s="1" t="s">
        <v>16</v>
      </c>
      <c r="G346" s="5">
        <v>1297763</v>
      </c>
      <c r="H346" s="2"/>
      <c r="I346" s="2"/>
      <c r="J346" s="3" t="str">
        <f t="shared" si="18"/>
        <v/>
      </c>
      <c r="K346" s="2">
        <v>-1</v>
      </c>
      <c r="L346" s="2">
        <v>0</v>
      </c>
      <c r="M346" s="2">
        <v>-1</v>
      </c>
    </row>
    <row r="347" spans="1:13" ht="14.4">
      <c r="A347" s="1" t="s">
        <v>57</v>
      </c>
      <c r="B347" s="5">
        <v>1988</v>
      </c>
      <c r="C347" s="1" t="s">
        <v>58</v>
      </c>
      <c r="D347" s="1" t="s">
        <v>20</v>
      </c>
      <c r="E347" s="21" t="b">
        <v>0</v>
      </c>
      <c r="F347" s="1" t="s">
        <v>14</v>
      </c>
      <c r="G347" s="5">
        <v>860643</v>
      </c>
      <c r="H347" s="2">
        <f t="shared" si="19"/>
        <v>2158406</v>
      </c>
      <c r="I347" s="2">
        <f t="shared" ref="I347:I409" si="20">H347</f>
        <v>2158406</v>
      </c>
      <c r="J347" s="3">
        <f t="shared" si="18"/>
        <v>0.3987400887506799</v>
      </c>
      <c r="K347" s="2">
        <v>-1</v>
      </c>
      <c r="L347" s="2">
        <v>0</v>
      </c>
      <c r="M347" s="2">
        <v>-1</v>
      </c>
    </row>
    <row r="348" spans="1:13" ht="14.4">
      <c r="A348" s="1" t="s">
        <v>57</v>
      </c>
      <c r="B348" s="5">
        <v>1992</v>
      </c>
      <c r="C348" s="1" t="s">
        <v>58</v>
      </c>
      <c r="D348" s="1" t="s">
        <v>19</v>
      </c>
      <c r="E348" s="21" t="b">
        <v>0</v>
      </c>
      <c r="F348" s="1" t="s">
        <v>16</v>
      </c>
      <c r="G348" s="5">
        <v>989375</v>
      </c>
      <c r="H348" s="2"/>
      <c r="I348" s="2"/>
      <c r="J348" s="3" t="str">
        <f t="shared" si="18"/>
        <v/>
      </c>
      <c r="K348" s="2">
        <v>-1</v>
      </c>
      <c r="L348" s="2">
        <v>-1</v>
      </c>
      <c r="M348" s="2">
        <v>-1.25</v>
      </c>
    </row>
    <row r="349" spans="1:13" ht="14.4">
      <c r="A349" s="1" t="s">
        <v>57</v>
      </c>
      <c r="B349" s="5">
        <v>1992</v>
      </c>
      <c r="C349" s="1" t="s">
        <v>58</v>
      </c>
      <c r="D349" s="1" t="s">
        <v>21</v>
      </c>
      <c r="E349" s="21" t="b">
        <v>0</v>
      </c>
      <c r="F349" s="1" t="s">
        <v>14</v>
      </c>
      <c r="G349" s="5">
        <v>848420</v>
      </c>
      <c r="H349" s="2">
        <f t="shared" si="19"/>
        <v>1837795</v>
      </c>
      <c r="I349" s="2">
        <f t="shared" si="20"/>
        <v>1837795</v>
      </c>
      <c r="J349" s="3">
        <f t="shared" si="18"/>
        <v>0.46165105466061229</v>
      </c>
      <c r="K349" s="2">
        <v>-1</v>
      </c>
      <c r="L349" s="2">
        <v>-1</v>
      </c>
      <c r="M349" s="2">
        <v>-1.25</v>
      </c>
    </row>
    <row r="350" spans="1:13" ht="14.4">
      <c r="A350" s="1" t="s">
        <v>57</v>
      </c>
      <c r="B350" s="5">
        <v>1996</v>
      </c>
      <c r="C350" s="1" t="s">
        <v>58</v>
      </c>
      <c r="D350" s="1" t="s">
        <v>22</v>
      </c>
      <c r="E350" s="21" t="b">
        <v>0</v>
      </c>
      <c r="F350" s="1" t="s">
        <v>16</v>
      </c>
      <c r="G350" s="5">
        <v>1006693</v>
      </c>
      <c r="H350" s="2"/>
      <c r="I350" s="2"/>
      <c r="J350" s="3" t="str">
        <f t="shared" si="18"/>
        <v/>
      </c>
      <c r="K350" s="2">
        <v>1</v>
      </c>
      <c r="L350" s="2">
        <v>1</v>
      </c>
      <c r="M350" s="2">
        <v>0</v>
      </c>
    </row>
    <row r="351" spans="1:13" ht="14.4">
      <c r="A351" s="1" t="s">
        <v>57</v>
      </c>
      <c r="B351" s="5">
        <v>1996</v>
      </c>
      <c r="C351" s="1" t="s">
        <v>58</v>
      </c>
      <c r="D351" s="1" t="s">
        <v>21</v>
      </c>
      <c r="E351" s="21" t="b">
        <v>0</v>
      </c>
      <c r="F351" s="1" t="s">
        <v>14</v>
      </c>
      <c r="G351" s="5">
        <v>887424</v>
      </c>
      <c r="H351" s="2">
        <f t="shared" si="19"/>
        <v>1894117</v>
      </c>
      <c r="I351" s="2">
        <f t="shared" si="20"/>
        <v>1894117</v>
      </c>
      <c r="J351" s="3">
        <f t="shared" si="18"/>
        <v>0.46851593644954354</v>
      </c>
      <c r="K351" s="2">
        <v>1</v>
      </c>
      <c r="L351" s="2">
        <v>1</v>
      </c>
      <c r="M351" s="2">
        <v>0</v>
      </c>
    </row>
    <row r="352" spans="1:13" ht="14.4">
      <c r="A352" s="1" t="s">
        <v>57</v>
      </c>
      <c r="B352" s="5">
        <v>2000</v>
      </c>
      <c r="C352" s="1" t="s">
        <v>58</v>
      </c>
      <c r="D352" s="1" t="s">
        <v>23</v>
      </c>
      <c r="E352" s="21" t="b">
        <v>0</v>
      </c>
      <c r="F352" s="1" t="s">
        <v>16</v>
      </c>
      <c r="G352" s="5">
        <v>1245836</v>
      </c>
      <c r="H352" s="2"/>
      <c r="I352" s="2"/>
      <c r="J352" s="3" t="str">
        <f t="shared" si="18"/>
        <v/>
      </c>
      <c r="K352" s="2">
        <v>1</v>
      </c>
      <c r="L352" s="2">
        <v>0</v>
      </c>
      <c r="M352" s="2">
        <v>1</v>
      </c>
    </row>
    <row r="353" spans="1:13" ht="14.4">
      <c r="A353" s="1" t="s">
        <v>57</v>
      </c>
      <c r="B353" s="5">
        <v>2000</v>
      </c>
      <c r="C353" s="1" t="s">
        <v>58</v>
      </c>
      <c r="D353" s="1" t="s">
        <v>24</v>
      </c>
      <c r="E353" s="21" t="b">
        <v>0</v>
      </c>
      <c r="F353" s="1" t="s">
        <v>14</v>
      </c>
      <c r="G353" s="5">
        <v>901980</v>
      </c>
      <c r="H353" s="2">
        <f t="shared" si="19"/>
        <v>2147816</v>
      </c>
      <c r="I353" s="2">
        <f t="shared" si="20"/>
        <v>2147816</v>
      </c>
      <c r="J353" s="3">
        <f t="shared" si="18"/>
        <v>0.41995217467418067</v>
      </c>
      <c r="K353" s="2">
        <v>1</v>
      </c>
      <c r="L353" s="2">
        <v>0</v>
      </c>
      <c r="M353" s="2">
        <v>1</v>
      </c>
    </row>
    <row r="354" spans="1:13" ht="14.4">
      <c r="A354" s="1" t="s">
        <v>57</v>
      </c>
      <c r="B354" s="5">
        <v>2004</v>
      </c>
      <c r="C354" s="1" t="s">
        <v>58</v>
      </c>
      <c r="D354" s="1" t="s">
        <v>23</v>
      </c>
      <c r="E354" s="21" t="b">
        <v>0</v>
      </c>
      <c r="F354" s="1" t="s">
        <v>16</v>
      </c>
      <c r="G354" s="5">
        <v>1479438</v>
      </c>
      <c r="H354" s="2"/>
      <c r="I354" s="2"/>
      <c r="J354" s="3" t="str">
        <f t="shared" si="18"/>
        <v/>
      </c>
      <c r="K354" s="2">
        <v>-1</v>
      </c>
      <c r="L354" s="2">
        <v>-1</v>
      </c>
      <c r="M354" s="2">
        <v>0</v>
      </c>
    </row>
    <row r="355" spans="1:13" ht="14.4">
      <c r="A355" s="1" t="s">
        <v>57</v>
      </c>
      <c r="B355" s="5">
        <v>2004</v>
      </c>
      <c r="C355" s="1" t="s">
        <v>58</v>
      </c>
      <c r="D355" s="1" t="s">
        <v>25</v>
      </c>
      <c r="E355" s="21" t="b">
        <v>0</v>
      </c>
      <c r="F355" s="1" t="s">
        <v>14</v>
      </c>
      <c r="G355" s="5">
        <v>969011</v>
      </c>
      <c r="H355" s="2">
        <f t="shared" si="19"/>
        <v>2448449</v>
      </c>
      <c r="I355" s="2">
        <f t="shared" si="20"/>
        <v>2448449</v>
      </c>
      <c r="J355" s="3">
        <f t="shared" si="18"/>
        <v>0.39576523750341541</v>
      </c>
      <c r="K355" s="2">
        <v>-1</v>
      </c>
      <c r="L355" s="2">
        <v>-1</v>
      </c>
      <c r="M355" s="2">
        <v>0</v>
      </c>
    </row>
    <row r="356" spans="1:13" ht="15.75" customHeight="1">
      <c r="A356" s="1" t="s">
        <v>57</v>
      </c>
      <c r="B356" s="5">
        <v>2008</v>
      </c>
      <c r="C356" s="1" t="s">
        <v>58</v>
      </c>
      <c r="D356" s="1" t="s">
        <v>26</v>
      </c>
      <c r="E356" s="21" t="b">
        <v>0</v>
      </c>
      <c r="F356" s="1" t="s">
        <v>16</v>
      </c>
      <c r="G356" s="5">
        <v>1345648</v>
      </c>
      <c r="H356" s="2"/>
      <c r="I356" s="2"/>
      <c r="J356" s="3" t="str">
        <f t="shared" si="18"/>
        <v/>
      </c>
      <c r="K356" s="2">
        <v>-1</v>
      </c>
      <c r="L356" s="2">
        <v>0</v>
      </c>
      <c r="M356" s="2">
        <v>-1</v>
      </c>
    </row>
    <row r="357" spans="1:13" ht="14.4">
      <c r="A357" s="1" t="s">
        <v>57</v>
      </c>
      <c r="B357" s="5">
        <v>2008</v>
      </c>
      <c r="C357" s="1" t="s">
        <v>58</v>
      </c>
      <c r="D357" s="1" t="s">
        <v>27</v>
      </c>
      <c r="E357" s="21" t="b">
        <v>0</v>
      </c>
      <c r="F357" s="1" t="s">
        <v>14</v>
      </c>
      <c r="G357" s="5">
        <v>1374039</v>
      </c>
      <c r="H357" s="2">
        <f t="shared" si="19"/>
        <v>2719687</v>
      </c>
      <c r="I357" s="2">
        <f t="shared" si="20"/>
        <v>2719687</v>
      </c>
      <c r="J357" s="3">
        <f t="shared" si="18"/>
        <v>0.50521953445378087</v>
      </c>
      <c r="K357" s="2">
        <v>-1</v>
      </c>
      <c r="L357" s="2">
        <v>0</v>
      </c>
      <c r="M357" s="2">
        <v>-1</v>
      </c>
    </row>
    <row r="358" spans="1:13" ht="14.4">
      <c r="A358" s="1" t="s">
        <v>57</v>
      </c>
      <c r="B358" s="5">
        <v>2012</v>
      </c>
      <c r="C358" s="1" t="s">
        <v>58</v>
      </c>
      <c r="D358" s="1" t="s">
        <v>28</v>
      </c>
      <c r="E358" s="21" t="b">
        <v>0</v>
      </c>
      <c r="F358" s="1" t="s">
        <v>16</v>
      </c>
      <c r="G358" s="5">
        <v>1420543</v>
      </c>
      <c r="H358" s="2"/>
      <c r="I358" s="2"/>
      <c r="J358" s="3" t="str">
        <f t="shared" si="18"/>
        <v/>
      </c>
      <c r="K358" s="2">
        <v>1</v>
      </c>
      <c r="L358" s="2">
        <v>1</v>
      </c>
      <c r="M358" s="2">
        <v>0</v>
      </c>
    </row>
    <row r="359" spans="1:13" ht="14.4">
      <c r="A359" s="1" t="s">
        <v>57</v>
      </c>
      <c r="B359" s="5">
        <v>2012</v>
      </c>
      <c r="C359" s="1" t="s">
        <v>58</v>
      </c>
      <c r="D359" s="1" t="s">
        <v>27</v>
      </c>
      <c r="E359" s="21" t="b">
        <v>0</v>
      </c>
      <c r="F359" s="1" t="s">
        <v>14</v>
      </c>
      <c r="G359" s="5">
        <v>1152887</v>
      </c>
      <c r="H359" s="2">
        <f t="shared" si="19"/>
        <v>2573430</v>
      </c>
      <c r="I359" s="2">
        <f t="shared" si="20"/>
        <v>2573430</v>
      </c>
      <c r="J359" s="3">
        <f t="shared" si="18"/>
        <v>0.44799625402672699</v>
      </c>
      <c r="K359" s="2">
        <v>1</v>
      </c>
      <c r="L359" s="2">
        <v>1</v>
      </c>
      <c r="M359" s="2">
        <v>0</v>
      </c>
    </row>
    <row r="360" spans="1:13" ht="14.4">
      <c r="A360" s="1" t="s">
        <v>57</v>
      </c>
      <c r="B360" s="5">
        <v>2016</v>
      </c>
      <c r="C360" s="1" t="s">
        <v>58</v>
      </c>
      <c r="D360" s="1" t="s">
        <v>29</v>
      </c>
      <c r="E360" s="21" t="b">
        <v>0</v>
      </c>
      <c r="F360" s="1" t="s">
        <v>16</v>
      </c>
      <c r="G360" s="5">
        <v>1557286</v>
      </c>
      <c r="H360" s="2"/>
      <c r="I360" s="2"/>
      <c r="J360" s="3" t="str">
        <f t="shared" si="18"/>
        <v/>
      </c>
      <c r="K360" s="2">
        <v>1</v>
      </c>
      <c r="L360" s="2">
        <v>0</v>
      </c>
      <c r="M360" s="2">
        <v>1</v>
      </c>
    </row>
    <row r="361" spans="1:13" ht="14.4">
      <c r="A361" s="1" t="s">
        <v>57</v>
      </c>
      <c r="B361" s="5">
        <v>2016</v>
      </c>
      <c r="C361" s="1" t="s">
        <v>58</v>
      </c>
      <c r="D361" s="1" t="s">
        <v>30</v>
      </c>
      <c r="E361" s="21" t="b">
        <v>0</v>
      </c>
      <c r="F361" s="1" t="s">
        <v>14</v>
      </c>
      <c r="G361" s="5">
        <v>1033126</v>
      </c>
      <c r="H361" s="2">
        <f t="shared" si="19"/>
        <v>2590412</v>
      </c>
      <c r="I361" s="2">
        <f t="shared" si="20"/>
        <v>2590412</v>
      </c>
      <c r="J361" s="3">
        <f t="shared" si="18"/>
        <v>0.39882690475491928</v>
      </c>
      <c r="K361" s="2">
        <v>1</v>
      </c>
      <c r="L361" s="2">
        <v>0</v>
      </c>
      <c r="M361" s="2">
        <v>1</v>
      </c>
    </row>
    <row r="362" spans="1:13" ht="14.4">
      <c r="A362" s="1" t="s">
        <v>57</v>
      </c>
      <c r="B362" s="5">
        <v>2020</v>
      </c>
      <c r="C362" s="1" t="s">
        <v>58</v>
      </c>
      <c r="D362" s="1" t="s">
        <v>29</v>
      </c>
      <c r="E362" s="21" t="b">
        <v>0</v>
      </c>
      <c r="F362" s="1" t="s">
        <v>16</v>
      </c>
      <c r="G362" s="5">
        <v>1729519</v>
      </c>
      <c r="H362" s="2"/>
      <c r="I362" s="2"/>
      <c r="J362" s="3" t="str">
        <f t="shared" si="18"/>
        <v/>
      </c>
      <c r="K362" s="2">
        <v>-1</v>
      </c>
      <c r="L362" s="2">
        <v>-1</v>
      </c>
      <c r="M362" s="2">
        <v>0</v>
      </c>
    </row>
    <row r="363" spans="1:13" ht="14.4">
      <c r="A363" s="1" t="s">
        <v>57</v>
      </c>
      <c r="B363" s="5">
        <v>2020</v>
      </c>
      <c r="C363" s="1" t="s">
        <v>58</v>
      </c>
      <c r="D363" s="1" t="s">
        <v>134</v>
      </c>
      <c r="E363" s="21" t="b">
        <v>0</v>
      </c>
      <c r="F363" s="1" t="s">
        <v>14</v>
      </c>
      <c r="G363" s="5">
        <v>1242416</v>
      </c>
      <c r="H363" s="2">
        <f t="shared" si="19"/>
        <v>2971935</v>
      </c>
      <c r="I363" s="2">
        <f t="shared" si="20"/>
        <v>2971935</v>
      </c>
      <c r="J363" s="3">
        <f t="shared" si="18"/>
        <v>0.41804951992557038</v>
      </c>
      <c r="K363" s="2">
        <v>-1</v>
      </c>
      <c r="L363" s="2">
        <v>-1</v>
      </c>
      <c r="M363" s="2">
        <v>0</v>
      </c>
    </row>
    <row r="364" spans="1:13" ht="14.4">
      <c r="A364" s="1" t="s">
        <v>59</v>
      </c>
      <c r="B364" s="5">
        <v>1976</v>
      </c>
      <c r="C364" s="1" t="s">
        <v>60</v>
      </c>
      <c r="D364" s="1" t="s">
        <v>15</v>
      </c>
      <c r="E364" s="21" t="b">
        <v>0</v>
      </c>
      <c r="F364" s="1" t="s">
        <v>16</v>
      </c>
      <c r="G364" s="5">
        <v>632864</v>
      </c>
      <c r="H364" s="2"/>
      <c r="I364" s="2"/>
      <c r="J364" s="3" t="str">
        <f>IF(F364="democrat",G364/I364,"")</f>
        <v/>
      </c>
      <c r="K364" s="2">
        <v>-1</v>
      </c>
      <c r="L364" s="2">
        <v>0</v>
      </c>
      <c r="M364" s="2">
        <v>-1</v>
      </c>
    </row>
    <row r="365" spans="1:13" ht="14.4">
      <c r="A365" s="1" t="s">
        <v>59</v>
      </c>
      <c r="B365" s="5">
        <v>1976</v>
      </c>
      <c r="C365" s="1" t="s">
        <v>60</v>
      </c>
      <c r="D365" s="1" t="s">
        <v>13</v>
      </c>
      <c r="E365" s="21" t="b">
        <v>0</v>
      </c>
      <c r="F365" s="1" t="s">
        <v>14</v>
      </c>
      <c r="G365" s="5">
        <v>619931</v>
      </c>
      <c r="H365" s="2">
        <f t="shared" si="19"/>
        <v>1252795</v>
      </c>
      <c r="I365" s="2">
        <f t="shared" si="20"/>
        <v>1252795</v>
      </c>
      <c r="J365" s="3">
        <f>IF(F365="democrat",G365/I365,"")</f>
        <v>0.49483834146847649</v>
      </c>
      <c r="K365" s="2">
        <v>-1</v>
      </c>
      <c r="L365" s="2">
        <v>0</v>
      </c>
      <c r="M365" s="2">
        <v>-1</v>
      </c>
    </row>
    <row r="366" spans="1:13" ht="14.4">
      <c r="A366" s="1" t="s">
        <v>59</v>
      </c>
      <c r="B366" s="5">
        <v>1980</v>
      </c>
      <c r="C366" s="1" t="s">
        <v>60</v>
      </c>
      <c r="D366" s="1" t="s">
        <v>17</v>
      </c>
      <c r="E366" s="21" t="b">
        <v>0</v>
      </c>
      <c r="F366" s="1" t="s">
        <v>16</v>
      </c>
      <c r="G366" s="5">
        <v>676026</v>
      </c>
      <c r="H366" s="2"/>
      <c r="I366" s="2"/>
      <c r="J366" s="3" t="str">
        <f t="shared" ref="J366:J429" si="21">IF(F366="democrat",G366/I366,"")</f>
        <v/>
      </c>
      <c r="K366" s="2">
        <v>1</v>
      </c>
      <c r="L366" s="2">
        <v>1</v>
      </c>
      <c r="M366" s="2">
        <v>0</v>
      </c>
    </row>
    <row r="367" spans="1:13" ht="14.4">
      <c r="A367" s="1" t="s">
        <v>59</v>
      </c>
      <c r="B367" s="5">
        <v>1980</v>
      </c>
      <c r="C367" s="1" t="s">
        <v>60</v>
      </c>
      <c r="D367" s="1" t="s">
        <v>13</v>
      </c>
      <c r="E367" s="21" t="b">
        <v>0</v>
      </c>
      <c r="F367" s="1" t="s">
        <v>14</v>
      </c>
      <c r="G367" s="5">
        <v>508672</v>
      </c>
      <c r="H367" s="2">
        <f t="shared" si="19"/>
        <v>1184698</v>
      </c>
      <c r="I367" s="2">
        <f t="shared" si="20"/>
        <v>1184698</v>
      </c>
      <c r="J367" s="3">
        <f t="shared" si="21"/>
        <v>0.42936849728791643</v>
      </c>
      <c r="K367" s="2">
        <v>1</v>
      </c>
      <c r="L367" s="2">
        <v>1</v>
      </c>
      <c r="M367" s="2">
        <v>0</v>
      </c>
    </row>
    <row r="368" spans="1:13" ht="14.4">
      <c r="A368" s="1" t="s">
        <v>59</v>
      </c>
      <c r="B368" s="5">
        <v>1984</v>
      </c>
      <c r="C368" s="1" t="s">
        <v>60</v>
      </c>
      <c r="D368" s="1" t="s">
        <v>17</v>
      </c>
      <c r="E368" s="21" t="b">
        <v>0</v>
      </c>
      <c r="F368" s="1" t="s">
        <v>16</v>
      </c>
      <c r="G368" s="5">
        <v>703088</v>
      </c>
      <c r="H368" s="2"/>
      <c r="I368" s="2"/>
      <c r="J368" s="3" t="str">
        <f t="shared" si="21"/>
        <v/>
      </c>
      <c r="K368" s="2">
        <v>-1</v>
      </c>
      <c r="L368" s="2">
        <v>-1</v>
      </c>
      <c r="M368" s="2">
        <v>0</v>
      </c>
    </row>
    <row r="369" spans="1:13" ht="14.4">
      <c r="A369" s="1" t="s">
        <v>59</v>
      </c>
      <c r="B369" s="5">
        <v>1984</v>
      </c>
      <c r="C369" s="1" t="s">
        <v>60</v>
      </c>
      <c r="D369" s="1" t="s">
        <v>18</v>
      </c>
      <c r="E369" s="21" t="b">
        <v>0</v>
      </c>
      <c r="F369" s="1" t="s">
        <v>14</v>
      </c>
      <c r="G369" s="5">
        <v>605620</v>
      </c>
      <c r="H369" s="2">
        <f t="shared" si="19"/>
        <v>1308708</v>
      </c>
      <c r="I369" s="2">
        <f t="shared" si="20"/>
        <v>1308708</v>
      </c>
      <c r="J369" s="3">
        <f t="shared" si="21"/>
        <v>0.46276174669979858</v>
      </c>
      <c r="K369" s="2">
        <v>-1</v>
      </c>
      <c r="L369" s="2">
        <v>-1</v>
      </c>
      <c r="M369" s="2">
        <v>0</v>
      </c>
    </row>
    <row r="370" spans="1:13" ht="15.75" customHeight="1">
      <c r="A370" s="1" t="s">
        <v>59</v>
      </c>
      <c r="B370" s="5">
        <v>1988</v>
      </c>
      <c r="C370" s="1" t="s">
        <v>60</v>
      </c>
      <c r="D370" s="1" t="s">
        <v>19</v>
      </c>
      <c r="E370" s="21" t="b">
        <v>0</v>
      </c>
      <c r="F370" s="1" t="s">
        <v>16</v>
      </c>
      <c r="G370" s="5">
        <v>545355</v>
      </c>
      <c r="H370" s="2"/>
      <c r="I370" s="2"/>
      <c r="J370" s="3" t="str">
        <f t="shared" si="21"/>
        <v/>
      </c>
      <c r="K370" s="2">
        <v>-1</v>
      </c>
      <c r="L370" s="2">
        <v>0</v>
      </c>
      <c r="M370" s="2">
        <v>-1</v>
      </c>
    </row>
    <row r="371" spans="1:13" ht="14.4">
      <c r="A371" s="1" t="s">
        <v>59</v>
      </c>
      <c r="B371" s="5">
        <v>1988</v>
      </c>
      <c r="C371" s="1" t="s">
        <v>60</v>
      </c>
      <c r="D371" s="1" t="s">
        <v>20</v>
      </c>
      <c r="E371" s="21" t="b">
        <v>0</v>
      </c>
      <c r="F371" s="1" t="s">
        <v>14</v>
      </c>
      <c r="G371" s="5">
        <v>670557</v>
      </c>
      <c r="H371" s="2">
        <f t="shared" si="19"/>
        <v>1215912</v>
      </c>
      <c r="I371" s="2">
        <f t="shared" si="20"/>
        <v>1215912</v>
      </c>
      <c r="J371" s="3">
        <f t="shared" si="21"/>
        <v>0.55148481140082506</v>
      </c>
      <c r="K371" s="2">
        <v>-1</v>
      </c>
      <c r="L371" s="2">
        <v>0</v>
      </c>
      <c r="M371" s="2">
        <v>-1</v>
      </c>
    </row>
    <row r="372" spans="1:13" ht="14.4">
      <c r="A372" s="1" t="s">
        <v>59</v>
      </c>
      <c r="B372" s="5">
        <v>1992</v>
      </c>
      <c r="C372" s="1" t="s">
        <v>60</v>
      </c>
      <c r="D372" s="1" t="s">
        <v>19</v>
      </c>
      <c r="E372" s="21" t="b">
        <v>0</v>
      </c>
      <c r="F372" s="1" t="s">
        <v>16</v>
      </c>
      <c r="G372" s="5">
        <v>504891</v>
      </c>
      <c r="H372" s="2"/>
      <c r="I372" s="2"/>
      <c r="J372" s="3" t="str">
        <f t="shared" si="21"/>
        <v/>
      </c>
      <c r="K372" s="2">
        <v>-1</v>
      </c>
      <c r="L372" s="2">
        <v>-1</v>
      </c>
      <c r="M372" s="2">
        <v>-1.25</v>
      </c>
    </row>
    <row r="373" spans="1:13" ht="14.4">
      <c r="A373" s="1" t="s">
        <v>59</v>
      </c>
      <c r="B373" s="5">
        <v>1992</v>
      </c>
      <c r="C373" s="1" t="s">
        <v>60</v>
      </c>
      <c r="D373" s="1" t="s">
        <v>21</v>
      </c>
      <c r="E373" s="21" t="b">
        <v>0</v>
      </c>
      <c r="F373" s="1" t="s">
        <v>14</v>
      </c>
      <c r="G373" s="5">
        <v>586353</v>
      </c>
      <c r="H373" s="2">
        <f t="shared" si="19"/>
        <v>1091244</v>
      </c>
      <c r="I373" s="2">
        <f t="shared" si="20"/>
        <v>1091244</v>
      </c>
      <c r="J373" s="3">
        <f t="shared" si="21"/>
        <v>0.53732529113562133</v>
      </c>
      <c r="K373" s="2">
        <v>-1</v>
      </c>
      <c r="L373" s="2">
        <v>-1</v>
      </c>
      <c r="M373" s="2">
        <v>-1.25</v>
      </c>
    </row>
    <row r="374" spans="1:13" ht="14.4">
      <c r="A374" s="1" t="s">
        <v>59</v>
      </c>
      <c r="B374" s="5">
        <v>1996</v>
      </c>
      <c r="C374" s="1" t="s">
        <v>60</v>
      </c>
      <c r="D374" s="1" t="s">
        <v>22</v>
      </c>
      <c r="E374" s="21" t="b">
        <v>0</v>
      </c>
      <c r="F374" s="1" t="s">
        <v>16</v>
      </c>
      <c r="G374" s="5">
        <v>492644</v>
      </c>
      <c r="H374" s="2"/>
      <c r="I374" s="2"/>
      <c r="J374" s="3" t="str">
        <f t="shared" si="21"/>
        <v/>
      </c>
      <c r="K374" s="2">
        <v>1</v>
      </c>
      <c r="L374" s="2">
        <v>1</v>
      </c>
      <c r="M374" s="2">
        <v>0</v>
      </c>
    </row>
    <row r="375" spans="1:13" ht="14.4">
      <c r="A375" s="1" t="s">
        <v>59</v>
      </c>
      <c r="B375" s="5">
        <v>1996</v>
      </c>
      <c r="C375" s="1" t="s">
        <v>60</v>
      </c>
      <c r="D375" s="1" t="s">
        <v>21</v>
      </c>
      <c r="E375" s="21" t="b">
        <v>0</v>
      </c>
      <c r="F375" s="1" t="s">
        <v>14</v>
      </c>
      <c r="G375" s="5">
        <v>620258</v>
      </c>
      <c r="H375" s="2">
        <f t="shared" si="19"/>
        <v>1112902</v>
      </c>
      <c r="I375" s="2">
        <f t="shared" si="20"/>
        <v>1112902</v>
      </c>
      <c r="J375" s="3">
        <f t="shared" si="21"/>
        <v>0.5573338892373273</v>
      </c>
      <c r="K375" s="2">
        <v>1</v>
      </c>
      <c r="L375" s="2">
        <v>1</v>
      </c>
      <c r="M375" s="2">
        <v>0</v>
      </c>
    </row>
    <row r="376" spans="1:13" ht="14.4">
      <c r="A376" s="1" t="s">
        <v>59</v>
      </c>
      <c r="B376" s="5">
        <v>2000</v>
      </c>
      <c r="C376" s="1" t="s">
        <v>60</v>
      </c>
      <c r="D376" s="1" t="s">
        <v>23</v>
      </c>
      <c r="E376" s="21" t="b">
        <v>0</v>
      </c>
      <c r="F376" s="1" t="s">
        <v>16</v>
      </c>
      <c r="G376" s="5">
        <v>634373</v>
      </c>
      <c r="H376" s="2"/>
      <c r="I376" s="2"/>
      <c r="J376" s="3" t="str">
        <f t="shared" si="21"/>
        <v/>
      </c>
      <c r="K376" s="2">
        <v>1</v>
      </c>
      <c r="L376" s="2">
        <v>0</v>
      </c>
      <c r="M376" s="2">
        <v>1</v>
      </c>
    </row>
    <row r="377" spans="1:13" ht="14.4">
      <c r="A377" s="1" t="s">
        <v>59</v>
      </c>
      <c r="B377" s="5">
        <v>2000</v>
      </c>
      <c r="C377" s="1" t="s">
        <v>60</v>
      </c>
      <c r="D377" s="1" t="s">
        <v>24</v>
      </c>
      <c r="E377" s="21" t="b">
        <v>0</v>
      </c>
      <c r="F377" s="1" t="s">
        <v>14</v>
      </c>
      <c r="G377" s="5">
        <v>638517</v>
      </c>
      <c r="H377" s="2">
        <f t="shared" si="19"/>
        <v>1272890</v>
      </c>
      <c r="I377" s="2">
        <f t="shared" si="20"/>
        <v>1272890</v>
      </c>
      <c r="J377" s="3">
        <f t="shared" si="21"/>
        <v>0.50162779187518169</v>
      </c>
      <c r="K377" s="2">
        <v>1</v>
      </c>
      <c r="L377" s="2">
        <v>0</v>
      </c>
      <c r="M377" s="2">
        <v>1</v>
      </c>
    </row>
    <row r="378" spans="1:13" ht="14.4">
      <c r="A378" s="1" t="s">
        <v>59</v>
      </c>
      <c r="B378" s="5">
        <v>2004</v>
      </c>
      <c r="C378" s="1" t="s">
        <v>60</v>
      </c>
      <c r="D378" s="1" t="s">
        <v>23</v>
      </c>
      <c r="E378" s="21" t="b">
        <v>0</v>
      </c>
      <c r="F378" s="1" t="s">
        <v>16</v>
      </c>
      <c r="G378" s="5">
        <v>751957</v>
      </c>
      <c r="H378" s="2"/>
      <c r="I378" s="2"/>
      <c r="J378" s="3" t="str">
        <f t="shared" si="21"/>
        <v/>
      </c>
      <c r="K378" s="2">
        <v>-1</v>
      </c>
      <c r="L378" s="2">
        <v>-1</v>
      </c>
      <c r="M378" s="2">
        <v>0</v>
      </c>
    </row>
    <row r="379" spans="1:13" ht="14.4">
      <c r="A379" s="1" t="s">
        <v>59</v>
      </c>
      <c r="B379" s="5">
        <v>2004</v>
      </c>
      <c r="C379" s="1" t="s">
        <v>60</v>
      </c>
      <c r="D379" s="1" t="s">
        <v>25</v>
      </c>
      <c r="E379" s="21" t="b">
        <v>0</v>
      </c>
      <c r="F379" s="1" t="s">
        <v>14</v>
      </c>
      <c r="G379" s="5">
        <v>741898</v>
      </c>
      <c r="H379" s="2">
        <f t="shared" si="19"/>
        <v>1493855</v>
      </c>
      <c r="I379" s="2">
        <f t="shared" si="20"/>
        <v>1493855</v>
      </c>
      <c r="J379" s="3">
        <f t="shared" si="21"/>
        <v>0.49663320737287087</v>
      </c>
      <c r="K379" s="2">
        <v>-1</v>
      </c>
      <c r="L379" s="2">
        <v>-1</v>
      </c>
      <c r="M379" s="2">
        <v>0</v>
      </c>
    </row>
    <row r="380" spans="1:13" ht="15.75" customHeight="1">
      <c r="A380" s="1" t="s">
        <v>59</v>
      </c>
      <c r="B380" s="5">
        <v>2008</v>
      </c>
      <c r="C380" s="1" t="s">
        <v>60</v>
      </c>
      <c r="D380" s="1" t="s">
        <v>26</v>
      </c>
      <c r="E380" s="21" t="b">
        <v>0</v>
      </c>
      <c r="F380" s="1" t="s">
        <v>16</v>
      </c>
      <c r="G380" s="5">
        <v>682379</v>
      </c>
      <c r="H380" s="2"/>
      <c r="I380" s="2"/>
      <c r="J380" s="3" t="str">
        <f t="shared" si="21"/>
        <v/>
      </c>
      <c r="K380" s="2">
        <v>-1</v>
      </c>
      <c r="L380" s="2">
        <v>0</v>
      </c>
      <c r="M380" s="2">
        <v>-1</v>
      </c>
    </row>
    <row r="381" spans="1:13" ht="14.4">
      <c r="A381" s="1" t="s">
        <v>59</v>
      </c>
      <c r="B381" s="5">
        <v>2008</v>
      </c>
      <c r="C381" s="1" t="s">
        <v>60</v>
      </c>
      <c r="D381" s="1" t="s">
        <v>27</v>
      </c>
      <c r="E381" s="21" t="b">
        <v>0</v>
      </c>
      <c r="F381" s="1" t="s">
        <v>14</v>
      </c>
      <c r="G381" s="5">
        <v>828940</v>
      </c>
      <c r="H381" s="2">
        <f t="shared" si="19"/>
        <v>1511319</v>
      </c>
      <c r="I381" s="2">
        <f t="shared" si="20"/>
        <v>1511319</v>
      </c>
      <c r="J381" s="3">
        <f t="shared" si="21"/>
        <v>0.54848777789467351</v>
      </c>
      <c r="K381" s="2">
        <v>-1</v>
      </c>
      <c r="L381" s="2">
        <v>0</v>
      </c>
      <c r="M381" s="2">
        <v>-1</v>
      </c>
    </row>
    <row r="382" spans="1:13" ht="14.4">
      <c r="A382" s="1" t="s">
        <v>59</v>
      </c>
      <c r="B382" s="5">
        <v>2012</v>
      </c>
      <c r="C382" s="1" t="s">
        <v>60</v>
      </c>
      <c r="D382" s="1" t="s">
        <v>28</v>
      </c>
      <c r="E382" s="21" t="b">
        <v>0</v>
      </c>
      <c r="F382" s="1" t="s">
        <v>16</v>
      </c>
      <c r="G382" s="5">
        <v>730617</v>
      </c>
      <c r="H382" s="2"/>
      <c r="I382" s="2"/>
      <c r="J382" s="3" t="str">
        <f t="shared" si="21"/>
        <v/>
      </c>
      <c r="K382" s="2">
        <v>1</v>
      </c>
      <c r="L382" s="2">
        <v>1</v>
      </c>
      <c r="M382" s="2">
        <v>0</v>
      </c>
    </row>
    <row r="383" spans="1:13" ht="14.4">
      <c r="A383" s="1" t="s">
        <v>59</v>
      </c>
      <c r="B383" s="5">
        <v>2012</v>
      </c>
      <c r="C383" s="1" t="s">
        <v>60</v>
      </c>
      <c r="D383" s="1" t="s">
        <v>27</v>
      </c>
      <c r="E383" s="21" t="b">
        <v>0</v>
      </c>
      <c r="F383" s="1" t="s">
        <v>14</v>
      </c>
      <c r="G383" s="5">
        <v>822544</v>
      </c>
      <c r="H383" s="2">
        <f t="shared" ref="H383:H445" si="22">IF(B383=B382,SUM(G382:G383),H382)</f>
        <v>1553161</v>
      </c>
      <c r="I383" s="2">
        <f t="shared" si="20"/>
        <v>1553161</v>
      </c>
      <c r="J383" s="3">
        <f t="shared" si="21"/>
        <v>0.52959351928100173</v>
      </c>
      <c r="K383" s="2">
        <v>1</v>
      </c>
      <c r="L383" s="2">
        <v>1</v>
      </c>
      <c r="M383" s="2">
        <v>0</v>
      </c>
    </row>
    <row r="384" spans="1:13" ht="14.4">
      <c r="A384" s="1" t="s">
        <v>59</v>
      </c>
      <c r="B384" s="5">
        <v>2016</v>
      </c>
      <c r="C384" s="1" t="s">
        <v>60</v>
      </c>
      <c r="D384" s="1" t="s">
        <v>29</v>
      </c>
      <c r="E384" s="21" t="b">
        <v>0</v>
      </c>
      <c r="F384" s="1" t="s">
        <v>16</v>
      </c>
      <c r="G384" s="5">
        <v>800983</v>
      </c>
      <c r="H384" s="2"/>
      <c r="I384" s="2"/>
      <c r="J384" s="3" t="str">
        <f t="shared" si="21"/>
        <v/>
      </c>
      <c r="K384" s="2">
        <v>1</v>
      </c>
      <c r="L384" s="2">
        <v>0</v>
      </c>
      <c r="M384" s="2">
        <v>1</v>
      </c>
    </row>
    <row r="385" spans="1:13" ht="14.4">
      <c r="A385" s="1" t="s">
        <v>59</v>
      </c>
      <c r="B385" s="5">
        <v>2016</v>
      </c>
      <c r="C385" s="1" t="s">
        <v>60</v>
      </c>
      <c r="D385" s="1" t="s">
        <v>30</v>
      </c>
      <c r="E385" s="21" t="b">
        <v>0</v>
      </c>
      <c r="F385" s="1" t="s">
        <v>14</v>
      </c>
      <c r="G385" s="5">
        <v>653669</v>
      </c>
      <c r="H385" s="2">
        <f t="shared" si="22"/>
        <v>1454652</v>
      </c>
      <c r="I385" s="2">
        <f t="shared" si="20"/>
        <v>1454652</v>
      </c>
      <c r="J385" s="3">
        <f t="shared" si="21"/>
        <v>0.44936452154879652</v>
      </c>
      <c r="K385" s="2">
        <v>1</v>
      </c>
      <c r="L385" s="2">
        <v>0</v>
      </c>
      <c r="M385" s="2">
        <v>1</v>
      </c>
    </row>
    <row r="386" spans="1:13" ht="14.4">
      <c r="A386" s="1" t="s">
        <v>59</v>
      </c>
      <c r="B386" s="5">
        <v>2020</v>
      </c>
      <c r="C386" s="1" t="s">
        <v>60</v>
      </c>
      <c r="D386" s="1" t="s">
        <v>29</v>
      </c>
      <c r="E386" s="21" t="b">
        <v>0</v>
      </c>
      <c r="F386" s="1" t="s">
        <v>16</v>
      </c>
      <c r="G386" s="5">
        <v>897672</v>
      </c>
      <c r="H386" s="2"/>
      <c r="I386" s="2"/>
      <c r="J386" s="3" t="str">
        <f t="shared" si="21"/>
        <v/>
      </c>
      <c r="K386" s="2">
        <v>-1</v>
      </c>
      <c r="L386" s="2">
        <v>-1</v>
      </c>
      <c r="M386" s="2">
        <v>0</v>
      </c>
    </row>
    <row r="387" spans="1:13" ht="14.4">
      <c r="A387" s="1" t="s">
        <v>59</v>
      </c>
      <c r="B387" s="5">
        <v>2020</v>
      </c>
      <c r="C387" s="1" t="s">
        <v>60</v>
      </c>
      <c r="D387" s="1" t="s">
        <v>134</v>
      </c>
      <c r="E387" s="21" t="b">
        <v>0</v>
      </c>
      <c r="F387" s="1" t="s">
        <v>14</v>
      </c>
      <c r="G387" s="5">
        <v>759061</v>
      </c>
      <c r="H387" s="2">
        <f t="shared" si="22"/>
        <v>1656733</v>
      </c>
      <c r="I387" s="2">
        <f t="shared" si="20"/>
        <v>1656733</v>
      </c>
      <c r="J387" s="3">
        <f t="shared" si="21"/>
        <v>0.45816736915362949</v>
      </c>
      <c r="K387" s="2">
        <v>-1</v>
      </c>
      <c r="L387" s="2">
        <v>-1</v>
      </c>
      <c r="M387" s="2">
        <v>0</v>
      </c>
    </row>
    <row r="388" spans="1:13" ht="14.4">
      <c r="A388" s="1" t="s">
        <v>61</v>
      </c>
      <c r="B388" s="5">
        <v>1976</v>
      </c>
      <c r="C388" s="1" t="s">
        <v>62</v>
      </c>
      <c r="D388" s="1" t="s">
        <v>15</v>
      </c>
      <c r="E388" s="21" t="b">
        <v>0</v>
      </c>
      <c r="F388" s="1" t="s">
        <v>16</v>
      </c>
      <c r="G388" s="5">
        <v>502752</v>
      </c>
      <c r="H388" s="2"/>
      <c r="I388" s="2"/>
      <c r="J388" s="3" t="str">
        <f t="shared" si="21"/>
        <v/>
      </c>
      <c r="K388" s="2">
        <v>-1</v>
      </c>
      <c r="L388" s="2">
        <v>0</v>
      </c>
      <c r="M388" s="2">
        <v>-1</v>
      </c>
    </row>
    <row r="389" spans="1:13" ht="14.4">
      <c r="A389" s="1" t="s">
        <v>61</v>
      </c>
      <c r="B389" s="5">
        <v>1976</v>
      </c>
      <c r="C389" s="1" t="s">
        <v>62</v>
      </c>
      <c r="D389" s="1" t="s">
        <v>13</v>
      </c>
      <c r="E389" s="21" t="b">
        <v>0</v>
      </c>
      <c r="F389" s="1" t="s">
        <v>14</v>
      </c>
      <c r="G389" s="5">
        <v>430421</v>
      </c>
      <c r="H389" s="2">
        <f t="shared" si="22"/>
        <v>933173</v>
      </c>
      <c r="I389" s="2">
        <f t="shared" si="20"/>
        <v>933173</v>
      </c>
      <c r="J389" s="3">
        <f t="shared" si="21"/>
        <v>0.46124459237461862</v>
      </c>
      <c r="K389" s="2">
        <v>-1</v>
      </c>
      <c r="L389" s="2">
        <v>0</v>
      </c>
      <c r="M389" s="2">
        <v>-1</v>
      </c>
    </row>
    <row r="390" spans="1:13" ht="14.4">
      <c r="A390" s="1" t="s">
        <v>61</v>
      </c>
      <c r="B390" s="5">
        <v>1980</v>
      </c>
      <c r="C390" s="1" t="s">
        <v>62</v>
      </c>
      <c r="D390" s="1" t="s">
        <v>17</v>
      </c>
      <c r="E390" s="21" t="b">
        <v>0</v>
      </c>
      <c r="F390" s="1" t="s">
        <v>16</v>
      </c>
      <c r="G390" s="5">
        <v>566812</v>
      </c>
      <c r="H390" s="2"/>
      <c r="I390" s="2"/>
      <c r="J390" s="3" t="str">
        <f t="shared" si="21"/>
        <v/>
      </c>
      <c r="K390" s="2">
        <v>1</v>
      </c>
      <c r="L390" s="2">
        <v>1</v>
      </c>
      <c r="M390" s="2">
        <v>0</v>
      </c>
    </row>
    <row r="391" spans="1:13" ht="14.4">
      <c r="A391" s="1" t="s">
        <v>61</v>
      </c>
      <c r="B391" s="5">
        <v>1980</v>
      </c>
      <c r="C391" s="1" t="s">
        <v>62</v>
      </c>
      <c r="D391" s="1" t="s">
        <v>13</v>
      </c>
      <c r="E391" s="21" t="b">
        <v>0</v>
      </c>
      <c r="F391" s="1" t="s">
        <v>14</v>
      </c>
      <c r="G391" s="5">
        <v>326150</v>
      </c>
      <c r="H391" s="2">
        <f t="shared" si="22"/>
        <v>892962</v>
      </c>
      <c r="I391" s="2">
        <f t="shared" si="20"/>
        <v>892962</v>
      </c>
      <c r="J391" s="3">
        <f t="shared" si="21"/>
        <v>0.36524510561479662</v>
      </c>
      <c r="K391" s="2">
        <v>1</v>
      </c>
      <c r="L391" s="2">
        <v>1</v>
      </c>
      <c r="M391" s="2">
        <v>0</v>
      </c>
    </row>
    <row r="392" spans="1:13" ht="14.4">
      <c r="A392" s="1" t="s">
        <v>61</v>
      </c>
      <c r="B392" s="5">
        <v>1984</v>
      </c>
      <c r="C392" s="1" t="s">
        <v>62</v>
      </c>
      <c r="D392" s="1" t="s">
        <v>17</v>
      </c>
      <c r="E392" s="21" t="b">
        <v>0</v>
      </c>
      <c r="F392" s="1" t="s">
        <v>16</v>
      </c>
      <c r="G392" s="5">
        <v>677296</v>
      </c>
      <c r="H392" s="2"/>
      <c r="I392" s="2"/>
      <c r="J392" s="3" t="str">
        <f t="shared" si="21"/>
        <v/>
      </c>
      <c r="K392" s="2">
        <v>-1</v>
      </c>
      <c r="L392" s="2">
        <v>-1</v>
      </c>
      <c r="M392" s="2">
        <v>0</v>
      </c>
    </row>
    <row r="393" spans="1:13" ht="14.4">
      <c r="A393" s="1" t="s">
        <v>61</v>
      </c>
      <c r="B393" s="5">
        <v>1984</v>
      </c>
      <c r="C393" s="1" t="s">
        <v>62</v>
      </c>
      <c r="D393" s="1" t="s">
        <v>18</v>
      </c>
      <c r="E393" s="21" t="b">
        <v>0</v>
      </c>
      <c r="F393" s="1" t="s">
        <v>14</v>
      </c>
      <c r="G393" s="5">
        <v>333149</v>
      </c>
      <c r="H393" s="2">
        <f t="shared" si="22"/>
        <v>1010445</v>
      </c>
      <c r="I393" s="2">
        <f t="shared" si="20"/>
        <v>1010445</v>
      </c>
      <c r="J393" s="3">
        <f t="shared" si="21"/>
        <v>0.32970522888430343</v>
      </c>
      <c r="K393" s="2">
        <v>-1</v>
      </c>
      <c r="L393" s="2">
        <v>-1</v>
      </c>
      <c r="M393" s="2">
        <v>0</v>
      </c>
    </row>
    <row r="394" spans="1:13" ht="14.4">
      <c r="A394" s="1" t="s">
        <v>61</v>
      </c>
      <c r="B394" s="5">
        <v>1988</v>
      </c>
      <c r="C394" s="1" t="s">
        <v>62</v>
      </c>
      <c r="D394" s="1" t="s">
        <v>19</v>
      </c>
      <c r="E394" s="21" t="b">
        <v>0</v>
      </c>
      <c r="F394" s="1" t="s">
        <v>16</v>
      </c>
      <c r="G394" s="5">
        <v>554049</v>
      </c>
      <c r="H394" s="2"/>
      <c r="I394" s="2"/>
      <c r="J394" s="3" t="str">
        <f t="shared" si="21"/>
        <v/>
      </c>
      <c r="K394" s="2">
        <v>-1</v>
      </c>
      <c r="L394" s="2">
        <v>0</v>
      </c>
      <c r="M394" s="2">
        <v>-1</v>
      </c>
    </row>
    <row r="395" spans="1:13" ht="14.4">
      <c r="A395" s="1" t="s">
        <v>61</v>
      </c>
      <c r="B395" s="5">
        <v>1988</v>
      </c>
      <c r="C395" s="1" t="s">
        <v>62</v>
      </c>
      <c r="D395" s="1" t="s">
        <v>20</v>
      </c>
      <c r="E395" s="21" t="b">
        <v>0</v>
      </c>
      <c r="F395" s="1" t="s">
        <v>14</v>
      </c>
      <c r="G395" s="5">
        <v>422636</v>
      </c>
      <c r="H395" s="2">
        <f t="shared" si="22"/>
        <v>976685</v>
      </c>
      <c r="I395" s="2">
        <f t="shared" si="20"/>
        <v>976685</v>
      </c>
      <c r="J395" s="3">
        <f t="shared" si="21"/>
        <v>0.43272498297813522</v>
      </c>
      <c r="K395" s="2">
        <v>-1</v>
      </c>
      <c r="L395" s="2">
        <v>0</v>
      </c>
      <c r="M395" s="2">
        <v>-1</v>
      </c>
    </row>
    <row r="396" spans="1:13" ht="14.4">
      <c r="A396" s="1" t="s">
        <v>61</v>
      </c>
      <c r="B396" s="5">
        <v>1992</v>
      </c>
      <c r="C396" s="1" t="s">
        <v>62</v>
      </c>
      <c r="D396" s="1" t="s">
        <v>19</v>
      </c>
      <c r="E396" s="21" t="b">
        <v>0</v>
      </c>
      <c r="F396" s="1" t="s">
        <v>16</v>
      </c>
      <c r="G396" s="5">
        <v>449951</v>
      </c>
      <c r="H396" s="2"/>
      <c r="I396" s="2"/>
      <c r="J396" s="3" t="str">
        <f t="shared" si="21"/>
        <v/>
      </c>
      <c r="K396" s="2">
        <v>-1</v>
      </c>
      <c r="L396" s="2">
        <v>-1</v>
      </c>
      <c r="M396" s="2">
        <v>-1.25</v>
      </c>
    </row>
    <row r="397" spans="1:13" ht="14.4">
      <c r="A397" s="1" t="s">
        <v>61</v>
      </c>
      <c r="B397" s="5">
        <v>1992</v>
      </c>
      <c r="C397" s="1" t="s">
        <v>62</v>
      </c>
      <c r="D397" s="1" t="s">
        <v>21</v>
      </c>
      <c r="E397" s="21" t="b">
        <v>0</v>
      </c>
      <c r="F397" s="1" t="s">
        <v>14</v>
      </c>
      <c r="G397" s="5">
        <v>390434</v>
      </c>
      <c r="H397" s="2">
        <f t="shared" si="22"/>
        <v>840385</v>
      </c>
      <c r="I397" s="2">
        <f t="shared" si="20"/>
        <v>840385</v>
      </c>
      <c r="J397" s="3">
        <f t="shared" si="21"/>
        <v>0.46458944412382419</v>
      </c>
      <c r="K397" s="2">
        <v>-1</v>
      </c>
      <c r="L397" s="2">
        <v>-1</v>
      </c>
      <c r="M397" s="2">
        <v>-1.25</v>
      </c>
    </row>
    <row r="398" spans="1:13" ht="14.4">
      <c r="A398" s="1" t="s">
        <v>61</v>
      </c>
      <c r="B398" s="5">
        <v>1996</v>
      </c>
      <c r="C398" s="1" t="s">
        <v>62</v>
      </c>
      <c r="D398" s="1" t="s">
        <v>22</v>
      </c>
      <c r="E398" s="21" t="b">
        <v>0</v>
      </c>
      <c r="F398" s="1" t="s">
        <v>16</v>
      </c>
      <c r="G398" s="5">
        <v>583245</v>
      </c>
      <c r="H398" s="2"/>
      <c r="I398" s="2"/>
      <c r="J398" s="3" t="str">
        <f t="shared" si="21"/>
        <v/>
      </c>
      <c r="K398" s="2">
        <v>1</v>
      </c>
      <c r="L398" s="2">
        <v>1</v>
      </c>
      <c r="M398" s="2">
        <v>0</v>
      </c>
    </row>
    <row r="399" spans="1:13" ht="14.4">
      <c r="A399" s="1" t="s">
        <v>61</v>
      </c>
      <c r="B399" s="5">
        <v>1996</v>
      </c>
      <c r="C399" s="1" t="s">
        <v>62</v>
      </c>
      <c r="D399" s="1" t="s">
        <v>21</v>
      </c>
      <c r="E399" s="21" t="b">
        <v>0</v>
      </c>
      <c r="F399" s="1" t="s">
        <v>14</v>
      </c>
      <c r="G399" s="5">
        <v>387659</v>
      </c>
      <c r="H399" s="2">
        <f t="shared" si="22"/>
        <v>970904</v>
      </c>
      <c r="I399" s="2">
        <f t="shared" si="20"/>
        <v>970904</v>
      </c>
      <c r="J399" s="3">
        <f t="shared" si="21"/>
        <v>0.39927634452015853</v>
      </c>
      <c r="K399" s="2">
        <v>1</v>
      </c>
      <c r="L399" s="2">
        <v>1</v>
      </c>
      <c r="M399" s="2">
        <v>0</v>
      </c>
    </row>
    <row r="400" spans="1:13" ht="14.4">
      <c r="A400" s="1" t="s">
        <v>61</v>
      </c>
      <c r="B400" s="5">
        <v>2000</v>
      </c>
      <c r="C400" s="1" t="s">
        <v>62</v>
      </c>
      <c r="D400" s="1" t="s">
        <v>23</v>
      </c>
      <c r="E400" s="21" t="b">
        <v>0</v>
      </c>
      <c r="F400" s="1" t="s">
        <v>16</v>
      </c>
      <c r="G400" s="5">
        <v>622332</v>
      </c>
      <c r="H400" s="2"/>
      <c r="I400" s="2"/>
      <c r="J400" s="3" t="str">
        <f t="shared" si="21"/>
        <v/>
      </c>
      <c r="K400" s="2">
        <v>1</v>
      </c>
      <c r="L400" s="2">
        <v>0</v>
      </c>
      <c r="M400" s="2">
        <v>1</v>
      </c>
    </row>
    <row r="401" spans="1:13" ht="14.4">
      <c r="A401" s="1" t="s">
        <v>61</v>
      </c>
      <c r="B401" s="5">
        <v>2000</v>
      </c>
      <c r="C401" s="1" t="s">
        <v>62</v>
      </c>
      <c r="D401" s="1" t="s">
        <v>24</v>
      </c>
      <c r="E401" s="21" t="b">
        <v>0</v>
      </c>
      <c r="F401" s="1" t="s">
        <v>14</v>
      </c>
      <c r="G401" s="5">
        <v>399276</v>
      </c>
      <c r="H401" s="2">
        <f t="shared" si="22"/>
        <v>1021608</v>
      </c>
      <c r="I401" s="2">
        <f t="shared" si="20"/>
        <v>1021608</v>
      </c>
      <c r="J401" s="3">
        <f t="shared" si="21"/>
        <v>0.39083092536471914</v>
      </c>
      <c r="K401" s="2">
        <v>1</v>
      </c>
      <c r="L401" s="2">
        <v>0</v>
      </c>
      <c r="M401" s="2">
        <v>1</v>
      </c>
    </row>
    <row r="402" spans="1:13" ht="14.4">
      <c r="A402" s="1" t="s">
        <v>61</v>
      </c>
      <c r="B402" s="5">
        <v>2004</v>
      </c>
      <c r="C402" s="1" t="s">
        <v>62</v>
      </c>
      <c r="D402" s="1" t="s">
        <v>23</v>
      </c>
      <c r="E402" s="21" t="b">
        <v>0</v>
      </c>
      <c r="F402" s="1" t="s">
        <v>16</v>
      </c>
      <c r="G402" s="5">
        <v>736456</v>
      </c>
      <c r="H402" s="2"/>
      <c r="I402" s="2"/>
      <c r="J402" s="3" t="str">
        <f t="shared" si="21"/>
        <v/>
      </c>
      <c r="K402" s="2">
        <v>-1</v>
      </c>
      <c r="L402" s="2">
        <v>-1</v>
      </c>
      <c r="M402" s="2">
        <v>0</v>
      </c>
    </row>
    <row r="403" spans="1:13" ht="14.4">
      <c r="A403" s="1" t="s">
        <v>61</v>
      </c>
      <c r="B403" s="5">
        <v>2004</v>
      </c>
      <c r="C403" s="1" t="s">
        <v>62</v>
      </c>
      <c r="D403" s="1" t="s">
        <v>25</v>
      </c>
      <c r="E403" s="21" t="b">
        <v>0</v>
      </c>
      <c r="F403" s="1" t="s">
        <v>14</v>
      </c>
      <c r="G403" s="5">
        <v>434993</v>
      </c>
      <c r="H403" s="2">
        <f t="shared" si="22"/>
        <v>1171449</v>
      </c>
      <c r="I403" s="2">
        <f t="shared" si="20"/>
        <v>1171449</v>
      </c>
      <c r="J403" s="3">
        <f t="shared" si="21"/>
        <v>0.37132901218917769</v>
      </c>
      <c r="K403" s="2">
        <v>-1</v>
      </c>
      <c r="L403" s="2">
        <v>-1</v>
      </c>
      <c r="M403" s="2">
        <v>0</v>
      </c>
    </row>
    <row r="404" spans="1:13" ht="14.4">
      <c r="A404" s="1" t="s">
        <v>61</v>
      </c>
      <c r="B404" s="5">
        <v>2008</v>
      </c>
      <c r="C404" s="1" t="s">
        <v>62</v>
      </c>
      <c r="D404" s="1" t="s">
        <v>26</v>
      </c>
      <c r="E404" s="21" t="b">
        <v>0</v>
      </c>
      <c r="F404" s="1" t="s">
        <v>16</v>
      </c>
      <c r="G404" s="5">
        <v>699655</v>
      </c>
      <c r="H404" s="2"/>
      <c r="I404" s="2"/>
      <c r="J404" s="3" t="str">
        <f t="shared" si="21"/>
        <v/>
      </c>
      <c r="K404" s="2">
        <v>-1</v>
      </c>
      <c r="L404" s="2">
        <v>0</v>
      </c>
      <c r="M404" s="2">
        <v>-1</v>
      </c>
    </row>
    <row r="405" spans="1:13" ht="14.4">
      <c r="A405" s="1" t="s">
        <v>61</v>
      </c>
      <c r="B405" s="5">
        <v>2008</v>
      </c>
      <c r="C405" s="1" t="s">
        <v>62</v>
      </c>
      <c r="D405" s="1" t="s">
        <v>27</v>
      </c>
      <c r="E405" s="21" t="b">
        <v>0</v>
      </c>
      <c r="F405" s="1" t="s">
        <v>14</v>
      </c>
      <c r="G405" s="5">
        <v>514765</v>
      </c>
      <c r="H405" s="2">
        <f t="shared" si="22"/>
        <v>1214420</v>
      </c>
      <c r="I405" s="2">
        <f t="shared" si="20"/>
        <v>1214420</v>
      </c>
      <c r="J405" s="3">
        <f t="shared" si="21"/>
        <v>0.42387724181090564</v>
      </c>
      <c r="K405" s="2">
        <v>-1</v>
      </c>
      <c r="L405" s="2">
        <v>0</v>
      </c>
      <c r="M405" s="2">
        <v>-1</v>
      </c>
    </row>
    <row r="406" spans="1:13" ht="14.4">
      <c r="A406" s="1" t="s">
        <v>61</v>
      </c>
      <c r="B406" s="5">
        <v>2012</v>
      </c>
      <c r="C406" s="1" t="s">
        <v>62</v>
      </c>
      <c r="D406" s="1" t="s">
        <v>28</v>
      </c>
      <c r="E406" s="21" t="b">
        <v>0</v>
      </c>
      <c r="F406" s="1" t="s">
        <v>16</v>
      </c>
      <c r="G406" s="5">
        <v>692634</v>
      </c>
      <c r="H406" s="2"/>
      <c r="I406" s="2"/>
      <c r="J406" s="3" t="str">
        <f t="shared" si="21"/>
        <v/>
      </c>
      <c r="K406" s="2">
        <v>1</v>
      </c>
      <c r="L406" s="2">
        <v>1</v>
      </c>
      <c r="M406" s="2">
        <v>0</v>
      </c>
    </row>
    <row r="407" spans="1:13" ht="14.4">
      <c r="A407" s="1" t="s">
        <v>61</v>
      </c>
      <c r="B407" s="5">
        <v>2012</v>
      </c>
      <c r="C407" s="1" t="s">
        <v>62</v>
      </c>
      <c r="D407" s="1" t="s">
        <v>27</v>
      </c>
      <c r="E407" s="21" t="b">
        <v>0</v>
      </c>
      <c r="F407" s="1" t="s">
        <v>14</v>
      </c>
      <c r="G407" s="5">
        <v>440726</v>
      </c>
      <c r="H407" s="2">
        <f t="shared" si="22"/>
        <v>1133360</v>
      </c>
      <c r="I407" s="2">
        <f t="shared" si="20"/>
        <v>1133360</v>
      </c>
      <c r="J407" s="3">
        <f t="shared" si="21"/>
        <v>0.38886673254746945</v>
      </c>
      <c r="K407" s="2">
        <v>1</v>
      </c>
      <c r="L407" s="2">
        <v>1</v>
      </c>
      <c r="M407" s="2">
        <v>0</v>
      </c>
    </row>
    <row r="408" spans="1:13" ht="14.4">
      <c r="A408" s="1" t="s">
        <v>61</v>
      </c>
      <c r="B408" s="5">
        <v>2016</v>
      </c>
      <c r="C408" s="1" t="s">
        <v>62</v>
      </c>
      <c r="D408" s="1" t="s">
        <v>29</v>
      </c>
      <c r="E408" s="21" t="b">
        <v>0</v>
      </c>
      <c r="F408" s="1" t="s">
        <v>16</v>
      </c>
      <c r="G408" s="5">
        <v>671018</v>
      </c>
      <c r="H408" s="2"/>
      <c r="I408" s="2"/>
      <c r="J408" s="3" t="str">
        <f t="shared" si="21"/>
        <v/>
      </c>
      <c r="K408" s="2">
        <v>1</v>
      </c>
      <c r="L408" s="2">
        <v>0</v>
      </c>
      <c r="M408" s="2">
        <v>1</v>
      </c>
    </row>
    <row r="409" spans="1:13" ht="14.4">
      <c r="A409" s="1" t="s">
        <v>61</v>
      </c>
      <c r="B409" s="5">
        <v>2016</v>
      </c>
      <c r="C409" s="1" t="s">
        <v>62</v>
      </c>
      <c r="D409" s="1" t="s">
        <v>30</v>
      </c>
      <c r="E409" s="21" t="b">
        <v>0</v>
      </c>
      <c r="F409" s="1" t="s">
        <v>14</v>
      </c>
      <c r="G409" s="5">
        <v>427005</v>
      </c>
      <c r="H409" s="2">
        <f t="shared" si="22"/>
        <v>1098023</v>
      </c>
      <c r="I409" s="2">
        <f t="shared" si="20"/>
        <v>1098023</v>
      </c>
      <c r="J409" s="3">
        <f t="shared" si="21"/>
        <v>0.38888529657393334</v>
      </c>
      <c r="K409" s="2">
        <v>1</v>
      </c>
      <c r="L409" s="2">
        <v>0</v>
      </c>
      <c r="M409" s="2">
        <v>1</v>
      </c>
    </row>
    <row r="410" spans="1:13" ht="14.4">
      <c r="A410" s="1" t="s">
        <v>61</v>
      </c>
      <c r="B410" s="5">
        <v>2020</v>
      </c>
      <c r="C410" s="1" t="s">
        <v>62</v>
      </c>
      <c r="D410" s="1" t="s">
        <v>29</v>
      </c>
      <c r="E410" s="21" t="b">
        <v>0</v>
      </c>
      <c r="F410" s="1" t="s">
        <v>16</v>
      </c>
      <c r="G410" s="5">
        <v>771406</v>
      </c>
      <c r="H410" s="2"/>
      <c r="I410" s="2"/>
      <c r="J410" s="3" t="str">
        <f t="shared" si="21"/>
        <v/>
      </c>
      <c r="K410" s="2">
        <v>-1</v>
      </c>
      <c r="L410" s="2">
        <v>-1</v>
      </c>
      <c r="M410" s="2">
        <v>0</v>
      </c>
    </row>
    <row r="411" spans="1:13" ht="14.4">
      <c r="A411" s="1" t="s">
        <v>61</v>
      </c>
      <c r="B411" s="5">
        <v>2020</v>
      </c>
      <c r="C411" s="1" t="s">
        <v>62</v>
      </c>
      <c r="D411" s="1" t="s">
        <v>134</v>
      </c>
      <c r="E411" s="21" t="b">
        <v>0</v>
      </c>
      <c r="F411" s="1" t="s">
        <v>14</v>
      </c>
      <c r="G411" s="5">
        <v>570323</v>
      </c>
      <c r="H411" s="2">
        <f t="shared" si="22"/>
        <v>1341729</v>
      </c>
      <c r="I411" s="2">
        <f t="shared" ref="I411:I473" si="23">H411</f>
        <v>1341729</v>
      </c>
      <c r="J411" s="3">
        <f t="shared" si="21"/>
        <v>0.42506571744368649</v>
      </c>
      <c r="K411" s="2">
        <v>-1</v>
      </c>
      <c r="L411" s="2">
        <v>-1</v>
      </c>
      <c r="M411" s="2">
        <v>0</v>
      </c>
    </row>
    <row r="412" spans="1:13" ht="15.75" customHeight="1">
      <c r="A412" s="1" t="s">
        <v>63</v>
      </c>
      <c r="B412" s="5">
        <v>1976</v>
      </c>
      <c r="C412" s="1" t="s">
        <v>64</v>
      </c>
      <c r="D412" s="1" t="s">
        <v>15</v>
      </c>
      <c r="E412" s="21" t="b">
        <v>0</v>
      </c>
      <c r="F412" s="1" t="s">
        <v>16</v>
      </c>
      <c r="G412" s="5">
        <v>531852</v>
      </c>
      <c r="H412" s="2"/>
      <c r="I412" s="2"/>
      <c r="J412" s="3" t="str">
        <f t="shared" si="21"/>
        <v/>
      </c>
      <c r="K412" s="2">
        <v>-1</v>
      </c>
      <c r="L412" s="2">
        <v>0</v>
      </c>
      <c r="M412" s="2">
        <v>-1</v>
      </c>
    </row>
    <row r="413" spans="1:13" ht="14.4">
      <c r="A413" s="1" t="s">
        <v>63</v>
      </c>
      <c r="B413" s="5">
        <v>1976</v>
      </c>
      <c r="C413" s="1" t="s">
        <v>64</v>
      </c>
      <c r="D413" s="1" t="s">
        <v>13</v>
      </c>
      <c r="E413" s="21" t="b">
        <v>0</v>
      </c>
      <c r="F413" s="1" t="s">
        <v>14</v>
      </c>
      <c r="G413" s="5">
        <v>615717</v>
      </c>
      <c r="H413" s="2">
        <f t="shared" si="22"/>
        <v>1147569</v>
      </c>
      <c r="I413" s="2">
        <f t="shared" si="23"/>
        <v>1147569</v>
      </c>
      <c r="J413" s="3">
        <f t="shared" si="21"/>
        <v>0.5365402864664347</v>
      </c>
      <c r="K413" s="2">
        <v>-1</v>
      </c>
      <c r="L413" s="2">
        <v>0</v>
      </c>
      <c r="M413" s="2">
        <v>-1</v>
      </c>
    </row>
    <row r="414" spans="1:13" ht="14.4">
      <c r="A414" s="1" t="s">
        <v>63</v>
      </c>
      <c r="B414" s="5">
        <v>1980</v>
      </c>
      <c r="C414" s="1" t="s">
        <v>64</v>
      </c>
      <c r="D414" s="1" t="s">
        <v>17</v>
      </c>
      <c r="E414" s="21" t="b">
        <v>0</v>
      </c>
      <c r="F414" s="1" t="s">
        <v>16</v>
      </c>
      <c r="G414" s="5">
        <v>635274</v>
      </c>
      <c r="H414" s="2"/>
      <c r="I414" s="2"/>
      <c r="J414" s="3" t="str">
        <f t="shared" si="21"/>
        <v/>
      </c>
      <c r="K414" s="2">
        <v>1</v>
      </c>
      <c r="L414" s="2">
        <v>1</v>
      </c>
      <c r="M414" s="2">
        <v>0</v>
      </c>
    </row>
    <row r="415" spans="1:13" ht="14.4">
      <c r="A415" s="1" t="s">
        <v>63</v>
      </c>
      <c r="B415" s="5">
        <v>1980</v>
      </c>
      <c r="C415" s="1" t="s">
        <v>64</v>
      </c>
      <c r="D415" s="1" t="s">
        <v>13</v>
      </c>
      <c r="E415" s="21" t="b">
        <v>0</v>
      </c>
      <c r="F415" s="1" t="s">
        <v>14</v>
      </c>
      <c r="G415" s="5">
        <v>617417</v>
      </c>
      <c r="H415" s="2">
        <f t="shared" si="22"/>
        <v>1252691</v>
      </c>
      <c r="I415" s="2">
        <f t="shared" si="23"/>
        <v>1252691</v>
      </c>
      <c r="J415" s="3">
        <f t="shared" si="21"/>
        <v>0.49287254398730412</v>
      </c>
      <c r="K415" s="2">
        <v>1</v>
      </c>
      <c r="L415" s="2">
        <v>1</v>
      </c>
      <c r="M415" s="2">
        <v>0</v>
      </c>
    </row>
    <row r="416" spans="1:13" ht="14.4">
      <c r="A416" s="1" t="s">
        <v>63</v>
      </c>
      <c r="B416" s="5">
        <v>1984</v>
      </c>
      <c r="C416" s="1" t="s">
        <v>64</v>
      </c>
      <c r="D416" s="1" t="s">
        <v>17</v>
      </c>
      <c r="E416" s="21" t="b">
        <v>0</v>
      </c>
      <c r="F416" s="1" t="s">
        <v>16</v>
      </c>
      <c r="G416" s="5">
        <v>821702</v>
      </c>
      <c r="H416" s="2"/>
      <c r="I416" s="2"/>
      <c r="J416" s="3" t="str">
        <f t="shared" si="21"/>
        <v/>
      </c>
      <c r="K416" s="2">
        <v>-1</v>
      </c>
      <c r="L416" s="2">
        <v>-1</v>
      </c>
      <c r="M416" s="2">
        <v>0</v>
      </c>
    </row>
    <row r="417" spans="1:13" ht="14.4">
      <c r="A417" s="1" t="s">
        <v>63</v>
      </c>
      <c r="B417" s="5">
        <v>1984</v>
      </c>
      <c r="C417" s="1" t="s">
        <v>64</v>
      </c>
      <c r="D417" s="1" t="s">
        <v>18</v>
      </c>
      <c r="E417" s="21" t="b">
        <v>0</v>
      </c>
      <c r="F417" s="1" t="s">
        <v>14</v>
      </c>
      <c r="G417" s="5">
        <v>539539</v>
      </c>
      <c r="H417" s="2">
        <f t="shared" si="22"/>
        <v>1361241</v>
      </c>
      <c r="I417" s="2">
        <f t="shared" si="23"/>
        <v>1361241</v>
      </c>
      <c r="J417" s="3">
        <f t="shared" si="21"/>
        <v>0.39635817610548024</v>
      </c>
      <c r="K417" s="2">
        <v>-1</v>
      </c>
      <c r="L417" s="2">
        <v>-1</v>
      </c>
      <c r="M417" s="2">
        <v>0</v>
      </c>
    </row>
    <row r="418" spans="1:13" ht="14.4">
      <c r="A418" s="1" t="s">
        <v>63</v>
      </c>
      <c r="B418" s="5">
        <v>1988</v>
      </c>
      <c r="C418" s="1" t="s">
        <v>64</v>
      </c>
      <c r="D418" s="1" t="s">
        <v>19</v>
      </c>
      <c r="E418" s="21" t="b">
        <v>0</v>
      </c>
      <c r="F418" s="1" t="s">
        <v>16</v>
      </c>
      <c r="G418" s="5">
        <v>734281</v>
      </c>
      <c r="H418" s="2"/>
      <c r="I418" s="2"/>
      <c r="J418" s="3" t="str">
        <f t="shared" si="21"/>
        <v/>
      </c>
      <c r="K418" s="2">
        <v>-1</v>
      </c>
      <c r="L418" s="2">
        <v>0</v>
      </c>
      <c r="M418" s="2">
        <v>-1</v>
      </c>
    </row>
    <row r="419" spans="1:13" ht="14.4">
      <c r="A419" s="1" t="s">
        <v>63</v>
      </c>
      <c r="B419" s="5">
        <v>1988</v>
      </c>
      <c r="C419" s="1" t="s">
        <v>64</v>
      </c>
      <c r="D419" s="1" t="s">
        <v>20</v>
      </c>
      <c r="E419" s="21" t="b">
        <v>0</v>
      </c>
      <c r="F419" s="1" t="s">
        <v>14</v>
      </c>
      <c r="G419" s="5">
        <v>580368</v>
      </c>
      <c r="H419" s="2">
        <f t="shared" si="22"/>
        <v>1314649</v>
      </c>
      <c r="I419" s="2">
        <f t="shared" si="23"/>
        <v>1314649</v>
      </c>
      <c r="J419" s="3">
        <f t="shared" si="21"/>
        <v>0.44146232188211454</v>
      </c>
      <c r="K419" s="2">
        <v>-1</v>
      </c>
      <c r="L419" s="2">
        <v>0</v>
      </c>
      <c r="M419" s="2">
        <v>-1</v>
      </c>
    </row>
    <row r="420" spans="1:13" ht="15.75" customHeight="1">
      <c r="A420" s="1" t="s">
        <v>63</v>
      </c>
      <c r="B420" s="5">
        <v>1992</v>
      </c>
      <c r="C420" s="1" t="s">
        <v>64</v>
      </c>
      <c r="D420" s="1" t="s">
        <v>19</v>
      </c>
      <c r="E420" s="21" t="b">
        <v>0</v>
      </c>
      <c r="F420" s="1" t="s">
        <v>16</v>
      </c>
      <c r="G420" s="5">
        <v>617178</v>
      </c>
      <c r="H420" s="2"/>
      <c r="I420" s="2"/>
      <c r="J420" s="3" t="str">
        <f t="shared" si="21"/>
        <v/>
      </c>
      <c r="K420" s="2">
        <v>-1</v>
      </c>
      <c r="L420" s="2">
        <v>-1</v>
      </c>
      <c r="M420" s="2">
        <v>-1.25</v>
      </c>
    </row>
    <row r="421" spans="1:13" ht="14.4">
      <c r="A421" s="1" t="s">
        <v>63</v>
      </c>
      <c r="B421" s="5">
        <v>1992</v>
      </c>
      <c r="C421" s="1" t="s">
        <v>64</v>
      </c>
      <c r="D421" s="1" t="s">
        <v>21</v>
      </c>
      <c r="E421" s="21" t="b">
        <v>0</v>
      </c>
      <c r="F421" s="1" t="s">
        <v>14</v>
      </c>
      <c r="G421" s="5">
        <v>665104</v>
      </c>
      <c r="H421" s="2">
        <f t="shared" si="22"/>
        <v>1282282</v>
      </c>
      <c r="I421" s="2">
        <f t="shared" si="23"/>
        <v>1282282</v>
      </c>
      <c r="J421" s="3">
        <f t="shared" si="21"/>
        <v>0.51868777694766055</v>
      </c>
      <c r="K421" s="2">
        <v>-1</v>
      </c>
      <c r="L421" s="2">
        <v>-1</v>
      </c>
      <c r="M421" s="2">
        <v>-1.25</v>
      </c>
    </row>
    <row r="422" spans="1:13" ht="14.4">
      <c r="A422" s="1" t="s">
        <v>63</v>
      </c>
      <c r="B422" s="5">
        <v>1996</v>
      </c>
      <c r="C422" s="1" t="s">
        <v>64</v>
      </c>
      <c r="D422" s="1" t="s">
        <v>22</v>
      </c>
      <c r="E422" s="21" t="b">
        <v>0</v>
      </c>
      <c r="F422" s="1" t="s">
        <v>16</v>
      </c>
      <c r="G422" s="5">
        <v>623283</v>
      </c>
      <c r="H422" s="2"/>
      <c r="I422" s="2"/>
      <c r="J422" s="3" t="str">
        <f t="shared" si="21"/>
        <v/>
      </c>
      <c r="K422" s="2">
        <v>1</v>
      </c>
      <c r="L422" s="2">
        <v>1</v>
      </c>
      <c r="M422" s="2">
        <v>0</v>
      </c>
    </row>
    <row r="423" spans="1:13" ht="14.4">
      <c r="A423" s="1" t="s">
        <v>63</v>
      </c>
      <c r="B423" s="5">
        <v>1996</v>
      </c>
      <c r="C423" s="1" t="s">
        <v>64</v>
      </c>
      <c r="D423" s="1" t="s">
        <v>21</v>
      </c>
      <c r="E423" s="21" t="b">
        <v>0</v>
      </c>
      <c r="F423" s="1" t="s">
        <v>14</v>
      </c>
      <c r="G423" s="5">
        <v>636614</v>
      </c>
      <c r="H423" s="2">
        <f t="shared" si="22"/>
        <v>1259897</v>
      </c>
      <c r="I423" s="2">
        <f t="shared" si="23"/>
        <v>1259897</v>
      </c>
      <c r="J423" s="3">
        <f t="shared" si="21"/>
        <v>0.50529051184342844</v>
      </c>
      <c r="K423" s="2">
        <v>1</v>
      </c>
      <c r="L423" s="2">
        <v>1</v>
      </c>
      <c r="M423" s="2">
        <v>0</v>
      </c>
    </row>
    <row r="424" spans="1:13" ht="14.4">
      <c r="A424" s="1" t="s">
        <v>63</v>
      </c>
      <c r="B424" s="5">
        <v>2000</v>
      </c>
      <c r="C424" s="1" t="s">
        <v>64</v>
      </c>
      <c r="D424" s="1" t="s">
        <v>23</v>
      </c>
      <c r="E424" s="21" t="b">
        <v>0</v>
      </c>
      <c r="F424" s="1" t="s">
        <v>16</v>
      </c>
      <c r="G424" s="5">
        <v>872520</v>
      </c>
      <c r="H424" s="2"/>
      <c r="I424" s="2"/>
      <c r="J424" s="3" t="str">
        <f t="shared" si="21"/>
        <v/>
      </c>
      <c r="K424" s="2">
        <v>1</v>
      </c>
      <c r="L424" s="2">
        <v>0</v>
      </c>
      <c r="M424" s="2">
        <v>1</v>
      </c>
    </row>
    <row r="425" spans="1:13" ht="14.4">
      <c r="A425" s="1" t="s">
        <v>63</v>
      </c>
      <c r="B425" s="5">
        <v>2000</v>
      </c>
      <c r="C425" s="1" t="s">
        <v>64</v>
      </c>
      <c r="D425" s="1" t="s">
        <v>24</v>
      </c>
      <c r="E425" s="21" t="b">
        <v>0</v>
      </c>
      <c r="F425" s="1" t="s">
        <v>14</v>
      </c>
      <c r="G425" s="5">
        <v>638923</v>
      </c>
      <c r="H425" s="2">
        <f t="shared" si="22"/>
        <v>1511443</v>
      </c>
      <c r="I425" s="2">
        <f t="shared" si="23"/>
        <v>1511443</v>
      </c>
      <c r="J425" s="3">
        <f t="shared" si="21"/>
        <v>0.42272384734323426</v>
      </c>
      <c r="K425" s="2">
        <v>1</v>
      </c>
      <c r="L425" s="2">
        <v>0</v>
      </c>
      <c r="M425" s="2">
        <v>1</v>
      </c>
    </row>
    <row r="426" spans="1:13" ht="14.4">
      <c r="A426" s="1" t="s">
        <v>63</v>
      </c>
      <c r="B426" s="5">
        <v>2004</v>
      </c>
      <c r="C426" s="1" t="s">
        <v>64</v>
      </c>
      <c r="D426" s="1" t="s">
        <v>23</v>
      </c>
      <c r="E426" s="21" t="b">
        <v>0</v>
      </c>
      <c r="F426" s="1" t="s">
        <v>16</v>
      </c>
      <c r="G426" s="5">
        <v>1069439</v>
      </c>
      <c r="H426" s="2"/>
      <c r="I426" s="2"/>
      <c r="J426" s="3" t="str">
        <f t="shared" si="21"/>
        <v/>
      </c>
      <c r="K426" s="2">
        <v>-1</v>
      </c>
      <c r="L426" s="2">
        <v>-1</v>
      </c>
      <c r="M426" s="2">
        <v>0</v>
      </c>
    </row>
    <row r="427" spans="1:13" ht="14.4">
      <c r="A427" s="1" t="s">
        <v>63</v>
      </c>
      <c r="B427" s="5">
        <v>2004</v>
      </c>
      <c r="C427" s="1" t="s">
        <v>64</v>
      </c>
      <c r="D427" s="1" t="s">
        <v>25</v>
      </c>
      <c r="E427" s="21" t="b">
        <v>0</v>
      </c>
      <c r="F427" s="1" t="s">
        <v>14</v>
      </c>
      <c r="G427" s="5">
        <v>712733</v>
      </c>
      <c r="H427" s="2">
        <f t="shared" si="22"/>
        <v>1782172</v>
      </c>
      <c r="I427" s="2">
        <f t="shared" si="23"/>
        <v>1782172</v>
      </c>
      <c r="J427" s="3">
        <f t="shared" si="21"/>
        <v>0.39992380084526075</v>
      </c>
      <c r="K427" s="2">
        <v>-1</v>
      </c>
      <c r="L427" s="2">
        <v>-1</v>
      </c>
      <c r="M427" s="2">
        <v>0</v>
      </c>
    </row>
    <row r="428" spans="1:13" ht="14.4">
      <c r="A428" s="1" t="s">
        <v>63</v>
      </c>
      <c r="B428" s="5">
        <v>2008</v>
      </c>
      <c r="C428" s="1" t="s">
        <v>64</v>
      </c>
      <c r="D428" s="1" t="s">
        <v>26</v>
      </c>
      <c r="E428" s="21" t="b">
        <v>0</v>
      </c>
      <c r="F428" s="1" t="s">
        <v>16</v>
      </c>
      <c r="G428" s="5">
        <v>1048462</v>
      </c>
      <c r="H428" s="2"/>
      <c r="I428" s="2"/>
      <c r="J428" s="3" t="str">
        <f t="shared" si="21"/>
        <v/>
      </c>
      <c r="K428" s="2">
        <v>-1</v>
      </c>
      <c r="L428" s="2">
        <v>0</v>
      </c>
      <c r="M428" s="2">
        <v>-1</v>
      </c>
    </row>
    <row r="429" spans="1:13" ht="14.4">
      <c r="A429" s="1" t="s">
        <v>63</v>
      </c>
      <c r="B429" s="5">
        <v>2008</v>
      </c>
      <c r="C429" s="1" t="s">
        <v>64</v>
      </c>
      <c r="D429" s="1" t="s">
        <v>27</v>
      </c>
      <c r="E429" s="21" t="b">
        <v>0</v>
      </c>
      <c r="F429" s="1" t="s">
        <v>14</v>
      </c>
      <c r="G429" s="5">
        <v>751985</v>
      </c>
      <c r="H429" s="2">
        <f t="shared" si="22"/>
        <v>1800447</v>
      </c>
      <c r="I429" s="2">
        <f t="shared" si="23"/>
        <v>1800447</v>
      </c>
      <c r="J429" s="3">
        <f t="shared" si="21"/>
        <v>0.41766572412295389</v>
      </c>
      <c r="K429" s="2">
        <v>-1</v>
      </c>
      <c r="L429" s="2">
        <v>0</v>
      </c>
      <c r="M429" s="2">
        <v>-1</v>
      </c>
    </row>
    <row r="430" spans="1:13" ht="14.4">
      <c r="A430" s="1" t="s">
        <v>63</v>
      </c>
      <c r="B430" s="5">
        <v>2012</v>
      </c>
      <c r="C430" s="1" t="s">
        <v>64</v>
      </c>
      <c r="D430" s="1" t="s">
        <v>28</v>
      </c>
      <c r="E430" s="21" t="b">
        <v>0</v>
      </c>
      <c r="F430" s="1" t="s">
        <v>16</v>
      </c>
      <c r="G430" s="5">
        <v>1087190</v>
      </c>
      <c r="H430" s="2"/>
      <c r="I430" s="2"/>
      <c r="J430" s="3" t="str">
        <f t="shared" ref="J430:J493" si="24">IF(F430="democrat",G430/I430,"")</f>
        <v/>
      </c>
      <c r="K430" s="2">
        <v>1</v>
      </c>
      <c r="L430" s="2">
        <v>1</v>
      </c>
      <c r="M430" s="2">
        <v>0</v>
      </c>
    </row>
    <row r="431" spans="1:13" ht="14.4">
      <c r="A431" s="1" t="s">
        <v>63</v>
      </c>
      <c r="B431" s="5">
        <v>2012</v>
      </c>
      <c r="C431" s="1" t="s">
        <v>64</v>
      </c>
      <c r="D431" s="1" t="s">
        <v>27</v>
      </c>
      <c r="E431" s="21" t="b">
        <v>0</v>
      </c>
      <c r="F431" s="1" t="s">
        <v>14</v>
      </c>
      <c r="G431" s="5">
        <v>679370</v>
      </c>
      <c r="H431" s="2">
        <f t="shared" si="22"/>
        <v>1766560</v>
      </c>
      <c r="I431" s="2">
        <f t="shared" si="23"/>
        <v>1766560</v>
      </c>
      <c r="J431" s="3">
        <f t="shared" si="24"/>
        <v>0.38457227606195094</v>
      </c>
      <c r="K431" s="2">
        <v>1</v>
      </c>
      <c r="L431" s="2">
        <v>1</v>
      </c>
      <c r="M431" s="2">
        <v>0</v>
      </c>
    </row>
    <row r="432" spans="1:13" ht="14.4">
      <c r="A432" s="1" t="s">
        <v>63</v>
      </c>
      <c r="B432" s="5">
        <v>2016</v>
      </c>
      <c r="C432" s="1" t="s">
        <v>64</v>
      </c>
      <c r="D432" s="1" t="s">
        <v>29</v>
      </c>
      <c r="E432" s="21" t="b">
        <v>0</v>
      </c>
      <c r="F432" s="1" t="s">
        <v>16</v>
      </c>
      <c r="G432" s="5">
        <v>1202971</v>
      </c>
      <c r="H432" s="2"/>
      <c r="I432" s="2"/>
      <c r="J432" s="3" t="str">
        <f t="shared" si="24"/>
        <v/>
      </c>
      <c r="K432" s="2">
        <v>1</v>
      </c>
      <c r="L432" s="2">
        <v>0</v>
      </c>
      <c r="M432" s="2">
        <v>1</v>
      </c>
    </row>
    <row r="433" spans="1:13" ht="14.4">
      <c r="A433" s="1" t="s">
        <v>63</v>
      </c>
      <c r="B433" s="5">
        <v>2016</v>
      </c>
      <c r="C433" s="1" t="s">
        <v>64</v>
      </c>
      <c r="D433" s="1" t="s">
        <v>30</v>
      </c>
      <c r="E433" s="21" t="b">
        <v>0</v>
      </c>
      <c r="F433" s="1" t="s">
        <v>14</v>
      </c>
      <c r="G433" s="5">
        <v>628854</v>
      </c>
      <c r="H433" s="2">
        <f t="shared" si="22"/>
        <v>1831825</v>
      </c>
      <c r="I433" s="2">
        <f t="shared" si="23"/>
        <v>1831825</v>
      </c>
      <c r="J433" s="3">
        <f t="shared" si="24"/>
        <v>0.34329370982490137</v>
      </c>
      <c r="K433" s="2">
        <v>1</v>
      </c>
      <c r="L433" s="2">
        <v>0</v>
      </c>
      <c r="M433" s="2">
        <v>1</v>
      </c>
    </row>
    <row r="434" spans="1:13" ht="14.4">
      <c r="A434" s="1" t="s">
        <v>63</v>
      </c>
      <c r="B434" s="5">
        <v>2020</v>
      </c>
      <c r="C434" s="1" t="s">
        <v>64</v>
      </c>
      <c r="D434" s="1" t="s">
        <v>29</v>
      </c>
      <c r="E434" s="21" t="b">
        <v>0</v>
      </c>
      <c r="F434" s="1" t="s">
        <v>16</v>
      </c>
      <c r="G434" s="5">
        <v>1326646</v>
      </c>
      <c r="H434" s="2"/>
      <c r="I434" s="2"/>
      <c r="J434" s="3" t="str">
        <f t="shared" si="24"/>
        <v/>
      </c>
      <c r="K434" s="2">
        <v>-1</v>
      </c>
      <c r="L434" s="2">
        <v>-1</v>
      </c>
      <c r="M434" s="2">
        <v>0</v>
      </c>
    </row>
    <row r="435" spans="1:13" ht="14.4">
      <c r="A435" s="1" t="s">
        <v>63</v>
      </c>
      <c r="B435" s="5">
        <v>2020</v>
      </c>
      <c r="C435" s="1" t="s">
        <v>64</v>
      </c>
      <c r="D435" s="1" t="s">
        <v>134</v>
      </c>
      <c r="E435" s="21" t="b">
        <v>0</v>
      </c>
      <c r="F435" s="1" t="s">
        <v>14</v>
      </c>
      <c r="G435" s="5">
        <v>772474</v>
      </c>
      <c r="H435" s="2">
        <f t="shared" si="22"/>
        <v>2099120</v>
      </c>
      <c r="I435" s="2">
        <f t="shared" si="23"/>
        <v>2099120</v>
      </c>
      <c r="J435" s="3">
        <f t="shared" si="24"/>
        <v>0.36799897099737033</v>
      </c>
      <c r="K435" s="2">
        <v>-1</v>
      </c>
      <c r="L435" s="2">
        <v>-1</v>
      </c>
      <c r="M435" s="2">
        <v>0</v>
      </c>
    </row>
    <row r="436" spans="1:13" ht="15.75" customHeight="1">
      <c r="A436" s="1" t="s">
        <v>65</v>
      </c>
      <c r="B436" s="5">
        <v>1976</v>
      </c>
      <c r="C436" s="1" t="s">
        <v>66</v>
      </c>
      <c r="D436" s="1" t="s">
        <v>15</v>
      </c>
      <c r="E436" s="21" t="b">
        <v>0</v>
      </c>
      <c r="F436" s="1" t="s">
        <v>16</v>
      </c>
      <c r="G436" s="5">
        <v>587446</v>
      </c>
      <c r="H436" s="2"/>
      <c r="I436" s="2"/>
      <c r="J436" s="3" t="str">
        <f t="shared" si="24"/>
        <v/>
      </c>
      <c r="K436" s="2">
        <v>-1</v>
      </c>
      <c r="L436" s="2">
        <v>0</v>
      </c>
      <c r="M436" s="2">
        <v>-1</v>
      </c>
    </row>
    <row r="437" spans="1:13" ht="14.4">
      <c r="A437" s="1" t="s">
        <v>65</v>
      </c>
      <c r="B437" s="5">
        <v>1976</v>
      </c>
      <c r="C437" s="1" t="s">
        <v>66</v>
      </c>
      <c r="D437" s="1" t="s">
        <v>13</v>
      </c>
      <c r="E437" s="21" t="b">
        <v>0</v>
      </c>
      <c r="F437" s="1" t="s">
        <v>14</v>
      </c>
      <c r="G437" s="5">
        <v>661365</v>
      </c>
      <c r="H437" s="2">
        <f t="shared" si="22"/>
        <v>1248811</v>
      </c>
      <c r="I437" s="2">
        <f t="shared" si="23"/>
        <v>1248811</v>
      </c>
      <c r="J437" s="3">
        <f t="shared" si="24"/>
        <v>0.52959575147880666</v>
      </c>
      <c r="K437" s="2">
        <v>-1</v>
      </c>
      <c r="L437" s="2">
        <v>0</v>
      </c>
      <c r="M437" s="2">
        <v>-1</v>
      </c>
    </row>
    <row r="438" spans="1:13" ht="14.4">
      <c r="A438" s="1" t="s">
        <v>65</v>
      </c>
      <c r="B438" s="5">
        <v>1980</v>
      </c>
      <c r="C438" s="1" t="s">
        <v>66</v>
      </c>
      <c r="D438" s="1" t="s">
        <v>17</v>
      </c>
      <c r="E438" s="21" t="b">
        <v>0</v>
      </c>
      <c r="F438" s="1" t="s">
        <v>16</v>
      </c>
      <c r="G438" s="5">
        <v>792853</v>
      </c>
      <c r="H438" s="2"/>
      <c r="I438" s="2"/>
      <c r="J438" s="3" t="str">
        <f t="shared" si="24"/>
        <v/>
      </c>
      <c r="K438" s="2">
        <v>1</v>
      </c>
      <c r="L438" s="2">
        <v>1</v>
      </c>
      <c r="M438" s="2">
        <v>0</v>
      </c>
    </row>
    <row r="439" spans="1:13" ht="14.4">
      <c r="A439" s="1" t="s">
        <v>65</v>
      </c>
      <c r="B439" s="5">
        <v>1980</v>
      </c>
      <c r="C439" s="1" t="s">
        <v>66</v>
      </c>
      <c r="D439" s="1" t="s">
        <v>13</v>
      </c>
      <c r="E439" s="21" t="b">
        <v>0</v>
      </c>
      <c r="F439" s="1" t="s">
        <v>14</v>
      </c>
      <c r="G439" s="5">
        <v>708453</v>
      </c>
      <c r="H439" s="2">
        <f t="shared" si="22"/>
        <v>1501306</v>
      </c>
      <c r="I439" s="2">
        <f t="shared" si="23"/>
        <v>1501306</v>
      </c>
      <c r="J439" s="3">
        <f t="shared" si="24"/>
        <v>0.4718911401140074</v>
      </c>
      <c r="K439" s="2">
        <v>1</v>
      </c>
      <c r="L439" s="2">
        <v>1</v>
      </c>
      <c r="M439" s="2">
        <v>0</v>
      </c>
    </row>
    <row r="440" spans="1:13" ht="14.4">
      <c r="A440" s="1" t="s">
        <v>65</v>
      </c>
      <c r="B440" s="5">
        <v>1984</v>
      </c>
      <c r="C440" s="1" t="s">
        <v>66</v>
      </c>
      <c r="D440" s="1" t="s">
        <v>17</v>
      </c>
      <c r="E440" s="21" t="b">
        <v>0</v>
      </c>
      <c r="F440" s="1" t="s">
        <v>16</v>
      </c>
      <c r="G440" s="5">
        <v>1037299</v>
      </c>
      <c r="H440" s="2"/>
      <c r="I440" s="2"/>
      <c r="J440" s="3" t="str">
        <f t="shared" si="24"/>
        <v/>
      </c>
      <c r="K440" s="2">
        <v>-1</v>
      </c>
      <c r="L440" s="2">
        <v>-1</v>
      </c>
      <c r="M440" s="2">
        <v>0</v>
      </c>
    </row>
    <row r="441" spans="1:13" ht="14.4">
      <c r="A441" s="1" t="s">
        <v>65</v>
      </c>
      <c r="B441" s="5">
        <v>1984</v>
      </c>
      <c r="C441" s="1" t="s">
        <v>66</v>
      </c>
      <c r="D441" s="1" t="s">
        <v>18</v>
      </c>
      <c r="E441" s="21" t="b">
        <v>0</v>
      </c>
      <c r="F441" s="1" t="s">
        <v>14</v>
      </c>
      <c r="G441" s="5">
        <v>651586</v>
      </c>
      <c r="H441" s="2">
        <f t="shared" si="22"/>
        <v>1688885</v>
      </c>
      <c r="I441" s="2">
        <f t="shared" si="23"/>
        <v>1688885</v>
      </c>
      <c r="J441" s="3">
        <f t="shared" si="24"/>
        <v>0.38580838837457848</v>
      </c>
      <c r="K441" s="2">
        <v>-1</v>
      </c>
      <c r="L441" s="2">
        <v>-1</v>
      </c>
      <c r="M441" s="2">
        <v>0</v>
      </c>
    </row>
    <row r="442" spans="1:13" ht="14.4">
      <c r="A442" s="1" t="s">
        <v>65</v>
      </c>
      <c r="B442" s="5">
        <v>1988</v>
      </c>
      <c r="C442" s="1" t="s">
        <v>66</v>
      </c>
      <c r="D442" s="1" t="s">
        <v>19</v>
      </c>
      <c r="E442" s="21" t="b">
        <v>0</v>
      </c>
      <c r="F442" s="1" t="s">
        <v>16</v>
      </c>
      <c r="G442" s="5">
        <v>883702</v>
      </c>
      <c r="H442" s="2"/>
      <c r="I442" s="2"/>
      <c r="J442" s="3" t="str">
        <f t="shared" si="24"/>
        <v/>
      </c>
      <c r="K442" s="2">
        <v>-1</v>
      </c>
      <c r="L442" s="2">
        <v>0</v>
      </c>
      <c r="M442" s="2">
        <v>-1</v>
      </c>
    </row>
    <row r="443" spans="1:13" ht="14.4">
      <c r="A443" s="1" t="s">
        <v>65</v>
      </c>
      <c r="B443" s="5">
        <v>1988</v>
      </c>
      <c r="C443" s="1" t="s">
        <v>66</v>
      </c>
      <c r="D443" s="1" t="s">
        <v>20</v>
      </c>
      <c r="E443" s="21" t="b">
        <v>0</v>
      </c>
      <c r="F443" s="1" t="s">
        <v>14</v>
      </c>
      <c r="G443" s="5">
        <v>717460</v>
      </c>
      <c r="H443" s="2">
        <f t="shared" si="22"/>
        <v>1601162</v>
      </c>
      <c r="I443" s="2">
        <f t="shared" si="23"/>
        <v>1601162</v>
      </c>
      <c r="J443" s="3">
        <f t="shared" si="24"/>
        <v>0.44808707676050269</v>
      </c>
      <c r="K443" s="2">
        <v>-1</v>
      </c>
      <c r="L443" s="2">
        <v>0</v>
      </c>
      <c r="M443" s="2">
        <v>-1</v>
      </c>
    </row>
    <row r="444" spans="1:13" ht="15.75" customHeight="1">
      <c r="A444" s="1" t="s">
        <v>65</v>
      </c>
      <c r="B444" s="5">
        <v>1992</v>
      </c>
      <c r="C444" s="1" t="s">
        <v>66</v>
      </c>
      <c r="D444" s="1" t="s">
        <v>19</v>
      </c>
      <c r="E444" s="21" t="b">
        <v>0</v>
      </c>
      <c r="F444" s="1" t="s">
        <v>16</v>
      </c>
      <c r="G444" s="5">
        <v>733386</v>
      </c>
      <c r="H444" s="2"/>
      <c r="I444" s="2"/>
      <c r="J444" s="3" t="str">
        <f t="shared" si="24"/>
        <v/>
      </c>
      <c r="K444" s="2">
        <v>-1</v>
      </c>
      <c r="L444" s="2">
        <v>-1</v>
      </c>
      <c r="M444" s="2">
        <v>-1.25</v>
      </c>
    </row>
    <row r="445" spans="1:13" ht="14.4">
      <c r="A445" s="1" t="s">
        <v>65</v>
      </c>
      <c r="B445" s="5">
        <v>1992</v>
      </c>
      <c r="C445" s="1" t="s">
        <v>66</v>
      </c>
      <c r="D445" s="1" t="s">
        <v>21</v>
      </c>
      <c r="E445" s="21" t="b">
        <v>0</v>
      </c>
      <c r="F445" s="1" t="s">
        <v>14</v>
      </c>
      <c r="G445" s="5">
        <v>815971</v>
      </c>
      <c r="H445" s="2">
        <f t="shared" si="22"/>
        <v>1549357</v>
      </c>
      <c r="I445" s="2">
        <f t="shared" si="23"/>
        <v>1549357</v>
      </c>
      <c r="J445" s="3">
        <f t="shared" si="24"/>
        <v>0.52665137860415645</v>
      </c>
      <c r="K445" s="2">
        <v>-1</v>
      </c>
      <c r="L445" s="2">
        <v>-1</v>
      </c>
      <c r="M445" s="2">
        <v>-1.25</v>
      </c>
    </row>
    <row r="446" spans="1:13" ht="14.4">
      <c r="A446" s="1" t="s">
        <v>65</v>
      </c>
      <c r="B446" s="5">
        <v>1996</v>
      </c>
      <c r="C446" s="1" t="s">
        <v>66</v>
      </c>
      <c r="D446" s="1" t="s">
        <v>22</v>
      </c>
      <c r="E446" s="21" t="b">
        <v>0</v>
      </c>
      <c r="F446" s="1" t="s">
        <v>16</v>
      </c>
      <c r="G446" s="5">
        <v>712586</v>
      </c>
      <c r="H446" s="2"/>
      <c r="I446" s="2"/>
      <c r="J446" s="3" t="str">
        <f t="shared" si="24"/>
        <v/>
      </c>
      <c r="K446" s="2">
        <v>1</v>
      </c>
      <c r="L446" s="2">
        <v>1</v>
      </c>
      <c r="M446" s="2">
        <v>0</v>
      </c>
    </row>
    <row r="447" spans="1:13" ht="14.4">
      <c r="A447" s="1" t="s">
        <v>65</v>
      </c>
      <c r="B447" s="5">
        <v>1996</v>
      </c>
      <c r="C447" s="1" t="s">
        <v>66</v>
      </c>
      <c r="D447" s="1" t="s">
        <v>21</v>
      </c>
      <c r="E447" s="21" t="b">
        <v>0</v>
      </c>
      <c r="F447" s="1" t="s">
        <v>14</v>
      </c>
      <c r="G447" s="5">
        <v>927837</v>
      </c>
      <c r="H447" s="2">
        <f t="shared" ref="H447:H497" si="25">IF(B447=B446,SUM(G446:G447),H446)</f>
        <v>1640423</v>
      </c>
      <c r="I447" s="2">
        <f t="shared" si="23"/>
        <v>1640423</v>
      </c>
      <c r="J447" s="3">
        <f t="shared" si="24"/>
        <v>0.5656083827159214</v>
      </c>
      <c r="K447" s="2">
        <v>1</v>
      </c>
      <c r="L447" s="2">
        <v>1</v>
      </c>
      <c r="M447" s="2">
        <v>0</v>
      </c>
    </row>
    <row r="448" spans="1:13" ht="14.4">
      <c r="A448" s="1" t="s">
        <v>65</v>
      </c>
      <c r="B448" s="5">
        <v>2000</v>
      </c>
      <c r="C448" s="1" t="s">
        <v>66</v>
      </c>
      <c r="D448" s="1" t="s">
        <v>23</v>
      </c>
      <c r="E448" s="21" t="b">
        <v>0</v>
      </c>
      <c r="F448" s="1" t="s">
        <v>16</v>
      </c>
      <c r="G448" s="5">
        <v>927871</v>
      </c>
      <c r="H448" s="2"/>
      <c r="I448" s="2"/>
      <c r="J448" s="3" t="str">
        <f t="shared" si="24"/>
        <v/>
      </c>
      <c r="K448" s="2">
        <v>1</v>
      </c>
      <c r="L448" s="2">
        <v>0</v>
      </c>
      <c r="M448" s="2">
        <v>1</v>
      </c>
    </row>
    <row r="449" spans="1:13" ht="14.4">
      <c r="A449" s="1" t="s">
        <v>65</v>
      </c>
      <c r="B449" s="5">
        <v>2000</v>
      </c>
      <c r="C449" s="1" t="s">
        <v>66</v>
      </c>
      <c r="D449" s="1" t="s">
        <v>24</v>
      </c>
      <c r="E449" s="21" t="b">
        <v>0</v>
      </c>
      <c r="F449" s="1" t="s">
        <v>14</v>
      </c>
      <c r="G449" s="5">
        <v>792344</v>
      </c>
      <c r="H449" s="2">
        <f t="shared" si="25"/>
        <v>1720215</v>
      </c>
      <c r="I449" s="2">
        <f t="shared" si="23"/>
        <v>1720215</v>
      </c>
      <c r="J449" s="3">
        <f t="shared" si="24"/>
        <v>0.46060754033652768</v>
      </c>
      <c r="K449" s="2">
        <v>1</v>
      </c>
      <c r="L449" s="2">
        <v>0</v>
      </c>
      <c r="M449" s="2">
        <v>1</v>
      </c>
    </row>
    <row r="450" spans="1:13" ht="14.4">
      <c r="A450" s="1" t="s">
        <v>65</v>
      </c>
      <c r="B450" s="5">
        <v>2004</v>
      </c>
      <c r="C450" s="1" t="s">
        <v>66</v>
      </c>
      <c r="D450" s="1" t="s">
        <v>23</v>
      </c>
      <c r="E450" s="21" t="b">
        <v>0</v>
      </c>
      <c r="F450" s="1" t="s">
        <v>16</v>
      </c>
      <c r="G450" s="5">
        <v>1102169</v>
      </c>
      <c r="H450" s="2"/>
      <c r="I450" s="2"/>
      <c r="J450" s="3" t="str">
        <f t="shared" si="24"/>
        <v/>
      </c>
      <c r="K450" s="2">
        <v>-1</v>
      </c>
      <c r="L450" s="2">
        <v>-1</v>
      </c>
      <c r="M450" s="2">
        <v>0</v>
      </c>
    </row>
    <row r="451" spans="1:13" ht="14.4">
      <c r="A451" s="1" t="s">
        <v>65</v>
      </c>
      <c r="B451" s="5">
        <v>2004</v>
      </c>
      <c r="C451" s="1" t="s">
        <v>66</v>
      </c>
      <c r="D451" s="1" t="s">
        <v>25</v>
      </c>
      <c r="E451" s="21" t="b">
        <v>0</v>
      </c>
      <c r="F451" s="1" t="s">
        <v>14</v>
      </c>
      <c r="G451" s="5">
        <v>820299</v>
      </c>
      <c r="H451" s="2">
        <f t="shared" si="25"/>
        <v>1922468</v>
      </c>
      <c r="I451" s="2">
        <f t="shared" si="23"/>
        <v>1922468</v>
      </c>
      <c r="J451" s="3">
        <f t="shared" si="24"/>
        <v>0.42669058730756509</v>
      </c>
      <c r="K451" s="2">
        <v>-1</v>
      </c>
      <c r="L451" s="2">
        <v>-1</v>
      </c>
      <c r="M451" s="2">
        <v>0</v>
      </c>
    </row>
    <row r="452" spans="1:13" ht="14.4">
      <c r="A452" s="1" t="s">
        <v>65</v>
      </c>
      <c r="B452" s="5">
        <v>2008</v>
      </c>
      <c r="C452" s="1" t="s">
        <v>66</v>
      </c>
      <c r="D452" s="1" t="s">
        <v>26</v>
      </c>
      <c r="E452" s="21" t="b">
        <v>0</v>
      </c>
      <c r="F452" s="1" t="s">
        <v>16</v>
      </c>
      <c r="G452" s="5">
        <v>1148275</v>
      </c>
      <c r="H452" s="2"/>
      <c r="I452" s="2"/>
      <c r="J452" s="3" t="str">
        <f t="shared" si="24"/>
        <v/>
      </c>
      <c r="K452" s="2">
        <v>-1</v>
      </c>
      <c r="L452" s="2">
        <v>0</v>
      </c>
      <c r="M452" s="2">
        <v>-1</v>
      </c>
    </row>
    <row r="453" spans="1:13" ht="14.4">
      <c r="A453" s="1" t="s">
        <v>65</v>
      </c>
      <c r="B453" s="5">
        <v>2008</v>
      </c>
      <c r="C453" s="1" t="s">
        <v>66</v>
      </c>
      <c r="D453" s="1" t="s">
        <v>27</v>
      </c>
      <c r="E453" s="21" t="b">
        <v>0</v>
      </c>
      <c r="F453" s="1" t="s">
        <v>14</v>
      </c>
      <c r="G453" s="5">
        <v>782989</v>
      </c>
      <c r="H453" s="2">
        <f t="shared" si="25"/>
        <v>1931264</v>
      </c>
      <c r="I453" s="2">
        <f t="shared" si="23"/>
        <v>1931264</v>
      </c>
      <c r="J453" s="3">
        <f t="shared" si="24"/>
        <v>0.40542825838414637</v>
      </c>
      <c r="K453" s="2">
        <v>-1</v>
      </c>
      <c r="L453" s="2">
        <v>0</v>
      </c>
      <c r="M453" s="2">
        <v>-1</v>
      </c>
    </row>
    <row r="454" spans="1:13" ht="14.4">
      <c r="A454" s="1" t="s">
        <v>65</v>
      </c>
      <c r="B454" s="5">
        <v>2012</v>
      </c>
      <c r="C454" s="1" t="s">
        <v>66</v>
      </c>
      <c r="D454" s="1" t="s">
        <v>28</v>
      </c>
      <c r="E454" s="21" t="b">
        <v>0</v>
      </c>
      <c r="F454" s="1" t="s">
        <v>16</v>
      </c>
      <c r="G454" s="5">
        <v>1152262</v>
      </c>
      <c r="H454" s="2"/>
      <c r="I454" s="2"/>
      <c r="J454" s="3" t="str">
        <f t="shared" si="24"/>
        <v/>
      </c>
      <c r="K454" s="2">
        <v>1</v>
      </c>
      <c r="L454" s="2">
        <v>1</v>
      </c>
      <c r="M454" s="2">
        <v>0</v>
      </c>
    </row>
    <row r="455" spans="1:13" ht="14.4">
      <c r="A455" s="1" t="s">
        <v>65</v>
      </c>
      <c r="B455" s="5">
        <v>2012</v>
      </c>
      <c r="C455" s="1" t="s">
        <v>66</v>
      </c>
      <c r="D455" s="1" t="s">
        <v>27</v>
      </c>
      <c r="E455" s="21" t="b">
        <v>0</v>
      </c>
      <c r="F455" s="1" t="s">
        <v>14</v>
      </c>
      <c r="G455" s="5">
        <v>809141</v>
      </c>
      <c r="H455" s="2">
        <f t="shared" si="25"/>
        <v>1961403</v>
      </c>
      <c r="I455" s="2">
        <f t="shared" si="23"/>
        <v>1961403</v>
      </c>
      <c r="J455" s="3">
        <f t="shared" si="24"/>
        <v>0.41253174385886021</v>
      </c>
      <c r="K455" s="2">
        <v>1</v>
      </c>
      <c r="L455" s="2">
        <v>1</v>
      </c>
      <c r="M455" s="2">
        <v>0</v>
      </c>
    </row>
    <row r="456" spans="1:13" ht="14.4">
      <c r="A456" s="1" t="s">
        <v>65</v>
      </c>
      <c r="B456" s="5">
        <v>2016</v>
      </c>
      <c r="C456" s="1" t="s">
        <v>66</v>
      </c>
      <c r="D456" s="1" t="s">
        <v>29</v>
      </c>
      <c r="E456" s="21" t="b">
        <v>0</v>
      </c>
      <c r="F456" s="1" t="s">
        <v>16</v>
      </c>
      <c r="G456" s="5">
        <v>1178638</v>
      </c>
      <c r="H456" s="2"/>
      <c r="I456" s="2"/>
      <c r="J456" s="3" t="str">
        <f t="shared" si="24"/>
        <v/>
      </c>
      <c r="K456" s="2">
        <v>1</v>
      </c>
      <c r="L456" s="2">
        <v>0</v>
      </c>
      <c r="M456" s="2">
        <v>1</v>
      </c>
    </row>
    <row r="457" spans="1:13" ht="14.4">
      <c r="A457" s="1" t="s">
        <v>65</v>
      </c>
      <c r="B457" s="5">
        <v>2016</v>
      </c>
      <c r="C457" s="1" t="s">
        <v>66</v>
      </c>
      <c r="D457" s="1" t="s">
        <v>30</v>
      </c>
      <c r="E457" s="21" t="b">
        <v>0</v>
      </c>
      <c r="F457" s="1" t="s">
        <v>14</v>
      </c>
      <c r="G457" s="5">
        <v>780154</v>
      </c>
      <c r="H457" s="2">
        <f t="shared" si="25"/>
        <v>1958792</v>
      </c>
      <c r="I457" s="2">
        <f t="shared" si="23"/>
        <v>1958792</v>
      </c>
      <c r="J457" s="3">
        <f t="shared" si="24"/>
        <v>0.39828322762192209</v>
      </c>
      <c r="K457" s="2">
        <v>1</v>
      </c>
      <c r="L457" s="2">
        <v>0</v>
      </c>
      <c r="M457" s="2">
        <v>1</v>
      </c>
    </row>
    <row r="458" spans="1:13" ht="14.4">
      <c r="A458" s="1" t="s">
        <v>65</v>
      </c>
      <c r="B458" s="5">
        <v>2020</v>
      </c>
      <c r="C458" s="1" t="s">
        <v>66</v>
      </c>
      <c r="D458" s="1" t="s">
        <v>29</v>
      </c>
      <c r="E458" s="21" t="b">
        <v>0</v>
      </c>
      <c r="F458" s="1" t="s">
        <v>16</v>
      </c>
      <c r="G458" s="5">
        <v>1255776</v>
      </c>
      <c r="H458" s="2"/>
      <c r="I458" s="2"/>
      <c r="J458" s="3" t="str">
        <f t="shared" si="24"/>
        <v/>
      </c>
      <c r="K458" s="2">
        <v>-1</v>
      </c>
      <c r="L458" s="2">
        <v>-1</v>
      </c>
      <c r="M458" s="2">
        <v>0</v>
      </c>
    </row>
    <row r="459" spans="1:13" ht="14.4">
      <c r="A459" s="1" t="s">
        <v>65</v>
      </c>
      <c r="B459" s="5">
        <v>2020</v>
      </c>
      <c r="C459" s="1" t="s">
        <v>66</v>
      </c>
      <c r="D459" s="1" t="s">
        <v>134</v>
      </c>
      <c r="E459" s="21" t="b">
        <v>0</v>
      </c>
      <c r="F459" s="1" t="s">
        <v>14</v>
      </c>
      <c r="G459" s="5">
        <v>856034</v>
      </c>
      <c r="H459" s="2">
        <f t="shared" si="25"/>
        <v>2111810</v>
      </c>
      <c r="I459" s="2">
        <f t="shared" si="23"/>
        <v>2111810</v>
      </c>
      <c r="J459" s="3">
        <f t="shared" si="24"/>
        <v>0.40535559543708949</v>
      </c>
      <c r="K459" s="2">
        <v>-1</v>
      </c>
      <c r="L459" s="2">
        <v>-1</v>
      </c>
      <c r="M459" s="2">
        <v>0</v>
      </c>
    </row>
    <row r="460" spans="1:13" ht="14.4">
      <c r="A460" s="1" t="s">
        <v>67</v>
      </c>
      <c r="B460" s="5">
        <v>1976</v>
      </c>
      <c r="C460" s="1" t="s">
        <v>68</v>
      </c>
      <c r="D460" s="1" t="s">
        <v>15</v>
      </c>
      <c r="E460" s="21" t="b">
        <v>0</v>
      </c>
      <c r="F460" s="1" t="s">
        <v>16</v>
      </c>
      <c r="G460" s="5">
        <v>236320</v>
      </c>
      <c r="H460" s="2"/>
      <c r="I460" s="2"/>
      <c r="J460" s="3" t="str">
        <f t="shared" si="24"/>
        <v/>
      </c>
      <c r="K460" s="2">
        <v>-1</v>
      </c>
      <c r="L460" s="2">
        <v>0</v>
      </c>
      <c r="M460" s="2">
        <v>-1</v>
      </c>
    </row>
    <row r="461" spans="1:13" ht="14.4">
      <c r="A461" s="1" t="s">
        <v>67</v>
      </c>
      <c r="B461" s="5">
        <v>1976</v>
      </c>
      <c r="C461" s="1" t="s">
        <v>68</v>
      </c>
      <c r="D461" s="1" t="s">
        <v>13</v>
      </c>
      <c r="E461" s="21" t="b">
        <v>0</v>
      </c>
      <c r="F461" s="1" t="s">
        <v>14</v>
      </c>
      <c r="G461" s="5">
        <v>232279</v>
      </c>
      <c r="H461" s="2">
        <f t="shared" si="25"/>
        <v>468599</v>
      </c>
      <c r="I461" s="2">
        <f t="shared" si="23"/>
        <v>468599</v>
      </c>
      <c r="J461" s="3">
        <f t="shared" si="24"/>
        <v>0.49568821102904614</v>
      </c>
      <c r="K461" s="2">
        <v>-1</v>
      </c>
      <c r="L461" s="2">
        <v>0</v>
      </c>
      <c r="M461" s="2">
        <v>-1</v>
      </c>
    </row>
    <row r="462" spans="1:13" ht="14.4">
      <c r="A462" s="1" t="s">
        <v>67</v>
      </c>
      <c r="B462" s="5">
        <v>1980</v>
      </c>
      <c r="C462" s="1" t="s">
        <v>68</v>
      </c>
      <c r="D462" s="1" t="s">
        <v>17</v>
      </c>
      <c r="E462" s="21" t="b">
        <v>0</v>
      </c>
      <c r="F462" s="1" t="s">
        <v>16</v>
      </c>
      <c r="G462" s="5">
        <v>238522</v>
      </c>
      <c r="H462" s="2"/>
      <c r="I462" s="2"/>
      <c r="J462" s="3" t="str">
        <f t="shared" si="24"/>
        <v/>
      </c>
      <c r="K462" s="2">
        <v>1</v>
      </c>
      <c r="L462" s="2">
        <v>1</v>
      </c>
      <c r="M462" s="2">
        <v>0</v>
      </c>
    </row>
    <row r="463" spans="1:13" ht="14.4">
      <c r="A463" s="1" t="s">
        <v>67</v>
      </c>
      <c r="B463" s="5">
        <v>1980</v>
      </c>
      <c r="C463" s="1" t="s">
        <v>68</v>
      </c>
      <c r="D463" s="1" t="s">
        <v>13</v>
      </c>
      <c r="E463" s="21" t="b">
        <v>0</v>
      </c>
      <c r="F463" s="1" t="s">
        <v>14</v>
      </c>
      <c r="G463" s="5">
        <v>220974</v>
      </c>
      <c r="H463" s="2">
        <f t="shared" si="25"/>
        <v>459496</v>
      </c>
      <c r="I463" s="2">
        <f t="shared" si="23"/>
        <v>459496</v>
      </c>
      <c r="J463" s="3">
        <f t="shared" si="24"/>
        <v>0.48090516565976638</v>
      </c>
      <c r="K463" s="2">
        <v>1</v>
      </c>
      <c r="L463" s="2">
        <v>1</v>
      </c>
      <c r="M463" s="2">
        <v>0</v>
      </c>
    </row>
    <row r="464" spans="1:13" ht="14.4">
      <c r="A464" s="1" t="s">
        <v>67</v>
      </c>
      <c r="B464" s="5">
        <v>1984</v>
      </c>
      <c r="C464" s="1" t="s">
        <v>68</v>
      </c>
      <c r="D464" s="1" t="s">
        <v>17</v>
      </c>
      <c r="E464" s="21" t="b">
        <v>0</v>
      </c>
      <c r="F464" s="1" t="s">
        <v>16</v>
      </c>
      <c r="G464" s="5">
        <v>336500</v>
      </c>
      <c r="H464" s="2"/>
      <c r="I464" s="2"/>
      <c r="J464" s="3" t="str">
        <f t="shared" si="24"/>
        <v/>
      </c>
      <c r="K464" s="2">
        <v>-1</v>
      </c>
      <c r="L464" s="2">
        <v>-1</v>
      </c>
      <c r="M464" s="2">
        <v>0</v>
      </c>
    </row>
    <row r="465" spans="1:13" ht="14.4">
      <c r="A465" s="1" t="s">
        <v>67</v>
      </c>
      <c r="B465" s="5">
        <v>1984</v>
      </c>
      <c r="C465" s="1" t="s">
        <v>68</v>
      </c>
      <c r="D465" s="1" t="s">
        <v>18</v>
      </c>
      <c r="E465" s="21" t="b">
        <v>0</v>
      </c>
      <c r="F465" s="1" t="s">
        <v>14</v>
      </c>
      <c r="G465" s="5">
        <v>214515</v>
      </c>
      <c r="H465" s="2">
        <f t="shared" si="25"/>
        <v>551015</v>
      </c>
      <c r="I465" s="2">
        <f t="shared" si="23"/>
        <v>551015</v>
      </c>
      <c r="J465" s="3">
        <f t="shared" si="24"/>
        <v>0.38930882099398384</v>
      </c>
      <c r="K465" s="2">
        <v>-1</v>
      </c>
      <c r="L465" s="2">
        <v>-1</v>
      </c>
      <c r="M465" s="2">
        <v>0</v>
      </c>
    </row>
    <row r="466" spans="1:13" ht="14.4">
      <c r="A466" s="1" t="s">
        <v>67</v>
      </c>
      <c r="B466" s="5">
        <v>1988</v>
      </c>
      <c r="C466" s="1" t="s">
        <v>68</v>
      </c>
      <c r="D466" s="1" t="s">
        <v>19</v>
      </c>
      <c r="E466" s="21" t="b">
        <v>0</v>
      </c>
      <c r="F466" s="1" t="s">
        <v>16</v>
      </c>
      <c r="G466" s="5">
        <v>307131</v>
      </c>
      <c r="H466" s="2"/>
      <c r="I466" s="2"/>
      <c r="J466" s="3" t="str">
        <f t="shared" si="24"/>
        <v/>
      </c>
      <c r="K466" s="2">
        <v>-1</v>
      </c>
      <c r="L466" s="2">
        <v>0</v>
      </c>
      <c r="M466" s="2">
        <v>-1</v>
      </c>
    </row>
    <row r="467" spans="1:13" ht="14.4">
      <c r="A467" s="1" t="s">
        <v>67</v>
      </c>
      <c r="B467" s="5">
        <v>1988</v>
      </c>
      <c r="C467" s="1" t="s">
        <v>68</v>
      </c>
      <c r="D467" s="1" t="s">
        <v>20</v>
      </c>
      <c r="E467" s="21" t="b">
        <v>0</v>
      </c>
      <c r="F467" s="1" t="s">
        <v>14</v>
      </c>
      <c r="G467" s="5">
        <v>243569</v>
      </c>
      <c r="H467" s="2">
        <f t="shared" si="25"/>
        <v>550700</v>
      </c>
      <c r="I467" s="2">
        <f t="shared" si="23"/>
        <v>550700</v>
      </c>
      <c r="J467" s="3">
        <f t="shared" si="24"/>
        <v>0.44228981296531689</v>
      </c>
      <c r="K467" s="2">
        <v>-1</v>
      </c>
      <c r="L467" s="2">
        <v>0</v>
      </c>
      <c r="M467" s="2">
        <v>-1</v>
      </c>
    </row>
    <row r="468" spans="1:13" ht="15.75" customHeight="1">
      <c r="A468" s="1" t="s">
        <v>67</v>
      </c>
      <c r="B468" s="5">
        <v>1992</v>
      </c>
      <c r="C468" s="1" t="s">
        <v>68</v>
      </c>
      <c r="D468" s="1" t="s">
        <v>19</v>
      </c>
      <c r="E468" s="21" t="b">
        <v>0</v>
      </c>
      <c r="F468" s="1" t="s">
        <v>16</v>
      </c>
      <c r="G468" s="5">
        <v>206504</v>
      </c>
      <c r="H468" s="2"/>
      <c r="I468" s="2"/>
      <c r="J468" s="3" t="str">
        <f t="shared" si="24"/>
        <v/>
      </c>
      <c r="K468" s="2">
        <v>-1</v>
      </c>
      <c r="L468" s="2">
        <v>-1</v>
      </c>
      <c r="M468" s="2">
        <v>-1.25</v>
      </c>
    </row>
    <row r="469" spans="1:13" ht="14.4">
      <c r="A469" s="1" t="s">
        <v>67</v>
      </c>
      <c r="B469" s="5">
        <v>1992</v>
      </c>
      <c r="C469" s="1" t="s">
        <v>68</v>
      </c>
      <c r="D469" s="1" t="s">
        <v>21</v>
      </c>
      <c r="E469" s="21" t="b">
        <v>0</v>
      </c>
      <c r="F469" s="1" t="s">
        <v>14</v>
      </c>
      <c r="G469" s="5">
        <v>263420</v>
      </c>
      <c r="H469" s="2">
        <f t="shared" si="25"/>
        <v>469924</v>
      </c>
      <c r="I469" s="2">
        <f t="shared" si="23"/>
        <v>469924</v>
      </c>
      <c r="J469" s="3">
        <f t="shared" si="24"/>
        <v>0.56055872864548306</v>
      </c>
      <c r="K469" s="2">
        <v>-1</v>
      </c>
      <c r="L469" s="2">
        <v>-1</v>
      </c>
      <c r="M469" s="2">
        <v>-1.25</v>
      </c>
    </row>
    <row r="470" spans="1:13" ht="14.4">
      <c r="A470" s="1" t="s">
        <v>67</v>
      </c>
      <c r="B470" s="5">
        <v>1996</v>
      </c>
      <c r="C470" s="1" t="s">
        <v>68</v>
      </c>
      <c r="D470" s="1" t="s">
        <v>22</v>
      </c>
      <c r="E470" s="21" t="b">
        <v>0</v>
      </c>
      <c r="F470" s="1" t="s">
        <v>16</v>
      </c>
      <c r="G470" s="5">
        <v>186378</v>
      </c>
      <c r="H470" s="2"/>
      <c r="I470" s="2"/>
      <c r="J470" s="3" t="str">
        <f t="shared" si="24"/>
        <v/>
      </c>
      <c r="K470" s="2">
        <v>1</v>
      </c>
      <c r="L470" s="2">
        <v>1</v>
      </c>
      <c r="M470" s="2">
        <v>0</v>
      </c>
    </row>
    <row r="471" spans="1:13" ht="14.4">
      <c r="A471" s="1" t="s">
        <v>67</v>
      </c>
      <c r="B471" s="5">
        <v>1996</v>
      </c>
      <c r="C471" s="1" t="s">
        <v>68</v>
      </c>
      <c r="D471" s="1" t="s">
        <v>21</v>
      </c>
      <c r="E471" s="21" t="b">
        <v>0</v>
      </c>
      <c r="F471" s="1" t="s">
        <v>14</v>
      </c>
      <c r="G471" s="5">
        <v>312788</v>
      </c>
      <c r="H471" s="2">
        <f t="shared" si="25"/>
        <v>499166</v>
      </c>
      <c r="I471" s="2">
        <f t="shared" si="23"/>
        <v>499166</v>
      </c>
      <c r="J471" s="3">
        <f t="shared" si="24"/>
        <v>0.62662120416855316</v>
      </c>
      <c r="K471" s="2">
        <v>1</v>
      </c>
      <c r="L471" s="2">
        <v>1</v>
      </c>
      <c r="M471" s="2">
        <v>0</v>
      </c>
    </row>
    <row r="472" spans="1:13" ht="14.4">
      <c r="A472" s="1" t="s">
        <v>67</v>
      </c>
      <c r="B472" s="5">
        <v>2000</v>
      </c>
      <c r="C472" s="1" t="s">
        <v>68</v>
      </c>
      <c r="D472" s="1" t="s">
        <v>23</v>
      </c>
      <c r="E472" s="21" t="b">
        <v>0</v>
      </c>
      <c r="F472" s="1" t="s">
        <v>16</v>
      </c>
      <c r="G472" s="5">
        <v>286616</v>
      </c>
      <c r="H472" s="2"/>
      <c r="I472" s="2"/>
      <c r="J472" s="3" t="str">
        <f t="shared" si="24"/>
        <v/>
      </c>
      <c r="K472" s="2">
        <v>1</v>
      </c>
      <c r="L472" s="2">
        <v>0</v>
      </c>
      <c r="M472" s="2">
        <v>1</v>
      </c>
    </row>
    <row r="473" spans="1:13" ht="14.4">
      <c r="A473" s="1" t="s">
        <v>67</v>
      </c>
      <c r="B473" s="5">
        <v>2000</v>
      </c>
      <c r="C473" s="1" t="s">
        <v>68</v>
      </c>
      <c r="D473" s="1" t="s">
        <v>24</v>
      </c>
      <c r="E473" s="21" t="b">
        <v>0</v>
      </c>
      <c r="F473" s="1" t="s">
        <v>14</v>
      </c>
      <c r="G473" s="5">
        <v>319951</v>
      </c>
      <c r="H473" s="2">
        <f t="shared" si="25"/>
        <v>606567</v>
      </c>
      <c r="I473" s="2">
        <f t="shared" si="23"/>
        <v>606567</v>
      </c>
      <c r="J473" s="3">
        <f t="shared" si="24"/>
        <v>0.52747841541000418</v>
      </c>
      <c r="K473" s="2">
        <v>1</v>
      </c>
      <c r="L473" s="2">
        <v>0</v>
      </c>
      <c r="M473" s="2">
        <v>1</v>
      </c>
    </row>
    <row r="474" spans="1:13" ht="14.4">
      <c r="A474" s="1" t="s">
        <v>67</v>
      </c>
      <c r="B474" s="5">
        <v>2004</v>
      </c>
      <c r="C474" s="1" t="s">
        <v>68</v>
      </c>
      <c r="D474" s="1" t="s">
        <v>23</v>
      </c>
      <c r="E474" s="21" t="b">
        <v>0</v>
      </c>
      <c r="F474" s="1" t="s">
        <v>16</v>
      </c>
      <c r="G474" s="5">
        <v>330201</v>
      </c>
      <c r="H474" s="2"/>
      <c r="I474" s="2"/>
      <c r="J474" s="3" t="str">
        <f t="shared" si="24"/>
        <v/>
      </c>
      <c r="K474" s="2">
        <v>-1</v>
      </c>
      <c r="L474" s="2">
        <v>-1</v>
      </c>
      <c r="M474" s="2">
        <v>0</v>
      </c>
    </row>
    <row r="475" spans="1:13" ht="14.4">
      <c r="A475" s="1" t="s">
        <v>67</v>
      </c>
      <c r="B475" s="5">
        <v>2004</v>
      </c>
      <c r="C475" s="1" t="s">
        <v>68</v>
      </c>
      <c r="D475" s="1" t="s">
        <v>25</v>
      </c>
      <c r="E475" s="21" t="b">
        <v>0</v>
      </c>
      <c r="F475" s="1" t="s">
        <v>14</v>
      </c>
      <c r="G475" s="5">
        <v>396842</v>
      </c>
      <c r="H475" s="2">
        <f t="shared" si="25"/>
        <v>727043</v>
      </c>
      <c r="I475" s="2">
        <f t="shared" ref="I475:I537" si="26">H475</f>
        <v>727043</v>
      </c>
      <c r="J475" s="3">
        <f t="shared" si="24"/>
        <v>0.54583016410308605</v>
      </c>
      <c r="K475" s="2">
        <v>-1</v>
      </c>
      <c r="L475" s="2">
        <v>-1</v>
      </c>
      <c r="M475" s="2">
        <v>0</v>
      </c>
    </row>
    <row r="476" spans="1:13" ht="14.4">
      <c r="A476" s="1" t="s">
        <v>67</v>
      </c>
      <c r="B476" s="5">
        <v>2008</v>
      </c>
      <c r="C476" s="1" t="s">
        <v>68</v>
      </c>
      <c r="D476" s="1" t="s">
        <v>26</v>
      </c>
      <c r="E476" s="21" t="b">
        <v>0</v>
      </c>
      <c r="F476" s="1" t="s">
        <v>16</v>
      </c>
      <c r="G476" s="5">
        <v>295273</v>
      </c>
      <c r="H476" s="2"/>
      <c r="I476" s="2"/>
      <c r="J476" s="3" t="str">
        <f t="shared" si="24"/>
        <v/>
      </c>
      <c r="K476" s="2">
        <v>-1</v>
      </c>
      <c r="L476" s="2">
        <v>0</v>
      </c>
      <c r="M476" s="2">
        <v>-1</v>
      </c>
    </row>
    <row r="477" spans="1:13" ht="14.4">
      <c r="A477" s="1" t="s">
        <v>67</v>
      </c>
      <c r="B477" s="5">
        <v>2008</v>
      </c>
      <c r="C477" s="1" t="s">
        <v>68</v>
      </c>
      <c r="D477" s="1" t="s">
        <v>27</v>
      </c>
      <c r="E477" s="21" t="b">
        <v>0</v>
      </c>
      <c r="F477" s="1" t="s">
        <v>14</v>
      </c>
      <c r="G477" s="5">
        <v>421923</v>
      </c>
      <c r="H477" s="2">
        <f t="shared" si="25"/>
        <v>717196</v>
      </c>
      <c r="I477" s="2">
        <f t="shared" si="26"/>
        <v>717196</v>
      </c>
      <c r="J477" s="3">
        <f t="shared" si="24"/>
        <v>0.588295249834076</v>
      </c>
      <c r="K477" s="2">
        <v>-1</v>
      </c>
      <c r="L477" s="2">
        <v>0</v>
      </c>
      <c r="M477" s="2">
        <v>-1</v>
      </c>
    </row>
    <row r="478" spans="1:13" ht="14.4">
      <c r="A478" s="1" t="s">
        <v>67</v>
      </c>
      <c r="B478" s="5">
        <v>2012</v>
      </c>
      <c r="C478" s="1" t="s">
        <v>68</v>
      </c>
      <c r="D478" s="1" t="s">
        <v>28</v>
      </c>
      <c r="E478" s="21" t="b">
        <v>0</v>
      </c>
      <c r="F478" s="1" t="s">
        <v>16</v>
      </c>
      <c r="G478" s="5">
        <v>292276</v>
      </c>
      <c r="H478" s="2"/>
      <c r="I478" s="2"/>
      <c r="J478" s="3" t="str">
        <f t="shared" si="24"/>
        <v/>
      </c>
      <c r="K478" s="2">
        <v>1</v>
      </c>
      <c r="L478" s="2">
        <v>1</v>
      </c>
      <c r="M478" s="2">
        <v>0</v>
      </c>
    </row>
    <row r="479" spans="1:13" ht="14.4">
      <c r="A479" s="1" t="s">
        <v>67</v>
      </c>
      <c r="B479" s="5">
        <v>2012</v>
      </c>
      <c r="C479" s="1" t="s">
        <v>68</v>
      </c>
      <c r="D479" s="1" t="s">
        <v>27</v>
      </c>
      <c r="E479" s="21" t="b">
        <v>0</v>
      </c>
      <c r="F479" s="1" t="s">
        <v>14</v>
      </c>
      <c r="G479" s="5">
        <v>401306</v>
      </c>
      <c r="H479" s="2">
        <f t="shared" si="25"/>
        <v>693582</v>
      </c>
      <c r="I479" s="2">
        <f t="shared" si="26"/>
        <v>693582</v>
      </c>
      <c r="J479" s="3">
        <f t="shared" si="24"/>
        <v>0.57859921393577107</v>
      </c>
      <c r="K479" s="2">
        <v>1</v>
      </c>
      <c r="L479" s="2">
        <v>1</v>
      </c>
      <c r="M479" s="2">
        <v>0</v>
      </c>
    </row>
    <row r="480" spans="1:13" ht="14.4">
      <c r="A480" s="1" t="s">
        <v>67</v>
      </c>
      <c r="B480" s="5">
        <v>2016</v>
      </c>
      <c r="C480" s="1" t="s">
        <v>68</v>
      </c>
      <c r="D480" s="1" t="s">
        <v>29</v>
      </c>
      <c r="E480" s="21" t="b">
        <v>0</v>
      </c>
      <c r="F480" s="1" t="s">
        <v>16</v>
      </c>
      <c r="G480" s="5">
        <v>335593</v>
      </c>
      <c r="H480" s="2"/>
      <c r="I480" s="2"/>
      <c r="J480" s="3" t="str">
        <f t="shared" si="24"/>
        <v/>
      </c>
      <c r="K480" s="2">
        <v>1</v>
      </c>
      <c r="L480" s="2">
        <v>0</v>
      </c>
      <c r="M480" s="2">
        <v>1</v>
      </c>
    </row>
    <row r="481" spans="1:13" ht="14.4">
      <c r="A481" s="1" t="s">
        <v>67</v>
      </c>
      <c r="B481" s="5">
        <v>2016</v>
      </c>
      <c r="C481" s="1" t="s">
        <v>68</v>
      </c>
      <c r="D481" s="1" t="s">
        <v>30</v>
      </c>
      <c r="E481" s="21" t="b">
        <v>0</v>
      </c>
      <c r="F481" s="1" t="s">
        <v>14</v>
      </c>
      <c r="G481" s="5">
        <v>357735</v>
      </c>
      <c r="H481" s="2">
        <f t="shared" si="25"/>
        <v>693328</v>
      </c>
      <c r="I481" s="2">
        <f t="shared" si="26"/>
        <v>693328</v>
      </c>
      <c r="J481" s="3">
        <f t="shared" si="24"/>
        <v>0.51596791129162534</v>
      </c>
      <c r="K481" s="2">
        <v>1</v>
      </c>
      <c r="L481" s="2">
        <v>0</v>
      </c>
      <c r="M481" s="2">
        <v>1</v>
      </c>
    </row>
    <row r="482" spans="1:13" ht="14.4">
      <c r="A482" s="1" t="s">
        <v>67</v>
      </c>
      <c r="B482" s="5">
        <v>2020</v>
      </c>
      <c r="C482" s="1" t="s">
        <v>68</v>
      </c>
      <c r="D482" s="1" t="s">
        <v>29</v>
      </c>
      <c r="E482" s="21" t="b">
        <v>0</v>
      </c>
      <c r="F482" s="1" t="s">
        <v>16</v>
      </c>
      <c r="G482" s="4">
        <v>360737</v>
      </c>
      <c r="H482" s="2"/>
      <c r="I482" s="2"/>
      <c r="J482" s="3" t="str">
        <f t="shared" si="24"/>
        <v/>
      </c>
      <c r="K482" s="2">
        <v>-1</v>
      </c>
      <c r="L482" s="2">
        <v>-1</v>
      </c>
      <c r="M482" s="2">
        <v>0</v>
      </c>
    </row>
    <row r="483" spans="1:13" ht="14.4">
      <c r="A483" s="1" t="s">
        <v>67</v>
      </c>
      <c r="B483" s="5">
        <v>2020</v>
      </c>
      <c r="C483" s="1" t="s">
        <v>68</v>
      </c>
      <c r="D483" s="1" t="s">
        <v>134</v>
      </c>
      <c r="E483" s="21" t="b">
        <v>0</v>
      </c>
      <c r="F483" s="1" t="s">
        <v>14</v>
      </c>
      <c r="G483" s="5">
        <v>435072</v>
      </c>
      <c r="H483" s="2">
        <f>IF(B483=B482,SUM(G482:G483),H482)</f>
        <v>795809</v>
      </c>
      <c r="I483" s="2">
        <f t="shared" si="26"/>
        <v>795809</v>
      </c>
      <c r="J483" s="3">
        <f t="shared" si="24"/>
        <v>0.54670404582003973</v>
      </c>
      <c r="K483" s="2">
        <v>-1</v>
      </c>
      <c r="L483" s="2">
        <v>-1</v>
      </c>
      <c r="M483" s="2">
        <v>0</v>
      </c>
    </row>
    <row r="484" spans="1:13" ht="14.4">
      <c r="A484" s="1" t="s">
        <v>69</v>
      </c>
      <c r="B484" s="5">
        <v>1976</v>
      </c>
      <c r="C484" s="1" t="s">
        <v>70</v>
      </c>
      <c r="D484" s="1" t="s">
        <v>15</v>
      </c>
      <c r="E484" s="21" t="b">
        <v>0</v>
      </c>
      <c r="F484" s="1" t="s">
        <v>16</v>
      </c>
      <c r="G484" s="5">
        <v>672661</v>
      </c>
      <c r="H484" s="2"/>
      <c r="I484" s="2"/>
      <c r="J484" s="3" t="str">
        <f t="shared" si="24"/>
        <v/>
      </c>
      <c r="K484" s="2">
        <v>-1</v>
      </c>
      <c r="L484" s="2">
        <v>0</v>
      </c>
      <c r="M484" s="2">
        <v>-1</v>
      </c>
    </row>
    <row r="485" spans="1:13" ht="14.4">
      <c r="A485" s="1" t="s">
        <v>69</v>
      </c>
      <c r="B485" s="5">
        <v>1976</v>
      </c>
      <c r="C485" s="1" t="s">
        <v>70</v>
      </c>
      <c r="D485" s="1" t="s">
        <v>13</v>
      </c>
      <c r="E485" s="21" t="b">
        <v>0</v>
      </c>
      <c r="F485" s="1" t="s">
        <v>14</v>
      </c>
      <c r="G485" s="5">
        <v>759612</v>
      </c>
      <c r="H485" s="2">
        <f t="shared" si="25"/>
        <v>1432273</v>
      </c>
      <c r="I485" s="2">
        <f t="shared" si="26"/>
        <v>1432273</v>
      </c>
      <c r="J485" s="3">
        <f t="shared" si="24"/>
        <v>0.53035419923436389</v>
      </c>
      <c r="K485" s="2">
        <v>-1</v>
      </c>
      <c r="L485" s="2">
        <v>0</v>
      </c>
      <c r="M485" s="2">
        <v>-1</v>
      </c>
    </row>
    <row r="486" spans="1:13" ht="14.4">
      <c r="A486" s="1" t="s">
        <v>69</v>
      </c>
      <c r="B486" s="5">
        <v>1980</v>
      </c>
      <c r="C486" s="1" t="s">
        <v>70</v>
      </c>
      <c r="D486" s="1" t="s">
        <v>17</v>
      </c>
      <c r="E486" s="21" t="b">
        <v>0</v>
      </c>
      <c r="F486" s="1" t="s">
        <v>16</v>
      </c>
      <c r="G486" s="5">
        <v>680606</v>
      </c>
      <c r="H486" s="2"/>
      <c r="I486" s="2"/>
      <c r="J486" s="3" t="str">
        <f t="shared" si="24"/>
        <v/>
      </c>
      <c r="K486" s="2">
        <v>1</v>
      </c>
      <c r="L486" s="2">
        <v>1</v>
      </c>
      <c r="M486" s="2">
        <v>0</v>
      </c>
    </row>
    <row r="487" spans="1:13" ht="14.4">
      <c r="A487" s="1" t="s">
        <v>69</v>
      </c>
      <c r="B487" s="5">
        <v>1980</v>
      </c>
      <c r="C487" s="1" t="s">
        <v>70</v>
      </c>
      <c r="D487" s="1" t="s">
        <v>13</v>
      </c>
      <c r="E487" s="21" t="b">
        <v>0</v>
      </c>
      <c r="F487" s="1" t="s">
        <v>14</v>
      </c>
      <c r="G487" s="5">
        <v>726161</v>
      </c>
      <c r="H487" s="2">
        <f t="shared" si="25"/>
        <v>1406767</v>
      </c>
      <c r="I487" s="2">
        <f t="shared" si="26"/>
        <v>1406767</v>
      </c>
      <c r="J487" s="3">
        <f t="shared" si="24"/>
        <v>0.51619138066218495</v>
      </c>
      <c r="K487" s="2">
        <v>1</v>
      </c>
      <c r="L487" s="2">
        <v>1</v>
      </c>
      <c r="M487" s="2">
        <v>0</v>
      </c>
    </row>
    <row r="488" spans="1:13" ht="14.4">
      <c r="A488" s="1" t="s">
        <v>69</v>
      </c>
      <c r="B488" s="5">
        <v>1984</v>
      </c>
      <c r="C488" s="1" t="s">
        <v>70</v>
      </c>
      <c r="D488" s="1" t="s">
        <v>17</v>
      </c>
      <c r="E488" s="21" t="b">
        <v>0</v>
      </c>
      <c r="F488" s="1" t="s">
        <v>16</v>
      </c>
      <c r="G488" s="5">
        <v>879918</v>
      </c>
      <c r="H488" s="2"/>
      <c r="I488" s="2"/>
      <c r="J488" s="3" t="str">
        <f t="shared" si="24"/>
        <v/>
      </c>
      <c r="K488" s="2">
        <v>-1</v>
      </c>
      <c r="L488" s="2">
        <v>-1</v>
      </c>
      <c r="M488" s="2">
        <v>0</v>
      </c>
    </row>
    <row r="489" spans="1:13" ht="14.4">
      <c r="A489" s="1" t="s">
        <v>69</v>
      </c>
      <c r="B489" s="5">
        <v>1984</v>
      </c>
      <c r="C489" s="1" t="s">
        <v>70</v>
      </c>
      <c r="D489" s="1" t="s">
        <v>18</v>
      </c>
      <c r="E489" s="21" t="b">
        <v>0</v>
      </c>
      <c r="F489" s="1" t="s">
        <v>14</v>
      </c>
      <c r="G489" s="5">
        <v>787935</v>
      </c>
      <c r="H489" s="2">
        <f t="shared" si="25"/>
        <v>1667853</v>
      </c>
      <c r="I489" s="2">
        <f t="shared" si="26"/>
        <v>1667853</v>
      </c>
      <c r="J489" s="3">
        <f t="shared" si="24"/>
        <v>0.47242472807855368</v>
      </c>
      <c r="K489" s="2">
        <v>-1</v>
      </c>
      <c r="L489" s="2">
        <v>-1</v>
      </c>
      <c r="M489" s="2">
        <v>0</v>
      </c>
    </row>
    <row r="490" spans="1:13" ht="14.4">
      <c r="A490" s="1" t="s">
        <v>69</v>
      </c>
      <c r="B490" s="5">
        <v>1988</v>
      </c>
      <c r="C490" s="1" t="s">
        <v>70</v>
      </c>
      <c r="D490" s="1" t="s">
        <v>19</v>
      </c>
      <c r="E490" s="21" t="b">
        <v>0</v>
      </c>
      <c r="F490" s="1" t="s">
        <v>16</v>
      </c>
      <c r="G490" s="5">
        <v>876167</v>
      </c>
      <c r="H490" s="2"/>
      <c r="I490" s="2"/>
      <c r="J490" s="3" t="str">
        <f t="shared" si="24"/>
        <v/>
      </c>
      <c r="K490" s="2">
        <v>-1</v>
      </c>
      <c r="L490" s="2">
        <v>0</v>
      </c>
      <c r="M490" s="2">
        <v>-1</v>
      </c>
    </row>
    <row r="491" spans="1:13" ht="14.4">
      <c r="A491" s="1" t="s">
        <v>69</v>
      </c>
      <c r="B491" s="5">
        <v>1988</v>
      </c>
      <c r="C491" s="1" t="s">
        <v>70</v>
      </c>
      <c r="D491" s="1" t="s">
        <v>20</v>
      </c>
      <c r="E491" s="21" t="b">
        <v>0</v>
      </c>
      <c r="F491" s="1" t="s">
        <v>14</v>
      </c>
      <c r="G491" s="5">
        <v>826304</v>
      </c>
      <c r="H491" s="2">
        <f t="shared" si="25"/>
        <v>1702471</v>
      </c>
      <c r="I491" s="2">
        <f t="shared" si="26"/>
        <v>1702471</v>
      </c>
      <c r="J491" s="3">
        <f t="shared" si="24"/>
        <v>0.48535569768882997</v>
      </c>
      <c r="K491" s="2">
        <v>-1</v>
      </c>
      <c r="L491" s="2">
        <v>0</v>
      </c>
      <c r="M491" s="2">
        <v>-1</v>
      </c>
    </row>
    <row r="492" spans="1:13" ht="15.75" customHeight="1">
      <c r="A492" s="1" t="s">
        <v>69</v>
      </c>
      <c r="B492" s="5">
        <v>1992</v>
      </c>
      <c r="C492" s="1" t="s">
        <v>70</v>
      </c>
      <c r="D492" s="1" t="s">
        <v>19</v>
      </c>
      <c r="E492" s="21" t="b">
        <v>0</v>
      </c>
      <c r="F492" s="1" t="s">
        <v>16</v>
      </c>
      <c r="G492" s="5">
        <v>707094</v>
      </c>
      <c r="H492" s="2"/>
      <c r="I492" s="2"/>
      <c r="J492" s="3" t="str">
        <f t="shared" si="24"/>
        <v/>
      </c>
      <c r="K492" s="2">
        <v>-1</v>
      </c>
      <c r="L492" s="2">
        <v>-1</v>
      </c>
      <c r="M492" s="2">
        <v>-1.25</v>
      </c>
    </row>
    <row r="493" spans="1:13" ht="14.4">
      <c r="A493" s="1" t="s">
        <v>69</v>
      </c>
      <c r="B493" s="5">
        <v>1992</v>
      </c>
      <c r="C493" s="1" t="s">
        <v>70</v>
      </c>
      <c r="D493" s="1" t="s">
        <v>21</v>
      </c>
      <c r="E493" s="21" t="b">
        <v>0</v>
      </c>
      <c r="F493" s="1" t="s">
        <v>14</v>
      </c>
      <c r="G493" s="5">
        <v>988571</v>
      </c>
      <c r="H493" s="2">
        <f t="shared" si="25"/>
        <v>1695665</v>
      </c>
      <c r="I493" s="2">
        <f t="shared" si="26"/>
        <v>1695665</v>
      </c>
      <c r="J493" s="3">
        <f t="shared" si="24"/>
        <v>0.58299900039217656</v>
      </c>
      <c r="K493" s="2">
        <v>-1</v>
      </c>
      <c r="L493" s="2">
        <v>-1</v>
      </c>
      <c r="M493" s="2">
        <v>-1.25</v>
      </c>
    </row>
    <row r="494" spans="1:13" ht="14.4">
      <c r="A494" s="1" t="s">
        <v>69</v>
      </c>
      <c r="B494" s="5">
        <v>1996</v>
      </c>
      <c r="C494" s="1" t="s">
        <v>70</v>
      </c>
      <c r="D494" s="1" t="s">
        <v>22</v>
      </c>
      <c r="E494" s="21" t="b">
        <v>0</v>
      </c>
      <c r="F494" s="1" t="s">
        <v>16</v>
      </c>
      <c r="G494" s="5">
        <v>681530</v>
      </c>
      <c r="H494" s="2"/>
      <c r="I494" s="2"/>
      <c r="J494" s="3" t="str">
        <f t="shared" ref="J494:J510" si="27">IF(F494="democrat",G494/I494,"")</f>
        <v/>
      </c>
      <c r="K494" s="2">
        <v>1</v>
      </c>
      <c r="L494" s="2">
        <v>1</v>
      </c>
      <c r="M494" s="2">
        <v>0</v>
      </c>
    </row>
    <row r="495" spans="1:13" ht="14.4">
      <c r="A495" s="1" t="s">
        <v>69</v>
      </c>
      <c r="B495" s="5">
        <v>1996</v>
      </c>
      <c r="C495" s="1" t="s">
        <v>70</v>
      </c>
      <c r="D495" s="1" t="s">
        <v>21</v>
      </c>
      <c r="E495" s="21" t="b">
        <v>0</v>
      </c>
      <c r="F495" s="1" t="s">
        <v>14</v>
      </c>
      <c r="G495" s="5">
        <v>966207</v>
      </c>
      <c r="H495" s="2">
        <f t="shared" si="25"/>
        <v>1647737</v>
      </c>
      <c r="I495" s="2">
        <f t="shared" si="26"/>
        <v>1647737</v>
      </c>
      <c r="J495" s="3">
        <f t="shared" si="27"/>
        <v>0.58638423486272384</v>
      </c>
      <c r="K495" s="2">
        <v>1</v>
      </c>
      <c r="L495" s="2">
        <v>1</v>
      </c>
      <c r="M495" s="2">
        <v>0</v>
      </c>
    </row>
    <row r="496" spans="1:13" ht="14.4">
      <c r="A496" s="1" t="s">
        <v>69</v>
      </c>
      <c r="B496" s="5">
        <v>2000</v>
      </c>
      <c r="C496" s="1" t="s">
        <v>70</v>
      </c>
      <c r="D496" s="1" t="s">
        <v>23</v>
      </c>
      <c r="E496" s="21" t="b">
        <v>0</v>
      </c>
      <c r="F496" s="1" t="s">
        <v>16</v>
      </c>
      <c r="G496" s="5">
        <v>813827</v>
      </c>
      <c r="H496" s="2"/>
      <c r="I496" s="2"/>
      <c r="J496" s="3" t="str">
        <f t="shared" si="27"/>
        <v/>
      </c>
      <c r="K496" s="2">
        <v>1</v>
      </c>
      <c r="L496" s="2">
        <v>0</v>
      </c>
      <c r="M496" s="2">
        <v>1</v>
      </c>
    </row>
    <row r="497" spans="1:13" ht="14.4">
      <c r="A497" s="1" t="s">
        <v>69</v>
      </c>
      <c r="B497" s="5">
        <v>2000</v>
      </c>
      <c r="C497" s="1" t="s">
        <v>70</v>
      </c>
      <c r="D497" s="1" t="s">
        <v>24</v>
      </c>
      <c r="E497" s="21" t="b">
        <v>0</v>
      </c>
      <c r="F497" s="1" t="s">
        <v>14</v>
      </c>
      <c r="G497" s="5">
        <v>1144008</v>
      </c>
      <c r="H497" s="2">
        <f t="shared" si="25"/>
        <v>1957835</v>
      </c>
      <c r="I497" s="2">
        <f t="shared" si="26"/>
        <v>1957835</v>
      </c>
      <c r="J497" s="3">
        <f t="shared" si="27"/>
        <v>0.58432298942454297</v>
      </c>
      <c r="K497" s="2">
        <v>1</v>
      </c>
      <c r="L497" s="2">
        <v>0</v>
      </c>
      <c r="M497" s="2">
        <v>1</v>
      </c>
    </row>
    <row r="498" spans="1:13" ht="14.4">
      <c r="A498" s="1" t="s">
        <v>69</v>
      </c>
      <c r="B498" s="5">
        <v>2004</v>
      </c>
      <c r="C498" s="1" t="s">
        <v>70</v>
      </c>
      <c r="D498" s="1" t="s">
        <v>23</v>
      </c>
      <c r="E498" s="21" t="b">
        <v>0</v>
      </c>
      <c r="F498" s="1" t="s">
        <v>16</v>
      </c>
      <c r="G498" s="5">
        <v>1024703</v>
      </c>
      <c r="H498" s="2"/>
      <c r="I498" s="2"/>
      <c r="J498" s="3" t="str">
        <f t="shared" si="27"/>
        <v/>
      </c>
      <c r="K498" s="2">
        <v>-1</v>
      </c>
      <c r="L498" s="2">
        <v>-1</v>
      </c>
      <c r="M498" s="2">
        <v>0</v>
      </c>
    </row>
    <row r="499" spans="1:13" ht="14.4">
      <c r="A499" s="1" t="s">
        <v>69</v>
      </c>
      <c r="B499" s="5">
        <v>2004</v>
      </c>
      <c r="C499" s="1" t="s">
        <v>70</v>
      </c>
      <c r="D499" s="1" t="s">
        <v>25</v>
      </c>
      <c r="E499" s="21" t="b">
        <v>0</v>
      </c>
      <c r="F499" s="1" t="s">
        <v>14</v>
      </c>
      <c r="G499" s="5">
        <v>1334493</v>
      </c>
      <c r="H499" s="2">
        <f>IF(B499=B498,SUM(G498:G499),H498)</f>
        <v>2359196</v>
      </c>
      <c r="I499" s="2">
        <f t="shared" si="26"/>
        <v>2359196</v>
      </c>
      <c r="J499" s="3">
        <f t="shared" si="27"/>
        <v>0.56565584207501196</v>
      </c>
      <c r="K499" s="2">
        <v>-1</v>
      </c>
      <c r="L499" s="2">
        <v>-1</v>
      </c>
      <c r="M499" s="2">
        <v>0</v>
      </c>
    </row>
    <row r="500" spans="1:13" s="15" customFormat="1" ht="14.4">
      <c r="A500" s="11" t="s">
        <v>69</v>
      </c>
      <c r="B500" s="12">
        <v>2004</v>
      </c>
      <c r="C500" s="11" t="s">
        <v>70</v>
      </c>
      <c r="D500" s="11" t="s">
        <v>71</v>
      </c>
      <c r="E500" s="24" t="s">
        <v>136</v>
      </c>
      <c r="F500" s="11" t="s">
        <v>14</v>
      </c>
      <c r="G500" s="12">
        <v>7</v>
      </c>
      <c r="H500" s="13"/>
      <c r="I500" s="13"/>
      <c r="J500" s="14"/>
      <c r="K500" s="13">
        <v>-1</v>
      </c>
      <c r="L500" s="13">
        <v>-1</v>
      </c>
      <c r="M500" s="13">
        <v>0</v>
      </c>
    </row>
    <row r="501" spans="1:13" ht="14.4">
      <c r="A501" s="1" t="s">
        <v>69</v>
      </c>
      <c r="B501" s="5">
        <v>2008</v>
      </c>
      <c r="C501" s="1" t="s">
        <v>70</v>
      </c>
      <c r="D501" s="1" t="s">
        <v>27</v>
      </c>
      <c r="E501" s="21" t="b">
        <v>0</v>
      </c>
      <c r="F501" s="1" t="s">
        <v>14</v>
      </c>
      <c r="G501" s="5">
        <v>1629467</v>
      </c>
      <c r="H501" s="2">
        <f>IF(B501=B502,SUM(G501:G502),H500)</f>
        <v>2589329</v>
      </c>
      <c r="I501" s="2">
        <f t="shared" si="26"/>
        <v>2589329</v>
      </c>
      <c r="J501" s="3">
        <f t="shared" si="27"/>
        <v>0.62930087292885528</v>
      </c>
      <c r="K501" s="2">
        <v>-1</v>
      </c>
      <c r="L501" s="2">
        <v>0</v>
      </c>
      <c r="M501" s="2">
        <v>-1</v>
      </c>
    </row>
    <row r="502" spans="1:13" ht="14.4">
      <c r="A502" s="1" t="s">
        <v>69</v>
      </c>
      <c r="B502" s="5">
        <v>2008</v>
      </c>
      <c r="C502" s="1" t="s">
        <v>70</v>
      </c>
      <c r="D502" s="1" t="s">
        <v>26</v>
      </c>
      <c r="E502" s="21" t="b">
        <v>0</v>
      </c>
      <c r="F502" s="1" t="s">
        <v>16</v>
      </c>
      <c r="G502" s="5">
        <v>959862</v>
      </c>
      <c r="H502" s="2"/>
      <c r="I502" s="2"/>
      <c r="J502" s="3" t="str">
        <f t="shared" si="27"/>
        <v/>
      </c>
      <c r="K502" s="2">
        <v>-1</v>
      </c>
      <c r="L502" s="2">
        <v>0</v>
      </c>
      <c r="M502" s="2">
        <v>-1</v>
      </c>
    </row>
    <row r="503" spans="1:13" ht="14.4">
      <c r="A503" s="1" t="s">
        <v>69</v>
      </c>
      <c r="B503" s="5">
        <v>2012</v>
      </c>
      <c r="C503" s="1" t="s">
        <v>70</v>
      </c>
      <c r="D503" s="1" t="s">
        <v>27</v>
      </c>
      <c r="E503" s="21" t="b">
        <v>0</v>
      </c>
      <c r="F503" s="1" t="s">
        <v>14</v>
      </c>
      <c r="G503" s="5">
        <v>1677844</v>
      </c>
      <c r="H503" s="2">
        <f>IF(B503=B504,SUM(G503:G504),H502)</f>
        <v>2649713</v>
      </c>
      <c r="I503" s="2">
        <f t="shared" si="26"/>
        <v>2649713</v>
      </c>
      <c r="J503" s="3">
        <f t="shared" si="27"/>
        <v>0.6332172578690598</v>
      </c>
      <c r="K503" s="2">
        <v>1</v>
      </c>
      <c r="L503" s="2">
        <v>1</v>
      </c>
      <c r="M503" s="2">
        <v>0</v>
      </c>
    </row>
    <row r="504" spans="1:13" ht="14.4">
      <c r="A504" s="1" t="s">
        <v>69</v>
      </c>
      <c r="B504" s="5">
        <v>2012</v>
      </c>
      <c r="C504" s="1" t="s">
        <v>70</v>
      </c>
      <c r="D504" s="1" t="s">
        <v>28</v>
      </c>
      <c r="E504" s="21" t="b">
        <v>0</v>
      </c>
      <c r="F504" s="1" t="s">
        <v>16</v>
      </c>
      <c r="G504" s="5">
        <v>971869</v>
      </c>
      <c r="H504" s="2"/>
      <c r="I504" s="2"/>
      <c r="J504" s="3" t="str">
        <f t="shared" si="27"/>
        <v/>
      </c>
      <c r="K504" s="2">
        <v>1</v>
      </c>
      <c r="L504" s="2">
        <v>1</v>
      </c>
      <c r="M504" s="2">
        <v>0</v>
      </c>
    </row>
    <row r="505" spans="1:13" ht="14.4">
      <c r="A505" s="1" t="s">
        <v>69</v>
      </c>
      <c r="B505" s="5">
        <v>2016</v>
      </c>
      <c r="C505" s="1" t="s">
        <v>70</v>
      </c>
      <c r="D505" s="1" t="s">
        <v>30</v>
      </c>
      <c r="E505" s="21" t="b">
        <v>0</v>
      </c>
      <c r="F505" s="1" t="s">
        <v>14</v>
      </c>
      <c r="G505" s="5">
        <v>1677928</v>
      </c>
      <c r="H505" s="2">
        <f>IF(B505=B506,SUM(G505:G506),H504)</f>
        <v>2621097</v>
      </c>
      <c r="I505" s="2">
        <f t="shared" si="26"/>
        <v>2621097</v>
      </c>
      <c r="J505" s="3">
        <f t="shared" si="27"/>
        <v>0.64016249684769388</v>
      </c>
      <c r="K505" s="2">
        <v>1</v>
      </c>
      <c r="L505" s="2">
        <v>0</v>
      </c>
      <c r="M505" s="2">
        <v>1</v>
      </c>
    </row>
    <row r="506" spans="1:13" ht="14.4">
      <c r="A506" s="1" t="s">
        <v>69</v>
      </c>
      <c r="B506" s="5">
        <v>2016</v>
      </c>
      <c r="C506" s="1" t="s">
        <v>70</v>
      </c>
      <c r="D506" s="1" t="s">
        <v>29</v>
      </c>
      <c r="E506" s="21" t="b">
        <v>0</v>
      </c>
      <c r="F506" s="1" t="s">
        <v>16</v>
      </c>
      <c r="G506" s="5">
        <v>943169</v>
      </c>
      <c r="H506" s="2"/>
      <c r="I506" s="2"/>
      <c r="J506" s="3" t="str">
        <f t="shared" si="27"/>
        <v/>
      </c>
      <c r="K506" s="2">
        <v>1</v>
      </c>
      <c r="L506" s="2">
        <v>0</v>
      </c>
      <c r="M506" s="2">
        <v>1</v>
      </c>
    </row>
    <row r="507" spans="1:13" s="15" customFormat="1" ht="14.4">
      <c r="A507" s="11" t="s">
        <v>69</v>
      </c>
      <c r="B507" s="12">
        <v>2016</v>
      </c>
      <c r="C507" s="11" t="s">
        <v>70</v>
      </c>
      <c r="D507" s="11" t="s">
        <v>30</v>
      </c>
      <c r="E507" s="24" t="s">
        <v>136</v>
      </c>
      <c r="F507" s="11" t="s">
        <v>14</v>
      </c>
      <c r="G507" s="12">
        <v>78</v>
      </c>
      <c r="H507" s="13">
        <f>IF(B507=B508,SUM(G507:G508),H506)</f>
        <v>337</v>
      </c>
      <c r="I507" s="13">
        <f t="shared" si="26"/>
        <v>337</v>
      </c>
      <c r="J507" s="14">
        <f t="shared" si="27"/>
        <v>0.2314540059347181</v>
      </c>
      <c r="K507" s="13">
        <v>1</v>
      </c>
      <c r="L507" s="13">
        <v>0</v>
      </c>
      <c r="M507" s="13">
        <v>1</v>
      </c>
    </row>
    <row r="508" spans="1:13" s="15" customFormat="1" ht="14.4">
      <c r="A508" s="11" t="s">
        <v>69</v>
      </c>
      <c r="B508" s="12">
        <v>2016</v>
      </c>
      <c r="C508" s="11" t="s">
        <v>70</v>
      </c>
      <c r="D508" s="11" t="s">
        <v>29</v>
      </c>
      <c r="E508" s="24" t="s">
        <v>136</v>
      </c>
      <c r="F508" s="11" t="s">
        <v>16</v>
      </c>
      <c r="G508" s="12">
        <v>259</v>
      </c>
      <c r="H508" s="13"/>
      <c r="I508" s="13"/>
      <c r="J508" s="14" t="str">
        <f t="shared" si="27"/>
        <v/>
      </c>
      <c r="K508" s="13">
        <v>1</v>
      </c>
      <c r="L508" s="13">
        <v>0</v>
      </c>
      <c r="M508" s="13">
        <v>1</v>
      </c>
    </row>
    <row r="509" spans="1:13" ht="14.4">
      <c r="A509" s="1" t="s">
        <v>69</v>
      </c>
      <c r="B509" s="5">
        <v>2020</v>
      </c>
      <c r="C509" s="1" t="s">
        <v>70</v>
      </c>
      <c r="D509" s="1" t="s">
        <v>134</v>
      </c>
      <c r="E509" s="21" t="b">
        <v>0</v>
      </c>
      <c r="F509" s="1" t="s">
        <v>14</v>
      </c>
      <c r="G509" s="5">
        <v>1985023</v>
      </c>
      <c r="H509" s="2">
        <f>IF(B509=B510,SUM(G509:G510),H508)</f>
        <v>2961437</v>
      </c>
      <c r="I509" s="2">
        <f t="shared" si="26"/>
        <v>2961437</v>
      </c>
      <c r="J509" s="3">
        <f t="shared" si="27"/>
        <v>0.67029047047092338</v>
      </c>
      <c r="K509" s="2">
        <v>-1</v>
      </c>
      <c r="L509" s="2">
        <v>-1</v>
      </c>
      <c r="M509" s="2">
        <v>0</v>
      </c>
    </row>
    <row r="510" spans="1:13" ht="14.4">
      <c r="A510" s="1" t="s">
        <v>69</v>
      </c>
      <c r="B510" s="5">
        <v>2020</v>
      </c>
      <c r="C510" s="1" t="s">
        <v>70</v>
      </c>
      <c r="D510" s="1" t="s">
        <v>29</v>
      </c>
      <c r="E510" s="21" t="b">
        <v>0</v>
      </c>
      <c r="F510" s="1" t="s">
        <v>16</v>
      </c>
      <c r="G510" s="5">
        <v>976414</v>
      </c>
      <c r="H510" s="2"/>
      <c r="I510" s="2"/>
      <c r="J510" s="3" t="str">
        <f t="shared" si="27"/>
        <v/>
      </c>
      <c r="K510" s="2">
        <v>-1</v>
      </c>
      <c r="L510" s="2">
        <v>-1</v>
      </c>
      <c r="M510" s="2">
        <v>0</v>
      </c>
    </row>
    <row r="511" spans="1:13" ht="14.4">
      <c r="A511" s="1" t="s">
        <v>72</v>
      </c>
      <c r="B511" s="5">
        <v>1976</v>
      </c>
      <c r="C511" s="1" t="s">
        <v>73</v>
      </c>
      <c r="D511" s="1" t="s">
        <v>13</v>
      </c>
      <c r="E511" s="21" t="b">
        <v>0</v>
      </c>
      <c r="F511" s="1" t="s">
        <v>14</v>
      </c>
      <c r="G511" s="5">
        <v>1429475</v>
      </c>
      <c r="H511" s="2">
        <f t="shared" ref="H511:H573" si="28">IF(B511=B512,SUM(G511:G512),H510)</f>
        <v>2459751</v>
      </c>
      <c r="I511" s="2">
        <f t="shared" si="26"/>
        <v>2459751</v>
      </c>
      <c r="J511" s="3">
        <f t="shared" ref="J511:J531" si="29">IF(F511="democrat",G511/I511,"")</f>
        <v>0.58114622171105934</v>
      </c>
      <c r="K511" s="2">
        <v>-1</v>
      </c>
      <c r="L511" s="2">
        <v>0</v>
      </c>
      <c r="M511" s="2">
        <v>-1</v>
      </c>
    </row>
    <row r="512" spans="1:13" ht="14.4">
      <c r="A512" s="1" t="s">
        <v>72</v>
      </c>
      <c r="B512" s="5">
        <v>1976</v>
      </c>
      <c r="C512" s="1" t="s">
        <v>73</v>
      </c>
      <c r="D512" s="1" t="s">
        <v>15</v>
      </c>
      <c r="E512" s="21" t="b">
        <v>0</v>
      </c>
      <c r="F512" s="1" t="s">
        <v>16</v>
      </c>
      <c r="G512" s="5">
        <v>1030276</v>
      </c>
      <c r="H512" s="2"/>
      <c r="I512" s="2"/>
      <c r="J512" s="3" t="str">
        <f t="shared" si="29"/>
        <v/>
      </c>
      <c r="K512" s="2">
        <v>-1</v>
      </c>
      <c r="L512" s="2">
        <v>0</v>
      </c>
      <c r="M512" s="2">
        <v>-1</v>
      </c>
    </row>
    <row r="513" spans="1:13" ht="15.75" customHeight="1">
      <c r="A513" s="1" t="s">
        <v>72</v>
      </c>
      <c r="B513" s="5">
        <v>1980</v>
      </c>
      <c r="C513" s="1" t="s">
        <v>73</v>
      </c>
      <c r="D513" s="1" t="s">
        <v>13</v>
      </c>
      <c r="E513" s="21" t="b">
        <v>0</v>
      </c>
      <c r="F513" s="1" t="s">
        <v>14</v>
      </c>
      <c r="G513" s="5">
        <v>1053802</v>
      </c>
      <c r="H513" s="2">
        <f t="shared" si="28"/>
        <v>2111433</v>
      </c>
      <c r="I513" s="2">
        <f t="shared" si="26"/>
        <v>2111433</v>
      </c>
      <c r="J513" s="3">
        <f t="shared" si="29"/>
        <v>0.49909326983143676</v>
      </c>
      <c r="K513" s="2">
        <v>1</v>
      </c>
      <c r="L513" s="2">
        <v>1</v>
      </c>
      <c r="M513" s="2">
        <v>0</v>
      </c>
    </row>
    <row r="514" spans="1:13" ht="14.4">
      <c r="A514" s="1" t="s">
        <v>72</v>
      </c>
      <c r="B514" s="5">
        <v>1980</v>
      </c>
      <c r="C514" s="1" t="s">
        <v>73</v>
      </c>
      <c r="D514" s="1" t="s">
        <v>17</v>
      </c>
      <c r="E514" s="21" t="b">
        <v>0</v>
      </c>
      <c r="F514" s="1" t="s">
        <v>16</v>
      </c>
      <c r="G514" s="5">
        <v>1057631</v>
      </c>
      <c r="H514" s="2"/>
      <c r="I514" s="2"/>
      <c r="J514" s="3" t="str">
        <f t="shared" si="29"/>
        <v/>
      </c>
      <c r="K514" s="2">
        <v>1</v>
      </c>
      <c r="L514" s="2">
        <v>1</v>
      </c>
      <c r="M514" s="2">
        <v>0</v>
      </c>
    </row>
    <row r="515" spans="1:13" ht="14.4">
      <c r="A515" s="1" t="s">
        <v>72</v>
      </c>
      <c r="B515" s="5">
        <v>1984</v>
      </c>
      <c r="C515" s="1" t="s">
        <v>73</v>
      </c>
      <c r="D515" s="1" t="s">
        <v>18</v>
      </c>
      <c r="E515" s="21" t="b">
        <v>0</v>
      </c>
      <c r="F515" s="1" t="s">
        <v>14</v>
      </c>
      <c r="G515" s="5">
        <v>1239606</v>
      </c>
      <c r="H515" s="2">
        <f t="shared" si="28"/>
        <v>2550542</v>
      </c>
      <c r="I515" s="2">
        <f t="shared" si="26"/>
        <v>2550542</v>
      </c>
      <c r="J515" s="3">
        <f t="shared" si="29"/>
        <v>0.48601669762740624</v>
      </c>
      <c r="K515" s="2">
        <v>-1</v>
      </c>
      <c r="L515" s="2">
        <v>-1</v>
      </c>
      <c r="M515" s="2">
        <v>0</v>
      </c>
    </row>
    <row r="516" spans="1:13" ht="14.4">
      <c r="A516" s="1" t="s">
        <v>72</v>
      </c>
      <c r="B516" s="5">
        <v>1984</v>
      </c>
      <c r="C516" s="1" t="s">
        <v>73</v>
      </c>
      <c r="D516" s="1" t="s">
        <v>17</v>
      </c>
      <c r="E516" s="21" t="b">
        <v>0</v>
      </c>
      <c r="F516" s="1" t="s">
        <v>16</v>
      </c>
      <c r="G516" s="5">
        <v>1310936</v>
      </c>
      <c r="H516" s="2"/>
      <c r="I516" s="2"/>
      <c r="J516" s="3" t="str">
        <f t="shared" si="29"/>
        <v/>
      </c>
      <c r="K516" s="2">
        <v>-1</v>
      </c>
      <c r="L516" s="2">
        <v>-1</v>
      </c>
      <c r="M516" s="2">
        <v>0</v>
      </c>
    </row>
    <row r="517" spans="1:13" ht="14.4">
      <c r="A517" s="1" t="s">
        <v>72</v>
      </c>
      <c r="B517" s="5">
        <v>1988</v>
      </c>
      <c r="C517" s="1" t="s">
        <v>73</v>
      </c>
      <c r="D517" s="1" t="s">
        <v>20</v>
      </c>
      <c r="E517" s="21" t="b">
        <v>0</v>
      </c>
      <c r="F517" s="1" t="s">
        <v>14</v>
      </c>
      <c r="G517" s="5">
        <v>1401415</v>
      </c>
      <c r="H517" s="2">
        <f t="shared" si="28"/>
        <v>2596050</v>
      </c>
      <c r="I517" s="2">
        <f t="shared" si="26"/>
        <v>2596050</v>
      </c>
      <c r="J517" s="3">
        <f t="shared" si="29"/>
        <v>0.53982588933186959</v>
      </c>
      <c r="K517" s="2">
        <v>-1</v>
      </c>
      <c r="L517" s="2">
        <v>0</v>
      </c>
      <c r="M517" s="2">
        <v>-1</v>
      </c>
    </row>
    <row r="518" spans="1:13" ht="14.4">
      <c r="A518" s="1" t="s">
        <v>72</v>
      </c>
      <c r="B518" s="5">
        <v>1988</v>
      </c>
      <c r="C518" s="1" t="s">
        <v>73</v>
      </c>
      <c r="D518" s="1" t="s">
        <v>19</v>
      </c>
      <c r="E518" s="21" t="b">
        <v>0</v>
      </c>
      <c r="F518" s="1" t="s">
        <v>16</v>
      </c>
      <c r="G518" s="5">
        <v>1194635</v>
      </c>
      <c r="H518" s="2"/>
      <c r="I518" s="2"/>
      <c r="J518" s="3" t="str">
        <f t="shared" si="29"/>
        <v/>
      </c>
      <c r="K518" s="2">
        <v>-1</v>
      </c>
      <c r="L518" s="2">
        <v>0</v>
      </c>
      <c r="M518" s="2">
        <v>-1</v>
      </c>
    </row>
    <row r="519" spans="1:13" ht="14.4">
      <c r="A519" s="1" t="s">
        <v>72</v>
      </c>
      <c r="B519" s="5">
        <v>1992</v>
      </c>
      <c r="C519" s="1" t="s">
        <v>73</v>
      </c>
      <c r="D519" s="1" t="s">
        <v>21</v>
      </c>
      <c r="E519" s="21" t="b">
        <v>0</v>
      </c>
      <c r="F519" s="1" t="s">
        <v>14</v>
      </c>
      <c r="G519" s="5">
        <v>1318639</v>
      </c>
      <c r="H519" s="2">
        <f t="shared" si="28"/>
        <v>2123678</v>
      </c>
      <c r="I519" s="2">
        <f t="shared" si="26"/>
        <v>2123678</v>
      </c>
      <c r="J519" s="3">
        <f t="shared" si="29"/>
        <v>0.62092228671201566</v>
      </c>
      <c r="K519" s="2">
        <v>-1</v>
      </c>
      <c r="L519" s="2">
        <v>-1</v>
      </c>
      <c r="M519" s="2">
        <v>-1.25</v>
      </c>
    </row>
    <row r="520" spans="1:13" ht="14.4">
      <c r="A520" s="1" t="s">
        <v>72</v>
      </c>
      <c r="B520" s="5">
        <v>1992</v>
      </c>
      <c r="C520" s="1" t="s">
        <v>73</v>
      </c>
      <c r="D520" s="1" t="s">
        <v>19</v>
      </c>
      <c r="E520" s="21" t="b">
        <v>0</v>
      </c>
      <c r="F520" s="1" t="s">
        <v>16</v>
      </c>
      <c r="G520" s="5">
        <v>805039</v>
      </c>
      <c r="H520" s="2"/>
      <c r="I520" s="2"/>
      <c r="J520" s="3" t="str">
        <f t="shared" si="29"/>
        <v/>
      </c>
      <c r="K520" s="2">
        <v>-1</v>
      </c>
      <c r="L520" s="2">
        <v>-1</v>
      </c>
      <c r="M520" s="2">
        <v>-1.25</v>
      </c>
    </row>
    <row r="521" spans="1:13" ht="14.4">
      <c r="A521" s="1" t="s">
        <v>72</v>
      </c>
      <c r="B521" s="5">
        <v>1996</v>
      </c>
      <c r="C521" s="1" t="s">
        <v>73</v>
      </c>
      <c r="D521" s="1" t="s">
        <v>21</v>
      </c>
      <c r="E521" s="21" t="b">
        <v>0</v>
      </c>
      <c r="F521" s="1" t="s">
        <v>14</v>
      </c>
      <c r="G521" s="5">
        <v>1571509</v>
      </c>
      <c r="H521" s="2">
        <f t="shared" si="28"/>
        <v>2289567</v>
      </c>
      <c r="I521" s="2">
        <f t="shared" si="26"/>
        <v>2289567</v>
      </c>
      <c r="J521" s="3">
        <f t="shared" si="29"/>
        <v>0.68637825405415087</v>
      </c>
      <c r="K521" s="2">
        <v>1</v>
      </c>
      <c r="L521" s="2">
        <v>1</v>
      </c>
      <c r="M521" s="2">
        <v>0</v>
      </c>
    </row>
    <row r="522" spans="1:13" ht="14.4">
      <c r="A522" s="1" t="s">
        <v>72</v>
      </c>
      <c r="B522" s="5">
        <v>1996</v>
      </c>
      <c r="C522" s="1" t="s">
        <v>73</v>
      </c>
      <c r="D522" s="1" t="s">
        <v>22</v>
      </c>
      <c r="E522" s="21" t="b">
        <v>0</v>
      </c>
      <c r="F522" s="1" t="s">
        <v>16</v>
      </c>
      <c r="G522" s="5">
        <v>718058</v>
      </c>
      <c r="H522" s="2"/>
      <c r="I522" s="2"/>
      <c r="J522" s="3" t="str">
        <f t="shared" si="29"/>
        <v/>
      </c>
      <c r="K522" s="2">
        <v>1</v>
      </c>
      <c r="L522" s="2">
        <v>1</v>
      </c>
      <c r="M522" s="2">
        <v>0</v>
      </c>
    </row>
    <row r="523" spans="1:13" ht="14.4">
      <c r="A523" s="1" t="s">
        <v>72</v>
      </c>
      <c r="B523" s="5">
        <v>2000</v>
      </c>
      <c r="C523" s="1" t="s">
        <v>73</v>
      </c>
      <c r="D523" s="1" t="s">
        <v>24</v>
      </c>
      <c r="E523" s="21" t="b">
        <v>0</v>
      </c>
      <c r="F523" s="1" t="s">
        <v>14</v>
      </c>
      <c r="G523" s="5">
        <v>1616487</v>
      </c>
      <c r="H523" s="2">
        <f t="shared" si="28"/>
        <v>2494989</v>
      </c>
      <c r="I523" s="2">
        <f t="shared" si="26"/>
        <v>2494989</v>
      </c>
      <c r="J523" s="3">
        <f t="shared" si="29"/>
        <v>0.64789343760633811</v>
      </c>
      <c r="K523" s="2">
        <v>1</v>
      </c>
      <c r="L523" s="2">
        <v>0</v>
      </c>
      <c r="M523" s="2">
        <v>1</v>
      </c>
    </row>
    <row r="524" spans="1:13" ht="14.4">
      <c r="A524" s="1" t="s">
        <v>72</v>
      </c>
      <c r="B524" s="5">
        <v>2000</v>
      </c>
      <c r="C524" s="1" t="s">
        <v>73</v>
      </c>
      <c r="D524" s="1" t="s">
        <v>23</v>
      </c>
      <c r="E524" s="21" t="b">
        <v>0</v>
      </c>
      <c r="F524" s="1" t="s">
        <v>16</v>
      </c>
      <c r="G524" s="5">
        <v>878502</v>
      </c>
      <c r="H524" s="2"/>
      <c r="I524" s="2"/>
      <c r="J524" s="3" t="str">
        <f t="shared" si="29"/>
        <v/>
      </c>
      <c r="K524" s="2">
        <v>1</v>
      </c>
      <c r="L524" s="2">
        <v>0</v>
      </c>
      <c r="M524" s="2">
        <v>1</v>
      </c>
    </row>
    <row r="525" spans="1:13" ht="14.4">
      <c r="A525" s="1" t="s">
        <v>72</v>
      </c>
      <c r="B525" s="5">
        <v>2004</v>
      </c>
      <c r="C525" s="1" t="s">
        <v>73</v>
      </c>
      <c r="D525" s="1" t="s">
        <v>25</v>
      </c>
      <c r="E525" s="21" t="b">
        <v>0</v>
      </c>
      <c r="F525" s="1" t="s">
        <v>14</v>
      </c>
      <c r="G525" s="5">
        <v>1803800</v>
      </c>
      <c r="H525" s="2">
        <f t="shared" si="28"/>
        <v>2874909</v>
      </c>
      <c r="I525" s="2">
        <f t="shared" si="26"/>
        <v>2874909</v>
      </c>
      <c r="J525" s="3">
        <f t="shared" si="29"/>
        <v>0.62742855512991891</v>
      </c>
      <c r="K525" s="2">
        <v>-1</v>
      </c>
      <c r="L525" s="2">
        <v>-1</v>
      </c>
      <c r="M525" s="2">
        <v>0</v>
      </c>
    </row>
    <row r="526" spans="1:13" ht="14.4">
      <c r="A526" s="1" t="s">
        <v>72</v>
      </c>
      <c r="B526" s="5">
        <v>2004</v>
      </c>
      <c r="C526" s="1" t="s">
        <v>73</v>
      </c>
      <c r="D526" s="1" t="s">
        <v>23</v>
      </c>
      <c r="E526" s="21" t="b">
        <v>0</v>
      </c>
      <c r="F526" s="1" t="s">
        <v>16</v>
      </c>
      <c r="G526" s="5">
        <v>1071109</v>
      </c>
      <c r="H526" s="2"/>
      <c r="I526" s="2"/>
      <c r="J526" s="3" t="str">
        <f t="shared" si="29"/>
        <v/>
      </c>
      <c r="K526" s="2">
        <v>-1</v>
      </c>
      <c r="L526" s="2">
        <v>-1</v>
      </c>
      <c r="M526" s="2">
        <v>0</v>
      </c>
    </row>
    <row r="527" spans="1:13" ht="14.4">
      <c r="A527" s="1" t="s">
        <v>72</v>
      </c>
      <c r="B527" s="5">
        <v>2008</v>
      </c>
      <c r="C527" s="1" t="s">
        <v>73</v>
      </c>
      <c r="D527" s="1" t="s">
        <v>27</v>
      </c>
      <c r="E527" s="21" t="b">
        <v>0</v>
      </c>
      <c r="F527" s="1" t="s">
        <v>14</v>
      </c>
      <c r="G527" s="5">
        <v>1904097</v>
      </c>
      <c r="H527" s="2">
        <f t="shared" si="28"/>
        <v>3012951</v>
      </c>
      <c r="I527" s="2">
        <f t="shared" si="26"/>
        <v>3012951</v>
      </c>
      <c r="J527" s="3">
        <f t="shared" si="29"/>
        <v>0.63197078213352953</v>
      </c>
      <c r="K527" s="2">
        <v>-1</v>
      </c>
      <c r="L527" s="2">
        <v>0</v>
      </c>
      <c r="M527" s="2">
        <v>-1</v>
      </c>
    </row>
    <row r="528" spans="1:13" ht="14.4">
      <c r="A528" s="1" t="s">
        <v>72</v>
      </c>
      <c r="B528" s="5">
        <v>2008</v>
      </c>
      <c r="C528" s="1" t="s">
        <v>73</v>
      </c>
      <c r="D528" s="1" t="s">
        <v>26</v>
      </c>
      <c r="E528" s="21" t="b">
        <v>0</v>
      </c>
      <c r="F528" s="1" t="s">
        <v>16</v>
      </c>
      <c r="G528" s="5">
        <v>1108854</v>
      </c>
      <c r="H528" s="2"/>
      <c r="I528" s="2"/>
      <c r="J528" s="3" t="str">
        <f t="shared" si="29"/>
        <v/>
      </c>
      <c r="K528" s="2">
        <v>-1</v>
      </c>
      <c r="L528" s="2">
        <v>0</v>
      </c>
      <c r="M528" s="2">
        <v>-1</v>
      </c>
    </row>
    <row r="529" spans="1:13" ht="14.4">
      <c r="A529" s="1" t="s">
        <v>72</v>
      </c>
      <c r="B529" s="5">
        <v>2012</v>
      </c>
      <c r="C529" s="1" t="s">
        <v>73</v>
      </c>
      <c r="D529" s="1" t="s">
        <v>27</v>
      </c>
      <c r="E529" s="21" t="b">
        <v>0</v>
      </c>
      <c r="F529" s="1" t="s">
        <v>14</v>
      </c>
      <c r="G529" s="5">
        <v>1921290</v>
      </c>
      <c r="H529" s="2">
        <f t="shared" si="28"/>
        <v>3109604</v>
      </c>
      <c r="I529" s="2">
        <f t="shared" si="26"/>
        <v>3109604</v>
      </c>
      <c r="J529" s="3">
        <f t="shared" si="29"/>
        <v>0.61785680749060012</v>
      </c>
      <c r="K529" s="2">
        <v>1</v>
      </c>
      <c r="L529" s="2">
        <v>1</v>
      </c>
      <c r="M529" s="2">
        <v>0</v>
      </c>
    </row>
    <row r="530" spans="1:13" ht="14.4">
      <c r="A530" s="1" t="s">
        <v>72</v>
      </c>
      <c r="B530" s="5">
        <v>2012</v>
      </c>
      <c r="C530" s="1" t="s">
        <v>73</v>
      </c>
      <c r="D530" s="1" t="s">
        <v>28</v>
      </c>
      <c r="E530" s="21" t="b">
        <v>0</v>
      </c>
      <c r="F530" s="1" t="s">
        <v>16</v>
      </c>
      <c r="G530" s="5">
        <v>1188314</v>
      </c>
      <c r="H530" s="2"/>
      <c r="I530" s="2"/>
      <c r="J530" s="3" t="str">
        <f t="shared" si="29"/>
        <v/>
      </c>
      <c r="K530" s="2">
        <v>1</v>
      </c>
      <c r="L530" s="2">
        <v>1</v>
      </c>
      <c r="M530" s="2">
        <v>0</v>
      </c>
    </row>
    <row r="531" spans="1:13" ht="14.4">
      <c r="A531" s="1" t="s">
        <v>72</v>
      </c>
      <c r="B531" s="5">
        <v>2016</v>
      </c>
      <c r="C531" s="1" t="s">
        <v>73</v>
      </c>
      <c r="D531" s="1" t="s">
        <v>30</v>
      </c>
      <c r="E531" s="21" t="b">
        <v>0</v>
      </c>
      <c r="F531" s="1" t="s">
        <v>14</v>
      </c>
      <c r="G531" s="5">
        <v>1995196</v>
      </c>
      <c r="H531" s="2">
        <f t="shared" si="28"/>
        <v>3086089</v>
      </c>
      <c r="I531" s="2">
        <f t="shared" si="26"/>
        <v>3086089</v>
      </c>
      <c r="J531" s="3">
        <f t="shared" si="29"/>
        <v>0.64651278689629499</v>
      </c>
      <c r="K531" s="2">
        <v>1</v>
      </c>
      <c r="L531" s="2">
        <v>0</v>
      </c>
      <c r="M531" s="2">
        <v>1</v>
      </c>
    </row>
    <row r="532" spans="1:13" ht="14.4">
      <c r="A532" s="1" t="s">
        <v>72</v>
      </c>
      <c r="B532" s="5">
        <v>2016</v>
      </c>
      <c r="C532" s="1" t="s">
        <v>73</v>
      </c>
      <c r="D532" s="1" t="s">
        <v>29</v>
      </c>
      <c r="E532" s="21" t="b">
        <v>0</v>
      </c>
      <c r="F532" s="1" t="s">
        <v>16</v>
      </c>
      <c r="G532" s="5">
        <v>1090893</v>
      </c>
      <c r="H532" s="2"/>
      <c r="I532" s="2"/>
      <c r="J532" s="3" t="str">
        <f t="shared" ref="J532:J582" si="30">IF(F532="democrat",G532/I532,"")</f>
        <v/>
      </c>
      <c r="K532" s="2">
        <v>1</v>
      </c>
      <c r="L532" s="2">
        <v>0</v>
      </c>
      <c r="M532" s="2">
        <v>1</v>
      </c>
    </row>
    <row r="533" spans="1:13" ht="14.4">
      <c r="A533" s="1" t="s">
        <v>72</v>
      </c>
      <c r="B533" s="5">
        <v>2020</v>
      </c>
      <c r="C533" s="1" t="s">
        <v>73</v>
      </c>
      <c r="D533" s="1" t="s">
        <v>134</v>
      </c>
      <c r="E533" s="21" t="b">
        <v>0</v>
      </c>
      <c r="F533" s="1" t="s">
        <v>14</v>
      </c>
      <c r="G533" s="5">
        <v>2382202</v>
      </c>
      <c r="H533" s="2">
        <f t="shared" si="28"/>
        <v>3549404</v>
      </c>
      <c r="I533" s="2">
        <f t="shared" si="26"/>
        <v>3549404</v>
      </c>
      <c r="J533" s="3">
        <f t="shared" si="30"/>
        <v>0.67115549540148145</v>
      </c>
      <c r="K533" s="2">
        <v>-1</v>
      </c>
      <c r="L533" s="2">
        <v>-1</v>
      </c>
      <c r="M533" s="2">
        <v>0</v>
      </c>
    </row>
    <row r="534" spans="1:13" ht="14.4">
      <c r="A534" s="1" t="s">
        <v>72</v>
      </c>
      <c r="B534" s="5">
        <v>2020</v>
      </c>
      <c r="C534" s="1" t="s">
        <v>73</v>
      </c>
      <c r="D534" s="1" t="s">
        <v>29</v>
      </c>
      <c r="E534" s="21" t="b">
        <v>0</v>
      </c>
      <c r="F534" s="1" t="s">
        <v>16</v>
      </c>
      <c r="G534" s="5">
        <v>1167202</v>
      </c>
      <c r="H534" s="2"/>
      <c r="I534" s="2"/>
      <c r="J534" s="3" t="str">
        <f t="shared" si="30"/>
        <v/>
      </c>
      <c r="K534" s="2">
        <v>-1</v>
      </c>
      <c r="L534" s="2">
        <v>-1</v>
      </c>
      <c r="M534" s="2">
        <v>0</v>
      </c>
    </row>
    <row r="535" spans="1:13" ht="14.4">
      <c r="A535" s="1" t="s">
        <v>74</v>
      </c>
      <c r="B535" s="5">
        <v>1976</v>
      </c>
      <c r="C535" s="1" t="s">
        <v>75</v>
      </c>
      <c r="D535" s="1" t="s">
        <v>13</v>
      </c>
      <c r="E535" s="21" t="b">
        <v>0</v>
      </c>
      <c r="F535" s="1" t="s">
        <v>14</v>
      </c>
      <c r="G535" s="5">
        <v>1696714</v>
      </c>
      <c r="H535" s="2">
        <f t="shared" si="28"/>
        <v>3590456</v>
      </c>
      <c r="I535" s="2">
        <f t="shared" si="26"/>
        <v>3590456</v>
      </c>
      <c r="J535" s="3">
        <f>IF(F535="democrat",G535/I535,"")</f>
        <v>0.4725622595013001</v>
      </c>
      <c r="K535" s="2">
        <v>-1</v>
      </c>
      <c r="L535" s="2">
        <v>0</v>
      </c>
      <c r="M535" s="2">
        <v>-1</v>
      </c>
    </row>
    <row r="536" spans="1:13" ht="14.4">
      <c r="A536" s="1" t="s">
        <v>74</v>
      </c>
      <c r="B536" s="5">
        <v>1976</v>
      </c>
      <c r="C536" s="1" t="s">
        <v>75</v>
      </c>
      <c r="D536" s="1" t="s">
        <v>15</v>
      </c>
      <c r="E536" s="21" t="b">
        <v>0</v>
      </c>
      <c r="F536" s="1" t="s">
        <v>16</v>
      </c>
      <c r="G536" s="5">
        <v>1893742</v>
      </c>
      <c r="H536" s="2"/>
      <c r="I536" s="2"/>
      <c r="J536" s="3" t="str">
        <f t="shared" si="30"/>
        <v/>
      </c>
      <c r="K536" s="2">
        <v>-1</v>
      </c>
      <c r="L536" s="2">
        <v>0</v>
      </c>
      <c r="M536" s="2">
        <v>-1</v>
      </c>
    </row>
    <row r="537" spans="1:13" ht="14.4">
      <c r="A537" s="1" t="s">
        <v>74</v>
      </c>
      <c r="B537" s="5">
        <v>1980</v>
      </c>
      <c r="C537" s="1" t="s">
        <v>75</v>
      </c>
      <c r="D537" s="1" t="s">
        <v>13</v>
      </c>
      <c r="E537" s="21" t="b">
        <v>0</v>
      </c>
      <c r="F537" s="1" t="s">
        <v>14</v>
      </c>
      <c r="G537" s="5">
        <v>1661532</v>
      </c>
      <c r="H537" s="2">
        <f t="shared" si="28"/>
        <v>3576757</v>
      </c>
      <c r="I537" s="2">
        <f t="shared" si="26"/>
        <v>3576757</v>
      </c>
      <c r="J537" s="3">
        <f t="shared" si="30"/>
        <v>0.46453589103201587</v>
      </c>
      <c r="K537" s="2">
        <v>1</v>
      </c>
      <c r="L537" s="2">
        <v>1</v>
      </c>
      <c r="M537" s="2">
        <v>0</v>
      </c>
    </row>
    <row r="538" spans="1:13" ht="14.4">
      <c r="A538" s="1" t="s">
        <v>74</v>
      </c>
      <c r="B538" s="5">
        <v>1980</v>
      </c>
      <c r="C538" s="1" t="s">
        <v>75</v>
      </c>
      <c r="D538" s="1" t="s">
        <v>17</v>
      </c>
      <c r="E538" s="21" t="b">
        <v>0</v>
      </c>
      <c r="F538" s="1" t="s">
        <v>16</v>
      </c>
      <c r="G538" s="5">
        <v>1915225</v>
      </c>
      <c r="H538" s="2"/>
      <c r="I538" s="2"/>
      <c r="J538" s="3" t="str">
        <f t="shared" si="30"/>
        <v/>
      </c>
      <c r="K538" s="2">
        <v>1</v>
      </c>
      <c r="L538" s="2">
        <v>1</v>
      </c>
      <c r="M538" s="2">
        <v>0</v>
      </c>
    </row>
    <row r="539" spans="1:13" ht="14.4">
      <c r="A539" s="1" t="s">
        <v>74</v>
      </c>
      <c r="B539" s="5">
        <v>1984</v>
      </c>
      <c r="C539" s="1" t="s">
        <v>75</v>
      </c>
      <c r="D539" s="1" t="s">
        <v>18</v>
      </c>
      <c r="E539" s="21" t="b">
        <v>0</v>
      </c>
      <c r="F539" s="1" t="s">
        <v>14</v>
      </c>
      <c r="G539" s="5">
        <v>1529638</v>
      </c>
      <c r="H539" s="2">
        <f t="shared" si="28"/>
        <v>3781209</v>
      </c>
      <c r="I539" s="2">
        <f t="shared" ref="I539:I601" si="31">H539</f>
        <v>3781209</v>
      </c>
      <c r="J539" s="3">
        <f t="shared" si="30"/>
        <v>0.40453675001831424</v>
      </c>
      <c r="K539" s="2">
        <v>-1</v>
      </c>
      <c r="L539" s="2">
        <v>-1</v>
      </c>
      <c r="M539" s="2">
        <v>0</v>
      </c>
    </row>
    <row r="540" spans="1:13" ht="14.4">
      <c r="A540" s="1" t="s">
        <v>74</v>
      </c>
      <c r="B540" s="5">
        <v>1984</v>
      </c>
      <c r="C540" s="1" t="s">
        <v>75</v>
      </c>
      <c r="D540" s="1" t="s">
        <v>17</v>
      </c>
      <c r="E540" s="21" t="b">
        <v>0</v>
      </c>
      <c r="F540" s="1" t="s">
        <v>16</v>
      </c>
      <c r="G540" s="5">
        <v>2251571</v>
      </c>
      <c r="H540" s="2"/>
      <c r="I540" s="2"/>
      <c r="J540" s="3" t="str">
        <f t="shared" si="30"/>
        <v/>
      </c>
      <c r="K540" s="2">
        <v>-1</v>
      </c>
      <c r="L540" s="2">
        <v>-1</v>
      </c>
      <c r="M540" s="2">
        <v>0</v>
      </c>
    </row>
    <row r="541" spans="1:13" ht="14.4">
      <c r="A541" s="1" t="s">
        <v>74</v>
      </c>
      <c r="B541" s="5">
        <v>1988</v>
      </c>
      <c r="C541" s="1" t="s">
        <v>75</v>
      </c>
      <c r="D541" s="1" t="s">
        <v>20</v>
      </c>
      <c r="E541" s="21" t="b">
        <v>0</v>
      </c>
      <c r="F541" s="1" t="s">
        <v>14</v>
      </c>
      <c r="G541" s="5">
        <v>1675783</v>
      </c>
      <c r="H541" s="2">
        <f t="shared" si="28"/>
        <v>3641269</v>
      </c>
      <c r="I541" s="2">
        <f t="shared" si="31"/>
        <v>3641269</v>
      </c>
      <c r="J541" s="3">
        <f t="shared" si="30"/>
        <v>0.46021950039944864</v>
      </c>
      <c r="K541" s="2">
        <v>-1</v>
      </c>
      <c r="L541" s="2">
        <v>0</v>
      </c>
      <c r="M541" s="2">
        <v>-1</v>
      </c>
    </row>
    <row r="542" spans="1:13" ht="14.4">
      <c r="A542" s="1" t="s">
        <v>74</v>
      </c>
      <c r="B542" s="5">
        <v>1988</v>
      </c>
      <c r="C542" s="1" t="s">
        <v>75</v>
      </c>
      <c r="D542" s="1" t="s">
        <v>19</v>
      </c>
      <c r="E542" s="21" t="b">
        <v>0</v>
      </c>
      <c r="F542" s="1" t="s">
        <v>16</v>
      </c>
      <c r="G542" s="5">
        <v>1965486</v>
      </c>
      <c r="H542" s="2"/>
      <c r="I542" s="2"/>
      <c r="J542" s="3" t="str">
        <f t="shared" si="30"/>
        <v/>
      </c>
      <c r="K542" s="2">
        <v>-1</v>
      </c>
      <c r="L542" s="2">
        <v>0</v>
      </c>
      <c r="M542" s="2">
        <v>-1</v>
      </c>
    </row>
    <row r="543" spans="1:13" ht="14.4">
      <c r="A543" s="1" t="s">
        <v>74</v>
      </c>
      <c r="B543" s="5">
        <v>1992</v>
      </c>
      <c r="C543" s="1" t="s">
        <v>75</v>
      </c>
      <c r="D543" s="1" t="s">
        <v>21</v>
      </c>
      <c r="E543" s="21" t="b">
        <v>0</v>
      </c>
      <c r="F543" s="1" t="s">
        <v>14</v>
      </c>
      <c r="G543" s="5">
        <v>1871182</v>
      </c>
      <c r="H543" s="2">
        <f t="shared" si="28"/>
        <v>3426122</v>
      </c>
      <c r="I543" s="2">
        <f t="shared" si="31"/>
        <v>3426122</v>
      </c>
      <c r="J543" s="3">
        <f t="shared" si="30"/>
        <v>0.54615159646971123</v>
      </c>
      <c r="K543" s="2">
        <v>-1</v>
      </c>
      <c r="L543" s="2">
        <v>-1</v>
      </c>
      <c r="M543" s="2">
        <v>-1.25</v>
      </c>
    </row>
    <row r="544" spans="1:13" ht="14.4">
      <c r="A544" s="1" t="s">
        <v>74</v>
      </c>
      <c r="B544" s="5">
        <v>1992</v>
      </c>
      <c r="C544" s="1" t="s">
        <v>75</v>
      </c>
      <c r="D544" s="1" t="s">
        <v>19</v>
      </c>
      <c r="E544" s="21" t="b">
        <v>0</v>
      </c>
      <c r="F544" s="1" t="s">
        <v>16</v>
      </c>
      <c r="G544" s="5">
        <v>1554940</v>
      </c>
      <c r="H544" s="2"/>
      <c r="I544" s="2"/>
      <c r="J544" s="3" t="str">
        <f t="shared" si="30"/>
        <v/>
      </c>
      <c r="K544" s="2">
        <v>-1</v>
      </c>
      <c r="L544" s="2">
        <v>-1</v>
      </c>
      <c r="M544" s="2">
        <v>-1.25</v>
      </c>
    </row>
    <row r="545" spans="1:13" ht="14.4">
      <c r="A545" s="1" t="s">
        <v>74</v>
      </c>
      <c r="B545" s="5">
        <v>1996</v>
      </c>
      <c r="C545" s="1" t="s">
        <v>75</v>
      </c>
      <c r="D545" s="1" t="s">
        <v>21</v>
      </c>
      <c r="E545" s="21" t="b">
        <v>0</v>
      </c>
      <c r="F545" s="1" t="s">
        <v>14</v>
      </c>
      <c r="G545" s="5">
        <v>1989653</v>
      </c>
      <c r="H545" s="2">
        <f t="shared" si="28"/>
        <v>3470865</v>
      </c>
      <c r="I545" s="2">
        <f t="shared" si="31"/>
        <v>3470865</v>
      </c>
      <c r="J545" s="3">
        <f t="shared" si="30"/>
        <v>0.57324413366696769</v>
      </c>
      <c r="K545" s="2">
        <v>1</v>
      </c>
      <c r="L545" s="2">
        <v>1</v>
      </c>
      <c r="M545" s="2">
        <v>0</v>
      </c>
    </row>
    <row r="546" spans="1:13" ht="14.4">
      <c r="A546" s="1" t="s">
        <v>74</v>
      </c>
      <c r="B546" s="5">
        <v>1996</v>
      </c>
      <c r="C546" s="1" t="s">
        <v>75</v>
      </c>
      <c r="D546" s="1" t="s">
        <v>22</v>
      </c>
      <c r="E546" s="21" t="b">
        <v>0</v>
      </c>
      <c r="F546" s="1" t="s">
        <v>16</v>
      </c>
      <c r="G546" s="5">
        <v>1481212</v>
      </c>
      <c r="H546" s="2"/>
      <c r="I546" s="2"/>
      <c r="J546" s="3" t="str">
        <f t="shared" si="30"/>
        <v/>
      </c>
      <c r="K546" s="2">
        <v>1</v>
      </c>
      <c r="L546" s="2">
        <v>1</v>
      </c>
      <c r="M546" s="2">
        <v>0</v>
      </c>
    </row>
    <row r="547" spans="1:13" ht="14.4">
      <c r="A547" s="1" t="s">
        <v>74</v>
      </c>
      <c r="B547" s="5">
        <v>2000</v>
      </c>
      <c r="C547" s="1" t="s">
        <v>75</v>
      </c>
      <c r="D547" s="1" t="s">
        <v>24</v>
      </c>
      <c r="E547" s="21" t="b">
        <v>0</v>
      </c>
      <c r="F547" s="1" t="s">
        <v>14</v>
      </c>
      <c r="G547" s="5">
        <v>2170418</v>
      </c>
      <c r="H547" s="2">
        <f t="shared" si="28"/>
        <v>4123557</v>
      </c>
      <c r="I547" s="2">
        <f t="shared" si="31"/>
        <v>4123557</v>
      </c>
      <c r="J547" s="3">
        <f t="shared" si="30"/>
        <v>0.52634606481734092</v>
      </c>
      <c r="K547" s="2">
        <v>1</v>
      </c>
      <c r="L547" s="2">
        <v>0</v>
      </c>
      <c r="M547" s="2">
        <v>1</v>
      </c>
    </row>
    <row r="548" spans="1:13" ht="14.4">
      <c r="A548" s="1" t="s">
        <v>74</v>
      </c>
      <c r="B548" s="5">
        <v>2000</v>
      </c>
      <c r="C548" s="1" t="s">
        <v>75</v>
      </c>
      <c r="D548" s="1" t="s">
        <v>23</v>
      </c>
      <c r="E548" s="21" t="b">
        <v>0</v>
      </c>
      <c r="F548" s="1" t="s">
        <v>16</v>
      </c>
      <c r="G548" s="5">
        <v>1953139</v>
      </c>
      <c r="H548" s="2"/>
      <c r="I548" s="2"/>
      <c r="J548" s="3" t="str">
        <f t="shared" si="30"/>
        <v/>
      </c>
      <c r="K548" s="2">
        <v>1</v>
      </c>
      <c r="L548" s="2">
        <v>0</v>
      </c>
      <c r="M548" s="2">
        <v>1</v>
      </c>
    </row>
    <row r="549" spans="1:13" ht="14.4">
      <c r="A549" s="1" t="s">
        <v>74</v>
      </c>
      <c r="B549" s="5">
        <v>2004</v>
      </c>
      <c r="C549" s="1" t="s">
        <v>75</v>
      </c>
      <c r="D549" s="1" t="s">
        <v>25</v>
      </c>
      <c r="E549" s="21" t="b">
        <v>0</v>
      </c>
      <c r="F549" s="1" t="s">
        <v>14</v>
      </c>
      <c r="G549" s="5">
        <v>2479183</v>
      </c>
      <c r="H549" s="2">
        <f t="shared" si="28"/>
        <v>4792929</v>
      </c>
      <c r="I549" s="2">
        <f t="shared" si="31"/>
        <v>4792929</v>
      </c>
      <c r="J549" s="3">
        <f t="shared" si="30"/>
        <v>0.5172584446796521</v>
      </c>
      <c r="K549" s="2">
        <v>-1</v>
      </c>
      <c r="L549" s="2">
        <v>-1</v>
      </c>
      <c r="M549" s="2">
        <v>0</v>
      </c>
    </row>
    <row r="550" spans="1:13" ht="14.4">
      <c r="A550" s="1" t="s">
        <v>74</v>
      </c>
      <c r="B550" s="5">
        <v>2004</v>
      </c>
      <c r="C550" s="1" t="s">
        <v>75</v>
      </c>
      <c r="D550" s="1" t="s">
        <v>23</v>
      </c>
      <c r="E550" s="21" t="b">
        <v>0</v>
      </c>
      <c r="F550" s="1" t="s">
        <v>16</v>
      </c>
      <c r="G550" s="5">
        <v>2313746</v>
      </c>
      <c r="H550" s="2"/>
      <c r="I550" s="2"/>
      <c r="J550" s="3" t="str">
        <f t="shared" si="30"/>
        <v/>
      </c>
      <c r="K550" s="2">
        <v>-1</v>
      </c>
      <c r="L550" s="2">
        <v>-1</v>
      </c>
      <c r="M550" s="2">
        <v>0</v>
      </c>
    </row>
    <row r="551" spans="1:13" ht="14.4">
      <c r="A551" s="1" t="s">
        <v>74</v>
      </c>
      <c r="B551" s="5">
        <v>2008</v>
      </c>
      <c r="C551" s="1" t="s">
        <v>75</v>
      </c>
      <c r="D551" s="1" t="s">
        <v>27</v>
      </c>
      <c r="E551" s="21" t="b">
        <v>0</v>
      </c>
      <c r="F551" s="1" t="s">
        <v>14</v>
      </c>
      <c r="G551" s="5">
        <v>2872579</v>
      </c>
      <c r="H551" s="2">
        <f t="shared" si="28"/>
        <v>4921218</v>
      </c>
      <c r="I551" s="2">
        <f t="shared" si="31"/>
        <v>4921218</v>
      </c>
      <c r="J551" s="3">
        <f t="shared" si="30"/>
        <v>0.58371301576154522</v>
      </c>
      <c r="K551" s="2">
        <v>-1</v>
      </c>
      <c r="L551" s="2">
        <v>0</v>
      </c>
      <c r="M551" s="2">
        <v>-1</v>
      </c>
    </row>
    <row r="552" spans="1:13" ht="14.4">
      <c r="A552" s="1" t="s">
        <v>74</v>
      </c>
      <c r="B552" s="5">
        <v>2008</v>
      </c>
      <c r="C552" s="1" t="s">
        <v>75</v>
      </c>
      <c r="D552" s="1" t="s">
        <v>26</v>
      </c>
      <c r="E552" s="21" t="b">
        <v>0</v>
      </c>
      <c r="F552" s="1" t="s">
        <v>16</v>
      </c>
      <c r="G552" s="5">
        <v>2048639</v>
      </c>
      <c r="H552" s="2"/>
      <c r="I552" s="2"/>
      <c r="J552" s="3" t="str">
        <f t="shared" si="30"/>
        <v/>
      </c>
      <c r="K552" s="2">
        <v>-1</v>
      </c>
      <c r="L552" s="2">
        <v>0</v>
      </c>
      <c r="M552" s="2">
        <v>-1</v>
      </c>
    </row>
    <row r="553" spans="1:13" ht="14.4">
      <c r="A553" s="1" t="s">
        <v>74</v>
      </c>
      <c r="B553" s="5">
        <v>2012</v>
      </c>
      <c r="C553" s="1" t="s">
        <v>75</v>
      </c>
      <c r="D553" s="1" t="s">
        <v>27</v>
      </c>
      <c r="E553" s="21" t="b">
        <v>0</v>
      </c>
      <c r="F553" s="1" t="s">
        <v>14</v>
      </c>
      <c r="G553" s="5">
        <v>2564569</v>
      </c>
      <c r="H553" s="2">
        <f t="shared" si="28"/>
        <v>4679825</v>
      </c>
      <c r="I553" s="2">
        <f t="shared" si="31"/>
        <v>4679825</v>
      </c>
      <c r="J553" s="3">
        <f t="shared" si="30"/>
        <v>0.54800532071177877</v>
      </c>
      <c r="K553" s="2">
        <v>1</v>
      </c>
      <c r="L553" s="2">
        <v>1</v>
      </c>
      <c r="M553" s="2">
        <v>0</v>
      </c>
    </row>
    <row r="554" spans="1:13" ht="14.4">
      <c r="A554" s="1" t="s">
        <v>74</v>
      </c>
      <c r="B554" s="5">
        <v>2012</v>
      </c>
      <c r="C554" s="1" t="s">
        <v>75</v>
      </c>
      <c r="D554" s="1" t="s">
        <v>28</v>
      </c>
      <c r="E554" s="21" t="b">
        <v>0</v>
      </c>
      <c r="F554" s="1" t="s">
        <v>16</v>
      </c>
      <c r="G554" s="5">
        <v>2115256</v>
      </c>
      <c r="H554" s="2"/>
      <c r="I554" s="2"/>
      <c r="J554" s="3" t="str">
        <f t="shared" si="30"/>
        <v/>
      </c>
      <c r="K554" s="2">
        <v>1</v>
      </c>
      <c r="L554" s="2">
        <v>1</v>
      </c>
      <c r="M554" s="2">
        <v>0</v>
      </c>
    </row>
    <row r="555" spans="1:13" ht="14.4">
      <c r="A555" s="1" t="s">
        <v>74</v>
      </c>
      <c r="B555" s="5">
        <v>2016</v>
      </c>
      <c r="C555" s="1" t="s">
        <v>75</v>
      </c>
      <c r="D555" s="1" t="s">
        <v>30</v>
      </c>
      <c r="E555" s="21" t="b">
        <v>0</v>
      </c>
      <c r="F555" s="1" t="s">
        <v>14</v>
      </c>
      <c r="G555" s="5">
        <v>2268839</v>
      </c>
      <c r="H555" s="2">
        <f t="shared" si="28"/>
        <v>4548382</v>
      </c>
      <c r="I555" s="2">
        <f t="shared" si="31"/>
        <v>4548382</v>
      </c>
      <c r="J555" s="3">
        <f t="shared" si="30"/>
        <v>0.49882331783038453</v>
      </c>
      <c r="K555" s="2">
        <v>1</v>
      </c>
      <c r="L555" s="2">
        <v>0</v>
      </c>
      <c r="M555" s="2">
        <v>1</v>
      </c>
    </row>
    <row r="556" spans="1:13" ht="14.4">
      <c r="A556" s="1" t="s">
        <v>74</v>
      </c>
      <c r="B556" s="5">
        <v>2016</v>
      </c>
      <c r="C556" s="1" t="s">
        <v>75</v>
      </c>
      <c r="D556" s="1" t="s">
        <v>29</v>
      </c>
      <c r="E556" s="21" t="b">
        <v>0</v>
      </c>
      <c r="F556" s="1" t="s">
        <v>16</v>
      </c>
      <c r="G556" s="5">
        <v>2279543</v>
      </c>
      <c r="H556" s="2"/>
      <c r="I556" s="2"/>
      <c r="J556" s="3" t="str">
        <f t="shared" si="30"/>
        <v/>
      </c>
      <c r="K556" s="2">
        <v>1</v>
      </c>
      <c r="L556" s="2">
        <v>0</v>
      </c>
      <c r="M556" s="2">
        <v>1</v>
      </c>
    </row>
    <row r="557" spans="1:13" ht="14.4">
      <c r="A557" s="1" t="s">
        <v>74</v>
      </c>
      <c r="B557" s="5">
        <v>2020</v>
      </c>
      <c r="C557" s="1" t="s">
        <v>75</v>
      </c>
      <c r="D557" s="1" t="s">
        <v>134</v>
      </c>
      <c r="E557" s="21" t="b">
        <v>0</v>
      </c>
      <c r="F557" s="1" t="s">
        <v>14</v>
      </c>
      <c r="G557" s="5">
        <v>2804040</v>
      </c>
      <c r="H557" s="2">
        <f t="shared" si="28"/>
        <v>5453892</v>
      </c>
      <c r="I557" s="2">
        <f t="shared" si="31"/>
        <v>5453892</v>
      </c>
      <c r="J557" s="3">
        <f t="shared" si="30"/>
        <v>0.51413559344409465</v>
      </c>
      <c r="K557" s="2">
        <v>-1</v>
      </c>
      <c r="L557" s="2">
        <v>-1</v>
      </c>
      <c r="M557" s="2">
        <v>0</v>
      </c>
    </row>
    <row r="558" spans="1:13" ht="14.4">
      <c r="A558" s="1" t="s">
        <v>74</v>
      </c>
      <c r="B558" s="5">
        <v>2020</v>
      </c>
      <c r="C558" s="1" t="s">
        <v>75</v>
      </c>
      <c r="D558" s="1" t="s">
        <v>29</v>
      </c>
      <c r="E558" s="21" t="b">
        <v>0</v>
      </c>
      <c r="F558" s="1" t="s">
        <v>16</v>
      </c>
      <c r="G558" s="5">
        <v>2649852</v>
      </c>
      <c r="H558" s="2"/>
      <c r="I558" s="2"/>
      <c r="J558" s="3" t="str">
        <f t="shared" si="30"/>
        <v/>
      </c>
      <c r="K558" s="2">
        <v>-1</v>
      </c>
      <c r="L558" s="2">
        <v>-1</v>
      </c>
      <c r="M558" s="2">
        <v>0</v>
      </c>
    </row>
    <row r="559" spans="1:13" ht="14.4">
      <c r="A559" s="1" t="s">
        <v>76</v>
      </c>
      <c r="B559" s="5">
        <v>1976</v>
      </c>
      <c r="C559" s="1" t="s">
        <v>77</v>
      </c>
      <c r="D559" s="1" t="s">
        <v>13</v>
      </c>
      <c r="E559" s="21" t="b">
        <v>0</v>
      </c>
      <c r="F559" s="1" t="s">
        <v>14</v>
      </c>
      <c r="G559" s="5">
        <v>1070440</v>
      </c>
      <c r="H559" s="2">
        <f t="shared" si="28"/>
        <v>1889835</v>
      </c>
      <c r="I559" s="2">
        <f t="shared" si="31"/>
        <v>1889835</v>
      </c>
      <c r="J559" s="3">
        <f t="shared" si="30"/>
        <v>0.566419819719711</v>
      </c>
      <c r="K559" s="2">
        <v>-1</v>
      </c>
      <c r="L559" s="2">
        <v>0</v>
      </c>
      <c r="M559" s="2">
        <v>-1</v>
      </c>
    </row>
    <row r="560" spans="1:13" ht="14.4">
      <c r="A560" s="1" t="s">
        <v>76</v>
      </c>
      <c r="B560" s="5">
        <v>1976</v>
      </c>
      <c r="C560" s="1" t="s">
        <v>77</v>
      </c>
      <c r="D560" s="1" t="s">
        <v>15</v>
      </c>
      <c r="E560" s="21" t="b">
        <v>0</v>
      </c>
      <c r="F560" s="1" t="s">
        <v>16</v>
      </c>
      <c r="G560" s="5">
        <v>819395</v>
      </c>
      <c r="H560" s="2"/>
      <c r="I560" s="2"/>
      <c r="J560" s="3" t="str">
        <f t="shared" si="30"/>
        <v/>
      </c>
      <c r="K560" s="2">
        <v>-1</v>
      </c>
      <c r="L560" s="2">
        <v>0</v>
      </c>
      <c r="M560" s="2">
        <v>-1</v>
      </c>
    </row>
    <row r="561" spans="1:22" ht="14.4">
      <c r="A561" s="1" t="s">
        <v>76</v>
      </c>
      <c r="B561" s="5">
        <v>1980</v>
      </c>
      <c r="C561" s="1" t="s">
        <v>77</v>
      </c>
      <c r="D561" s="1" t="s">
        <v>13</v>
      </c>
      <c r="E561" s="21" t="b">
        <v>0</v>
      </c>
      <c r="F561" s="1" t="s">
        <v>14</v>
      </c>
      <c r="G561" s="5">
        <v>954173</v>
      </c>
      <c r="H561" s="2">
        <f t="shared" si="28"/>
        <v>1827441</v>
      </c>
      <c r="I561" s="2">
        <f t="shared" si="31"/>
        <v>1827441</v>
      </c>
      <c r="J561" s="3">
        <f t="shared" si="30"/>
        <v>0.52213614557186794</v>
      </c>
      <c r="K561" s="2">
        <v>1</v>
      </c>
      <c r="L561" s="2">
        <v>1</v>
      </c>
      <c r="M561" s="2">
        <v>0</v>
      </c>
    </row>
    <row r="562" spans="1:22" ht="14.4">
      <c r="A562" s="1" t="s">
        <v>76</v>
      </c>
      <c r="B562" s="5">
        <v>1980</v>
      </c>
      <c r="C562" s="1" t="s">
        <v>77</v>
      </c>
      <c r="D562" s="1" t="s">
        <v>17</v>
      </c>
      <c r="E562" s="21" t="b">
        <v>0</v>
      </c>
      <c r="F562" s="1" t="s">
        <v>16</v>
      </c>
      <c r="G562" s="5">
        <v>873268</v>
      </c>
      <c r="H562" s="2"/>
      <c r="I562" s="2"/>
      <c r="J562" s="3" t="str">
        <f t="shared" si="30"/>
        <v/>
      </c>
      <c r="K562" s="2">
        <v>1</v>
      </c>
      <c r="L562" s="2">
        <v>1</v>
      </c>
      <c r="M562" s="2">
        <v>0</v>
      </c>
    </row>
    <row r="563" spans="1:22" ht="14.4">
      <c r="A563" s="1" t="s">
        <v>76</v>
      </c>
      <c r="B563" s="5">
        <v>1984</v>
      </c>
      <c r="C563" s="1" t="s">
        <v>77</v>
      </c>
      <c r="D563" s="1" t="s">
        <v>18</v>
      </c>
      <c r="E563" s="21" t="b">
        <v>0</v>
      </c>
      <c r="F563" s="1" t="s">
        <v>14</v>
      </c>
      <c r="G563" s="5">
        <v>1036364</v>
      </c>
      <c r="H563" s="2">
        <f t="shared" si="28"/>
        <v>2068967</v>
      </c>
      <c r="I563" s="2">
        <f t="shared" si="31"/>
        <v>2068967</v>
      </c>
      <c r="J563" s="3">
        <f t="shared" si="30"/>
        <v>0.50090890768194951</v>
      </c>
      <c r="K563" s="2">
        <v>-1</v>
      </c>
      <c r="L563" s="2">
        <v>-1</v>
      </c>
      <c r="M563" s="2">
        <v>0</v>
      </c>
    </row>
    <row r="564" spans="1:22" ht="14.4">
      <c r="A564" s="1" t="s">
        <v>76</v>
      </c>
      <c r="B564" s="5">
        <v>1984</v>
      </c>
      <c r="C564" s="1" t="s">
        <v>77</v>
      </c>
      <c r="D564" s="1" t="s">
        <v>17</v>
      </c>
      <c r="E564" s="21" t="b">
        <v>0</v>
      </c>
      <c r="F564" s="1" t="s">
        <v>16</v>
      </c>
      <c r="G564" s="5">
        <v>1032603</v>
      </c>
      <c r="H564" s="2"/>
      <c r="I564" s="2"/>
      <c r="J564" s="3" t="str">
        <f t="shared" si="30"/>
        <v/>
      </c>
      <c r="K564" s="2">
        <v>-1</v>
      </c>
      <c r="L564" s="2">
        <v>-1</v>
      </c>
      <c r="M564" s="2">
        <v>0</v>
      </c>
    </row>
    <row r="565" spans="1:22" ht="14.4">
      <c r="A565" s="1" t="s">
        <v>76</v>
      </c>
      <c r="B565" s="5">
        <v>1988</v>
      </c>
      <c r="C565" s="1" t="s">
        <v>77</v>
      </c>
      <c r="D565" s="1" t="s">
        <v>20</v>
      </c>
      <c r="E565" s="21" t="b">
        <v>0</v>
      </c>
      <c r="F565" s="1" t="s">
        <v>14</v>
      </c>
      <c r="G565" s="5">
        <v>1109471</v>
      </c>
      <c r="H565" s="2">
        <f t="shared" si="28"/>
        <v>2071808</v>
      </c>
      <c r="I565" s="2">
        <f t="shared" si="31"/>
        <v>2071808</v>
      </c>
      <c r="J565" s="3">
        <f t="shared" si="30"/>
        <v>0.53550859925244043</v>
      </c>
      <c r="K565" s="2">
        <v>-1</v>
      </c>
      <c r="L565" s="2">
        <v>0</v>
      </c>
      <c r="M565" s="2">
        <v>-1</v>
      </c>
    </row>
    <row r="566" spans="1:22" ht="14.4">
      <c r="A566" s="1" t="s">
        <v>76</v>
      </c>
      <c r="B566" s="5">
        <v>1988</v>
      </c>
      <c r="C566" s="1" t="s">
        <v>77</v>
      </c>
      <c r="D566" s="1" t="s">
        <v>19</v>
      </c>
      <c r="E566" s="21" t="b">
        <v>0</v>
      </c>
      <c r="F566" s="1" t="s">
        <v>16</v>
      </c>
      <c r="G566" s="5">
        <v>962337</v>
      </c>
      <c r="H566" s="2"/>
      <c r="I566" s="2"/>
      <c r="J566" s="3" t="str">
        <f t="shared" si="30"/>
        <v/>
      </c>
      <c r="K566" s="2">
        <v>-1</v>
      </c>
      <c r="L566" s="2">
        <v>0</v>
      </c>
      <c r="M566" s="2">
        <v>-1</v>
      </c>
    </row>
    <row r="567" spans="1:22" ht="14.4">
      <c r="A567" s="1" t="s">
        <v>76</v>
      </c>
      <c r="B567" s="5">
        <v>1992</v>
      </c>
      <c r="C567" s="1" t="s">
        <v>77</v>
      </c>
      <c r="D567" s="1" t="s">
        <v>21</v>
      </c>
      <c r="E567" s="21" t="b">
        <v>0</v>
      </c>
      <c r="F567" s="1" t="s">
        <v>14</v>
      </c>
      <c r="G567" s="5">
        <v>1020997</v>
      </c>
      <c r="H567" s="2">
        <f t="shared" si="28"/>
        <v>1768838</v>
      </c>
      <c r="I567" s="2">
        <f t="shared" si="31"/>
        <v>1768838</v>
      </c>
      <c r="J567" s="3">
        <f t="shared" si="30"/>
        <v>0.57721340224486362</v>
      </c>
      <c r="K567" s="2">
        <v>-1</v>
      </c>
      <c r="L567" s="2">
        <v>-1</v>
      </c>
      <c r="M567" s="2">
        <v>-1.25</v>
      </c>
    </row>
    <row r="568" spans="1:22" ht="14.4">
      <c r="A568" s="1" t="s">
        <v>76</v>
      </c>
      <c r="B568" s="5">
        <v>1992</v>
      </c>
      <c r="C568" s="1" t="s">
        <v>77</v>
      </c>
      <c r="D568" s="1" t="s">
        <v>19</v>
      </c>
      <c r="E568" s="21" t="b">
        <v>0</v>
      </c>
      <c r="F568" s="1" t="s">
        <v>16</v>
      </c>
      <c r="G568" s="5">
        <v>747841</v>
      </c>
      <c r="H568" s="2"/>
      <c r="I568" s="2"/>
      <c r="J568" s="3" t="str">
        <f t="shared" si="30"/>
        <v/>
      </c>
      <c r="K568" s="2">
        <v>-1</v>
      </c>
      <c r="L568" s="2">
        <v>-1</v>
      </c>
      <c r="M568" s="2">
        <v>-1.25</v>
      </c>
    </row>
    <row r="569" spans="1:22" s="6" customFormat="1" ht="14.4">
      <c r="A569" s="7" t="s">
        <v>76</v>
      </c>
      <c r="B569" s="8">
        <v>1996</v>
      </c>
      <c r="C569" s="7" t="s">
        <v>77</v>
      </c>
      <c r="D569" s="7" t="s">
        <v>21</v>
      </c>
      <c r="E569" s="21" t="b">
        <v>0</v>
      </c>
      <c r="F569" s="7" t="s">
        <v>14</v>
      </c>
      <c r="G569" s="8">
        <v>1120380</v>
      </c>
      <c r="H569" s="10">
        <f t="shared" si="28"/>
        <v>1886775</v>
      </c>
      <c r="I569" s="10">
        <f t="shared" si="31"/>
        <v>1886775</v>
      </c>
      <c r="J569" s="9">
        <f t="shared" si="30"/>
        <v>0.59380689271375764</v>
      </c>
      <c r="K569" s="10">
        <v>1</v>
      </c>
      <c r="L569" s="10">
        <v>1</v>
      </c>
      <c r="M569" s="10">
        <v>0</v>
      </c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4.4">
      <c r="A570" s="1" t="s">
        <v>76</v>
      </c>
      <c r="B570" s="5">
        <v>1996</v>
      </c>
      <c r="C570" s="1" t="s">
        <v>77</v>
      </c>
      <c r="D570" s="1" t="s">
        <v>22</v>
      </c>
      <c r="E570" s="21" t="b">
        <v>0</v>
      </c>
      <c r="F570" s="1" t="s">
        <v>16</v>
      </c>
      <c r="G570" s="5">
        <v>766395</v>
      </c>
      <c r="H570" s="2"/>
      <c r="I570" s="2"/>
      <c r="J570" s="3" t="str">
        <f t="shared" si="30"/>
        <v/>
      </c>
      <c r="K570" s="2">
        <v>1</v>
      </c>
      <c r="L570" s="2">
        <v>1</v>
      </c>
      <c r="M570" s="2">
        <v>0</v>
      </c>
    </row>
    <row r="571" spans="1:22" s="20" customFormat="1" ht="14.4">
      <c r="A571" s="16" t="s">
        <v>76</v>
      </c>
      <c r="B571" s="17">
        <v>2000</v>
      </c>
      <c r="C571" s="16" t="s">
        <v>77</v>
      </c>
      <c r="D571" s="16" t="s">
        <v>24</v>
      </c>
      <c r="E571" s="23" t="b">
        <v>0</v>
      </c>
      <c r="F571" s="34" t="s">
        <v>139</v>
      </c>
      <c r="G571" s="17">
        <v>1168266</v>
      </c>
      <c r="H571" s="18">
        <f t="shared" si="28"/>
        <v>2277925</v>
      </c>
      <c r="I571" s="18">
        <f t="shared" si="31"/>
        <v>2277925</v>
      </c>
      <c r="J571" s="19">
        <f>Vp[[#This Row],[candidatevotes]]/Vp[[#This Row],[Democrat + republican ]]</f>
        <v>0.51286411975811319</v>
      </c>
      <c r="K571" s="18">
        <v>1</v>
      </c>
      <c r="L571" s="18">
        <v>0</v>
      </c>
      <c r="M571" s="18">
        <v>1</v>
      </c>
    </row>
    <row r="572" spans="1:22" s="20" customFormat="1" ht="14.4">
      <c r="A572" s="16" t="s">
        <v>76</v>
      </c>
      <c r="B572" s="17">
        <v>2000</v>
      </c>
      <c r="C572" s="16" t="s">
        <v>77</v>
      </c>
      <c r="D572" s="16" t="s">
        <v>23</v>
      </c>
      <c r="E572" s="23" t="b">
        <v>0</v>
      </c>
      <c r="F572" s="16" t="s">
        <v>16</v>
      </c>
      <c r="G572" s="17">
        <v>1109659</v>
      </c>
      <c r="H572" s="18"/>
      <c r="I572" s="18"/>
      <c r="J572" s="19" t="str">
        <f t="shared" si="30"/>
        <v/>
      </c>
      <c r="K572" s="18">
        <v>1</v>
      </c>
      <c r="L572" s="18">
        <v>0</v>
      </c>
      <c r="M572" s="18">
        <v>1</v>
      </c>
    </row>
    <row r="573" spans="1:22" s="20" customFormat="1" ht="14.4">
      <c r="A573" s="16" t="s">
        <v>76</v>
      </c>
      <c r="B573" s="17">
        <v>2004</v>
      </c>
      <c r="C573" s="16" t="s">
        <v>77</v>
      </c>
      <c r="D573" s="16" t="s">
        <v>25</v>
      </c>
      <c r="E573" s="23" t="b">
        <v>0</v>
      </c>
      <c r="F573" s="34" t="s">
        <v>139</v>
      </c>
      <c r="G573" s="17">
        <v>1445014</v>
      </c>
      <c r="H573" s="18">
        <f t="shared" si="28"/>
        <v>2791709</v>
      </c>
      <c r="I573" s="18">
        <f t="shared" si="31"/>
        <v>2791709</v>
      </c>
      <c r="J573" s="19">
        <f>Vp[[#This Row],[candidatevotes]]/Vp[[#This Row],[Democrat + republican ]]</f>
        <v>0.51760910610668953</v>
      </c>
      <c r="K573" s="18">
        <v>-1</v>
      </c>
      <c r="L573" s="18">
        <v>-1</v>
      </c>
      <c r="M573" s="18">
        <v>0</v>
      </c>
    </row>
    <row r="574" spans="1:22" s="20" customFormat="1" ht="14.4">
      <c r="A574" s="16" t="s">
        <v>76</v>
      </c>
      <c r="B574" s="17">
        <v>2004</v>
      </c>
      <c r="C574" s="16" t="s">
        <v>77</v>
      </c>
      <c r="D574" s="16" t="s">
        <v>23</v>
      </c>
      <c r="E574" s="23" t="b">
        <v>0</v>
      </c>
      <c r="F574" s="16" t="s">
        <v>16</v>
      </c>
      <c r="G574" s="17">
        <v>1346695</v>
      </c>
      <c r="H574" s="18"/>
      <c r="I574" s="18"/>
      <c r="J574" s="19" t="str">
        <f t="shared" si="30"/>
        <v/>
      </c>
      <c r="K574" s="18">
        <v>-1</v>
      </c>
      <c r="L574" s="18">
        <v>-1</v>
      </c>
      <c r="M574" s="18">
        <v>0</v>
      </c>
    </row>
    <row r="575" spans="1:22" s="6" customFormat="1" ht="14.4">
      <c r="A575" s="7" t="s">
        <v>76</v>
      </c>
      <c r="B575" s="8">
        <v>2008</v>
      </c>
      <c r="C575" s="7" t="s">
        <v>77</v>
      </c>
      <c r="D575" s="7" t="s">
        <v>27</v>
      </c>
      <c r="E575" s="21" t="b">
        <v>0</v>
      </c>
      <c r="F575" s="7" t="s">
        <v>14</v>
      </c>
      <c r="G575" s="8">
        <v>1573354</v>
      </c>
      <c r="H575" s="10">
        <f t="shared" ref="H575:H637" si="32">IF(B575=B576,SUM(G575:G576),H574)</f>
        <v>2848763</v>
      </c>
      <c r="I575" s="10">
        <f t="shared" si="31"/>
        <v>2848763</v>
      </c>
      <c r="J575" s="9">
        <f t="shared" si="30"/>
        <v>0.55229374995392733</v>
      </c>
      <c r="K575" s="10">
        <v>-1</v>
      </c>
      <c r="L575" s="10">
        <v>0</v>
      </c>
      <c r="M575" s="10">
        <v>-1</v>
      </c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4.4">
      <c r="A576" s="1" t="s">
        <v>76</v>
      </c>
      <c r="B576" s="5">
        <v>2008</v>
      </c>
      <c r="C576" s="1" t="s">
        <v>77</v>
      </c>
      <c r="D576" s="1" t="s">
        <v>26</v>
      </c>
      <c r="E576" s="21" t="b">
        <v>0</v>
      </c>
      <c r="F576" s="1" t="s">
        <v>16</v>
      </c>
      <c r="G576" s="5">
        <v>1275409</v>
      </c>
      <c r="H576" s="2"/>
      <c r="I576" s="2"/>
      <c r="J576" s="3" t="str">
        <f t="shared" si="30"/>
        <v/>
      </c>
      <c r="K576" s="2">
        <v>-1</v>
      </c>
      <c r="L576" s="2">
        <v>0</v>
      </c>
      <c r="M576" s="2">
        <v>-1</v>
      </c>
    </row>
    <row r="577" spans="1:13" s="6" customFormat="1" ht="14.4">
      <c r="A577" s="7" t="s">
        <v>76</v>
      </c>
      <c r="B577" s="8">
        <v>2012</v>
      </c>
      <c r="C577" s="7" t="s">
        <v>77</v>
      </c>
      <c r="D577" s="7" t="s">
        <v>27</v>
      </c>
      <c r="E577" s="21" t="b">
        <v>0</v>
      </c>
      <c r="F577" s="7" t="s">
        <v>14</v>
      </c>
      <c r="G577" s="8">
        <v>1546167</v>
      </c>
      <c r="H577" s="10">
        <f t="shared" si="32"/>
        <v>2866392</v>
      </c>
      <c r="I577" s="10">
        <f t="shared" si="31"/>
        <v>2866392</v>
      </c>
      <c r="J577" s="9">
        <f t="shared" si="30"/>
        <v>0.53941226461698188</v>
      </c>
      <c r="K577" s="2">
        <v>1</v>
      </c>
      <c r="L577" s="2">
        <v>1</v>
      </c>
      <c r="M577" s="2">
        <v>0</v>
      </c>
    </row>
    <row r="578" spans="1:13" ht="14.4">
      <c r="A578" s="1" t="s">
        <v>76</v>
      </c>
      <c r="B578" s="5">
        <v>2012</v>
      </c>
      <c r="C578" s="1" t="s">
        <v>77</v>
      </c>
      <c r="D578" s="1" t="s">
        <v>28</v>
      </c>
      <c r="E578" s="21" t="b">
        <v>0</v>
      </c>
      <c r="F578" s="1" t="s">
        <v>16</v>
      </c>
      <c r="G578" s="5">
        <v>1320225</v>
      </c>
      <c r="H578" s="2"/>
      <c r="I578" s="2"/>
      <c r="J578" s="3" t="str">
        <f t="shared" si="30"/>
        <v/>
      </c>
      <c r="K578" s="2">
        <v>1</v>
      </c>
      <c r="L578" s="2">
        <v>1</v>
      </c>
      <c r="M578" s="2">
        <v>0</v>
      </c>
    </row>
    <row r="579" spans="1:13" s="6" customFormat="1" ht="14.4">
      <c r="A579" s="7" t="s">
        <v>76</v>
      </c>
      <c r="B579" s="8">
        <v>2016</v>
      </c>
      <c r="C579" s="7" t="s">
        <v>77</v>
      </c>
      <c r="D579" s="7" t="s">
        <v>30</v>
      </c>
      <c r="E579" s="21" t="b">
        <v>0</v>
      </c>
      <c r="F579" s="7" t="s">
        <v>14</v>
      </c>
      <c r="G579" s="8">
        <v>1367705</v>
      </c>
      <c r="H579" s="10">
        <f t="shared" si="32"/>
        <v>2690654</v>
      </c>
      <c r="I579" s="10">
        <f t="shared" si="31"/>
        <v>2690654</v>
      </c>
      <c r="J579" s="9">
        <f t="shared" si="30"/>
        <v>0.50831693707180481</v>
      </c>
      <c r="K579" s="2">
        <v>1</v>
      </c>
      <c r="L579" s="2">
        <v>0</v>
      </c>
      <c r="M579" s="2">
        <v>1</v>
      </c>
    </row>
    <row r="580" spans="1:13" ht="14.4">
      <c r="A580" s="1" t="s">
        <v>76</v>
      </c>
      <c r="B580" s="5">
        <v>2016</v>
      </c>
      <c r="C580" s="1" t="s">
        <v>77</v>
      </c>
      <c r="D580" s="1" t="s">
        <v>29</v>
      </c>
      <c r="E580" s="21" t="b">
        <v>0</v>
      </c>
      <c r="F580" s="1" t="s">
        <v>16</v>
      </c>
      <c r="G580" s="5">
        <v>1322949</v>
      </c>
      <c r="H580" s="2"/>
      <c r="I580" s="2"/>
      <c r="J580" s="3" t="str">
        <f t="shared" si="30"/>
        <v/>
      </c>
      <c r="K580" s="2">
        <v>1</v>
      </c>
      <c r="L580" s="2">
        <v>0</v>
      </c>
      <c r="M580" s="2">
        <v>1</v>
      </c>
    </row>
    <row r="581" spans="1:13" ht="14.4">
      <c r="A581" s="1" t="s">
        <v>76</v>
      </c>
      <c r="B581" s="5">
        <v>2020</v>
      </c>
      <c r="C581" s="1" t="s">
        <v>77</v>
      </c>
      <c r="D581" s="1" t="s">
        <v>134</v>
      </c>
      <c r="E581" s="21" t="b">
        <v>0</v>
      </c>
      <c r="F581" s="1" t="s">
        <v>14</v>
      </c>
      <c r="G581" s="5">
        <v>1717077</v>
      </c>
      <c r="H581" s="2">
        <f t="shared" si="32"/>
        <v>3201142</v>
      </c>
      <c r="I581" s="2">
        <f t="shared" si="31"/>
        <v>3201142</v>
      </c>
      <c r="J581" s="3">
        <f t="shared" si="30"/>
        <v>0.53639513648566672</v>
      </c>
      <c r="K581" s="2">
        <v>-1</v>
      </c>
      <c r="L581" s="2">
        <v>-1</v>
      </c>
      <c r="M581" s="2">
        <v>0</v>
      </c>
    </row>
    <row r="582" spans="1:13" ht="14.4">
      <c r="A582" s="1" t="s">
        <v>76</v>
      </c>
      <c r="B582" s="5">
        <v>2020</v>
      </c>
      <c r="C582" s="1" t="s">
        <v>77</v>
      </c>
      <c r="D582" s="1" t="s">
        <v>29</v>
      </c>
      <c r="E582" s="21" t="b">
        <v>0</v>
      </c>
      <c r="F582" s="1" t="s">
        <v>16</v>
      </c>
      <c r="G582" s="5">
        <v>1484065</v>
      </c>
      <c r="H582" s="2"/>
      <c r="I582" s="2"/>
      <c r="J582" s="3" t="str">
        <f t="shared" si="30"/>
        <v/>
      </c>
      <c r="K582" s="2">
        <v>-1</v>
      </c>
      <c r="L582" s="2">
        <v>-1</v>
      </c>
      <c r="M582" s="2">
        <v>0</v>
      </c>
    </row>
    <row r="583" spans="1:13" ht="14.4">
      <c r="A583" s="1" t="s">
        <v>78</v>
      </c>
      <c r="B583" s="5">
        <v>1976</v>
      </c>
      <c r="C583" s="1" t="s">
        <v>79</v>
      </c>
      <c r="D583" s="1" t="s">
        <v>13</v>
      </c>
      <c r="E583" s="21" t="b">
        <v>0</v>
      </c>
      <c r="F583" s="1" t="s">
        <v>14</v>
      </c>
      <c r="G583" s="5">
        <v>381329</v>
      </c>
      <c r="H583" s="2">
        <f t="shared" si="32"/>
        <v>748175</v>
      </c>
      <c r="I583" s="2">
        <f t="shared" si="31"/>
        <v>748175</v>
      </c>
      <c r="J583" s="3">
        <f t="shared" ref="J583:J603" si="33">IF(F583="democrat",G583/I583,"")</f>
        <v>0.50967888528753302</v>
      </c>
      <c r="K583" s="2">
        <v>-1</v>
      </c>
      <c r="L583" s="2">
        <v>0</v>
      </c>
      <c r="M583" s="2">
        <v>-1</v>
      </c>
    </row>
    <row r="584" spans="1:13" ht="14.4">
      <c r="A584" s="1" t="s">
        <v>78</v>
      </c>
      <c r="B584" s="5">
        <v>1976</v>
      </c>
      <c r="C584" s="1" t="s">
        <v>79</v>
      </c>
      <c r="D584" s="1" t="s">
        <v>15</v>
      </c>
      <c r="E584" s="21" t="b">
        <v>0</v>
      </c>
      <c r="F584" s="1" t="s">
        <v>16</v>
      </c>
      <c r="G584" s="5">
        <v>366846</v>
      </c>
      <c r="H584" s="2"/>
      <c r="I584" s="2"/>
      <c r="J584" s="3" t="str">
        <f t="shared" si="33"/>
        <v/>
      </c>
      <c r="K584" s="2">
        <v>-1</v>
      </c>
      <c r="L584" s="2">
        <v>0</v>
      </c>
      <c r="M584" s="2">
        <v>-1</v>
      </c>
    </row>
    <row r="585" spans="1:13" ht="14.4">
      <c r="A585" s="1" t="s">
        <v>78</v>
      </c>
      <c r="B585" s="5">
        <v>1980</v>
      </c>
      <c r="C585" s="1" t="s">
        <v>79</v>
      </c>
      <c r="D585" s="1" t="s">
        <v>13</v>
      </c>
      <c r="E585" s="21" t="b">
        <v>0</v>
      </c>
      <c r="F585" s="1" t="s">
        <v>14</v>
      </c>
      <c r="G585" s="5">
        <v>429281</v>
      </c>
      <c r="H585" s="2">
        <f t="shared" si="32"/>
        <v>870370</v>
      </c>
      <c r="I585" s="2">
        <f t="shared" si="31"/>
        <v>870370</v>
      </c>
      <c r="J585" s="3">
        <f t="shared" si="33"/>
        <v>0.49321667796454383</v>
      </c>
      <c r="K585" s="2">
        <v>1</v>
      </c>
      <c r="L585" s="2">
        <v>1</v>
      </c>
      <c r="M585" s="2">
        <v>0</v>
      </c>
    </row>
    <row r="586" spans="1:13" ht="14.4">
      <c r="A586" s="1" t="s">
        <v>78</v>
      </c>
      <c r="B586" s="5">
        <v>1980</v>
      </c>
      <c r="C586" s="1" t="s">
        <v>79</v>
      </c>
      <c r="D586" s="1" t="s">
        <v>17</v>
      </c>
      <c r="E586" s="21" t="b">
        <v>0</v>
      </c>
      <c r="F586" s="1" t="s">
        <v>16</v>
      </c>
      <c r="G586" s="5">
        <v>441089</v>
      </c>
      <c r="H586" s="2"/>
      <c r="I586" s="2"/>
      <c r="J586" s="3" t="str">
        <f t="shared" si="33"/>
        <v/>
      </c>
      <c r="K586" s="2">
        <v>1</v>
      </c>
      <c r="L586" s="2">
        <v>1</v>
      </c>
      <c r="M586" s="2">
        <v>0</v>
      </c>
    </row>
    <row r="587" spans="1:13" ht="14.4">
      <c r="A587" s="1" t="s">
        <v>78</v>
      </c>
      <c r="B587" s="5">
        <v>1984</v>
      </c>
      <c r="C587" s="1" t="s">
        <v>79</v>
      </c>
      <c r="D587" s="1" t="s">
        <v>18</v>
      </c>
      <c r="E587" s="21" t="b">
        <v>0</v>
      </c>
      <c r="F587" s="1" t="s">
        <v>14</v>
      </c>
      <c r="G587" s="5">
        <v>352192</v>
      </c>
      <c r="H587" s="2">
        <f t="shared" si="32"/>
        <v>934569</v>
      </c>
      <c r="I587" s="2">
        <f t="shared" si="31"/>
        <v>934569</v>
      </c>
      <c r="J587" s="3">
        <f t="shared" si="33"/>
        <v>0.37684964941058391</v>
      </c>
      <c r="K587" s="2">
        <v>-1</v>
      </c>
      <c r="L587" s="2">
        <v>-1</v>
      </c>
      <c r="M587" s="2">
        <v>0</v>
      </c>
    </row>
    <row r="588" spans="1:13" ht="14.4">
      <c r="A588" s="1" t="s">
        <v>78</v>
      </c>
      <c r="B588" s="5">
        <v>1984</v>
      </c>
      <c r="C588" s="1" t="s">
        <v>79</v>
      </c>
      <c r="D588" s="1" t="s">
        <v>17</v>
      </c>
      <c r="E588" s="21" t="b">
        <v>0</v>
      </c>
      <c r="F588" s="1" t="s">
        <v>16</v>
      </c>
      <c r="G588" s="5">
        <v>582377</v>
      </c>
      <c r="H588" s="2"/>
      <c r="I588" s="2"/>
      <c r="J588" s="3" t="str">
        <f t="shared" si="33"/>
        <v/>
      </c>
      <c r="K588" s="2">
        <v>-1</v>
      </c>
      <c r="L588" s="2">
        <v>-1</v>
      </c>
      <c r="M588" s="2">
        <v>0</v>
      </c>
    </row>
    <row r="589" spans="1:13" ht="14.4">
      <c r="A589" s="1" t="s">
        <v>78</v>
      </c>
      <c r="B589" s="5">
        <v>1988</v>
      </c>
      <c r="C589" s="1" t="s">
        <v>79</v>
      </c>
      <c r="D589" s="1" t="s">
        <v>20</v>
      </c>
      <c r="E589" s="21" t="b">
        <v>0</v>
      </c>
      <c r="F589" s="1" t="s">
        <v>14</v>
      </c>
      <c r="G589" s="5">
        <v>363921</v>
      </c>
      <c r="H589" s="2">
        <f t="shared" si="32"/>
        <v>921811</v>
      </c>
      <c r="I589" s="2">
        <f t="shared" si="31"/>
        <v>921811</v>
      </c>
      <c r="J589" s="3">
        <f t="shared" si="33"/>
        <v>0.39478917044817213</v>
      </c>
      <c r="K589" s="2">
        <v>-1</v>
      </c>
      <c r="L589" s="2">
        <v>0</v>
      </c>
      <c r="M589" s="2">
        <v>-1</v>
      </c>
    </row>
    <row r="590" spans="1:13" ht="14.4">
      <c r="A590" s="1" t="s">
        <v>78</v>
      </c>
      <c r="B590" s="5">
        <v>1988</v>
      </c>
      <c r="C590" s="1" t="s">
        <v>79</v>
      </c>
      <c r="D590" s="1" t="s">
        <v>19</v>
      </c>
      <c r="E590" s="21" t="b">
        <v>0</v>
      </c>
      <c r="F590" s="1" t="s">
        <v>16</v>
      </c>
      <c r="G590" s="5">
        <v>557890</v>
      </c>
      <c r="H590" s="2"/>
      <c r="I590" s="2"/>
      <c r="J590" s="3" t="str">
        <f t="shared" si="33"/>
        <v/>
      </c>
      <c r="K590" s="2">
        <v>-1</v>
      </c>
      <c r="L590" s="2">
        <v>0</v>
      </c>
      <c r="M590" s="2">
        <v>-1</v>
      </c>
    </row>
    <row r="591" spans="1:13" ht="14.4">
      <c r="A591" s="1" t="s">
        <v>78</v>
      </c>
      <c r="B591" s="5">
        <v>1992</v>
      </c>
      <c r="C591" s="1" t="s">
        <v>79</v>
      </c>
      <c r="D591" s="1" t="s">
        <v>21</v>
      </c>
      <c r="E591" s="21" t="b">
        <v>0</v>
      </c>
      <c r="F591" s="1" t="s">
        <v>14</v>
      </c>
      <c r="G591" s="5">
        <v>400258</v>
      </c>
      <c r="H591" s="2">
        <f t="shared" si="32"/>
        <v>888051</v>
      </c>
      <c r="I591" s="2">
        <f t="shared" si="31"/>
        <v>888051</v>
      </c>
      <c r="J591" s="3">
        <f t="shared" si="33"/>
        <v>0.45071510532615805</v>
      </c>
      <c r="K591" s="2">
        <v>-1</v>
      </c>
      <c r="L591" s="2">
        <v>-1</v>
      </c>
      <c r="M591" s="2">
        <v>-1.25</v>
      </c>
    </row>
    <row r="592" spans="1:13" ht="14.4">
      <c r="A592" s="1" t="s">
        <v>78</v>
      </c>
      <c r="B592" s="5">
        <v>1992</v>
      </c>
      <c r="C592" s="1" t="s">
        <v>79</v>
      </c>
      <c r="D592" s="1" t="s">
        <v>19</v>
      </c>
      <c r="E592" s="21" t="b">
        <v>0</v>
      </c>
      <c r="F592" s="1" t="s">
        <v>16</v>
      </c>
      <c r="G592" s="5">
        <v>487793</v>
      </c>
      <c r="H592" s="2"/>
      <c r="I592" s="2"/>
      <c r="J592" s="3" t="str">
        <f t="shared" si="33"/>
        <v/>
      </c>
      <c r="K592" s="2">
        <v>-1</v>
      </c>
      <c r="L592" s="2">
        <v>-1</v>
      </c>
      <c r="M592" s="2">
        <v>-1.25</v>
      </c>
    </row>
    <row r="593" spans="1:13" ht="14.4">
      <c r="A593" s="1" t="s">
        <v>78</v>
      </c>
      <c r="B593" s="5">
        <v>1996</v>
      </c>
      <c r="C593" s="1" t="s">
        <v>79</v>
      </c>
      <c r="D593" s="1" t="s">
        <v>21</v>
      </c>
      <c r="E593" s="21" t="b">
        <v>0</v>
      </c>
      <c r="F593" s="1" t="s">
        <v>14</v>
      </c>
      <c r="G593" s="5">
        <v>394022</v>
      </c>
      <c r="H593" s="2">
        <f t="shared" si="32"/>
        <v>833860</v>
      </c>
      <c r="I593" s="2">
        <f t="shared" si="31"/>
        <v>833860</v>
      </c>
      <c r="J593" s="3">
        <f t="shared" si="33"/>
        <v>0.47252776245412897</v>
      </c>
      <c r="K593" s="2">
        <v>1</v>
      </c>
      <c r="L593" s="2">
        <v>1</v>
      </c>
      <c r="M593" s="2">
        <v>0</v>
      </c>
    </row>
    <row r="594" spans="1:13" ht="14.4">
      <c r="A594" s="1" t="s">
        <v>78</v>
      </c>
      <c r="B594" s="5">
        <v>1996</v>
      </c>
      <c r="C594" s="1" t="s">
        <v>79</v>
      </c>
      <c r="D594" s="1" t="s">
        <v>22</v>
      </c>
      <c r="E594" s="21" t="b">
        <v>0</v>
      </c>
      <c r="F594" s="1" t="s">
        <v>16</v>
      </c>
      <c r="G594" s="5">
        <v>439838</v>
      </c>
      <c r="H594" s="2"/>
      <c r="I594" s="2"/>
      <c r="J594" s="3" t="str">
        <f t="shared" si="33"/>
        <v/>
      </c>
      <c r="K594" s="2">
        <v>1</v>
      </c>
      <c r="L594" s="2">
        <v>1</v>
      </c>
      <c r="M594" s="2">
        <v>0</v>
      </c>
    </row>
    <row r="595" spans="1:13" ht="14.4">
      <c r="A595" s="1" t="s">
        <v>78</v>
      </c>
      <c r="B595" s="5">
        <v>2000</v>
      </c>
      <c r="C595" s="1" t="s">
        <v>79</v>
      </c>
      <c r="D595" s="1" t="s">
        <v>24</v>
      </c>
      <c r="E595" s="21" t="b">
        <v>0</v>
      </c>
      <c r="F595" s="1" t="s">
        <v>14</v>
      </c>
      <c r="G595" s="5">
        <v>404614</v>
      </c>
      <c r="H595" s="2">
        <f t="shared" si="32"/>
        <v>977458</v>
      </c>
      <c r="I595" s="2">
        <f t="shared" si="31"/>
        <v>977458</v>
      </c>
      <c r="J595" s="3">
        <f t="shared" si="33"/>
        <v>0.41394515160753709</v>
      </c>
      <c r="K595" s="2">
        <v>1</v>
      </c>
      <c r="L595" s="2">
        <v>0</v>
      </c>
      <c r="M595" s="2">
        <v>1</v>
      </c>
    </row>
    <row r="596" spans="1:13" ht="14.4">
      <c r="A596" s="1" t="s">
        <v>78</v>
      </c>
      <c r="B596" s="5">
        <v>2000</v>
      </c>
      <c r="C596" s="1" t="s">
        <v>79</v>
      </c>
      <c r="D596" s="1" t="s">
        <v>23</v>
      </c>
      <c r="E596" s="21" t="b">
        <v>0</v>
      </c>
      <c r="F596" s="1" t="s">
        <v>16</v>
      </c>
      <c r="G596" s="5">
        <v>572844</v>
      </c>
      <c r="H596" s="2"/>
      <c r="I596" s="2"/>
      <c r="J596" s="3" t="str">
        <f t="shared" si="33"/>
        <v/>
      </c>
      <c r="K596" s="2">
        <v>1</v>
      </c>
      <c r="L596" s="2">
        <v>0</v>
      </c>
      <c r="M596" s="2">
        <v>1</v>
      </c>
    </row>
    <row r="597" spans="1:13" ht="14.4">
      <c r="A597" s="1" t="s">
        <v>78</v>
      </c>
      <c r="B597" s="5">
        <v>2004</v>
      </c>
      <c r="C597" s="1" t="s">
        <v>79</v>
      </c>
      <c r="D597" s="1" t="s">
        <v>25</v>
      </c>
      <c r="E597" s="21" t="b">
        <v>0</v>
      </c>
      <c r="F597" s="1" t="s">
        <v>14</v>
      </c>
      <c r="G597" s="5">
        <v>457766</v>
      </c>
      <c r="H597" s="2">
        <f t="shared" si="32"/>
        <v>1130426</v>
      </c>
      <c r="I597" s="2">
        <f t="shared" si="31"/>
        <v>1130426</v>
      </c>
      <c r="J597" s="3">
        <f t="shared" si="33"/>
        <v>0.40494999230378637</v>
      </c>
      <c r="K597" s="2">
        <v>-1</v>
      </c>
      <c r="L597" s="2">
        <v>-1</v>
      </c>
      <c r="M597" s="2">
        <v>0</v>
      </c>
    </row>
    <row r="598" spans="1:13" ht="14.4">
      <c r="A598" s="1" t="s">
        <v>78</v>
      </c>
      <c r="B598" s="5">
        <v>2004</v>
      </c>
      <c r="C598" s="1" t="s">
        <v>79</v>
      </c>
      <c r="D598" s="1" t="s">
        <v>23</v>
      </c>
      <c r="E598" s="21" t="b">
        <v>0</v>
      </c>
      <c r="F598" s="1" t="s">
        <v>16</v>
      </c>
      <c r="G598" s="5">
        <v>672660</v>
      </c>
      <c r="H598" s="2"/>
      <c r="I598" s="2"/>
      <c r="J598" s="3" t="str">
        <f t="shared" si="33"/>
        <v/>
      </c>
      <c r="K598" s="2">
        <v>-1</v>
      </c>
      <c r="L598" s="2">
        <v>-1</v>
      </c>
      <c r="M598" s="2">
        <v>0</v>
      </c>
    </row>
    <row r="599" spans="1:13" ht="14.4">
      <c r="A599" s="1" t="s">
        <v>78</v>
      </c>
      <c r="B599" s="5">
        <v>2008</v>
      </c>
      <c r="C599" s="1" t="s">
        <v>79</v>
      </c>
      <c r="D599" s="1" t="s">
        <v>27</v>
      </c>
      <c r="E599" s="21" t="b">
        <v>0</v>
      </c>
      <c r="F599" s="1" t="s">
        <v>14</v>
      </c>
      <c r="G599" s="5">
        <v>554662</v>
      </c>
      <c r="H599" s="2">
        <f t="shared" si="32"/>
        <v>1279259</v>
      </c>
      <c r="I599" s="2">
        <f t="shared" si="31"/>
        <v>1279259</v>
      </c>
      <c r="J599" s="3">
        <f t="shared" si="33"/>
        <v>0.43358069007136163</v>
      </c>
      <c r="K599" s="2">
        <v>-1</v>
      </c>
      <c r="L599" s="2">
        <v>0</v>
      </c>
      <c r="M599" s="2">
        <v>-1</v>
      </c>
    </row>
    <row r="600" spans="1:13" ht="14.4">
      <c r="A600" s="1" t="s">
        <v>78</v>
      </c>
      <c r="B600" s="5">
        <v>2008</v>
      </c>
      <c r="C600" s="1" t="s">
        <v>79</v>
      </c>
      <c r="D600" s="1" t="s">
        <v>26</v>
      </c>
      <c r="E600" s="21" t="b">
        <v>0</v>
      </c>
      <c r="F600" s="1" t="s">
        <v>16</v>
      </c>
      <c r="G600" s="5">
        <v>724597</v>
      </c>
      <c r="H600" s="2"/>
      <c r="I600" s="2"/>
      <c r="J600" s="3" t="str">
        <f t="shared" si="33"/>
        <v/>
      </c>
      <c r="K600" s="2">
        <v>-1</v>
      </c>
      <c r="L600" s="2">
        <v>0</v>
      </c>
      <c r="M600" s="2">
        <v>-1</v>
      </c>
    </row>
    <row r="601" spans="1:13" ht="14.4">
      <c r="A601" s="1" t="s">
        <v>78</v>
      </c>
      <c r="B601" s="5">
        <v>2012</v>
      </c>
      <c r="C601" s="1" t="s">
        <v>79</v>
      </c>
      <c r="D601" s="1" t="s">
        <v>27</v>
      </c>
      <c r="E601" s="21" t="b">
        <v>0</v>
      </c>
      <c r="F601" s="1" t="s">
        <v>14</v>
      </c>
      <c r="G601" s="5">
        <v>562949</v>
      </c>
      <c r="H601" s="2">
        <f t="shared" si="32"/>
        <v>1273695</v>
      </c>
      <c r="I601" s="2">
        <f t="shared" si="31"/>
        <v>1273695</v>
      </c>
      <c r="J601" s="3">
        <f t="shared" si="33"/>
        <v>0.4419810080121222</v>
      </c>
      <c r="K601" s="2">
        <v>1</v>
      </c>
      <c r="L601" s="2">
        <v>1</v>
      </c>
      <c r="M601" s="2">
        <v>0</v>
      </c>
    </row>
    <row r="602" spans="1:13" ht="14.4">
      <c r="A602" s="1" t="s">
        <v>78</v>
      </c>
      <c r="B602" s="5">
        <v>2012</v>
      </c>
      <c r="C602" s="1" t="s">
        <v>79</v>
      </c>
      <c r="D602" s="1" t="s">
        <v>28</v>
      </c>
      <c r="E602" s="21" t="b">
        <v>0</v>
      </c>
      <c r="F602" s="1" t="s">
        <v>16</v>
      </c>
      <c r="G602" s="5">
        <v>710746</v>
      </c>
      <c r="H602" s="2"/>
      <c r="I602" s="2"/>
      <c r="J602" s="3" t="str">
        <f t="shared" si="33"/>
        <v/>
      </c>
      <c r="K602" s="2">
        <v>1</v>
      </c>
      <c r="L602" s="2">
        <v>1</v>
      </c>
      <c r="M602" s="2">
        <v>0</v>
      </c>
    </row>
    <row r="603" spans="1:13" ht="14.4">
      <c r="A603" s="1" t="s">
        <v>78</v>
      </c>
      <c r="B603" s="5">
        <v>2016</v>
      </c>
      <c r="C603" s="1" t="s">
        <v>79</v>
      </c>
      <c r="D603" s="1" t="s">
        <v>30</v>
      </c>
      <c r="E603" s="21" t="b">
        <v>0</v>
      </c>
      <c r="F603" s="1" t="s">
        <v>14</v>
      </c>
      <c r="G603" s="5">
        <v>485131</v>
      </c>
      <c r="H603" s="2">
        <f t="shared" si="32"/>
        <v>1185845</v>
      </c>
      <c r="I603" s="2">
        <f t="shared" ref="I603:I665" si="34">H603</f>
        <v>1185845</v>
      </c>
      <c r="J603" s="3">
        <f t="shared" si="33"/>
        <v>0.40910152675939943</v>
      </c>
      <c r="K603" s="2">
        <v>1</v>
      </c>
      <c r="L603" s="2">
        <v>0</v>
      </c>
      <c r="M603" s="2">
        <v>1</v>
      </c>
    </row>
    <row r="604" spans="1:13" ht="14.4">
      <c r="A604" s="1" t="s">
        <v>78</v>
      </c>
      <c r="B604" s="5">
        <v>2016</v>
      </c>
      <c r="C604" s="1" t="s">
        <v>79</v>
      </c>
      <c r="D604" s="1" t="s">
        <v>29</v>
      </c>
      <c r="E604" s="21" t="b">
        <v>0</v>
      </c>
      <c r="F604" s="1" t="s">
        <v>16</v>
      </c>
      <c r="G604" s="5">
        <v>700714</v>
      </c>
      <c r="H604" s="2"/>
      <c r="I604" s="2"/>
      <c r="J604" s="3" t="str">
        <f>IF(F604="democrat",G604/I604,"")</f>
        <v/>
      </c>
      <c r="K604" s="2">
        <v>1</v>
      </c>
      <c r="L604" s="2">
        <v>0</v>
      </c>
      <c r="M604" s="2">
        <v>1</v>
      </c>
    </row>
    <row r="605" spans="1:13" ht="14.4">
      <c r="A605" s="1" t="s">
        <v>78</v>
      </c>
      <c r="B605" s="5">
        <v>2020</v>
      </c>
      <c r="C605" s="1" t="s">
        <v>79</v>
      </c>
      <c r="D605" s="1" t="s">
        <v>134</v>
      </c>
      <c r="E605" s="21" t="b">
        <v>0</v>
      </c>
      <c r="F605" s="1" t="s">
        <v>14</v>
      </c>
      <c r="G605" s="5">
        <v>539398</v>
      </c>
      <c r="H605" s="2">
        <f t="shared" si="32"/>
        <v>1296162</v>
      </c>
      <c r="I605" s="2">
        <f t="shared" si="34"/>
        <v>1296162</v>
      </c>
      <c r="J605" s="3">
        <f>IF(F605="democrat",G605/I605,"")</f>
        <v>0.41615014172611142</v>
      </c>
      <c r="K605" s="2">
        <v>-1</v>
      </c>
      <c r="L605" s="2">
        <v>-1</v>
      </c>
      <c r="M605" s="2">
        <v>0</v>
      </c>
    </row>
    <row r="606" spans="1:13" ht="14.4">
      <c r="A606" s="1" t="s">
        <v>78</v>
      </c>
      <c r="B606" s="5">
        <v>2020</v>
      </c>
      <c r="C606" s="1" t="s">
        <v>79</v>
      </c>
      <c r="D606" s="1" t="s">
        <v>29</v>
      </c>
      <c r="E606" s="21" t="b">
        <v>0</v>
      </c>
      <c r="F606" s="1" t="s">
        <v>16</v>
      </c>
      <c r="G606" s="5">
        <v>756764</v>
      </c>
      <c r="H606" s="2"/>
      <c r="I606" s="2"/>
      <c r="J606" s="3"/>
      <c r="K606" s="2">
        <v>-1</v>
      </c>
      <c r="L606" s="2">
        <v>-1</v>
      </c>
      <c r="M606" s="2">
        <v>0</v>
      </c>
    </row>
    <row r="607" spans="1:13" ht="14.4">
      <c r="A607" s="1" t="s">
        <v>80</v>
      </c>
      <c r="B607" s="5">
        <v>1976</v>
      </c>
      <c r="C607" s="1" t="s">
        <v>81</v>
      </c>
      <c r="D607" s="1" t="s">
        <v>13</v>
      </c>
      <c r="E607" s="21" t="b">
        <v>0</v>
      </c>
      <c r="F607" s="1" t="s">
        <v>14</v>
      </c>
      <c r="G607" s="5">
        <v>998387</v>
      </c>
      <c r="H607" s="2">
        <f t="shared" si="32"/>
        <v>1925830</v>
      </c>
      <c r="I607" s="2">
        <f t="shared" si="34"/>
        <v>1925830</v>
      </c>
      <c r="J607" s="3">
        <f t="shared" ref="J607:J625" si="35">IF(F607="democrat",G607/I607,"")</f>
        <v>0.51841907125758768</v>
      </c>
      <c r="K607" s="2">
        <v>-1</v>
      </c>
      <c r="L607" s="2">
        <v>0</v>
      </c>
      <c r="M607" s="2">
        <v>-1</v>
      </c>
    </row>
    <row r="608" spans="1:13" ht="14.4">
      <c r="A608" s="1" t="s">
        <v>80</v>
      </c>
      <c r="B608" s="5">
        <v>1976</v>
      </c>
      <c r="C608" s="1" t="s">
        <v>81</v>
      </c>
      <c r="D608" s="1" t="s">
        <v>15</v>
      </c>
      <c r="E608" s="21" t="b">
        <v>0</v>
      </c>
      <c r="F608" s="1" t="s">
        <v>16</v>
      </c>
      <c r="G608" s="5">
        <v>927443</v>
      </c>
      <c r="H608" s="2"/>
      <c r="I608" s="2"/>
      <c r="J608" s="3" t="str">
        <f t="shared" si="35"/>
        <v/>
      </c>
      <c r="K608" s="2">
        <v>-1</v>
      </c>
      <c r="L608" s="2">
        <v>0</v>
      </c>
      <c r="M608" s="2">
        <v>-1</v>
      </c>
    </row>
    <row r="609" spans="1:13" ht="14.4">
      <c r="A609" s="1" t="s">
        <v>80</v>
      </c>
      <c r="B609" s="5">
        <v>1980</v>
      </c>
      <c r="C609" s="1" t="s">
        <v>81</v>
      </c>
      <c r="D609" s="1" t="s">
        <v>13</v>
      </c>
      <c r="E609" s="21" t="b">
        <v>0</v>
      </c>
      <c r="F609" s="1" t="s">
        <v>14</v>
      </c>
      <c r="G609" s="5">
        <v>931182</v>
      </c>
      <c r="H609" s="2">
        <f t="shared" si="32"/>
        <v>2005363</v>
      </c>
      <c r="I609" s="2">
        <f t="shared" si="34"/>
        <v>2005363</v>
      </c>
      <c r="J609" s="3">
        <f t="shared" si="35"/>
        <v>0.46434585658556582</v>
      </c>
      <c r="K609" s="2">
        <v>1</v>
      </c>
      <c r="L609" s="2">
        <v>1</v>
      </c>
      <c r="M609" s="2">
        <v>0</v>
      </c>
    </row>
    <row r="610" spans="1:13" ht="14.4">
      <c r="A610" s="1" t="s">
        <v>80</v>
      </c>
      <c r="B610" s="5">
        <v>1980</v>
      </c>
      <c r="C610" s="1" t="s">
        <v>81</v>
      </c>
      <c r="D610" s="1" t="s">
        <v>17</v>
      </c>
      <c r="E610" s="21" t="b">
        <v>0</v>
      </c>
      <c r="F610" s="1" t="s">
        <v>16</v>
      </c>
      <c r="G610" s="5">
        <v>1074181</v>
      </c>
      <c r="H610" s="2"/>
      <c r="I610" s="2"/>
      <c r="J610" s="3" t="str">
        <f t="shared" si="35"/>
        <v/>
      </c>
      <c r="K610" s="2">
        <v>1</v>
      </c>
      <c r="L610" s="2">
        <v>1</v>
      </c>
      <c r="M610" s="2">
        <v>0</v>
      </c>
    </row>
    <row r="611" spans="1:13" ht="14.4">
      <c r="A611" s="1" t="s">
        <v>80</v>
      </c>
      <c r="B611" s="5">
        <v>1984</v>
      </c>
      <c r="C611" s="1" t="s">
        <v>81</v>
      </c>
      <c r="D611" s="1" t="s">
        <v>18</v>
      </c>
      <c r="E611" s="21" t="b">
        <v>0</v>
      </c>
      <c r="F611" s="1" t="s">
        <v>14</v>
      </c>
      <c r="G611" s="5">
        <v>848583</v>
      </c>
      <c r="H611" s="2">
        <f t="shared" si="32"/>
        <v>2122771</v>
      </c>
      <c r="I611" s="2">
        <f t="shared" si="34"/>
        <v>2122771</v>
      </c>
      <c r="J611" s="3">
        <f t="shared" si="35"/>
        <v>0.39975249332122964</v>
      </c>
      <c r="K611" s="2">
        <v>-1</v>
      </c>
      <c r="L611" s="2">
        <v>-1</v>
      </c>
      <c r="M611" s="2">
        <v>0</v>
      </c>
    </row>
    <row r="612" spans="1:13" ht="14.4">
      <c r="A612" s="1" t="s">
        <v>80</v>
      </c>
      <c r="B612" s="5">
        <v>1984</v>
      </c>
      <c r="C612" s="1" t="s">
        <v>81</v>
      </c>
      <c r="D612" s="1" t="s">
        <v>17</v>
      </c>
      <c r="E612" s="21" t="b">
        <v>0</v>
      </c>
      <c r="F612" s="1" t="s">
        <v>16</v>
      </c>
      <c r="G612" s="5">
        <v>1274188</v>
      </c>
      <c r="H612" s="2"/>
      <c r="I612" s="2"/>
      <c r="J612" s="3" t="str">
        <f t="shared" si="35"/>
        <v/>
      </c>
      <c r="K612" s="2">
        <v>-1</v>
      </c>
      <c r="L612" s="2">
        <v>-1</v>
      </c>
      <c r="M612" s="2">
        <v>0</v>
      </c>
    </row>
    <row r="613" spans="1:13" ht="14.4">
      <c r="A613" s="1" t="s">
        <v>80</v>
      </c>
      <c r="B613" s="5">
        <v>1988</v>
      </c>
      <c r="C613" s="1" t="s">
        <v>81</v>
      </c>
      <c r="D613" s="1" t="s">
        <v>20</v>
      </c>
      <c r="E613" s="21" t="b">
        <v>0</v>
      </c>
      <c r="F613" s="1" t="s">
        <v>14</v>
      </c>
      <c r="G613" s="5">
        <v>1001619</v>
      </c>
      <c r="H613" s="2">
        <f t="shared" si="32"/>
        <v>2086572</v>
      </c>
      <c r="I613" s="2">
        <f t="shared" si="34"/>
        <v>2086572</v>
      </c>
      <c r="J613" s="3">
        <f t="shared" si="35"/>
        <v>0.4800308831902278</v>
      </c>
      <c r="K613" s="2">
        <v>-1</v>
      </c>
      <c r="L613" s="2">
        <v>0</v>
      </c>
      <c r="M613" s="2">
        <v>-1</v>
      </c>
    </row>
    <row r="614" spans="1:13" ht="14.4">
      <c r="A614" s="1" t="s">
        <v>80</v>
      </c>
      <c r="B614" s="5">
        <v>1988</v>
      </c>
      <c r="C614" s="1" t="s">
        <v>81</v>
      </c>
      <c r="D614" s="1" t="s">
        <v>19</v>
      </c>
      <c r="E614" s="21" t="b">
        <v>0</v>
      </c>
      <c r="F614" s="1" t="s">
        <v>16</v>
      </c>
      <c r="G614" s="5">
        <v>1084953</v>
      </c>
      <c r="H614" s="2"/>
      <c r="I614" s="2"/>
      <c r="J614" s="3" t="str">
        <f t="shared" si="35"/>
        <v/>
      </c>
      <c r="K614" s="2">
        <v>-1</v>
      </c>
      <c r="L614" s="2">
        <v>0</v>
      </c>
      <c r="M614" s="2">
        <v>-1</v>
      </c>
    </row>
    <row r="615" spans="1:13" ht="14.4">
      <c r="A615" s="1" t="s">
        <v>80</v>
      </c>
      <c r="B615" s="5">
        <v>1992</v>
      </c>
      <c r="C615" s="1" t="s">
        <v>81</v>
      </c>
      <c r="D615" s="1" t="s">
        <v>21</v>
      </c>
      <c r="E615" s="21" t="b">
        <v>0</v>
      </c>
      <c r="F615" s="1" t="s">
        <v>14</v>
      </c>
      <c r="G615" s="5">
        <v>1053873</v>
      </c>
      <c r="H615" s="2">
        <f t="shared" si="32"/>
        <v>1865032</v>
      </c>
      <c r="I615" s="2">
        <f t="shared" si="34"/>
        <v>1865032</v>
      </c>
      <c r="J615" s="3">
        <f t="shared" si="35"/>
        <v>0.5650696610031356</v>
      </c>
      <c r="K615" s="2">
        <v>-1</v>
      </c>
      <c r="L615" s="2">
        <v>-1</v>
      </c>
      <c r="M615" s="2">
        <v>-1.25</v>
      </c>
    </row>
    <row r="616" spans="1:13" ht="14.4">
      <c r="A616" s="1" t="s">
        <v>80</v>
      </c>
      <c r="B616" s="5">
        <v>1992</v>
      </c>
      <c r="C616" s="1" t="s">
        <v>81</v>
      </c>
      <c r="D616" s="1" t="s">
        <v>19</v>
      </c>
      <c r="E616" s="21" t="b">
        <v>0</v>
      </c>
      <c r="F616" s="1" t="s">
        <v>16</v>
      </c>
      <c r="G616" s="5">
        <v>811159</v>
      </c>
      <c r="H616" s="2"/>
      <c r="I616" s="2"/>
      <c r="J616" s="3" t="str">
        <f t="shared" si="35"/>
        <v/>
      </c>
      <c r="K616" s="2">
        <v>-1</v>
      </c>
      <c r="L616" s="2">
        <v>-1</v>
      </c>
      <c r="M616" s="2">
        <v>-1.25</v>
      </c>
    </row>
    <row r="617" spans="1:13" ht="14.4">
      <c r="A617" s="1" t="s">
        <v>80</v>
      </c>
      <c r="B617" s="5">
        <v>1996</v>
      </c>
      <c r="C617" s="1" t="s">
        <v>81</v>
      </c>
      <c r="D617" s="1" t="s">
        <v>21</v>
      </c>
      <c r="E617" s="21" t="b">
        <v>0</v>
      </c>
      <c r="F617" s="1" t="s">
        <v>14</v>
      </c>
      <c r="G617" s="5">
        <v>1025935</v>
      </c>
      <c r="H617" s="2">
        <f t="shared" si="32"/>
        <v>1915951</v>
      </c>
      <c r="I617" s="2">
        <f t="shared" si="34"/>
        <v>1915951</v>
      </c>
      <c r="J617" s="3">
        <f t="shared" si="35"/>
        <v>0.5354703747642815</v>
      </c>
      <c r="K617" s="2">
        <v>1</v>
      </c>
      <c r="L617" s="2">
        <v>1</v>
      </c>
      <c r="M617" s="2">
        <v>0</v>
      </c>
    </row>
    <row r="618" spans="1:13" ht="14.4">
      <c r="A618" s="1" t="s">
        <v>80</v>
      </c>
      <c r="B618" s="5">
        <v>1996</v>
      </c>
      <c r="C618" s="1" t="s">
        <v>81</v>
      </c>
      <c r="D618" s="1" t="s">
        <v>22</v>
      </c>
      <c r="E618" s="21" t="b">
        <v>0</v>
      </c>
      <c r="F618" s="1" t="s">
        <v>16</v>
      </c>
      <c r="G618" s="5">
        <v>890016</v>
      </c>
      <c r="H618" s="2"/>
      <c r="I618" s="2"/>
      <c r="J618" s="3" t="str">
        <f t="shared" si="35"/>
        <v/>
      </c>
      <c r="K618" s="2">
        <v>1</v>
      </c>
      <c r="L618" s="2">
        <v>1</v>
      </c>
      <c r="M618" s="2">
        <v>0</v>
      </c>
    </row>
    <row r="619" spans="1:13" ht="14.4">
      <c r="A619" s="1" t="s">
        <v>80</v>
      </c>
      <c r="B619" s="5">
        <v>2000</v>
      </c>
      <c r="C619" s="1" t="s">
        <v>81</v>
      </c>
      <c r="D619" s="1" t="s">
        <v>24</v>
      </c>
      <c r="E619" s="21" t="b">
        <v>0</v>
      </c>
      <c r="F619" s="1" t="s">
        <v>14</v>
      </c>
      <c r="G619" s="5">
        <v>1111138</v>
      </c>
      <c r="H619" s="2">
        <f t="shared" si="32"/>
        <v>2301062</v>
      </c>
      <c r="I619" s="2">
        <f t="shared" si="34"/>
        <v>2301062</v>
      </c>
      <c r="J619" s="3">
        <f t="shared" si="35"/>
        <v>0.48288051343249333</v>
      </c>
      <c r="K619" s="2">
        <v>1</v>
      </c>
      <c r="L619" s="2">
        <v>0</v>
      </c>
      <c r="M619" s="2">
        <v>1</v>
      </c>
    </row>
    <row r="620" spans="1:13" ht="14.4">
      <c r="A620" s="1" t="s">
        <v>80</v>
      </c>
      <c r="B620" s="5">
        <v>2000</v>
      </c>
      <c r="C620" s="1" t="s">
        <v>81</v>
      </c>
      <c r="D620" s="1" t="s">
        <v>23</v>
      </c>
      <c r="E620" s="21" t="b">
        <v>0</v>
      </c>
      <c r="F620" s="1" t="s">
        <v>16</v>
      </c>
      <c r="G620" s="5">
        <v>1189924</v>
      </c>
      <c r="H620" s="2"/>
      <c r="I620" s="2"/>
      <c r="J620" s="3" t="str">
        <f t="shared" si="35"/>
        <v/>
      </c>
      <c r="K620" s="2">
        <v>1</v>
      </c>
      <c r="L620" s="2">
        <v>0</v>
      </c>
      <c r="M620" s="2">
        <v>1</v>
      </c>
    </row>
    <row r="621" spans="1:13" ht="14.4">
      <c r="A621" s="1" t="s">
        <v>80</v>
      </c>
      <c r="B621" s="5">
        <v>2004</v>
      </c>
      <c r="C621" s="1" t="s">
        <v>81</v>
      </c>
      <c r="D621" s="1" t="s">
        <v>25</v>
      </c>
      <c r="E621" s="21" t="b">
        <v>0</v>
      </c>
      <c r="F621" s="1" t="s">
        <v>14</v>
      </c>
      <c r="G621" s="5">
        <v>1259171</v>
      </c>
      <c r="H621" s="2">
        <f t="shared" si="32"/>
        <v>2714884</v>
      </c>
      <c r="I621" s="2">
        <f t="shared" si="34"/>
        <v>2714884</v>
      </c>
      <c r="J621" s="3">
        <f t="shared" si="35"/>
        <v>0.4638028733456015</v>
      </c>
      <c r="K621" s="2">
        <v>-1</v>
      </c>
      <c r="L621" s="2">
        <v>-1</v>
      </c>
      <c r="M621" s="2">
        <v>0</v>
      </c>
    </row>
    <row r="622" spans="1:13" ht="14.4">
      <c r="A622" s="1" t="s">
        <v>80</v>
      </c>
      <c r="B622" s="5">
        <v>2004</v>
      </c>
      <c r="C622" s="1" t="s">
        <v>81</v>
      </c>
      <c r="D622" s="1" t="s">
        <v>23</v>
      </c>
      <c r="E622" s="21" t="b">
        <v>0</v>
      </c>
      <c r="F622" s="1" t="s">
        <v>16</v>
      </c>
      <c r="G622" s="5">
        <v>1455713</v>
      </c>
      <c r="H622" s="2"/>
      <c r="I622" s="2"/>
      <c r="J622" s="3" t="str">
        <f t="shared" si="35"/>
        <v/>
      </c>
      <c r="K622" s="2">
        <v>-1</v>
      </c>
      <c r="L622" s="2">
        <v>-1</v>
      </c>
      <c r="M622" s="2">
        <v>0</v>
      </c>
    </row>
    <row r="623" spans="1:13" ht="14.4">
      <c r="A623" s="1" t="s">
        <v>80</v>
      </c>
      <c r="B623" s="5">
        <v>2008</v>
      </c>
      <c r="C623" s="1" t="s">
        <v>81</v>
      </c>
      <c r="D623" s="1" t="s">
        <v>27</v>
      </c>
      <c r="E623" s="21" t="b">
        <v>0</v>
      </c>
      <c r="F623" s="1" t="s">
        <v>14</v>
      </c>
      <c r="G623" s="5">
        <v>1441911</v>
      </c>
      <c r="H623" s="2">
        <f t="shared" si="32"/>
        <v>2887725</v>
      </c>
      <c r="I623" s="2">
        <f t="shared" si="34"/>
        <v>2887725</v>
      </c>
      <c r="J623" s="3">
        <f t="shared" si="35"/>
        <v>0.4993242085032335</v>
      </c>
      <c r="K623" s="2">
        <v>-1</v>
      </c>
      <c r="L623" s="2">
        <v>0</v>
      </c>
      <c r="M623" s="2">
        <v>-1</v>
      </c>
    </row>
    <row r="624" spans="1:13" ht="14.4">
      <c r="A624" s="1" t="s">
        <v>80</v>
      </c>
      <c r="B624" s="5">
        <v>2008</v>
      </c>
      <c r="C624" s="1" t="s">
        <v>81</v>
      </c>
      <c r="D624" s="1" t="s">
        <v>26</v>
      </c>
      <c r="E624" s="21" t="b">
        <v>0</v>
      </c>
      <c r="F624" s="1" t="s">
        <v>16</v>
      </c>
      <c r="G624" s="5">
        <v>1445814</v>
      </c>
      <c r="H624" s="2"/>
      <c r="I624" s="2"/>
      <c r="J624" s="3" t="str">
        <f t="shared" si="35"/>
        <v/>
      </c>
      <c r="K624" s="2">
        <v>-1</v>
      </c>
      <c r="L624" s="2">
        <v>0</v>
      </c>
      <c r="M624" s="2">
        <v>-1</v>
      </c>
    </row>
    <row r="625" spans="1:13" ht="14.4">
      <c r="A625" s="1" t="s">
        <v>80</v>
      </c>
      <c r="B625" s="5">
        <v>2012</v>
      </c>
      <c r="C625" s="1" t="s">
        <v>81</v>
      </c>
      <c r="D625" s="1" t="s">
        <v>27</v>
      </c>
      <c r="E625" s="21" t="b">
        <v>0</v>
      </c>
      <c r="F625" s="1" t="s">
        <v>14</v>
      </c>
      <c r="G625" s="5">
        <v>1223796</v>
      </c>
      <c r="H625" s="2">
        <f t="shared" si="32"/>
        <v>2706236</v>
      </c>
      <c r="I625" s="2">
        <f t="shared" si="34"/>
        <v>2706236</v>
      </c>
      <c r="J625" s="3">
        <f t="shared" si="35"/>
        <v>0.45221333246620027</v>
      </c>
      <c r="K625" s="2">
        <v>1</v>
      </c>
      <c r="L625" s="2">
        <v>1</v>
      </c>
      <c r="M625" s="2">
        <v>0</v>
      </c>
    </row>
    <row r="626" spans="1:13" ht="14.4">
      <c r="A626" s="1" t="s">
        <v>80</v>
      </c>
      <c r="B626" s="5">
        <v>2012</v>
      </c>
      <c r="C626" s="1" t="s">
        <v>81</v>
      </c>
      <c r="D626" s="1" t="s">
        <v>28</v>
      </c>
      <c r="E626" s="21" t="b">
        <v>0</v>
      </c>
      <c r="F626" s="1" t="s">
        <v>16</v>
      </c>
      <c r="G626" s="5">
        <v>1482440</v>
      </c>
      <c r="H626" s="2"/>
      <c r="I626" s="2"/>
      <c r="J626" s="3"/>
      <c r="K626" s="2">
        <v>1</v>
      </c>
      <c r="L626" s="2">
        <v>1</v>
      </c>
      <c r="M626" s="2">
        <v>0</v>
      </c>
    </row>
    <row r="627" spans="1:13" ht="14.4">
      <c r="A627" s="1" t="s">
        <v>80</v>
      </c>
      <c r="B627" s="5">
        <v>2016</v>
      </c>
      <c r="C627" s="1" t="s">
        <v>81</v>
      </c>
      <c r="D627" s="1" t="s">
        <v>30</v>
      </c>
      <c r="E627" s="21" t="b">
        <v>0</v>
      </c>
      <c r="F627" s="1" t="s">
        <v>14</v>
      </c>
      <c r="G627" s="5">
        <v>1071068</v>
      </c>
      <c r="H627" s="2">
        <f t="shared" si="32"/>
        <v>2665579</v>
      </c>
      <c r="I627" s="2">
        <f t="shared" si="34"/>
        <v>2665579</v>
      </c>
      <c r="J627" s="3">
        <f t="shared" ref="J627:J654" si="36">IF(F627="democrat",G627/I627,"")</f>
        <v>0.40181439004433933</v>
      </c>
      <c r="K627" s="2">
        <v>1</v>
      </c>
      <c r="L627" s="2">
        <v>0</v>
      </c>
      <c r="M627" s="2">
        <v>1</v>
      </c>
    </row>
    <row r="628" spans="1:13" ht="14.4">
      <c r="A628" s="1" t="s">
        <v>80</v>
      </c>
      <c r="B628" s="5">
        <v>2016</v>
      </c>
      <c r="C628" s="1" t="s">
        <v>81</v>
      </c>
      <c r="D628" s="1" t="s">
        <v>29</v>
      </c>
      <c r="E628" s="21" t="b">
        <v>0</v>
      </c>
      <c r="F628" s="1" t="s">
        <v>16</v>
      </c>
      <c r="G628" s="5">
        <v>1594511</v>
      </c>
      <c r="H628" s="2"/>
      <c r="I628" s="2"/>
      <c r="J628" s="3"/>
      <c r="K628" s="2">
        <v>1</v>
      </c>
      <c r="L628" s="2">
        <v>0</v>
      </c>
      <c r="M628" s="2">
        <v>1</v>
      </c>
    </row>
    <row r="629" spans="1:13" ht="14.4">
      <c r="A629" s="1" t="s">
        <v>80</v>
      </c>
      <c r="B629" s="5">
        <v>2020</v>
      </c>
      <c r="C629" s="1" t="s">
        <v>81</v>
      </c>
      <c r="D629" s="1" t="s">
        <v>134</v>
      </c>
      <c r="E629" s="21" t="b">
        <v>0</v>
      </c>
      <c r="F629" s="1" t="s">
        <v>14</v>
      </c>
      <c r="G629" s="5">
        <v>1253014</v>
      </c>
      <c r="H629" s="2">
        <f t="shared" si="32"/>
        <v>2971750</v>
      </c>
      <c r="I629" s="2">
        <f t="shared" si="34"/>
        <v>2971750</v>
      </c>
      <c r="J629" s="3">
        <f t="shared" si="36"/>
        <v>0.42164179355598552</v>
      </c>
      <c r="K629" s="2">
        <v>-1</v>
      </c>
      <c r="L629" s="2">
        <v>-1</v>
      </c>
      <c r="M629" s="2">
        <v>0</v>
      </c>
    </row>
    <row r="630" spans="1:13" ht="14.4">
      <c r="A630" s="1" t="s">
        <v>80</v>
      </c>
      <c r="B630" s="5">
        <v>2020</v>
      </c>
      <c r="C630" s="1" t="s">
        <v>81</v>
      </c>
      <c r="D630" s="1" t="s">
        <v>29</v>
      </c>
      <c r="E630" s="21" t="b">
        <v>0</v>
      </c>
      <c r="F630" s="1" t="s">
        <v>16</v>
      </c>
      <c r="G630" s="5">
        <v>1718736</v>
      </c>
      <c r="H630" s="2"/>
      <c r="I630" s="2"/>
      <c r="J630" s="3" t="str">
        <f t="shared" si="36"/>
        <v/>
      </c>
      <c r="K630" s="2">
        <v>-1</v>
      </c>
      <c r="L630" s="2">
        <v>-1</v>
      </c>
      <c r="M630" s="2">
        <v>0</v>
      </c>
    </row>
    <row r="631" spans="1:13" ht="14.4">
      <c r="A631" s="1" t="s">
        <v>82</v>
      </c>
      <c r="B631" s="5">
        <v>1976</v>
      </c>
      <c r="C631" s="1" t="s">
        <v>83</v>
      </c>
      <c r="D631" s="1" t="s">
        <v>13</v>
      </c>
      <c r="E631" s="21" t="b">
        <v>0</v>
      </c>
      <c r="F631" s="1" t="s">
        <v>14</v>
      </c>
      <c r="G631" s="5">
        <v>149259</v>
      </c>
      <c r="H631" s="2">
        <f t="shared" si="32"/>
        <v>322962</v>
      </c>
      <c r="I631" s="2">
        <f t="shared" si="34"/>
        <v>322962</v>
      </c>
      <c r="J631" s="3">
        <f t="shared" si="36"/>
        <v>0.46215653854013783</v>
      </c>
      <c r="K631" s="2">
        <v>-1</v>
      </c>
      <c r="L631" s="2">
        <v>0</v>
      </c>
      <c r="M631" s="2">
        <v>-1</v>
      </c>
    </row>
    <row r="632" spans="1:13" ht="14.4">
      <c r="A632" s="1" t="s">
        <v>82</v>
      </c>
      <c r="B632" s="5">
        <v>1976</v>
      </c>
      <c r="C632" s="1" t="s">
        <v>83</v>
      </c>
      <c r="D632" s="1" t="s">
        <v>15</v>
      </c>
      <c r="E632" s="21" t="b">
        <v>0</v>
      </c>
      <c r="F632" s="1" t="s">
        <v>16</v>
      </c>
      <c r="G632" s="5">
        <v>173703</v>
      </c>
      <c r="H632" s="2"/>
      <c r="I632" s="2"/>
      <c r="J632" s="3" t="str">
        <f t="shared" si="36"/>
        <v/>
      </c>
      <c r="K632" s="2">
        <v>-1</v>
      </c>
      <c r="L632" s="2">
        <v>0</v>
      </c>
      <c r="M632" s="2">
        <v>-1</v>
      </c>
    </row>
    <row r="633" spans="1:13" ht="14.4">
      <c r="A633" s="1" t="s">
        <v>82</v>
      </c>
      <c r="B633" s="5">
        <v>1980</v>
      </c>
      <c r="C633" s="1" t="s">
        <v>83</v>
      </c>
      <c r="D633" s="1" t="s">
        <v>13</v>
      </c>
      <c r="E633" s="21" t="b">
        <v>0</v>
      </c>
      <c r="F633" s="1" t="s">
        <v>14</v>
      </c>
      <c r="G633" s="5">
        <v>118032</v>
      </c>
      <c r="H633" s="2">
        <f t="shared" si="32"/>
        <v>324846</v>
      </c>
      <c r="I633" s="2">
        <f t="shared" si="34"/>
        <v>324846</v>
      </c>
      <c r="J633" s="3">
        <f t="shared" si="36"/>
        <v>0.36334755545704733</v>
      </c>
      <c r="K633" s="2">
        <v>1</v>
      </c>
      <c r="L633" s="2">
        <v>1</v>
      </c>
      <c r="M633" s="2">
        <v>0</v>
      </c>
    </row>
    <row r="634" spans="1:13" ht="14.4">
      <c r="A634" s="1" t="s">
        <v>82</v>
      </c>
      <c r="B634" s="5">
        <v>1980</v>
      </c>
      <c r="C634" s="1" t="s">
        <v>83</v>
      </c>
      <c r="D634" s="1" t="s">
        <v>17</v>
      </c>
      <c r="E634" s="21" t="b">
        <v>0</v>
      </c>
      <c r="F634" s="1" t="s">
        <v>16</v>
      </c>
      <c r="G634" s="5">
        <v>206814</v>
      </c>
      <c r="H634" s="2"/>
      <c r="I634" s="2"/>
      <c r="J634" s="3" t="str">
        <f t="shared" si="36"/>
        <v/>
      </c>
      <c r="K634" s="2">
        <v>1</v>
      </c>
      <c r="L634" s="2">
        <v>1</v>
      </c>
      <c r="M634" s="2">
        <v>0</v>
      </c>
    </row>
    <row r="635" spans="1:13" ht="14.4">
      <c r="A635" s="1" t="s">
        <v>82</v>
      </c>
      <c r="B635" s="5">
        <v>1984</v>
      </c>
      <c r="C635" s="1" t="s">
        <v>83</v>
      </c>
      <c r="D635" s="1" t="s">
        <v>18</v>
      </c>
      <c r="E635" s="21" t="b">
        <v>0</v>
      </c>
      <c r="F635" s="1" t="s">
        <v>14</v>
      </c>
      <c r="G635" s="5">
        <v>146742</v>
      </c>
      <c r="H635" s="2">
        <f t="shared" si="32"/>
        <v>379192</v>
      </c>
      <c r="I635" s="2">
        <f t="shared" si="34"/>
        <v>379192</v>
      </c>
      <c r="J635" s="3">
        <f t="shared" si="36"/>
        <v>0.38698601236313002</v>
      </c>
      <c r="K635" s="2">
        <v>-1</v>
      </c>
      <c r="L635" s="2">
        <v>-1</v>
      </c>
      <c r="M635" s="2">
        <v>0</v>
      </c>
    </row>
    <row r="636" spans="1:13" ht="14.4">
      <c r="A636" s="1" t="s">
        <v>82</v>
      </c>
      <c r="B636" s="5">
        <v>1984</v>
      </c>
      <c r="C636" s="1" t="s">
        <v>83</v>
      </c>
      <c r="D636" s="1" t="s">
        <v>17</v>
      </c>
      <c r="E636" s="21" t="b">
        <v>0</v>
      </c>
      <c r="F636" s="1" t="s">
        <v>16</v>
      </c>
      <c r="G636" s="5">
        <v>232450</v>
      </c>
      <c r="H636" s="2"/>
      <c r="I636" s="2"/>
      <c r="J636" s="3" t="str">
        <f t="shared" si="36"/>
        <v/>
      </c>
      <c r="K636" s="2">
        <v>-1</v>
      </c>
      <c r="L636" s="2">
        <v>-1</v>
      </c>
      <c r="M636" s="2">
        <v>0</v>
      </c>
    </row>
    <row r="637" spans="1:13" ht="14.4">
      <c r="A637" s="1" t="s">
        <v>82</v>
      </c>
      <c r="B637" s="5">
        <v>1988</v>
      </c>
      <c r="C637" s="1" t="s">
        <v>83</v>
      </c>
      <c r="D637" s="1" t="s">
        <v>20</v>
      </c>
      <c r="E637" s="21" t="b">
        <v>0</v>
      </c>
      <c r="F637" s="1" t="s">
        <v>14</v>
      </c>
      <c r="G637" s="5">
        <v>168936</v>
      </c>
      <c r="H637" s="2">
        <f t="shared" si="32"/>
        <v>359348</v>
      </c>
      <c r="I637" s="2">
        <f t="shared" si="34"/>
        <v>359348</v>
      </c>
      <c r="J637" s="3">
        <f t="shared" si="36"/>
        <v>0.47011810278615718</v>
      </c>
      <c r="K637" s="2">
        <v>-1</v>
      </c>
      <c r="L637" s="2">
        <v>0</v>
      </c>
      <c r="M637" s="2">
        <v>-1</v>
      </c>
    </row>
    <row r="638" spans="1:13" ht="14.4">
      <c r="A638" s="1" t="s">
        <v>82</v>
      </c>
      <c r="B638" s="5">
        <v>1988</v>
      </c>
      <c r="C638" s="1" t="s">
        <v>83</v>
      </c>
      <c r="D638" s="1" t="s">
        <v>19</v>
      </c>
      <c r="E638" s="21" t="b">
        <v>0</v>
      </c>
      <c r="F638" s="1" t="s">
        <v>16</v>
      </c>
      <c r="G638" s="5">
        <v>190412</v>
      </c>
      <c r="H638" s="2"/>
      <c r="I638" s="2"/>
      <c r="J638" s="3" t="str">
        <f t="shared" si="36"/>
        <v/>
      </c>
      <c r="K638" s="2">
        <v>-1</v>
      </c>
      <c r="L638" s="2">
        <v>0</v>
      </c>
      <c r="M638" s="2">
        <v>-1</v>
      </c>
    </row>
    <row r="639" spans="1:13" ht="14.4">
      <c r="A639" s="1" t="s">
        <v>82</v>
      </c>
      <c r="B639" s="5">
        <v>1992</v>
      </c>
      <c r="C639" s="1" t="s">
        <v>83</v>
      </c>
      <c r="D639" s="1" t="s">
        <v>21</v>
      </c>
      <c r="E639" s="21" t="b">
        <v>0</v>
      </c>
      <c r="F639" s="1" t="s">
        <v>14</v>
      </c>
      <c r="G639" s="5">
        <v>154507</v>
      </c>
      <c r="H639" s="2">
        <f t="shared" ref="H639:H701" si="37">IF(B639=B640,SUM(G639:G640),H638)</f>
        <v>298714</v>
      </c>
      <c r="I639" s="2">
        <f>H639</f>
        <v>298714</v>
      </c>
      <c r="J639" s="3">
        <f>IF(F639="democrat",G639/I639,"")</f>
        <v>0.517240571248753</v>
      </c>
      <c r="K639" s="2">
        <v>-1</v>
      </c>
      <c r="L639" s="2">
        <v>-1</v>
      </c>
      <c r="M639" s="2">
        <v>-1.25</v>
      </c>
    </row>
    <row r="640" spans="1:13" ht="14.4">
      <c r="A640" s="1" t="s">
        <v>82</v>
      </c>
      <c r="B640" s="5">
        <v>1992</v>
      </c>
      <c r="C640" s="1" t="s">
        <v>83</v>
      </c>
      <c r="D640" s="1" t="s">
        <v>19</v>
      </c>
      <c r="E640" s="21" t="b">
        <v>0</v>
      </c>
      <c r="F640" s="1" t="s">
        <v>16</v>
      </c>
      <c r="G640" s="5">
        <v>144207</v>
      </c>
      <c r="H640" s="2"/>
      <c r="I640" s="2"/>
      <c r="J640" s="3" t="str">
        <f>IF(F640="democrat",G640/I640,"")</f>
        <v/>
      </c>
      <c r="K640" s="2">
        <v>-1</v>
      </c>
      <c r="L640" s="2">
        <v>-1</v>
      </c>
      <c r="M640" s="2">
        <v>-1.25</v>
      </c>
    </row>
    <row r="641" spans="1:13" ht="14.4">
      <c r="A641" s="1" t="s">
        <v>82</v>
      </c>
      <c r="B641" s="5">
        <v>1996</v>
      </c>
      <c r="C641" s="1" t="s">
        <v>83</v>
      </c>
      <c r="D641" s="1" t="s">
        <v>21</v>
      </c>
      <c r="E641" s="21" t="b">
        <v>0</v>
      </c>
      <c r="F641" s="1" t="s">
        <v>14</v>
      </c>
      <c r="G641" s="5">
        <v>167922</v>
      </c>
      <c r="H641" s="2">
        <f t="shared" si="37"/>
        <v>347574</v>
      </c>
      <c r="I641" s="2">
        <f t="shared" si="34"/>
        <v>347574</v>
      </c>
      <c r="J641" s="3">
        <f t="shared" si="36"/>
        <v>0.48312589549275836</v>
      </c>
      <c r="K641" s="2">
        <v>1</v>
      </c>
      <c r="L641" s="2">
        <v>1</v>
      </c>
      <c r="M641" s="2">
        <v>0</v>
      </c>
    </row>
    <row r="642" spans="1:13" ht="14.4">
      <c r="A642" s="1" t="s">
        <v>82</v>
      </c>
      <c r="B642" s="5">
        <v>1996</v>
      </c>
      <c r="C642" s="1" t="s">
        <v>83</v>
      </c>
      <c r="D642" s="1" t="s">
        <v>22</v>
      </c>
      <c r="E642" s="21" t="b">
        <v>0</v>
      </c>
      <c r="F642" s="1" t="s">
        <v>16</v>
      </c>
      <c r="G642" s="5">
        <v>179652</v>
      </c>
      <c r="H642" s="2"/>
      <c r="I642" s="2"/>
      <c r="J642" s="3" t="str">
        <f t="shared" si="36"/>
        <v/>
      </c>
      <c r="K642" s="2">
        <v>1</v>
      </c>
      <c r="L642" s="2">
        <v>1</v>
      </c>
      <c r="M642" s="2">
        <v>0</v>
      </c>
    </row>
    <row r="643" spans="1:13" ht="14.4">
      <c r="A643" s="1" t="s">
        <v>82</v>
      </c>
      <c r="B643" s="5">
        <v>2000</v>
      </c>
      <c r="C643" s="1" t="s">
        <v>83</v>
      </c>
      <c r="D643" s="1" t="s">
        <v>24</v>
      </c>
      <c r="E643" s="21" t="b">
        <v>0</v>
      </c>
      <c r="F643" s="1" t="s">
        <v>14</v>
      </c>
      <c r="G643" s="5">
        <v>137126</v>
      </c>
      <c r="H643" s="2">
        <f t="shared" si="37"/>
        <v>377304</v>
      </c>
      <c r="I643" s="2">
        <f t="shared" si="34"/>
        <v>377304</v>
      </c>
      <c r="J643" s="3">
        <f t="shared" si="36"/>
        <v>0.36343638021330282</v>
      </c>
      <c r="K643" s="2">
        <v>1</v>
      </c>
      <c r="L643" s="2">
        <v>0</v>
      </c>
      <c r="M643" s="2">
        <v>1</v>
      </c>
    </row>
    <row r="644" spans="1:13" ht="14.4">
      <c r="A644" s="1" t="s">
        <v>82</v>
      </c>
      <c r="B644" s="5">
        <v>2000</v>
      </c>
      <c r="C644" s="1" t="s">
        <v>83</v>
      </c>
      <c r="D644" s="1" t="s">
        <v>23</v>
      </c>
      <c r="E644" s="21" t="b">
        <v>0</v>
      </c>
      <c r="F644" s="1" t="s">
        <v>16</v>
      </c>
      <c r="G644" s="5">
        <v>240178</v>
      </c>
      <c r="H644" s="2"/>
      <c r="I644" s="2"/>
      <c r="J644" s="3" t="str">
        <f t="shared" si="36"/>
        <v/>
      </c>
      <c r="K644" s="2">
        <v>1</v>
      </c>
      <c r="L644" s="2">
        <v>0</v>
      </c>
      <c r="M644" s="2">
        <v>1</v>
      </c>
    </row>
    <row r="645" spans="1:13" ht="14.4">
      <c r="A645" s="1" t="s">
        <v>82</v>
      </c>
      <c r="B645" s="5">
        <v>2004</v>
      </c>
      <c r="C645" s="1" t="s">
        <v>83</v>
      </c>
      <c r="D645" s="1" t="s">
        <v>25</v>
      </c>
      <c r="E645" s="21" t="b">
        <v>0</v>
      </c>
      <c r="F645" s="1" t="s">
        <v>14</v>
      </c>
      <c r="G645" s="5">
        <v>173710</v>
      </c>
      <c r="H645" s="2">
        <f t="shared" si="37"/>
        <v>439773</v>
      </c>
      <c r="I645" s="2">
        <f t="shared" si="34"/>
        <v>439773</v>
      </c>
      <c r="J645" s="3">
        <f t="shared" si="36"/>
        <v>0.39499923824336647</v>
      </c>
      <c r="K645" s="2">
        <v>-1</v>
      </c>
      <c r="L645" s="2">
        <v>-1</v>
      </c>
      <c r="M645" s="2">
        <v>0</v>
      </c>
    </row>
    <row r="646" spans="1:13" ht="14.4">
      <c r="A646" s="1" t="s">
        <v>82</v>
      </c>
      <c r="B646" s="5">
        <v>2004</v>
      </c>
      <c r="C646" s="1" t="s">
        <v>83</v>
      </c>
      <c r="D646" s="1" t="s">
        <v>23</v>
      </c>
      <c r="E646" s="21" t="b">
        <v>0</v>
      </c>
      <c r="F646" s="1" t="s">
        <v>16</v>
      </c>
      <c r="G646" s="5">
        <v>266063</v>
      </c>
      <c r="H646" s="2"/>
      <c r="I646" s="2"/>
      <c r="J646" s="3" t="str">
        <f t="shared" si="36"/>
        <v/>
      </c>
      <c r="K646" s="2">
        <v>-1</v>
      </c>
      <c r="L646" s="2">
        <v>-1</v>
      </c>
      <c r="M646" s="2">
        <v>0</v>
      </c>
    </row>
    <row r="647" spans="1:13" ht="14.4">
      <c r="A647" s="1" t="s">
        <v>82</v>
      </c>
      <c r="B647" s="5">
        <v>2008</v>
      </c>
      <c r="C647" s="1" t="s">
        <v>83</v>
      </c>
      <c r="D647" s="1" t="s">
        <v>27</v>
      </c>
      <c r="E647" s="21" t="b">
        <v>0</v>
      </c>
      <c r="F647" s="1" t="s">
        <v>14</v>
      </c>
      <c r="G647" s="5">
        <v>231667</v>
      </c>
      <c r="H647" s="2">
        <f t="shared" si="37"/>
        <v>474430</v>
      </c>
      <c r="I647" s="2">
        <f t="shared" si="34"/>
        <v>474430</v>
      </c>
      <c r="J647" s="3">
        <f t="shared" si="36"/>
        <v>0.48830596716059271</v>
      </c>
      <c r="K647" s="2">
        <v>-1</v>
      </c>
      <c r="L647" s="2">
        <v>0</v>
      </c>
      <c r="M647" s="2">
        <v>-1</v>
      </c>
    </row>
    <row r="648" spans="1:13" ht="14.4">
      <c r="A648" s="1" t="s">
        <v>82</v>
      </c>
      <c r="B648" s="5">
        <v>2008</v>
      </c>
      <c r="C648" s="1" t="s">
        <v>83</v>
      </c>
      <c r="D648" s="1" t="s">
        <v>26</v>
      </c>
      <c r="E648" s="21" t="b">
        <v>0</v>
      </c>
      <c r="F648" s="1" t="s">
        <v>16</v>
      </c>
      <c r="G648" s="5">
        <v>242763</v>
      </c>
      <c r="H648" s="2"/>
      <c r="I648" s="2"/>
      <c r="J648" s="3" t="str">
        <f t="shared" si="36"/>
        <v/>
      </c>
      <c r="K648" s="2">
        <v>-1</v>
      </c>
      <c r="L648" s="2">
        <v>0</v>
      </c>
      <c r="M648" s="2">
        <v>-1</v>
      </c>
    </row>
    <row r="649" spans="1:13" ht="14.4">
      <c r="A649" s="1" t="s">
        <v>82</v>
      </c>
      <c r="B649" s="5">
        <v>2012</v>
      </c>
      <c r="C649" s="1" t="s">
        <v>83</v>
      </c>
      <c r="D649" s="1" t="s">
        <v>27</v>
      </c>
      <c r="E649" s="21" t="b">
        <v>0</v>
      </c>
      <c r="F649" s="1" t="s">
        <v>14</v>
      </c>
      <c r="G649" s="5">
        <v>201839</v>
      </c>
      <c r="H649" s="2">
        <f t="shared" si="37"/>
        <v>469767</v>
      </c>
      <c r="I649" s="2">
        <f t="shared" si="34"/>
        <v>469767</v>
      </c>
      <c r="J649" s="3">
        <f t="shared" si="36"/>
        <v>0.42965768136118543</v>
      </c>
      <c r="K649" s="2">
        <v>1</v>
      </c>
      <c r="L649" s="2">
        <v>1</v>
      </c>
      <c r="M649" s="2">
        <v>0</v>
      </c>
    </row>
    <row r="650" spans="1:13" ht="14.4">
      <c r="A650" s="1" t="s">
        <v>82</v>
      </c>
      <c r="B650" s="5">
        <v>2012</v>
      </c>
      <c r="C650" s="1" t="s">
        <v>83</v>
      </c>
      <c r="D650" s="1" t="s">
        <v>28</v>
      </c>
      <c r="E650" s="21" t="b">
        <v>0</v>
      </c>
      <c r="F650" s="1" t="s">
        <v>16</v>
      </c>
      <c r="G650" s="5">
        <v>267928</v>
      </c>
      <c r="H650" s="2"/>
      <c r="I650" s="2"/>
      <c r="J650" s="3" t="str">
        <f t="shared" si="36"/>
        <v/>
      </c>
      <c r="K650" s="2">
        <v>1</v>
      </c>
      <c r="L650" s="2">
        <v>1</v>
      </c>
      <c r="M650" s="2">
        <v>0</v>
      </c>
    </row>
    <row r="651" spans="1:13" ht="14.4">
      <c r="A651" s="1" t="s">
        <v>82</v>
      </c>
      <c r="B651" s="5">
        <v>2016</v>
      </c>
      <c r="C651" s="1" t="s">
        <v>83</v>
      </c>
      <c r="D651" s="1" t="s">
        <v>30</v>
      </c>
      <c r="E651" s="21" t="b">
        <v>0</v>
      </c>
      <c r="F651" s="1" t="s">
        <v>14</v>
      </c>
      <c r="G651" s="5">
        <v>177709</v>
      </c>
      <c r="H651" s="2">
        <f t="shared" si="37"/>
        <v>456949</v>
      </c>
      <c r="I651" s="2">
        <f t="shared" si="34"/>
        <v>456949</v>
      </c>
      <c r="J651" s="3">
        <f t="shared" si="36"/>
        <v>0.38890335682975563</v>
      </c>
      <c r="K651" s="2">
        <v>1</v>
      </c>
      <c r="L651" s="2">
        <v>0</v>
      </c>
      <c r="M651" s="2">
        <v>1</v>
      </c>
    </row>
    <row r="652" spans="1:13" ht="14.4">
      <c r="A652" s="1" t="s">
        <v>82</v>
      </c>
      <c r="B652" s="5">
        <v>2016</v>
      </c>
      <c r="C652" s="1" t="s">
        <v>83</v>
      </c>
      <c r="D652" s="1" t="s">
        <v>29</v>
      </c>
      <c r="E652" s="21" t="b">
        <v>0</v>
      </c>
      <c r="F652" s="1" t="s">
        <v>16</v>
      </c>
      <c r="G652" s="5">
        <v>279240</v>
      </c>
      <c r="H652" s="2"/>
      <c r="I652" s="2"/>
      <c r="J652" s="3" t="str">
        <f t="shared" si="36"/>
        <v/>
      </c>
      <c r="K652" s="2">
        <v>1</v>
      </c>
      <c r="L652" s="2">
        <v>0</v>
      </c>
      <c r="M652" s="2">
        <v>1</v>
      </c>
    </row>
    <row r="653" spans="1:13" ht="14.4">
      <c r="A653" s="1" t="s">
        <v>82</v>
      </c>
      <c r="B653" s="5">
        <v>2020</v>
      </c>
      <c r="C653" s="1" t="s">
        <v>83</v>
      </c>
      <c r="D653" s="1" t="s">
        <v>134</v>
      </c>
      <c r="E653" s="21" t="b">
        <v>0</v>
      </c>
      <c r="F653" s="1" t="s">
        <v>14</v>
      </c>
      <c r="G653" s="5">
        <v>244786</v>
      </c>
      <c r="H653" s="2">
        <f t="shared" si="37"/>
        <v>588388</v>
      </c>
      <c r="I653" s="2">
        <f t="shared" si="34"/>
        <v>588388</v>
      </c>
      <c r="J653" s="3">
        <f t="shared" si="36"/>
        <v>0.41602819907951893</v>
      </c>
      <c r="K653" s="2">
        <v>-1</v>
      </c>
      <c r="L653" s="2">
        <v>-1</v>
      </c>
      <c r="M653" s="2">
        <v>0</v>
      </c>
    </row>
    <row r="654" spans="1:13" ht="14.4">
      <c r="A654" s="1" t="s">
        <v>82</v>
      </c>
      <c r="B654" s="5">
        <v>2020</v>
      </c>
      <c r="C654" s="1" t="s">
        <v>83</v>
      </c>
      <c r="D654" s="1" t="s">
        <v>29</v>
      </c>
      <c r="E654" s="21" t="b">
        <v>0</v>
      </c>
      <c r="F654" s="1" t="s">
        <v>16</v>
      </c>
      <c r="G654" s="5">
        <v>343602</v>
      </c>
      <c r="H654" s="2"/>
      <c r="I654" s="2"/>
      <c r="J654" s="3" t="str">
        <f t="shared" si="36"/>
        <v/>
      </c>
      <c r="K654" s="2">
        <v>-1</v>
      </c>
      <c r="L654" s="2">
        <v>-1</v>
      </c>
      <c r="M654" s="2">
        <v>0</v>
      </c>
    </row>
    <row r="655" spans="1:13" ht="14.4">
      <c r="A655" s="1" t="s">
        <v>84</v>
      </c>
      <c r="B655" s="5">
        <v>1976</v>
      </c>
      <c r="C655" s="1" t="s">
        <v>85</v>
      </c>
      <c r="D655" s="1" t="s">
        <v>13</v>
      </c>
      <c r="E655" s="21" t="b">
        <v>0</v>
      </c>
      <c r="F655" s="1" t="s">
        <v>14</v>
      </c>
      <c r="G655" s="5">
        <v>233293</v>
      </c>
      <c r="H655" s="2">
        <f t="shared" si="37"/>
        <v>592512</v>
      </c>
      <c r="I655" s="2">
        <f t="shared" si="34"/>
        <v>592512</v>
      </c>
      <c r="J655" s="3">
        <f t="shared" ref="J655:J675" si="38">IF(F655="democrat",G655/I655,"")</f>
        <v>0.39373548552603155</v>
      </c>
      <c r="K655" s="2">
        <v>-1</v>
      </c>
      <c r="L655" s="2">
        <v>0</v>
      </c>
      <c r="M655" s="2">
        <v>-1</v>
      </c>
    </row>
    <row r="656" spans="1:13" ht="14.4">
      <c r="A656" s="1" t="s">
        <v>84</v>
      </c>
      <c r="B656" s="5">
        <v>1976</v>
      </c>
      <c r="C656" s="1" t="s">
        <v>85</v>
      </c>
      <c r="D656" s="1" t="s">
        <v>15</v>
      </c>
      <c r="E656" s="21" t="b">
        <v>0</v>
      </c>
      <c r="F656" s="1" t="s">
        <v>16</v>
      </c>
      <c r="G656" s="5">
        <v>359219</v>
      </c>
      <c r="H656" s="2"/>
      <c r="I656" s="2"/>
      <c r="J656" s="3" t="str">
        <f t="shared" si="38"/>
        <v/>
      </c>
      <c r="K656" s="2">
        <v>-1</v>
      </c>
      <c r="L656" s="2">
        <v>0</v>
      </c>
      <c r="M656" s="2">
        <v>-1</v>
      </c>
    </row>
    <row r="657" spans="1:13" ht="14.4">
      <c r="A657" s="1" t="s">
        <v>84</v>
      </c>
      <c r="B657" s="5">
        <v>1980</v>
      </c>
      <c r="C657" s="1" t="s">
        <v>85</v>
      </c>
      <c r="D657" s="1" t="s">
        <v>13</v>
      </c>
      <c r="E657" s="21" t="b">
        <v>0</v>
      </c>
      <c r="F657" s="1" t="s">
        <v>14</v>
      </c>
      <c r="G657" s="5">
        <v>166424</v>
      </c>
      <c r="H657" s="2">
        <f t="shared" si="37"/>
        <v>585638</v>
      </c>
      <c r="I657" s="2">
        <f t="shared" si="34"/>
        <v>585638</v>
      </c>
      <c r="J657" s="3">
        <f t="shared" si="38"/>
        <v>0.28417554871780859</v>
      </c>
      <c r="K657" s="2">
        <v>1</v>
      </c>
      <c r="L657" s="2">
        <v>1</v>
      </c>
      <c r="M657" s="2">
        <v>0</v>
      </c>
    </row>
    <row r="658" spans="1:13" ht="14.4">
      <c r="A658" s="1" t="s">
        <v>84</v>
      </c>
      <c r="B658" s="5">
        <v>1980</v>
      </c>
      <c r="C658" s="1" t="s">
        <v>85</v>
      </c>
      <c r="D658" s="1" t="s">
        <v>17</v>
      </c>
      <c r="E658" s="21" t="b">
        <v>0</v>
      </c>
      <c r="F658" s="1" t="s">
        <v>16</v>
      </c>
      <c r="G658" s="5">
        <v>419214</v>
      </c>
      <c r="H658" s="2"/>
      <c r="I658" s="2"/>
      <c r="J658" s="3" t="str">
        <f t="shared" si="38"/>
        <v/>
      </c>
      <c r="K658" s="2">
        <v>1</v>
      </c>
      <c r="L658" s="2">
        <v>1</v>
      </c>
      <c r="M658" s="2">
        <v>0</v>
      </c>
    </row>
    <row r="659" spans="1:13" ht="14.4">
      <c r="A659" s="1" t="s">
        <v>84</v>
      </c>
      <c r="B659" s="5">
        <v>1984</v>
      </c>
      <c r="C659" s="1" t="s">
        <v>85</v>
      </c>
      <c r="D659" s="1" t="s">
        <v>18</v>
      </c>
      <c r="E659" s="21" t="b">
        <v>0</v>
      </c>
      <c r="F659" s="1" t="s">
        <v>14</v>
      </c>
      <c r="G659" s="5">
        <v>187866</v>
      </c>
      <c r="H659" s="2">
        <f t="shared" si="37"/>
        <v>647920</v>
      </c>
      <c r="I659" s="2">
        <f t="shared" si="34"/>
        <v>647920</v>
      </c>
      <c r="J659" s="3">
        <f t="shared" si="38"/>
        <v>0.28995246326707003</v>
      </c>
      <c r="K659" s="2">
        <v>-1</v>
      </c>
      <c r="L659" s="2">
        <v>-1</v>
      </c>
      <c r="M659" s="2">
        <v>0</v>
      </c>
    </row>
    <row r="660" spans="1:13" ht="14.4">
      <c r="A660" s="1" t="s">
        <v>84</v>
      </c>
      <c r="B660" s="5">
        <v>1984</v>
      </c>
      <c r="C660" s="1" t="s">
        <v>85</v>
      </c>
      <c r="D660" s="1" t="s">
        <v>17</v>
      </c>
      <c r="E660" s="21" t="b">
        <v>0</v>
      </c>
      <c r="F660" s="1" t="s">
        <v>16</v>
      </c>
      <c r="G660" s="5">
        <v>460054</v>
      </c>
      <c r="H660" s="2"/>
      <c r="I660" s="2"/>
      <c r="J660" s="3" t="str">
        <f t="shared" si="38"/>
        <v/>
      </c>
      <c r="K660" s="2">
        <v>-1</v>
      </c>
      <c r="L660" s="2">
        <v>-1</v>
      </c>
      <c r="M660" s="2">
        <v>0</v>
      </c>
    </row>
    <row r="661" spans="1:13" ht="14.4">
      <c r="A661" s="1" t="s">
        <v>84</v>
      </c>
      <c r="B661" s="5">
        <v>1988</v>
      </c>
      <c r="C661" s="1" t="s">
        <v>85</v>
      </c>
      <c r="D661" s="1" t="s">
        <v>20</v>
      </c>
      <c r="E661" s="21" t="b">
        <v>0</v>
      </c>
      <c r="F661" s="1" t="s">
        <v>14</v>
      </c>
      <c r="G661" s="5">
        <v>259235</v>
      </c>
      <c r="H661" s="2">
        <f t="shared" si="37"/>
        <v>657191</v>
      </c>
      <c r="I661" s="2">
        <f t="shared" si="34"/>
        <v>657191</v>
      </c>
      <c r="J661" s="3">
        <f t="shared" si="38"/>
        <v>0.39445914505828594</v>
      </c>
      <c r="K661" s="2">
        <v>-1</v>
      </c>
      <c r="L661" s="2">
        <v>0</v>
      </c>
      <c r="M661" s="2">
        <v>-1</v>
      </c>
    </row>
    <row r="662" spans="1:13" ht="14.4">
      <c r="A662" s="1" t="s">
        <v>84</v>
      </c>
      <c r="B662" s="5">
        <v>1988</v>
      </c>
      <c r="C662" s="1" t="s">
        <v>85</v>
      </c>
      <c r="D662" s="1" t="s">
        <v>19</v>
      </c>
      <c r="E662" s="21" t="b">
        <v>0</v>
      </c>
      <c r="F662" s="1" t="s">
        <v>16</v>
      </c>
      <c r="G662" s="5">
        <v>397956</v>
      </c>
      <c r="H662" s="2"/>
      <c r="I662" s="2"/>
      <c r="J662" s="3" t="str">
        <f t="shared" si="38"/>
        <v/>
      </c>
      <c r="K662" s="2">
        <v>-1</v>
      </c>
      <c r="L662" s="2">
        <v>0</v>
      </c>
      <c r="M662" s="2">
        <v>-1</v>
      </c>
    </row>
    <row r="663" spans="1:13" ht="14.4">
      <c r="A663" s="1" t="s">
        <v>84</v>
      </c>
      <c r="B663" s="5">
        <v>1992</v>
      </c>
      <c r="C663" s="1" t="s">
        <v>85</v>
      </c>
      <c r="D663" s="1" t="s">
        <v>21</v>
      </c>
      <c r="E663" s="21" t="b">
        <v>0</v>
      </c>
      <c r="F663" s="1" t="s">
        <v>14</v>
      </c>
      <c r="G663" s="5">
        <v>216864</v>
      </c>
      <c r="H663" s="2">
        <f t="shared" si="37"/>
        <v>560542</v>
      </c>
      <c r="I663" s="2">
        <f t="shared" si="34"/>
        <v>560542</v>
      </c>
      <c r="J663" s="3">
        <f t="shared" si="38"/>
        <v>0.38688269567668437</v>
      </c>
      <c r="K663" s="2">
        <v>-1</v>
      </c>
      <c r="L663" s="2">
        <v>-1</v>
      </c>
      <c r="M663" s="2">
        <v>-1.25</v>
      </c>
    </row>
    <row r="664" spans="1:13" ht="14.4">
      <c r="A664" s="1" t="s">
        <v>84</v>
      </c>
      <c r="B664" s="5">
        <v>1992</v>
      </c>
      <c r="C664" s="1" t="s">
        <v>85</v>
      </c>
      <c r="D664" s="1" t="s">
        <v>19</v>
      </c>
      <c r="E664" s="21" t="b">
        <v>0</v>
      </c>
      <c r="F664" s="1" t="s">
        <v>16</v>
      </c>
      <c r="G664" s="5">
        <v>343678</v>
      </c>
      <c r="H664" s="2"/>
      <c r="I664" s="2"/>
      <c r="J664" s="3" t="str">
        <f t="shared" si="38"/>
        <v/>
      </c>
      <c r="K664" s="2">
        <v>-1</v>
      </c>
      <c r="L664" s="2">
        <v>-1</v>
      </c>
      <c r="M664" s="2">
        <v>-1.25</v>
      </c>
    </row>
    <row r="665" spans="1:13" ht="14.4">
      <c r="A665" s="1" t="s">
        <v>84</v>
      </c>
      <c r="B665" s="5">
        <v>1996</v>
      </c>
      <c r="C665" s="1" t="s">
        <v>85</v>
      </c>
      <c r="D665" s="1" t="s">
        <v>21</v>
      </c>
      <c r="E665" s="21" t="b">
        <v>0</v>
      </c>
      <c r="F665" s="1" t="s">
        <v>14</v>
      </c>
      <c r="G665" s="5">
        <v>236761</v>
      </c>
      <c r="H665" s="2">
        <f t="shared" si="37"/>
        <v>600228</v>
      </c>
      <c r="I665" s="2">
        <f t="shared" si="34"/>
        <v>600228</v>
      </c>
      <c r="J665" s="3">
        <f t="shared" si="38"/>
        <v>0.39445177499216966</v>
      </c>
      <c r="K665" s="2">
        <v>1</v>
      </c>
      <c r="L665" s="2">
        <v>1</v>
      </c>
      <c r="M665" s="2">
        <v>0</v>
      </c>
    </row>
    <row r="666" spans="1:13" ht="14.4">
      <c r="A666" s="1" t="s">
        <v>84</v>
      </c>
      <c r="B666" s="5">
        <v>1996</v>
      </c>
      <c r="C666" s="1" t="s">
        <v>85</v>
      </c>
      <c r="D666" s="1" t="s">
        <v>22</v>
      </c>
      <c r="E666" s="21" t="b">
        <v>0</v>
      </c>
      <c r="F666" s="1" t="s">
        <v>16</v>
      </c>
      <c r="G666" s="5">
        <v>363467</v>
      </c>
      <c r="H666" s="2"/>
      <c r="I666" s="2"/>
      <c r="J666" s="3" t="str">
        <f t="shared" si="38"/>
        <v/>
      </c>
      <c r="K666" s="2">
        <v>1</v>
      </c>
      <c r="L666" s="2">
        <v>1</v>
      </c>
      <c r="M666" s="2">
        <v>0</v>
      </c>
    </row>
    <row r="667" spans="1:13" ht="14.4">
      <c r="A667" s="1" t="s">
        <v>84</v>
      </c>
      <c r="B667" s="5">
        <v>2000</v>
      </c>
      <c r="C667" s="1" t="s">
        <v>85</v>
      </c>
      <c r="D667" s="1" t="s">
        <v>24</v>
      </c>
      <c r="E667" s="21" t="b">
        <v>0</v>
      </c>
      <c r="F667" s="1" t="s">
        <v>14</v>
      </c>
      <c r="G667" s="5">
        <v>231780</v>
      </c>
      <c r="H667" s="2">
        <f t="shared" si="37"/>
        <v>665642</v>
      </c>
      <c r="I667" s="2">
        <f t="shared" ref="I667:I729" si="39">H667</f>
        <v>665642</v>
      </c>
      <c r="J667" s="3">
        <f t="shared" si="38"/>
        <v>0.34820519137914974</v>
      </c>
      <c r="K667" s="2">
        <v>1</v>
      </c>
      <c r="L667" s="2">
        <v>0</v>
      </c>
      <c r="M667" s="2">
        <v>1</v>
      </c>
    </row>
    <row r="668" spans="1:13" ht="14.4">
      <c r="A668" s="1" t="s">
        <v>84</v>
      </c>
      <c r="B668" s="5">
        <v>2000</v>
      </c>
      <c r="C668" s="1" t="s">
        <v>85</v>
      </c>
      <c r="D668" s="1" t="s">
        <v>23</v>
      </c>
      <c r="E668" s="21" t="b">
        <v>0</v>
      </c>
      <c r="F668" s="1" t="s">
        <v>16</v>
      </c>
      <c r="G668" s="5">
        <v>433862</v>
      </c>
      <c r="H668" s="2"/>
      <c r="I668" s="2"/>
      <c r="J668" s="3" t="str">
        <f t="shared" si="38"/>
        <v/>
      </c>
      <c r="K668" s="2">
        <v>1</v>
      </c>
      <c r="L668" s="2">
        <v>0</v>
      </c>
      <c r="M668" s="2">
        <v>1</v>
      </c>
    </row>
    <row r="669" spans="1:13" ht="14.4">
      <c r="A669" s="1" t="s">
        <v>84</v>
      </c>
      <c r="B669" s="5">
        <v>2004</v>
      </c>
      <c r="C669" s="1" t="s">
        <v>85</v>
      </c>
      <c r="D669" s="1" t="s">
        <v>25</v>
      </c>
      <c r="E669" s="21" t="b">
        <v>0</v>
      </c>
      <c r="F669" s="1" t="s">
        <v>14</v>
      </c>
      <c r="G669" s="5">
        <v>254328</v>
      </c>
      <c r="H669" s="2">
        <f t="shared" si="37"/>
        <v>767142</v>
      </c>
      <c r="I669" s="2">
        <f t="shared" si="39"/>
        <v>767142</v>
      </c>
      <c r="J669" s="3">
        <f t="shared" si="38"/>
        <v>0.33152662740405298</v>
      </c>
      <c r="K669" s="2">
        <v>-1</v>
      </c>
      <c r="L669" s="2">
        <v>-1</v>
      </c>
      <c r="M669" s="2">
        <v>0</v>
      </c>
    </row>
    <row r="670" spans="1:13" ht="14.4">
      <c r="A670" s="1" t="s">
        <v>84</v>
      </c>
      <c r="B670" s="5">
        <v>2004</v>
      </c>
      <c r="C670" s="1" t="s">
        <v>85</v>
      </c>
      <c r="D670" s="1" t="s">
        <v>23</v>
      </c>
      <c r="E670" s="21" t="b">
        <v>0</v>
      </c>
      <c r="F670" s="1" t="s">
        <v>16</v>
      </c>
      <c r="G670" s="5">
        <v>512814</v>
      </c>
      <c r="H670" s="2"/>
      <c r="I670" s="2"/>
      <c r="J670" s="3" t="str">
        <f t="shared" si="38"/>
        <v/>
      </c>
      <c r="K670" s="2">
        <v>-1</v>
      </c>
      <c r="L670" s="2">
        <v>-1</v>
      </c>
      <c r="M670" s="2">
        <v>0</v>
      </c>
    </row>
    <row r="671" spans="1:13" ht="14.4">
      <c r="A671" s="1" t="s">
        <v>84</v>
      </c>
      <c r="B671" s="5">
        <v>2008</v>
      </c>
      <c r="C671" s="1" t="s">
        <v>85</v>
      </c>
      <c r="D671" s="1" t="s">
        <v>27</v>
      </c>
      <c r="E671" s="21" t="b">
        <v>0</v>
      </c>
      <c r="F671" s="1" t="s">
        <v>14</v>
      </c>
      <c r="G671" s="5">
        <v>333319</v>
      </c>
      <c r="H671" s="2">
        <f t="shared" si="37"/>
        <v>786298</v>
      </c>
      <c r="I671" s="2">
        <f t="shared" si="39"/>
        <v>786298</v>
      </c>
      <c r="J671" s="3">
        <f t="shared" si="38"/>
        <v>0.4239092557783436</v>
      </c>
      <c r="K671" s="2">
        <v>-1</v>
      </c>
      <c r="L671" s="2">
        <v>0</v>
      </c>
      <c r="M671" s="2">
        <v>-1</v>
      </c>
    </row>
    <row r="672" spans="1:13" ht="14.4">
      <c r="A672" s="1" t="s">
        <v>84</v>
      </c>
      <c r="B672" s="5">
        <v>2008</v>
      </c>
      <c r="C672" s="1" t="s">
        <v>85</v>
      </c>
      <c r="D672" s="1" t="s">
        <v>26</v>
      </c>
      <c r="E672" s="21" t="b">
        <v>0</v>
      </c>
      <c r="F672" s="1" t="s">
        <v>16</v>
      </c>
      <c r="G672" s="5">
        <v>452979</v>
      </c>
      <c r="H672" s="2"/>
      <c r="I672" s="2"/>
      <c r="J672" s="3" t="str">
        <f t="shared" si="38"/>
        <v/>
      </c>
      <c r="K672" s="2">
        <v>-1</v>
      </c>
      <c r="L672" s="2">
        <v>0</v>
      </c>
      <c r="M672" s="2">
        <v>-1</v>
      </c>
    </row>
    <row r="673" spans="1:13" ht="14.4">
      <c r="A673" s="1" t="s">
        <v>84</v>
      </c>
      <c r="B673" s="5">
        <v>2012</v>
      </c>
      <c r="C673" s="1" t="s">
        <v>85</v>
      </c>
      <c r="D673" s="1" t="s">
        <v>27</v>
      </c>
      <c r="E673" s="21" t="b">
        <v>0</v>
      </c>
      <c r="F673" s="1" t="s">
        <v>14</v>
      </c>
      <c r="G673" s="5">
        <v>302081</v>
      </c>
      <c r="H673" s="2">
        <f t="shared" si="37"/>
        <v>777145</v>
      </c>
      <c r="I673" s="2">
        <f t="shared" si="39"/>
        <v>777145</v>
      </c>
      <c r="J673" s="3">
        <f t="shared" si="38"/>
        <v>0.38870609731774636</v>
      </c>
      <c r="K673" s="2">
        <v>1</v>
      </c>
      <c r="L673" s="2">
        <v>1</v>
      </c>
      <c r="M673" s="2">
        <v>0</v>
      </c>
    </row>
    <row r="674" spans="1:13" ht="14.4">
      <c r="A674" s="1" t="s">
        <v>84</v>
      </c>
      <c r="B674" s="5">
        <v>2012</v>
      </c>
      <c r="C674" s="1" t="s">
        <v>85</v>
      </c>
      <c r="D674" s="1" t="s">
        <v>28</v>
      </c>
      <c r="E674" s="21" t="b">
        <v>0</v>
      </c>
      <c r="F674" s="1" t="s">
        <v>16</v>
      </c>
      <c r="G674" s="5">
        <v>475064</v>
      </c>
      <c r="H674" s="2"/>
      <c r="I674" s="2"/>
      <c r="J674" s="3" t="str">
        <f t="shared" si="38"/>
        <v/>
      </c>
      <c r="K674" s="2">
        <v>1</v>
      </c>
      <c r="L674" s="2">
        <v>1</v>
      </c>
      <c r="M674" s="2">
        <v>0</v>
      </c>
    </row>
    <row r="675" spans="1:13" ht="14.4">
      <c r="A675" s="1" t="s">
        <v>84</v>
      </c>
      <c r="B675" s="5">
        <v>2016</v>
      </c>
      <c r="C675" s="1" t="s">
        <v>85</v>
      </c>
      <c r="D675" s="1" t="s">
        <v>30</v>
      </c>
      <c r="E675" s="21" t="b">
        <v>0</v>
      </c>
      <c r="F675" s="1" t="s">
        <v>14</v>
      </c>
      <c r="G675" s="5">
        <v>284494</v>
      </c>
      <c r="H675" s="2">
        <f t="shared" si="37"/>
        <v>780455</v>
      </c>
      <c r="I675" s="2">
        <f t="shared" si="39"/>
        <v>780455</v>
      </c>
      <c r="J675" s="3">
        <f t="shared" si="38"/>
        <v>0.36452325886822429</v>
      </c>
      <c r="K675" s="2">
        <v>1</v>
      </c>
      <c r="L675" s="2">
        <v>0</v>
      </c>
      <c r="M675" s="2">
        <v>1</v>
      </c>
    </row>
    <row r="676" spans="1:13" ht="14.4">
      <c r="A676" s="1" t="s">
        <v>84</v>
      </c>
      <c r="B676" s="5">
        <v>2016</v>
      </c>
      <c r="C676" s="1" t="s">
        <v>85</v>
      </c>
      <c r="D676" s="1" t="s">
        <v>29</v>
      </c>
      <c r="E676" s="21" t="b">
        <v>0</v>
      </c>
      <c r="F676" s="1" t="s">
        <v>16</v>
      </c>
      <c r="G676" s="5">
        <v>495961</v>
      </c>
      <c r="H676" s="2"/>
      <c r="I676" s="2"/>
      <c r="J676" s="3" t="str">
        <f>IF(F676="democrat",G676/I676,"")</f>
        <v/>
      </c>
      <c r="K676" s="2">
        <v>1</v>
      </c>
      <c r="L676" s="2">
        <v>0</v>
      </c>
      <c r="M676" s="2">
        <v>1</v>
      </c>
    </row>
    <row r="677" spans="1:13" ht="14.4">
      <c r="A677" s="1" t="s">
        <v>84</v>
      </c>
      <c r="B677" s="5">
        <v>2020</v>
      </c>
      <c r="C677" s="1" t="s">
        <v>85</v>
      </c>
      <c r="D677" s="1" t="s">
        <v>134</v>
      </c>
      <c r="E677" s="21" t="b">
        <v>0</v>
      </c>
      <c r="F677" s="1" t="s">
        <v>14</v>
      </c>
      <c r="G677" s="5">
        <v>374583</v>
      </c>
      <c r="H677" s="2">
        <f t="shared" si="37"/>
        <v>931429</v>
      </c>
      <c r="I677" s="2">
        <f t="shared" si="39"/>
        <v>931429</v>
      </c>
      <c r="J677" s="3">
        <f>IF(F677="democrat",G677/I677,"")</f>
        <v>0.40215947753398273</v>
      </c>
      <c r="K677" s="2">
        <v>-1</v>
      </c>
      <c r="L677" s="2">
        <v>-1</v>
      </c>
      <c r="M677" s="2">
        <v>0</v>
      </c>
    </row>
    <row r="678" spans="1:13" ht="14.4">
      <c r="A678" s="1" t="s">
        <v>84</v>
      </c>
      <c r="B678" s="5">
        <v>2020</v>
      </c>
      <c r="C678" s="1" t="s">
        <v>85</v>
      </c>
      <c r="D678" s="1" t="s">
        <v>29</v>
      </c>
      <c r="E678" s="21" t="b">
        <v>0</v>
      </c>
      <c r="F678" s="1" t="s">
        <v>16</v>
      </c>
      <c r="G678" s="5">
        <v>556846</v>
      </c>
      <c r="H678" s="2"/>
      <c r="I678" s="2"/>
      <c r="J678" s="3"/>
      <c r="K678" s="2">
        <v>-1</v>
      </c>
      <c r="L678" s="2">
        <v>-1</v>
      </c>
      <c r="M678" s="2">
        <v>0</v>
      </c>
    </row>
    <row r="679" spans="1:13" ht="14.4">
      <c r="A679" s="1" t="s">
        <v>86</v>
      </c>
      <c r="B679" s="5">
        <v>1976</v>
      </c>
      <c r="C679" s="1" t="s">
        <v>87</v>
      </c>
      <c r="D679" s="1" t="s">
        <v>13</v>
      </c>
      <c r="E679" s="21" t="b">
        <v>0</v>
      </c>
      <c r="F679" s="1" t="s">
        <v>14</v>
      </c>
      <c r="G679" s="5">
        <v>92479</v>
      </c>
      <c r="H679" s="2">
        <f t="shared" si="37"/>
        <v>193752</v>
      </c>
      <c r="I679" s="2">
        <f t="shared" si="39"/>
        <v>193752</v>
      </c>
      <c r="J679" s="3">
        <f t="shared" ref="J679:J699" si="40">IF(F679="democrat",G679/I679,"")</f>
        <v>0.4773060407118378</v>
      </c>
      <c r="K679" s="2">
        <v>-1</v>
      </c>
      <c r="L679" s="2">
        <v>0</v>
      </c>
      <c r="M679" s="2">
        <v>-1</v>
      </c>
    </row>
    <row r="680" spans="1:13" ht="14.4">
      <c r="A680" s="1" t="s">
        <v>86</v>
      </c>
      <c r="B680" s="5">
        <v>1976</v>
      </c>
      <c r="C680" s="1" t="s">
        <v>87</v>
      </c>
      <c r="D680" s="1" t="s">
        <v>15</v>
      </c>
      <c r="E680" s="21" t="b">
        <v>0</v>
      </c>
      <c r="F680" s="1" t="s">
        <v>16</v>
      </c>
      <c r="G680" s="5">
        <v>101273</v>
      </c>
      <c r="H680" s="2"/>
      <c r="I680" s="2"/>
      <c r="J680" s="3" t="str">
        <f t="shared" si="40"/>
        <v/>
      </c>
      <c r="K680" s="2">
        <v>-1</v>
      </c>
      <c r="L680" s="2">
        <v>0</v>
      </c>
      <c r="M680" s="2">
        <v>-1</v>
      </c>
    </row>
    <row r="681" spans="1:13" ht="14.4">
      <c r="A681" s="1" t="s">
        <v>86</v>
      </c>
      <c r="B681" s="5">
        <v>1980</v>
      </c>
      <c r="C681" s="1" t="s">
        <v>87</v>
      </c>
      <c r="D681" s="1" t="s">
        <v>13</v>
      </c>
      <c r="E681" s="21" t="b">
        <v>0</v>
      </c>
      <c r="F681" s="1" t="s">
        <v>14</v>
      </c>
      <c r="G681" s="5">
        <v>66666</v>
      </c>
      <c r="H681" s="2">
        <f t="shared" si="37"/>
        <v>221683</v>
      </c>
      <c r="I681" s="2">
        <f t="shared" si="39"/>
        <v>221683</v>
      </c>
      <c r="J681" s="3">
        <f t="shared" si="40"/>
        <v>0.30072671336999229</v>
      </c>
      <c r="K681" s="2">
        <v>1</v>
      </c>
      <c r="L681" s="2">
        <v>1</v>
      </c>
      <c r="M681" s="2">
        <v>0</v>
      </c>
    </row>
    <row r="682" spans="1:13" ht="14.4">
      <c r="A682" s="1" t="s">
        <v>86</v>
      </c>
      <c r="B682" s="5">
        <v>1980</v>
      </c>
      <c r="C682" s="1" t="s">
        <v>87</v>
      </c>
      <c r="D682" s="1" t="s">
        <v>17</v>
      </c>
      <c r="E682" s="21" t="b">
        <v>0</v>
      </c>
      <c r="F682" s="1" t="s">
        <v>16</v>
      </c>
      <c r="G682" s="5">
        <v>155017</v>
      </c>
      <c r="H682" s="2"/>
      <c r="I682" s="2"/>
      <c r="J682" s="3" t="str">
        <f t="shared" si="40"/>
        <v/>
      </c>
      <c r="K682" s="2">
        <v>1</v>
      </c>
      <c r="L682" s="2">
        <v>1</v>
      </c>
      <c r="M682" s="2">
        <v>0</v>
      </c>
    </row>
    <row r="683" spans="1:13" ht="14.4">
      <c r="A683" s="1" t="s">
        <v>86</v>
      </c>
      <c r="B683" s="5">
        <v>1984</v>
      </c>
      <c r="C683" s="1" t="s">
        <v>87</v>
      </c>
      <c r="D683" s="1" t="s">
        <v>18</v>
      </c>
      <c r="E683" s="21" t="b">
        <v>0</v>
      </c>
      <c r="F683" s="1" t="s">
        <v>14</v>
      </c>
      <c r="G683" s="5">
        <v>91655</v>
      </c>
      <c r="H683" s="2">
        <f t="shared" si="37"/>
        <v>280425</v>
      </c>
      <c r="I683" s="2">
        <f t="shared" si="39"/>
        <v>280425</v>
      </c>
      <c r="J683" s="3">
        <f t="shared" si="40"/>
        <v>0.32684318445217081</v>
      </c>
      <c r="K683" s="2">
        <v>-1</v>
      </c>
      <c r="L683" s="2">
        <v>-1</v>
      </c>
      <c r="M683" s="2">
        <v>0</v>
      </c>
    </row>
    <row r="684" spans="1:13" ht="14.4">
      <c r="A684" s="1" t="s">
        <v>86</v>
      </c>
      <c r="B684" s="5">
        <v>1984</v>
      </c>
      <c r="C684" s="1" t="s">
        <v>87</v>
      </c>
      <c r="D684" s="1" t="s">
        <v>17</v>
      </c>
      <c r="E684" s="21" t="b">
        <v>0</v>
      </c>
      <c r="F684" s="1" t="s">
        <v>16</v>
      </c>
      <c r="G684" s="5">
        <v>188770</v>
      </c>
      <c r="H684" s="2"/>
      <c r="I684" s="2"/>
      <c r="J684" s="3" t="str">
        <f t="shared" si="40"/>
        <v/>
      </c>
      <c r="K684" s="2">
        <v>-1</v>
      </c>
      <c r="L684" s="2">
        <v>-1</v>
      </c>
      <c r="M684" s="2">
        <v>0</v>
      </c>
    </row>
    <row r="685" spans="1:13" ht="14.4">
      <c r="A685" s="1" t="s">
        <v>86</v>
      </c>
      <c r="B685" s="5">
        <v>1988</v>
      </c>
      <c r="C685" s="1" t="s">
        <v>87</v>
      </c>
      <c r="D685" s="1" t="s">
        <v>20</v>
      </c>
      <c r="E685" s="21" t="b">
        <v>0</v>
      </c>
      <c r="F685" s="1" t="s">
        <v>14</v>
      </c>
      <c r="G685" s="5">
        <v>132738</v>
      </c>
      <c r="H685" s="2">
        <f t="shared" si="37"/>
        <v>338778</v>
      </c>
      <c r="I685" s="2">
        <f t="shared" si="39"/>
        <v>338778</v>
      </c>
      <c r="J685" s="3">
        <f t="shared" si="40"/>
        <v>0.39181410835414343</v>
      </c>
      <c r="K685" s="2">
        <v>-1</v>
      </c>
      <c r="L685" s="2">
        <v>0</v>
      </c>
      <c r="M685" s="2">
        <v>-1</v>
      </c>
    </row>
    <row r="686" spans="1:13" ht="14.4">
      <c r="A686" s="1" t="s">
        <v>86</v>
      </c>
      <c r="B686" s="5">
        <v>1988</v>
      </c>
      <c r="C686" s="1" t="s">
        <v>87</v>
      </c>
      <c r="D686" s="1" t="s">
        <v>19</v>
      </c>
      <c r="E686" s="21" t="b">
        <v>0</v>
      </c>
      <c r="F686" s="1" t="s">
        <v>16</v>
      </c>
      <c r="G686" s="5">
        <v>206040</v>
      </c>
      <c r="H686" s="2"/>
      <c r="I686" s="2"/>
      <c r="J686" s="3" t="str">
        <f t="shared" si="40"/>
        <v/>
      </c>
      <c r="K686" s="2">
        <v>-1</v>
      </c>
      <c r="L686" s="2">
        <v>0</v>
      </c>
      <c r="M686" s="2">
        <v>-1</v>
      </c>
    </row>
    <row r="687" spans="1:13" ht="14.4">
      <c r="A687" s="1" t="s">
        <v>86</v>
      </c>
      <c r="B687" s="5">
        <v>1992</v>
      </c>
      <c r="C687" s="1" t="s">
        <v>87</v>
      </c>
      <c r="D687" s="1" t="s">
        <v>21</v>
      </c>
      <c r="E687" s="21" t="b">
        <v>0</v>
      </c>
      <c r="F687" s="1" t="s">
        <v>14</v>
      </c>
      <c r="G687" s="5">
        <v>189148</v>
      </c>
      <c r="H687" s="2">
        <f t="shared" si="37"/>
        <v>364976</v>
      </c>
      <c r="I687" s="2">
        <f t="shared" si="39"/>
        <v>364976</v>
      </c>
      <c r="J687" s="3">
        <f t="shared" si="40"/>
        <v>0.51824777519617726</v>
      </c>
      <c r="K687" s="2">
        <v>-1</v>
      </c>
      <c r="L687" s="2">
        <v>-1</v>
      </c>
      <c r="M687" s="2">
        <v>-1.25</v>
      </c>
    </row>
    <row r="688" spans="1:13" ht="14.4">
      <c r="A688" s="1" t="s">
        <v>86</v>
      </c>
      <c r="B688" s="5">
        <v>1992</v>
      </c>
      <c r="C688" s="1" t="s">
        <v>87</v>
      </c>
      <c r="D688" s="1" t="s">
        <v>19</v>
      </c>
      <c r="E688" s="21" t="b">
        <v>0</v>
      </c>
      <c r="F688" s="1" t="s">
        <v>16</v>
      </c>
      <c r="G688" s="5">
        <v>175828</v>
      </c>
      <c r="H688" s="2"/>
      <c r="I688" s="2"/>
      <c r="J688" s="3" t="str">
        <f t="shared" si="40"/>
        <v/>
      </c>
      <c r="K688" s="2">
        <v>-1</v>
      </c>
      <c r="L688" s="2">
        <v>-1</v>
      </c>
      <c r="M688" s="2">
        <v>-1.25</v>
      </c>
    </row>
    <row r="689" spans="1:13" ht="14.4">
      <c r="A689" s="1" t="s">
        <v>86</v>
      </c>
      <c r="B689" s="5">
        <v>1996</v>
      </c>
      <c r="C689" s="1" t="s">
        <v>87</v>
      </c>
      <c r="D689" s="1" t="s">
        <v>21</v>
      </c>
      <c r="E689" s="21" t="b">
        <v>0</v>
      </c>
      <c r="F689" s="1" t="s">
        <v>14</v>
      </c>
      <c r="G689" s="5">
        <v>203974</v>
      </c>
      <c r="H689" s="2">
        <f t="shared" si="37"/>
        <v>403218</v>
      </c>
      <c r="I689" s="2">
        <f t="shared" si="39"/>
        <v>403218</v>
      </c>
      <c r="J689" s="3">
        <f t="shared" si="40"/>
        <v>0.50586531355247033</v>
      </c>
      <c r="K689" s="2">
        <v>1</v>
      </c>
      <c r="L689" s="2">
        <v>1</v>
      </c>
      <c r="M689" s="2">
        <v>0</v>
      </c>
    </row>
    <row r="690" spans="1:13" ht="14.4">
      <c r="A690" s="1" t="s">
        <v>86</v>
      </c>
      <c r="B690" s="5">
        <v>1996</v>
      </c>
      <c r="C690" s="1" t="s">
        <v>87</v>
      </c>
      <c r="D690" s="1" t="s">
        <v>22</v>
      </c>
      <c r="E690" s="21" t="b">
        <v>0</v>
      </c>
      <c r="F690" s="1" t="s">
        <v>16</v>
      </c>
      <c r="G690" s="5">
        <v>199244</v>
      </c>
      <c r="H690" s="2"/>
      <c r="I690" s="2"/>
      <c r="J690" s="3" t="str">
        <f t="shared" si="40"/>
        <v/>
      </c>
      <c r="K690" s="2">
        <v>1</v>
      </c>
      <c r="L690" s="2">
        <v>1</v>
      </c>
      <c r="M690" s="2">
        <v>0</v>
      </c>
    </row>
    <row r="691" spans="1:13" ht="14.4">
      <c r="A691" s="1" t="s">
        <v>86</v>
      </c>
      <c r="B691" s="5">
        <v>2000</v>
      </c>
      <c r="C691" s="1" t="s">
        <v>87</v>
      </c>
      <c r="D691" s="1" t="s">
        <v>24</v>
      </c>
      <c r="E691" s="21" t="b">
        <v>0</v>
      </c>
      <c r="F691" s="1" t="s">
        <v>14</v>
      </c>
      <c r="G691" s="5">
        <v>279978</v>
      </c>
      <c r="H691" s="2">
        <f t="shared" si="37"/>
        <v>581553</v>
      </c>
      <c r="I691" s="2">
        <f t="shared" si="39"/>
        <v>581553</v>
      </c>
      <c r="J691" s="3">
        <f t="shared" si="40"/>
        <v>0.48143161500327569</v>
      </c>
      <c r="K691" s="2">
        <v>1</v>
      </c>
      <c r="L691" s="2">
        <v>0</v>
      </c>
      <c r="M691" s="2">
        <v>1</v>
      </c>
    </row>
    <row r="692" spans="1:13" ht="14.4">
      <c r="A692" s="1" t="s">
        <v>86</v>
      </c>
      <c r="B692" s="5">
        <v>2000</v>
      </c>
      <c r="C692" s="1" t="s">
        <v>87</v>
      </c>
      <c r="D692" s="1" t="s">
        <v>23</v>
      </c>
      <c r="E692" s="21" t="b">
        <v>0</v>
      </c>
      <c r="F692" s="1" t="s">
        <v>16</v>
      </c>
      <c r="G692" s="5">
        <v>301575</v>
      </c>
      <c r="H692" s="2"/>
      <c r="I692" s="2"/>
      <c r="J692" s="3" t="str">
        <f t="shared" si="40"/>
        <v/>
      </c>
      <c r="K692" s="2">
        <v>1</v>
      </c>
      <c r="L692" s="2">
        <v>0</v>
      </c>
      <c r="M692" s="2">
        <v>1</v>
      </c>
    </row>
    <row r="693" spans="1:13" ht="14.4">
      <c r="A693" s="1" t="s">
        <v>86</v>
      </c>
      <c r="B693" s="5">
        <v>2004</v>
      </c>
      <c r="C693" s="1" t="s">
        <v>87</v>
      </c>
      <c r="D693" s="1" t="s">
        <v>25</v>
      </c>
      <c r="E693" s="21" t="b">
        <v>0</v>
      </c>
      <c r="F693" s="1" t="s">
        <v>14</v>
      </c>
      <c r="G693" s="5">
        <v>397190</v>
      </c>
      <c r="H693" s="2">
        <f t="shared" si="37"/>
        <v>815880</v>
      </c>
      <c r="I693" s="2">
        <f t="shared" si="39"/>
        <v>815880</v>
      </c>
      <c r="J693" s="3">
        <f t="shared" si="40"/>
        <v>0.48682404275138502</v>
      </c>
      <c r="K693" s="2">
        <v>-1</v>
      </c>
      <c r="L693" s="2">
        <v>-1</v>
      </c>
      <c r="M693" s="2">
        <v>0</v>
      </c>
    </row>
    <row r="694" spans="1:13" ht="14.4">
      <c r="A694" s="1" t="s">
        <v>86</v>
      </c>
      <c r="B694" s="5">
        <v>2004</v>
      </c>
      <c r="C694" s="1" t="s">
        <v>87</v>
      </c>
      <c r="D694" s="1" t="s">
        <v>23</v>
      </c>
      <c r="E694" s="21" t="b">
        <v>0</v>
      </c>
      <c r="F694" s="1" t="s">
        <v>16</v>
      </c>
      <c r="G694" s="5">
        <v>418690</v>
      </c>
      <c r="H694" s="2"/>
      <c r="I694" s="2"/>
      <c r="J694" s="3" t="str">
        <f t="shared" si="40"/>
        <v/>
      </c>
      <c r="K694" s="2">
        <v>-1</v>
      </c>
      <c r="L694" s="2">
        <v>-1</v>
      </c>
      <c r="M694" s="2">
        <v>0</v>
      </c>
    </row>
    <row r="695" spans="1:13" ht="14.4">
      <c r="A695" s="1" t="s">
        <v>86</v>
      </c>
      <c r="B695" s="5">
        <v>2008</v>
      </c>
      <c r="C695" s="1" t="s">
        <v>87</v>
      </c>
      <c r="D695" s="1" t="s">
        <v>27</v>
      </c>
      <c r="E695" s="21" t="b">
        <v>0</v>
      </c>
      <c r="F695" s="1" t="s">
        <v>14</v>
      </c>
      <c r="G695" s="5">
        <v>533736</v>
      </c>
      <c r="H695" s="2">
        <f t="shared" si="37"/>
        <v>946563</v>
      </c>
      <c r="I695" s="2">
        <f t="shared" si="39"/>
        <v>946563</v>
      </c>
      <c r="J695" s="3">
        <f t="shared" si="40"/>
        <v>0.56386738125196101</v>
      </c>
      <c r="K695" s="2">
        <v>-1</v>
      </c>
      <c r="L695" s="2">
        <v>0</v>
      </c>
      <c r="M695" s="2">
        <v>-1</v>
      </c>
    </row>
    <row r="696" spans="1:13" ht="14.4">
      <c r="A696" s="1" t="s">
        <v>86</v>
      </c>
      <c r="B696" s="5">
        <v>2008</v>
      </c>
      <c r="C696" s="1" t="s">
        <v>87</v>
      </c>
      <c r="D696" s="1" t="s">
        <v>26</v>
      </c>
      <c r="E696" s="21" t="b">
        <v>0</v>
      </c>
      <c r="F696" s="1" t="s">
        <v>16</v>
      </c>
      <c r="G696" s="5">
        <v>412827</v>
      </c>
      <c r="H696" s="2"/>
      <c r="I696" s="2"/>
      <c r="J696" s="3" t="str">
        <f t="shared" si="40"/>
        <v/>
      </c>
      <c r="K696" s="2">
        <v>-1</v>
      </c>
      <c r="L696" s="2">
        <v>0</v>
      </c>
      <c r="M696" s="2">
        <v>-1</v>
      </c>
    </row>
    <row r="697" spans="1:13" ht="14.4">
      <c r="A697" s="1" t="s">
        <v>86</v>
      </c>
      <c r="B697" s="5">
        <v>2012</v>
      </c>
      <c r="C697" s="1" t="s">
        <v>87</v>
      </c>
      <c r="D697" s="1" t="s">
        <v>27</v>
      </c>
      <c r="E697" s="21" t="b">
        <v>0</v>
      </c>
      <c r="F697" s="1" t="s">
        <v>14</v>
      </c>
      <c r="G697" s="5">
        <v>531373</v>
      </c>
      <c r="H697" s="2">
        <f t="shared" si="37"/>
        <v>994940</v>
      </c>
      <c r="I697" s="2">
        <f t="shared" si="39"/>
        <v>994940</v>
      </c>
      <c r="J697" s="3">
        <f t="shared" si="40"/>
        <v>0.53407542163346533</v>
      </c>
      <c r="K697" s="2">
        <v>1</v>
      </c>
      <c r="L697" s="2">
        <v>1</v>
      </c>
      <c r="M697" s="2">
        <v>0</v>
      </c>
    </row>
    <row r="698" spans="1:13" ht="14.4">
      <c r="A698" s="1" t="s">
        <v>86</v>
      </c>
      <c r="B698" s="5">
        <v>2012</v>
      </c>
      <c r="C698" s="1" t="s">
        <v>87</v>
      </c>
      <c r="D698" s="1" t="s">
        <v>28</v>
      </c>
      <c r="E698" s="21" t="b">
        <v>0</v>
      </c>
      <c r="F698" s="1" t="s">
        <v>16</v>
      </c>
      <c r="G698" s="5">
        <v>463567</v>
      </c>
      <c r="H698" s="2"/>
      <c r="I698" s="2"/>
      <c r="J698" s="3" t="str">
        <f t="shared" si="40"/>
        <v/>
      </c>
      <c r="K698" s="2">
        <v>1</v>
      </c>
      <c r="L698" s="2">
        <v>1</v>
      </c>
      <c r="M698" s="2">
        <v>0</v>
      </c>
    </row>
    <row r="699" spans="1:13" ht="14.4">
      <c r="A699" s="1" t="s">
        <v>86</v>
      </c>
      <c r="B699" s="5">
        <v>2016</v>
      </c>
      <c r="C699" s="1" t="s">
        <v>87</v>
      </c>
      <c r="D699" s="1" t="s">
        <v>30</v>
      </c>
      <c r="E699" s="21" t="b">
        <v>0</v>
      </c>
      <c r="F699" s="1" t="s">
        <v>14</v>
      </c>
      <c r="G699" s="5">
        <v>539260</v>
      </c>
      <c r="H699" s="2">
        <f t="shared" si="37"/>
        <v>1051318</v>
      </c>
      <c r="I699" s="2">
        <f t="shared" si="39"/>
        <v>1051318</v>
      </c>
      <c r="J699" s="3">
        <f t="shared" si="40"/>
        <v>0.51293709419985201</v>
      </c>
      <c r="K699" s="2">
        <v>1</v>
      </c>
      <c r="L699" s="2">
        <v>0</v>
      </c>
      <c r="M699" s="2">
        <v>1</v>
      </c>
    </row>
    <row r="700" spans="1:13" ht="14.4">
      <c r="A700" s="1" t="s">
        <v>86</v>
      </c>
      <c r="B700" s="5">
        <v>2016</v>
      </c>
      <c r="C700" s="1" t="s">
        <v>87</v>
      </c>
      <c r="D700" s="1" t="s">
        <v>29</v>
      </c>
      <c r="E700" s="21" t="b">
        <v>0</v>
      </c>
      <c r="F700" s="1" t="s">
        <v>16</v>
      </c>
      <c r="G700" s="5">
        <v>512058</v>
      </c>
      <c r="H700" s="2"/>
      <c r="I700" s="2"/>
      <c r="J700" s="3" t="str">
        <f>IF(F700="democrat",G700/I700,"")</f>
        <v/>
      </c>
      <c r="K700" s="2">
        <v>1</v>
      </c>
      <c r="L700" s="2">
        <v>0</v>
      </c>
      <c r="M700" s="2">
        <v>1</v>
      </c>
    </row>
    <row r="701" spans="1:13" ht="14.4">
      <c r="A701" s="1" t="s">
        <v>86</v>
      </c>
      <c r="B701" s="5">
        <v>2020</v>
      </c>
      <c r="C701" s="1" t="s">
        <v>87</v>
      </c>
      <c r="D701" s="1" t="s">
        <v>134</v>
      </c>
      <c r="E701" s="21" t="b">
        <v>0</v>
      </c>
      <c r="F701" s="1" t="s">
        <v>14</v>
      </c>
      <c r="G701" s="5">
        <v>703486</v>
      </c>
      <c r="H701" s="2">
        <f t="shared" si="37"/>
        <v>1373376</v>
      </c>
      <c r="I701" s="2">
        <f t="shared" si="39"/>
        <v>1373376</v>
      </c>
      <c r="J701" s="3">
        <f>IF(F701="democrat",G701/I701,"")</f>
        <v>0.512231173400438</v>
      </c>
      <c r="K701" s="2">
        <v>-1</v>
      </c>
      <c r="L701" s="2">
        <v>-1</v>
      </c>
      <c r="M701" s="2">
        <v>0</v>
      </c>
    </row>
    <row r="702" spans="1:13" ht="14.4">
      <c r="A702" s="1" t="s">
        <v>86</v>
      </c>
      <c r="B702" s="5">
        <v>2020</v>
      </c>
      <c r="C702" s="1" t="s">
        <v>87</v>
      </c>
      <c r="D702" s="1" t="s">
        <v>29</v>
      </c>
      <c r="E702" s="21" t="b">
        <v>0</v>
      </c>
      <c r="F702" s="1" t="s">
        <v>16</v>
      </c>
      <c r="G702" s="5">
        <v>669890</v>
      </c>
      <c r="H702" s="2"/>
      <c r="I702" s="2"/>
      <c r="J702" s="3"/>
      <c r="K702" s="2">
        <v>-1</v>
      </c>
      <c r="L702" s="2">
        <v>-1</v>
      </c>
      <c r="M702" s="2">
        <v>0</v>
      </c>
    </row>
    <row r="703" spans="1:13" ht="14.4">
      <c r="A703" s="1" t="s">
        <v>88</v>
      </c>
      <c r="B703" s="5">
        <v>1976</v>
      </c>
      <c r="C703" s="1" t="s">
        <v>89</v>
      </c>
      <c r="D703" s="1" t="s">
        <v>13</v>
      </c>
      <c r="E703" s="21" t="b">
        <v>0</v>
      </c>
      <c r="F703" s="1" t="s">
        <v>14</v>
      </c>
      <c r="G703" s="5">
        <v>147645</v>
      </c>
      <c r="H703" s="2">
        <f t="shared" ref="H703:H765" si="41">IF(B703=B704,SUM(G703:G704),H702)</f>
        <v>333580</v>
      </c>
      <c r="I703" s="2">
        <f t="shared" si="39"/>
        <v>333580</v>
      </c>
      <c r="J703" s="3">
        <f t="shared" ref="J703:J723" si="42">IF(F703="democrat",G703/I703,"")</f>
        <v>0.44260747047185084</v>
      </c>
      <c r="K703" s="2">
        <v>-1</v>
      </c>
      <c r="L703" s="2">
        <v>0</v>
      </c>
      <c r="M703" s="2">
        <v>-1</v>
      </c>
    </row>
    <row r="704" spans="1:13" ht="14.4">
      <c r="A704" s="1" t="s">
        <v>88</v>
      </c>
      <c r="B704" s="5">
        <v>1976</v>
      </c>
      <c r="C704" s="1" t="s">
        <v>89</v>
      </c>
      <c r="D704" s="1" t="s">
        <v>15</v>
      </c>
      <c r="E704" s="21" t="b">
        <v>0</v>
      </c>
      <c r="F704" s="1" t="s">
        <v>16</v>
      </c>
      <c r="G704" s="5">
        <v>185935</v>
      </c>
      <c r="H704" s="2"/>
      <c r="I704" s="2"/>
      <c r="J704" s="3" t="str">
        <f t="shared" si="42"/>
        <v/>
      </c>
      <c r="K704" s="2">
        <v>-1</v>
      </c>
      <c r="L704" s="2">
        <v>0</v>
      </c>
      <c r="M704" s="2">
        <v>-1</v>
      </c>
    </row>
    <row r="705" spans="1:13" ht="14.4">
      <c r="A705" s="1" t="s">
        <v>88</v>
      </c>
      <c r="B705" s="5">
        <v>1980</v>
      </c>
      <c r="C705" s="1" t="s">
        <v>89</v>
      </c>
      <c r="D705" s="1" t="s">
        <v>13</v>
      </c>
      <c r="E705" s="21" t="b">
        <v>0</v>
      </c>
      <c r="F705" s="1" t="s">
        <v>14</v>
      </c>
      <c r="G705" s="5">
        <v>108864</v>
      </c>
      <c r="H705" s="2">
        <f t="shared" si="41"/>
        <v>330569</v>
      </c>
      <c r="I705" s="2">
        <f t="shared" si="39"/>
        <v>330569</v>
      </c>
      <c r="J705" s="3">
        <f t="shared" si="42"/>
        <v>0.32932307627151969</v>
      </c>
      <c r="K705" s="2">
        <v>1</v>
      </c>
      <c r="L705" s="2">
        <v>1</v>
      </c>
      <c r="M705" s="2">
        <v>0</v>
      </c>
    </row>
    <row r="706" spans="1:13" ht="14.4">
      <c r="A706" s="1" t="s">
        <v>88</v>
      </c>
      <c r="B706" s="5">
        <v>1980</v>
      </c>
      <c r="C706" s="1" t="s">
        <v>89</v>
      </c>
      <c r="D706" s="1" t="s">
        <v>17</v>
      </c>
      <c r="E706" s="21" t="b">
        <v>0</v>
      </c>
      <c r="F706" s="1" t="s">
        <v>16</v>
      </c>
      <c r="G706" s="5">
        <v>221705</v>
      </c>
      <c r="H706" s="2"/>
      <c r="I706" s="2"/>
      <c r="J706" s="3" t="str">
        <f t="shared" si="42"/>
        <v/>
      </c>
      <c r="K706" s="2">
        <v>1</v>
      </c>
      <c r="L706" s="2">
        <v>1</v>
      </c>
      <c r="M706" s="2">
        <v>0</v>
      </c>
    </row>
    <row r="707" spans="1:13" ht="14.4">
      <c r="A707" s="1" t="s">
        <v>88</v>
      </c>
      <c r="B707" s="5">
        <v>1984</v>
      </c>
      <c r="C707" s="1" t="s">
        <v>89</v>
      </c>
      <c r="D707" s="1" t="s">
        <v>18</v>
      </c>
      <c r="E707" s="21" t="b">
        <v>0</v>
      </c>
      <c r="F707" s="1" t="s">
        <v>14</v>
      </c>
      <c r="G707" s="5">
        <v>120347</v>
      </c>
      <c r="H707" s="2">
        <f t="shared" si="41"/>
        <v>387397</v>
      </c>
      <c r="I707" s="2">
        <f t="shared" si="39"/>
        <v>387397</v>
      </c>
      <c r="J707" s="3">
        <f t="shared" si="42"/>
        <v>0.31065547745594313</v>
      </c>
      <c r="K707" s="2">
        <v>-1</v>
      </c>
      <c r="L707" s="2">
        <v>-1</v>
      </c>
      <c r="M707" s="2">
        <v>0</v>
      </c>
    </row>
    <row r="708" spans="1:13" ht="14.4">
      <c r="A708" s="1" t="s">
        <v>88</v>
      </c>
      <c r="B708" s="5">
        <v>1984</v>
      </c>
      <c r="C708" s="1" t="s">
        <v>89</v>
      </c>
      <c r="D708" s="1" t="s">
        <v>17</v>
      </c>
      <c r="E708" s="21" t="b">
        <v>0</v>
      </c>
      <c r="F708" s="1" t="s">
        <v>16</v>
      </c>
      <c r="G708" s="5">
        <v>267050</v>
      </c>
      <c r="H708" s="2"/>
      <c r="I708" s="2"/>
      <c r="J708" s="3" t="str">
        <f t="shared" si="42"/>
        <v/>
      </c>
      <c r="K708" s="2">
        <v>-1</v>
      </c>
      <c r="L708" s="2">
        <v>-1</v>
      </c>
      <c r="M708" s="2">
        <v>0</v>
      </c>
    </row>
    <row r="709" spans="1:13" ht="14.4">
      <c r="A709" s="1" t="s">
        <v>88</v>
      </c>
      <c r="B709" s="5">
        <v>1988</v>
      </c>
      <c r="C709" s="1" t="s">
        <v>89</v>
      </c>
      <c r="D709" s="1" t="s">
        <v>20</v>
      </c>
      <c r="E709" s="21" t="b">
        <v>0</v>
      </c>
      <c r="F709" s="1" t="s">
        <v>14</v>
      </c>
      <c r="G709" s="5">
        <v>163696</v>
      </c>
      <c r="H709" s="2">
        <f t="shared" si="41"/>
        <v>445233</v>
      </c>
      <c r="I709" s="2">
        <f t="shared" si="39"/>
        <v>445233</v>
      </c>
      <c r="J709" s="3">
        <f t="shared" si="42"/>
        <v>0.36766367272866118</v>
      </c>
      <c r="K709" s="2">
        <v>-1</v>
      </c>
      <c r="L709" s="2">
        <v>0</v>
      </c>
      <c r="M709" s="2">
        <v>-1</v>
      </c>
    </row>
    <row r="710" spans="1:13" ht="14.4">
      <c r="A710" s="1" t="s">
        <v>88</v>
      </c>
      <c r="B710" s="5">
        <v>1988</v>
      </c>
      <c r="C710" s="1" t="s">
        <v>89</v>
      </c>
      <c r="D710" s="1" t="s">
        <v>19</v>
      </c>
      <c r="E710" s="21" t="b">
        <v>0</v>
      </c>
      <c r="F710" s="1" t="s">
        <v>16</v>
      </c>
      <c r="G710" s="5">
        <v>281537</v>
      </c>
      <c r="H710" s="2"/>
      <c r="I710" s="2"/>
      <c r="J710" s="3" t="str">
        <f t="shared" si="42"/>
        <v/>
      </c>
      <c r="K710" s="2">
        <v>-1</v>
      </c>
      <c r="L710" s="2">
        <v>0</v>
      </c>
      <c r="M710" s="2">
        <v>-1</v>
      </c>
    </row>
    <row r="711" spans="1:13" ht="14.4">
      <c r="A711" s="1" t="s">
        <v>88</v>
      </c>
      <c r="B711" s="5">
        <v>1992</v>
      </c>
      <c r="C711" s="1" t="s">
        <v>89</v>
      </c>
      <c r="D711" s="1" t="s">
        <v>21</v>
      </c>
      <c r="E711" s="21" t="b">
        <v>0</v>
      </c>
      <c r="F711" s="1" t="s">
        <v>14</v>
      </c>
      <c r="G711" s="5">
        <v>209040</v>
      </c>
      <c r="H711" s="2">
        <f t="shared" si="41"/>
        <v>411524</v>
      </c>
      <c r="I711" s="2">
        <f t="shared" si="39"/>
        <v>411524</v>
      </c>
      <c r="J711" s="3">
        <f t="shared" si="42"/>
        <v>0.50796551355449504</v>
      </c>
      <c r="K711" s="2">
        <v>-1</v>
      </c>
      <c r="L711" s="2">
        <v>-1</v>
      </c>
      <c r="M711" s="2">
        <v>-1.25</v>
      </c>
    </row>
    <row r="712" spans="1:13" ht="14.4">
      <c r="A712" s="1" t="s">
        <v>88</v>
      </c>
      <c r="B712" s="5">
        <v>1992</v>
      </c>
      <c r="C712" s="1" t="s">
        <v>89</v>
      </c>
      <c r="D712" s="1" t="s">
        <v>19</v>
      </c>
      <c r="E712" s="21" t="b">
        <v>0</v>
      </c>
      <c r="F712" s="1" t="s">
        <v>16</v>
      </c>
      <c r="G712" s="5">
        <v>202484</v>
      </c>
      <c r="H712" s="2"/>
      <c r="I712" s="2"/>
      <c r="J712" s="3" t="str">
        <f t="shared" si="42"/>
        <v/>
      </c>
      <c r="K712" s="2">
        <v>-1</v>
      </c>
      <c r="L712" s="2">
        <v>-1</v>
      </c>
      <c r="M712" s="2">
        <v>-1.25</v>
      </c>
    </row>
    <row r="713" spans="1:13" ht="14.4">
      <c r="A713" s="1" t="s">
        <v>88</v>
      </c>
      <c r="B713" s="5">
        <v>1996</v>
      </c>
      <c r="C713" s="1" t="s">
        <v>89</v>
      </c>
      <c r="D713" s="1" t="s">
        <v>21</v>
      </c>
      <c r="E713" s="21" t="b">
        <v>0</v>
      </c>
      <c r="F713" s="1" t="s">
        <v>14</v>
      </c>
      <c r="G713" s="5">
        <v>246166</v>
      </c>
      <c r="H713" s="2">
        <f t="shared" si="41"/>
        <v>442652</v>
      </c>
      <c r="I713" s="2">
        <f t="shared" si="39"/>
        <v>442652</v>
      </c>
      <c r="J713" s="3">
        <f t="shared" si="42"/>
        <v>0.55611631710689213</v>
      </c>
      <c r="K713" s="2">
        <v>1</v>
      </c>
      <c r="L713" s="2">
        <v>1</v>
      </c>
      <c r="M713" s="2">
        <v>0</v>
      </c>
    </row>
    <row r="714" spans="1:13" ht="14.4">
      <c r="A714" s="1" t="s">
        <v>88</v>
      </c>
      <c r="B714" s="5">
        <v>1996</v>
      </c>
      <c r="C714" s="1" t="s">
        <v>89</v>
      </c>
      <c r="D714" s="1" t="s">
        <v>22</v>
      </c>
      <c r="E714" s="21" t="b">
        <v>0</v>
      </c>
      <c r="F714" s="1" t="s">
        <v>16</v>
      </c>
      <c r="G714" s="5">
        <v>196486</v>
      </c>
      <c r="H714" s="2"/>
      <c r="I714" s="2"/>
      <c r="J714" s="3" t="str">
        <f t="shared" si="42"/>
        <v/>
      </c>
      <c r="K714" s="2">
        <v>1</v>
      </c>
      <c r="L714" s="2">
        <v>1</v>
      </c>
      <c r="M714" s="2">
        <v>0</v>
      </c>
    </row>
    <row r="715" spans="1:13" ht="14.4">
      <c r="A715" s="1" t="s">
        <v>88</v>
      </c>
      <c r="B715" s="5">
        <v>2000</v>
      </c>
      <c r="C715" s="1" t="s">
        <v>89</v>
      </c>
      <c r="D715" s="1" t="s">
        <v>24</v>
      </c>
      <c r="E715" s="21" t="b">
        <v>0</v>
      </c>
      <c r="F715" s="1" t="s">
        <v>14</v>
      </c>
      <c r="G715" s="5">
        <v>266348</v>
      </c>
      <c r="H715" s="2">
        <f t="shared" si="41"/>
        <v>539907</v>
      </c>
      <c r="I715" s="2">
        <f t="shared" si="39"/>
        <v>539907</v>
      </c>
      <c r="J715" s="3">
        <f t="shared" si="42"/>
        <v>0.49332199804781196</v>
      </c>
      <c r="K715" s="2">
        <v>1</v>
      </c>
      <c r="L715" s="2">
        <v>0</v>
      </c>
      <c r="M715" s="2">
        <v>1</v>
      </c>
    </row>
    <row r="716" spans="1:13" ht="14.4">
      <c r="A716" s="1" t="s">
        <v>88</v>
      </c>
      <c r="B716" s="5">
        <v>2000</v>
      </c>
      <c r="C716" s="1" t="s">
        <v>89</v>
      </c>
      <c r="D716" s="1" t="s">
        <v>23</v>
      </c>
      <c r="E716" s="21" t="b">
        <v>0</v>
      </c>
      <c r="F716" s="1" t="s">
        <v>16</v>
      </c>
      <c r="G716" s="5">
        <v>273559</v>
      </c>
      <c r="H716" s="2"/>
      <c r="I716" s="2"/>
      <c r="J716" s="3" t="str">
        <f t="shared" si="42"/>
        <v/>
      </c>
      <c r="K716" s="2">
        <v>1</v>
      </c>
      <c r="L716" s="2">
        <v>0</v>
      </c>
      <c r="M716" s="2">
        <v>1</v>
      </c>
    </row>
    <row r="717" spans="1:13" ht="14.4">
      <c r="A717" s="1" t="s">
        <v>88</v>
      </c>
      <c r="B717" s="5">
        <v>2004</v>
      </c>
      <c r="C717" s="1" t="s">
        <v>89</v>
      </c>
      <c r="D717" s="1" t="s">
        <v>25</v>
      </c>
      <c r="E717" s="21" t="b">
        <v>0</v>
      </c>
      <c r="F717" s="1" t="s">
        <v>14</v>
      </c>
      <c r="G717" s="5">
        <v>340511</v>
      </c>
      <c r="H717" s="2">
        <f t="shared" si="41"/>
        <v>671748</v>
      </c>
      <c r="I717" s="2">
        <f t="shared" si="39"/>
        <v>671748</v>
      </c>
      <c r="J717" s="3">
        <f t="shared" si="42"/>
        <v>0.50690288620137314</v>
      </c>
      <c r="K717" s="2">
        <v>-1</v>
      </c>
      <c r="L717" s="2">
        <v>-1</v>
      </c>
      <c r="M717" s="2">
        <v>0</v>
      </c>
    </row>
    <row r="718" spans="1:13" ht="14.4">
      <c r="A718" s="1" t="s">
        <v>88</v>
      </c>
      <c r="B718" s="5">
        <v>2004</v>
      </c>
      <c r="C718" s="1" t="s">
        <v>89</v>
      </c>
      <c r="D718" s="1" t="s">
        <v>23</v>
      </c>
      <c r="E718" s="21" t="b">
        <v>0</v>
      </c>
      <c r="F718" s="1" t="s">
        <v>16</v>
      </c>
      <c r="G718" s="5">
        <v>331237</v>
      </c>
      <c r="H718" s="2"/>
      <c r="I718" s="2"/>
      <c r="J718" s="3" t="str">
        <f t="shared" si="42"/>
        <v/>
      </c>
      <c r="K718" s="2">
        <v>-1</v>
      </c>
      <c r="L718" s="2">
        <v>-1</v>
      </c>
      <c r="M718" s="2">
        <v>0</v>
      </c>
    </row>
    <row r="719" spans="1:13" ht="14.4">
      <c r="A719" s="1" t="s">
        <v>88</v>
      </c>
      <c r="B719" s="5">
        <v>2008</v>
      </c>
      <c r="C719" s="1" t="s">
        <v>89</v>
      </c>
      <c r="D719" s="1" t="s">
        <v>27</v>
      </c>
      <c r="E719" s="21" t="b">
        <v>0</v>
      </c>
      <c r="F719" s="1" t="s">
        <v>14</v>
      </c>
      <c r="G719" s="5">
        <v>384826</v>
      </c>
      <c r="H719" s="2">
        <f t="shared" si="41"/>
        <v>701360</v>
      </c>
      <c r="I719" s="2">
        <f t="shared" si="39"/>
        <v>701360</v>
      </c>
      <c r="J719" s="3">
        <f t="shared" si="42"/>
        <v>0.54868541120109504</v>
      </c>
      <c r="K719" s="2">
        <v>-1</v>
      </c>
      <c r="L719" s="2">
        <v>0</v>
      </c>
      <c r="M719" s="2">
        <v>-1</v>
      </c>
    </row>
    <row r="720" spans="1:13" ht="14.4">
      <c r="A720" s="1" t="s">
        <v>88</v>
      </c>
      <c r="B720" s="5">
        <v>2008</v>
      </c>
      <c r="C720" s="1" t="s">
        <v>89</v>
      </c>
      <c r="D720" s="1" t="s">
        <v>26</v>
      </c>
      <c r="E720" s="21" t="b">
        <v>0</v>
      </c>
      <c r="F720" s="1" t="s">
        <v>16</v>
      </c>
      <c r="G720" s="5">
        <v>316534</v>
      </c>
      <c r="H720" s="2"/>
      <c r="I720" s="2"/>
      <c r="J720" s="3" t="str">
        <f t="shared" si="42"/>
        <v/>
      </c>
      <c r="K720" s="2">
        <v>-1</v>
      </c>
      <c r="L720" s="2">
        <v>0</v>
      </c>
      <c r="M720" s="2">
        <v>-1</v>
      </c>
    </row>
    <row r="721" spans="1:13" ht="14.4">
      <c r="A721" s="1" t="s">
        <v>88</v>
      </c>
      <c r="B721" s="5">
        <v>2012</v>
      </c>
      <c r="C721" s="1" t="s">
        <v>89</v>
      </c>
      <c r="D721" s="1" t="s">
        <v>27</v>
      </c>
      <c r="E721" s="21" t="b">
        <v>0</v>
      </c>
      <c r="F721" s="1" t="s">
        <v>14</v>
      </c>
      <c r="G721" s="5">
        <v>369561</v>
      </c>
      <c r="H721" s="2">
        <f t="shared" si="41"/>
        <v>699479</v>
      </c>
      <c r="I721" s="2">
        <f t="shared" si="39"/>
        <v>699479</v>
      </c>
      <c r="J721" s="3">
        <f t="shared" si="42"/>
        <v>0.52833751978258103</v>
      </c>
      <c r="K721" s="2">
        <v>1</v>
      </c>
      <c r="L721" s="2">
        <v>1</v>
      </c>
      <c r="M721" s="2">
        <v>0</v>
      </c>
    </row>
    <row r="722" spans="1:13" ht="14.4">
      <c r="A722" s="1" t="s">
        <v>88</v>
      </c>
      <c r="B722" s="5">
        <v>2012</v>
      </c>
      <c r="C722" s="1" t="s">
        <v>89</v>
      </c>
      <c r="D722" s="1" t="s">
        <v>28</v>
      </c>
      <c r="E722" s="21" t="b">
        <v>0</v>
      </c>
      <c r="F722" s="1" t="s">
        <v>16</v>
      </c>
      <c r="G722" s="5">
        <v>329918</v>
      </c>
      <c r="H722" s="2"/>
      <c r="I722" s="2"/>
      <c r="J722" s="3" t="str">
        <f t="shared" si="42"/>
        <v/>
      </c>
      <c r="K722" s="2">
        <v>1</v>
      </c>
      <c r="L722" s="2">
        <v>1</v>
      </c>
      <c r="M722" s="2">
        <v>0</v>
      </c>
    </row>
    <row r="723" spans="1:13" ht="14.4">
      <c r="A723" s="1" t="s">
        <v>88</v>
      </c>
      <c r="B723" s="5">
        <v>2016</v>
      </c>
      <c r="C723" s="1" t="s">
        <v>89</v>
      </c>
      <c r="D723" s="1" t="s">
        <v>30</v>
      </c>
      <c r="E723" s="21" t="b">
        <v>0</v>
      </c>
      <c r="F723" s="1" t="s">
        <v>14</v>
      </c>
      <c r="G723" s="5">
        <v>348526</v>
      </c>
      <c r="H723" s="2">
        <f t="shared" si="41"/>
        <v>694316</v>
      </c>
      <c r="I723" s="2">
        <f t="shared" si="39"/>
        <v>694316</v>
      </c>
      <c r="J723" s="3">
        <f t="shared" si="42"/>
        <v>0.50197028442380698</v>
      </c>
      <c r="K723" s="2">
        <v>1</v>
      </c>
      <c r="L723" s="2">
        <v>0</v>
      </c>
      <c r="M723" s="2">
        <v>1</v>
      </c>
    </row>
    <row r="724" spans="1:13" ht="14.4">
      <c r="A724" s="1" t="s">
        <v>88</v>
      </c>
      <c r="B724" s="5">
        <v>2016</v>
      </c>
      <c r="C724" s="1" t="s">
        <v>89</v>
      </c>
      <c r="D724" s="1" t="s">
        <v>29</v>
      </c>
      <c r="E724" s="21" t="b">
        <v>0</v>
      </c>
      <c r="F724" s="1" t="s">
        <v>16</v>
      </c>
      <c r="G724" s="5">
        <v>345790</v>
      </c>
      <c r="H724" s="2"/>
      <c r="I724" s="2"/>
      <c r="J724" s="3" t="str">
        <f>IF(F724="democrat",G724/I724,"")</f>
        <v/>
      </c>
      <c r="K724" s="2">
        <v>1</v>
      </c>
      <c r="L724" s="2">
        <v>0</v>
      </c>
      <c r="M724" s="2">
        <v>1</v>
      </c>
    </row>
    <row r="725" spans="1:13" ht="14.4">
      <c r="A725" s="1" t="s">
        <v>88</v>
      </c>
      <c r="B725" s="5">
        <v>2020</v>
      </c>
      <c r="C725" s="1" t="s">
        <v>89</v>
      </c>
      <c r="D725" s="1" t="s">
        <v>134</v>
      </c>
      <c r="E725" s="21" t="b">
        <v>0</v>
      </c>
      <c r="F725" s="1" t="s">
        <v>14</v>
      </c>
      <c r="G725" s="5">
        <v>424921</v>
      </c>
      <c r="H725" s="2">
        <f t="shared" si="41"/>
        <v>790575</v>
      </c>
      <c r="I725" s="2">
        <f t="shared" si="39"/>
        <v>790575</v>
      </c>
      <c r="J725" s="3">
        <f>IF(F725="democrat",G725/I725,"")</f>
        <v>0.53748347721595047</v>
      </c>
      <c r="K725" s="2">
        <v>-1</v>
      </c>
      <c r="L725" s="2">
        <v>-1</v>
      </c>
      <c r="M725" s="2">
        <v>0</v>
      </c>
    </row>
    <row r="726" spans="1:13" ht="14.4">
      <c r="A726" s="1" t="s">
        <v>88</v>
      </c>
      <c r="B726" s="5">
        <v>2020</v>
      </c>
      <c r="C726" s="1" t="s">
        <v>89</v>
      </c>
      <c r="D726" s="1" t="s">
        <v>29</v>
      </c>
      <c r="E726" s="21" t="b">
        <v>0</v>
      </c>
      <c r="F726" s="1" t="s">
        <v>16</v>
      </c>
      <c r="G726" s="5">
        <v>365654</v>
      </c>
      <c r="H726" s="2"/>
      <c r="I726" s="2"/>
      <c r="J726" s="3" t="str">
        <f>IF(F726="democrat",G726/I726,"")</f>
        <v/>
      </c>
      <c r="K726" s="2">
        <v>-1</v>
      </c>
      <c r="L726" s="2">
        <v>-1</v>
      </c>
      <c r="M726" s="2">
        <v>0</v>
      </c>
    </row>
    <row r="727" spans="1:13" ht="14.4">
      <c r="A727" s="1" t="s">
        <v>90</v>
      </c>
      <c r="B727" s="5">
        <v>1976</v>
      </c>
      <c r="C727" s="1" t="s">
        <v>91</v>
      </c>
      <c r="D727" s="1" t="s">
        <v>13</v>
      </c>
      <c r="E727" s="21" t="b">
        <v>0</v>
      </c>
      <c r="F727" s="1" t="s">
        <v>14</v>
      </c>
      <c r="G727" s="5">
        <v>1444653</v>
      </c>
      <c r="H727" s="2">
        <f t="shared" si="41"/>
        <v>2954341</v>
      </c>
      <c r="I727" s="2">
        <f t="shared" si="39"/>
        <v>2954341</v>
      </c>
      <c r="J727" s="3">
        <f t="shared" ref="J727:J747" si="43">IF(F727="democrat",G727/I727,"")</f>
        <v>0.48899331526049294</v>
      </c>
      <c r="K727" s="2">
        <v>-1</v>
      </c>
      <c r="L727" s="2">
        <v>0</v>
      </c>
      <c r="M727" s="2">
        <v>-1</v>
      </c>
    </row>
    <row r="728" spans="1:13" ht="14.4">
      <c r="A728" s="1" t="s">
        <v>90</v>
      </c>
      <c r="B728" s="5">
        <v>1976</v>
      </c>
      <c r="C728" s="1" t="s">
        <v>91</v>
      </c>
      <c r="D728" s="1" t="s">
        <v>15</v>
      </c>
      <c r="E728" s="21" t="b">
        <v>0</v>
      </c>
      <c r="F728" s="1" t="s">
        <v>16</v>
      </c>
      <c r="G728" s="5">
        <v>1509688</v>
      </c>
      <c r="H728" s="2"/>
      <c r="I728" s="2"/>
      <c r="J728" s="3" t="str">
        <f t="shared" si="43"/>
        <v/>
      </c>
      <c r="K728" s="2">
        <v>-1</v>
      </c>
      <c r="L728" s="2">
        <v>0</v>
      </c>
      <c r="M728" s="2">
        <v>-1</v>
      </c>
    </row>
    <row r="729" spans="1:13" ht="14.4">
      <c r="A729" s="1" t="s">
        <v>90</v>
      </c>
      <c r="B729" s="5">
        <v>1980</v>
      </c>
      <c r="C729" s="1" t="s">
        <v>91</v>
      </c>
      <c r="D729" s="1" t="s">
        <v>13</v>
      </c>
      <c r="E729" s="21" t="b">
        <v>0</v>
      </c>
      <c r="F729" s="1" t="s">
        <v>14</v>
      </c>
      <c r="G729" s="5">
        <v>1147364</v>
      </c>
      <c r="H729" s="2">
        <f t="shared" si="41"/>
        <v>2693921</v>
      </c>
      <c r="I729" s="2">
        <f t="shared" si="39"/>
        <v>2693921</v>
      </c>
      <c r="J729" s="3">
        <f t="shared" si="43"/>
        <v>0.42590855485368723</v>
      </c>
      <c r="K729" s="2">
        <v>1</v>
      </c>
      <c r="L729" s="2">
        <v>1</v>
      </c>
      <c r="M729" s="2">
        <v>0</v>
      </c>
    </row>
    <row r="730" spans="1:13" ht="14.4">
      <c r="A730" s="1" t="s">
        <v>90</v>
      </c>
      <c r="B730" s="5">
        <v>1980</v>
      </c>
      <c r="C730" s="1" t="s">
        <v>91</v>
      </c>
      <c r="D730" s="1" t="s">
        <v>17</v>
      </c>
      <c r="E730" s="21" t="b">
        <v>0</v>
      </c>
      <c r="F730" s="1" t="s">
        <v>16</v>
      </c>
      <c r="G730" s="5">
        <v>1546557</v>
      </c>
      <c r="H730" s="2"/>
      <c r="I730" s="2"/>
      <c r="J730" s="3" t="str">
        <f t="shared" si="43"/>
        <v/>
      </c>
      <c r="K730" s="2">
        <v>1</v>
      </c>
      <c r="L730" s="2">
        <v>1</v>
      </c>
      <c r="M730" s="2">
        <v>0</v>
      </c>
    </row>
    <row r="731" spans="1:13" ht="14.4">
      <c r="A731" s="1" t="s">
        <v>90</v>
      </c>
      <c r="B731" s="5">
        <v>1984</v>
      </c>
      <c r="C731" s="1" t="s">
        <v>91</v>
      </c>
      <c r="D731" s="1" t="s">
        <v>18</v>
      </c>
      <c r="E731" s="21" t="b">
        <v>0</v>
      </c>
      <c r="F731" s="1" t="s">
        <v>14</v>
      </c>
      <c r="G731" s="5">
        <v>1261323</v>
      </c>
      <c r="H731" s="2">
        <f t="shared" si="41"/>
        <v>3194953</v>
      </c>
      <c r="I731" s="2">
        <f t="shared" ref="I731:I793" si="44">H731</f>
        <v>3194953</v>
      </c>
      <c r="J731" s="3">
        <f t="shared" si="43"/>
        <v>0.39478608918503655</v>
      </c>
      <c r="K731" s="2">
        <v>-1</v>
      </c>
      <c r="L731" s="2">
        <v>-1</v>
      </c>
      <c r="M731" s="2">
        <v>0</v>
      </c>
    </row>
    <row r="732" spans="1:13" ht="14.4">
      <c r="A732" s="1" t="s">
        <v>90</v>
      </c>
      <c r="B732" s="5">
        <v>1984</v>
      </c>
      <c r="C732" s="1" t="s">
        <v>91</v>
      </c>
      <c r="D732" s="1" t="s">
        <v>17</v>
      </c>
      <c r="E732" s="21" t="b">
        <v>0</v>
      </c>
      <c r="F732" s="1" t="s">
        <v>16</v>
      </c>
      <c r="G732" s="5">
        <v>1933630</v>
      </c>
      <c r="H732" s="2"/>
      <c r="I732" s="2"/>
      <c r="J732" s="3" t="str">
        <f t="shared" si="43"/>
        <v/>
      </c>
      <c r="K732" s="2">
        <v>-1</v>
      </c>
      <c r="L732" s="2">
        <v>-1</v>
      </c>
      <c r="M732" s="2">
        <v>0</v>
      </c>
    </row>
    <row r="733" spans="1:13" ht="14.4">
      <c r="A733" s="1" t="s">
        <v>90</v>
      </c>
      <c r="B733" s="5">
        <v>1988</v>
      </c>
      <c r="C733" s="1" t="s">
        <v>91</v>
      </c>
      <c r="D733" s="1" t="s">
        <v>20</v>
      </c>
      <c r="E733" s="21" t="b">
        <v>0</v>
      </c>
      <c r="F733" s="1" t="s">
        <v>14</v>
      </c>
      <c r="G733" s="5">
        <v>1320352</v>
      </c>
      <c r="H733" s="2">
        <f t="shared" si="41"/>
        <v>3063544</v>
      </c>
      <c r="I733" s="2">
        <f t="shared" si="44"/>
        <v>3063544</v>
      </c>
      <c r="J733" s="3">
        <f t="shared" si="43"/>
        <v>0.43098842386464825</v>
      </c>
      <c r="K733" s="2">
        <v>-1</v>
      </c>
      <c r="L733" s="2">
        <v>0</v>
      </c>
      <c r="M733" s="2">
        <v>-1</v>
      </c>
    </row>
    <row r="734" spans="1:13" ht="14.4">
      <c r="A734" s="1" t="s">
        <v>90</v>
      </c>
      <c r="B734" s="5">
        <v>1988</v>
      </c>
      <c r="C734" s="1" t="s">
        <v>91</v>
      </c>
      <c r="D734" s="1" t="s">
        <v>19</v>
      </c>
      <c r="E734" s="21" t="b">
        <v>0</v>
      </c>
      <c r="F734" s="1" t="s">
        <v>16</v>
      </c>
      <c r="G734" s="5">
        <v>1743192</v>
      </c>
      <c r="H734" s="2"/>
      <c r="I734" s="2"/>
      <c r="J734" s="3" t="str">
        <f t="shared" si="43"/>
        <v/>
      </c>
      <c r="K734" s="2">
        <v>-1</v>
      </c>
      <c r="L734" s="2">
        <v>0</v>
      </c>
      <c r="M734" s="2">
        <v>-1</v>
      </c>
    </row>
    <row r="735" spans="1:13" ht="14.4">
      <c r="A735" s="1" t="s">
        <v>90</v>
      </c>
      <c r="B735" s="5">
        <v>1992</v>
      </c>
      <c r="C735" s="1" t="s">
        <v>91</v>
      </c>
      <c r="D735" s="1" t="s">
        <v>21</v>
      </c>
      <c r="E735" s="21" t="b">
        <v>0</v>
      </c>
      <c r="F735" s="1" t="s">
        <v>14</v>
      </c>
      <c r="G735" s="5">
        <v>1436206</v>
      </c>
      <c r="H735" s="2">
        <f t="shared" si="41"/>
        <v>2793071</v>
      </c>
      <c r="I735" s="2">
        <f t="shared" si="44"/>
        <v>2793071</v>
      </c>
      <c r="J735" s="3">
        <f t="shared" si="43"/>
        <v>0.51420318352093453</v>
      </c>
      <c r="K735" s="2">
        <v>-1</v>
      </c>
      <c r="L735" s="2">
        <v>-1</v>
      </c>
      <c r="M735" s="2">
        <v>-1.25</v>
      </c>
    </row>
    <row r="736" spans="1:13" ht="14.4">
      <c r="A736" s="1" t="s">
        <v>90</v>
      </c>
      <c r="B736" s="5">
        <v>1992</v>
      </c>
      <c r="C736" s="1" t="s">
        <v>91</v>
      </c>
      <c r="D736" s="1" t="s">
        <v>19</v>
      </c>
      <c r="E736" s="21" t="b">
        <v>0</v>
      </c>
      <c r="F736" s="1" t="s">
        <v>16</v>
      </c>
      <c r="G736" s="5">
        <v>1356865</v>
      </c>
      <c r="H736" s="2"/>
      <c r="I736" s="2"/>
      <c r="J736" s="3" t="str">
        <f t="shared" si="43"/>
        <v/>
      </c>
      <c r="K736" s="2">
        <v>-1</v>
      </c>
      <c r="L736" s="2">
        <v>-1</v>
      </c>
      <c r="M736" s="2">
        <v>-1.25</v>
      </c>
    </row>
    <row r="737" spans="1:13" ht="14.4">
      <c r="A737" s="1" t="s">
        <v>90</v>
      </c>
      <c r="B737" s="5">
        <v>1996</v>
      </c>
      <c r="C737" s="1" t="s">
        <v>91</v>
      </c>
      <c r="D737" s="1" t="s">
        <v>21</v>
      </c>
      <c r="E737" s="21" t="b">
        <v>0</v>
      </c>
      <c r="F737" s="1" t="s">
        <v>14</v>
      </c>
      <c r="G737" s="5">
        <v>1652361</v>
      </c>
      <c r="H737" s="2">
        <f t="shared" si="41"/>
        <v>2755460</v>
      </c>
      <c r="I737" s="2">
        <f t="shared" si="44"/>
        <v>2755460</v>
      </c>
      <c r="J737" s="3">
        <f t="shared" si="43"/>
        <v>0.59966793203312696</v>
      </c>
      <c r="K737" s="2">
        <v>1</v>
      </c>
      <c r="L737" s="2">
        <v>1</v>
      </c>
      <c r="M737" s="2">
        <v>0</v>
      </c>
    </row>
    <row r="738" spans="1:13" ht="14.4">
      <c r="A738" s="1" t="s">
        <v>90</v>
      </c>
      <c r="B738" s="5">
        <v>1996</v>
      </c>
      <c r="C738" s="1" t="s">
        <v>91</v>
      </c>
      <c r="D738" s="1" t="s">
        <v>22</v>
      </c>
      <c r="E738" s="21" t="b">
        <v>0</v>
      </c>
      <c r="F738" s="1" t="s">
        <v>16</v>
      </c>
      <c r="G738" s="5">
        <v>1103099</v>
      </c>
      <c r="H738" s="2"/>
      <c r="I738" s="2"/>
      <c r="J738" s="3" t="str">
        <f t="shared" si="43"/>
        <v/>
      </c>
      <c r="K738" s="2">
        <v>1</v>
      </c>
      <c r="L738" s="2">
        <v>1</v>
      </c>
      <c r="M738" s="2">
        <v>0</v>
      </c>
    </row>
    <row r="739" spans="1:13" ht="14.4">
      <c r="A739" s="1" t="s">
        <v>90</v>
      </c>
      <c r="B739" s="5">
        <v>2000</v>
      </c>
      <c r="C739" s="1" t="s">
        <v>91</v>
      </c>
      <c r="D739" s="1" t="s">
        <v>24</v>
      </c>
      <c r="E739" s="21" t="b">
        <v>0</v>
      </c>
      <c r="F739" s="1" t="s">
        <v>14</v>
      </c>
      <c r="G739" s="5">
        <v>1788850</v>
      </c>
      <c r="H739" s="2">
        <f t="shared" si="41"/>
        <v>3073023</v>
      </c>
      <c r="I739" s="2">
        <f t="shared" si="44"/>
        <v>3073023</v>
      </c>
      <c r="J739" s="3">
        <f t="shared" si="43"/>
        <v>0.58211409416720927</v>
      </c>
      <c r="K739" s="2">
        <v>1</v>
      </c>
      <c r="L739" s="2">
        <v>0</v>
      </c>
      <c r="M739" s="2">
        <v>1</v>
      </c>
    </row>
    <row r="740" spans="1:13" ht="14.4">
      <c r="A740" s="1" t="s">
        <v>90</v>
      </c>
      <c r="B740" s="5">
        <v>2000</v>
      </c>
      <c r="C740" s="1" t="s">
        <v>91</v>
      </c>
      <c r="D740" s="1" t="s">
        <v>23</v>
      </c>
      <c r="E740" s="21" t="b">
        <v>0</v>
      </c>
      <c r="F740" s="1" t="s">
        <v>16</v>
      </c>
      <c r="G740" s="5">
        <v>1284173</v>
      </c>
      <c r="H740" s="2"/>
      <c r="I740" s="2"/>
      <c r="J740" s="3" t="str">
        <f t="shared" si="43"/>
        <v/>
      </c>
      <c r="K740" s="2">
        <v>1</v>
      </c>
      <c r="L740" s="2">
        <v>0</v>
      </c>
      <c r="M740" s="2">
        <v>1</v>
      </c>
    </row>
    <row r="741" spans="1:13" ht="14.4">
      <c r="A741" s="1" t="s">
        <v>90</v>
      </c>
      <c r="B741" s="5">
        <v>2004</v>
      </c>
      <c r="C741" s="1" t="s">
        <v>91</v>
      </c>
      <c r="D741" s="1" t="s">
        <v>25</v>
      </c>
      <c r="E741" s="21" t="b">
        <v>0</v>
      </c>
      <c r="F741" s="1" t="s">
        <v>14</v>
      </c>
      <c r="G741" s="5">
        <v>1911430</v>
      </c>
      <c r="H741" s="2">
        <f t="shared" si="41"/>
        <v>3581433</v>
      </c>
      <c r="I741" s="2">
        <f t="shared" si="44"/>
        <v>3581433</v>
      </c>
      <c r="J741" s="3">
        <f t="shared" si="43"/>
        <v>0.5337053631884221</v>
      </c>
      <c r="K741" s="2">
        <v>-1</v>
      </c>
      <c r="L741" s="2">
        <v>-1</v>
      </c>
      <c r="M741" s="2">
        <v>0</v>
      </c>
    </row>
    <row r="742" spans="1:13" ht="14.4">
      <c r="A742" s="1" t="s">
        <v>90</v>
      </c>
      <c r="B742" s="5">
        <v>2004</v>
      </c>
      <c r="C742" s="1" t="s">
        <v>91</v>
      </c>
      <c r="D742" s="1" t="s">
        <v>23</v>
      </c>
      <c r="E742" s="21" t="b">
        <v>0</v>
      </c>
      <c r="F742" s="1" t="s">
        <v>16</v>
      </c>
      <c r="G742" s="5">
        <v>1670003</v>
      </c>
      <c r="H742" s="2"/>
      <c r="I742" s="2"/>
      <c r="J742" s="3" t="str">
        <f t="shared" si="43"/>
        <v/>
      </c>
      <c r="K742" s="2">
        <v>-1</v>
      </c>
      <c r="L742" s="2">
        <v>-1</v>
      </c>
      <c r="M742" s="2">
        <v>0</v>
      </c>
    </row>
    <row r="743" spans="1:13" ht="14.4">
      <c r="A743" s="1" t="s">
        <v>90</v>
      </c>
      <c r="B743" s="5">
        <v>2008</v>
      </c>
      <c r="C743" s="1" t="s">
        <v>91</v>
      </c>
      <c r="D743" s="1" t="s">
        <v>27</v>
      </c>
      <c r="E743" s="21" t="b">
        <v>0</v>
      </c>
      <c r="F743" s="1" t="s">
        <v>14</v>
      </c>
      <c r="G743" s="5">
        <v>2215422</v>
      </c>
      <c r="H743" s="2">
        <f t="shared" si="41"/>
        <v>3828629</v>
      </c>
      <c r="I743" s="2">
        <f t="shared" si="44"/>
        <v>3828629</v>
      </c>
      <c r="J743" s="3">
        <f t="shared" si="43"/>
        <v>0.57864629871423945</v>
      </c>
      <c r="K743" s="2">
        <v>-1</v>
      </c>
      <c r="L743" s="2">
        <v>0</v>
      </c>
      <c r="M743" s="2">
        <v>-1</v>
      </c>
    </row>
    <row r="744" spans="1:13" ht="14.4">
      <c r="A744" s="1" t="s">
        <v>90</v>
      </c>
      <c r="B744" s="5">
        <v>2008</v>
      </c>
      <c r="C744" s="1" t="s">
        <v>91</v>
      </c>
      <c r="D744" s="1" t="s">
        <v>26</v>
      </c>
      <c r="E744" s="21" t="b">
        <v>0</v>
      </c>
      <c r="F744" s="1" t="s">
        <v>16</v>
      </c>
      <c r="G744" s="5">
        <v>1613207</v>
      </c>
      <c r="H744" s="2"/>
      <c r="I744" s="2"/>
      <c r="J744" s="3" t="str">
        <f t="shared" si="43"/>
        <v/>
      </c>
      <c r="K744" s="2">
        <v>-1</v>
      </c>
      <c r="L744" s="2">
        <v>0</v>
      </c>
      <c r="M744" s="2">
        <v>-1</v>
      </c>
    </row>
    <row r="745" spans="1:13" ht="14.4">
      <c r="A745" s="1" t="s">
        <v>90</v>
      </c>
      <c r="B745" s="5">
        <v>2012</v>
      </c>
      <c r="C745" s="1" t="s">
        <v>91</v>
      </c>
      <c r="D745" s="1" t="s">
        <v>27</v>
      </c>
      <c r="E745" s="21" t="b">
        <v>0</v>
      </c>
      <c r="F745" s="1" t="s">
        <v>14</v>
      </c>
      <c r="G745" s="5">
        <v>2122786</v>
      </c>
      <c r="H745" s="2">
        <f t="shared" si="41"/>
        <v>3600874</v>
      </c>
      <c r="I745" s="2">
        <f t="shared" si="44"/>
        <v>3600874</v>
      </c>
      <c r="J745" s="3">
        <f t="shared" si="43"/>
        <v>0.58951965550585772</v>
      </c>
      <c r="K745" s="2">
        <v>1</v>
      </c>
      <c r="L745" s="2">
        <v>1</v>
      </c>
      <c r="M745" s="2">
        <v>0</v>
      </c>
    </row>
    <row r="746" spans="1:13" ht="14.4">
      <c r="A746" s="1" t="s">
        <v>90</v>
      </c>
      <c r="B746" s="5">
        <v>2012</v>
      </c>
      <c r="C746" s="1" t="s">
        <v>91</v>
      </c>
      <c r="D746" s="1" t="s">
        <v>28</v>
      </c>
      <c r="E746" s="21" t="b">
        <v>0</v>
      </c>
      <c r="F746" s="1" t="s">
        <v>16</v>
      </c>
      <c r="G746" s="5">
        <v>1478088</v>
      </c>
      <c r="H746" s="2"/>
      <c r="I746" s="2"/>
      <c r="J746" s="3" t="str">
        <f t="shared" si="43"/>
        <v/>
      </c>
      <c r="K746" s="2">
        <v>1</v>
      </c>
      <c r="L746" s="2">
        <v>1</v>
      </c>
      <c r="M746" s="2">
        <v>0</v>
      </c>
    </row>
    <row r="747" spans="1:13" ht="14.4">
      <c r="A747" s="1" t="s">
        <v>90</v>
      </c>
      <c r="B747" s="5">
        <v>2016</v>
      </c>
      <c r="C747" s="1" t="s">
        <v>91</v>
      </c>
      <c r="D747" s="1" t="s">
        <v>30</v>
      </c>
      <c r="E747" s="21" t="b">
        <v>0</v>
      </c>
      <c r="F747" s="1" t="s">
        <v>14</v>
      </c>
      <c r="G747" s="5">
        <v>2148278</v>
      </c>
      <c r="H747" s="2">
        <f t="shared" si="41"/>
        <v>3750211</v>
      </c>
      <c r="I747" s="2">
        <f t="shared" si="44"/>
        <v>3750211</v>
      </c>
      <c r="J747" s="3">
        <f t="shared" si="43"/>
        <v>0.57284190142901292</v>
      </c>
      <c r="K747" s="2">
        <v>1</v>
      </c>
      <c r="L747" s="2">
        <v>0</v>
      </c>
      <c r="M747" s="2">
        <v>1</v>
      </c>
    </row>
    <row r="748" spans="1:13" ht="14.4">
      <c r="A748" s="1" t="s">
        <v>90</v>
      </c>
      <c r="B748" s="5">
        <v>2016</v>
      </c>
      <c r="C748" s="1" t="s">
        <v>91</v>
      </c>
      <c r="D748" s="1" t="s">
        <v>29</v>
      </c>
      <c r="E748" s="21" t="b">
        <v>0</v>
      </c>
      <c r="F748" s="1" t="s">
        <v>16</v>
      </c>
      <c r="G748" s="5">
        <v>1601933</v>
      </c>
      <c r="H748" s="2"/>
      <c r="I748" s="2"/>
      <c r="J748" s="3" t="str">
        <f>IF(F748="democrat",G748/I748,"")</f>
        <v/>
      </c>
      <c r="K748" s="2">
        <v>1</v>
      </c>
      <c r="L748" s="2">
        <v>0</v>
      </c>
      <c r="M748" s="2">
        <v>1</v>
      </c>
    </row>
    <row r="749" spans="1:13" ht="14.4">
      <c r="A749" s="1" t="s">
        <v>90</v>
      </c>
      <c r="B749" s="5">
        <v>2020</v>
      </c>
      <c r="C749" s="1" t="s">
        <v>91</v>
      </c>
      <c r="D749" s="1" t="s">
        <v>134</v>
      </c>
      <c r="E749" s="21" t="b">
        <v>0</v>
      </c>
      <c r="F749" s="1" t="s">
        <v>14</v>
      </c>
      <c r="G749" s="5">
        <v>2608335</v>
      </c>
      <c r="H749" s="2">
        <f t="shared" si="41"/>
        <v>4491609</v>
      </c>
      <c r="I749" s="2">
        <f t="shared" si="44"/>
        <v>4491609</v>
      </c>
      <c r="J749" s="3">
        <f>IF(F749="democrat",G749/I749,"")</f>
        <v>0.58071283586794842</v>
      </c>
      <c r="K749" s="2">
        <v>-1</v>
      </c>
      <c r="L749" s="2">
        <v>-1</v>
      </c>
      <c r="M749" s="2">
        <v>0</v>
      </c>
    </row>
    <row r="750" spans="1:13" ht="14.4">
      <c r="A750" s="1" t="s">
        <v>90</v>
      </c>
      <c r="B750" s="5">
        <v>2020</v>
      </c>
      <c r="C750" s="1" t="s">
        <v>91</v>
      </c>
      <c r="D750" s="1" t="s">
        <v>29</v>
      </c>
      <c r="E750" s="21" t="b">
        <v>0</v>
      </c>
      <c r="F750" s="1" t="s">
        <v>16</v>
      </c>
      <c r="G750" s="5">
        <v>1883274</v>
      </c>
      <c r="H750" s="2"/>
      <c r="I750" s="2"/>
      <c r="J750" s="3"/>
      <c r="K750" s="2">
        <v>-1</v>
      </c>
      <c r="L750" s="2">
        <v>-1</v>
      </c>
      <c r="M750" s="2">
        <v>0</v>
      </c>
    </row>
    <row r="751" spans="1:13" ht="14.4">
      <c r="A751" s="1" t="s">
        <v>92</v>
      </c>
      <c r="B751" s="5">
        <v>1976</v>
      </c>
      <c r="C751" s="1" t="s">
        <v>93</v>
      </c>
      <c r="D751" s="1" t="s">
        <v>13</v>
      </c>
      <c r="E751" s="21" t="b">
        <v>0</v>
      </c>
      <c r="F751" s="1" t="s">
        <v>14</v>
      </c>
      <c r="G751" s="5">
        <v>201148</v>
      </c>
      <c r="H751" s="2">
        <f t="shared" si="41"/>
        <v>412567</v>
      </c>
      <c r="I751" s="2">
        <f t="shared" si="44"/>
        <v>412567</v>
      </c>
      <c r="J751" s="3">
        <f t="shared" ref="J751:J769" si="45">IF(F751="democrat",G751/I751,"")</f>
        <v>0.48755232483451172</v>
      </c>
      <c r="K751" s="2">
        <v>-1</v>
      </c>
      <c r="L751" s="2">
        <v>0</v>
      </c>
      <c r="M751" s="2">
        <v>-1</v>
      </c>
    </row>
    <row r="752" spans="1:13" ht="14.4">
      <c r="A752" s="1" t="s">
        <v>92</v>
      </c>
      <c r="B752" s="5">
        <v>1976</v>
      </c>
      <c r="C752" s="1" t="s">
        <v>93</v>
      </c>
      <c r="D752" s="1" t="s">
        <v>15</v>
      </c>
      <c r="E752" s="21" t="b">
        <v>0</v>
      </c>
      <c r="F752" s="1" t="s">
        <v>16</v>
      </c>
      <c r="G752" s="5">
        <v>211419</v>
      </c>
      <c r="H752" s="2"/>
      <c r="I752" s="2"/>
      <c r="J752" s="3" t="str">
        <f t="shared" si="45"/>
        <v/>
      </c>
      <c r="K752" s="2">
        <v>-1</v>
      </c>
      <c r="L752" s="2">
        <v>0</v>
      </c>
      <c r="M752" s="2">
        <v>-1</v>
      </c>
    </row>
    <row r="753" spans="1:13" ht="14.4">
      <c r="A753" s="1" t="s">
        <v>92</v>
      </c>
      <c r="B753" s="5">
        <v>1980</v>
      </c>
      <c r="C753" s="1" t="s">
        <v>93</v>
      </c>
      <c r="D753" s="1" t="s">
        <v>13</v>
      </c>
      <c r="E753" s="21" t="b">
        <v>0</v>
      </c>
      <c r="F753" s="1" t="s">
        <v>14</v>
      </c>
      <c r="G753" s="5">
        <v>167826</v>
      </c>
      <c r="H753" s="2">
        <f t="shared" si="41"/>
        <v>418605</v>
      </c>
      <c r="I753" s="2">
        <f t="shared" si="44"/>
        <v>418605</v>
      </c>
      <c r="J753" s="3">
        <f t="shared" si="45"/>
        <v>0.40091733256888951</v>
      </c>
      <c r="K753" s="2">
        <v>1</v>
      </c>
      <c r="L753" s="2">
        <v>1</v>
      </c>
      <c r="M753" s="2">
        <v>0</v>
      </c>
    </row>
    <row r="754" spans="1:13" ht="14.4">
      <c r="A754" s="1" t="s">
        <v>92</v>
      </c>
      <c r="B754" s="5">
        <v>1980</v>
      </c>
      <c r="C754" s="1" t="s">
        <v>93</v>
      </c>
      <c r="D754" s="1" t="s">
        <v>17</v>
      </c>
      <c r="E754" s="21" t="b">
        <v>0</v>
      </c>
      <c r="F754" s="1" t="s">
        <v>16</v>
      </c>
      <c r="G754" s="5">
        <v>250779</v>
      </c>
      <c r="H754" s="2"/>
      <c r="I754" s="2"/>
      <c r="J754" s="3" t="str">
        <f t="shared" si="45"/>
        <v/>
      </c>
      <c r="K754" s="2">
        <v>1</v>
      </c>
      <c r="L754" s="2">
        <v>1</v>
      </c>
      <c r="M754" s="2">
        <v>0</v>
      </c>
    </row>
    <row r="755" spans="1:13" ht="14.4">
      <c r="A755" s="1" t="s">
        <v>92</v>
      </c>
      <c r="B755" s="5">
        <v>1984</v>
      </c>
      <c r="C755" s="1" t="s">
        <v>93</v>
      </c>
      <c r="D755" s="1" t="s">
        <v>18</v>
      </c>
      <c r="E755" s="21" t="b">
        <v>0</v>
      </c>
      <c r="F755" s="1" t="s">
        <v>14</v>
      </c>
      <c r="G755" s="5">
        <v>201769</v>
      </c>
      <c r="H755" s="2">
        <f t="shared" si="41"/>
        <v>508870</v>
      </c>
      <c r="I755" s="2">
        <f t="shared" si="44"/>
        <v>508870</v>
      </c>
      <c r="J755" s="3">
        <f t="shared" si="45"/>
        <v>0.39650401870811797</v>
      </c>
      <c r="K755" s="2">
        <v>-1</v>
      </c>
      <c r="L755" s="2">
        <v>-1</v>
      </c>
      <c r="M755" s="2">
        <v>0</v>
      </c>
    </row>
    <row r="756" spans="1:13" ht="14.4">
      <c r="A756" s="1" t="s">
        <v>92</v>
      </c>
      <c r="B756" s="5">
        <v>1984</v>
      </c>
      <c r="C756" s="1" t="s">
        <v>93</v>
      </c>
      <c r="D756" s="1" t="s">
        <v>17</v>
      </c>
      <c r="E756" s="21" t="b">
        <v>0</v>
      </c>
      <c r="F756" s="1" t="s">
        <v>16</v>
      </c>
      <c r="G756" s="5">
        <v>307101</v>
      </c>
      <c r="H756" s="2"/>
      <c r="I756" s="2"/>
      <c r="J756" s="3" t="str">
        <f t="shared" si="45"/>
        <v/>
      </c>
      <c r="K756" s="2">
        <v>-1</v>
      </c>
      <c r="L756" s="2">
        <v>-1</v>
      </c>
      <c r="M756" s="2">
        <v>0</v>
      </c>
    </row>
    <row r="757" spans="1:13" ht="14.4">
      <c r="A757" s="1" t="s">
        <v>92</v>
      </c>
      <c r="B757" s="5">
        <v>1988</v>
      </c>
      <c r="C757" s="1" t="s">
        <v>93</v>
      </c>
      <c r="D757" s="1" t="s">
        <v>20</v>
      </c>
      <c r="E757" s="21" t="b">
        <v>0</v>
      </c>
      <c r="F757" s="1" t="s">
        <v>14</v>
      </c>
      <c r="G757" s="5">
        <v>244497</v>
      </c>
      <c r="H757" s="2">
        <f t="shared" si="41"/>
        <v>514838</v>
      </c>
      <c r="I757" s="2">
        <f t="shared" si="44"/>
        <v>514838</v>
      </c>
      <c r="J757" s="3">
        <f t="shared" si="45"/>
        <v>0.47490084259514642</v>
      </c>
      <c r="K757" s="2">
        <v>-1</v>
      </c>
      <c r="L757" s="2">
        <v>0</v>
      </c>
      <c r="M757" s="2">
        <v>-1</v>
      </c>
    </row>
    <row r="758" spans="1:13" ht="14.4">
      <c r="A758" s="1" t="s">
        <v>92</v>
      </c>
      <c r="B758" s="5">
        <v>1988</v>
      </c>
      <c r="C758" s="1" t="s">
        <v>93</v>
      </c>
      <c r="D758" s="1" t="s">
        <v>19</v>
      </c>
      <c r="E758" s="21" t="b">
        <v>0</v>
      </c>
      <c r="F758" s="1" t="s">
        <v>16</v>
      </c>
      <c r="G758" s="5">
        <v>270341</v>
      </c>
      <c r="H758" s="2"/>
      <c r="I758" s="2"/>
      <c r="J758" s="3" t="str">
        <f t="shared" si="45"/>
        <v/>
      </c>
      <c r="K758" s="2">
        <v>-1</v>
      </c>
      <c r="L758" s="2">
        <v>0</v>
      </c>
      <c r="M758" s="2">
        <v>-1</v>
      </c>
    </row>
    <row r="759" spans="1:13" ht="14.4">
      <c r="A759" s="1" t="s">
        <v>92</v>
      </c>
      <c r="B759" s="5">
        <v>1992</v>
      </c>
      <c r="C759" s="1" t="s">
        <v>93</v>
      </c>
      <c r="D759" s="1" t="s">
        <v>21</v>
      </c>
      <c r="E759" s="21" t="b">
        <v>0</v>
      </c>
      <c r="F759" s="1" t="s">
        <v>14</v>
      </c>
      <c r="G759" s="5">
        <v>261617</v>
      </c>
      <c r="H759" s="2">
        <f t="shared" si="41"/>
        <v>474441</v>
      </c>
      <c r="I759" s="2">
        <f t="shared" si="44"/>
        <v>474441</v>
      </c>
      <c r="J759" s="3">
        <f t="shared" si="45"/>
        <v>0.55142156769756412</v>
      </c>
      <c r="K759" s="2">
        <v>-1</v>
      </c>
      <c r="L759" s="2">
        <v>-1</v>
      </c>
      <c r="M759" s="2">
        <v>-1.25</v>
      </c>
    </row>
    <row r="760" spans="1:13" ht="14.4">
      <c r="A760" s="1" t="s">
        <v>92</v>
      </c>
      <c r="B760" s="5">
        <v>1992</v>
      </c>
      <c r="C760" s="1" t="s">
        <v>93</v>
      </c>
      <c r="D760" s="1" t="s">
        <v>19</v>
      </c>
      <c r="E760" s="21" t="b">
        <v>0</v>
      </c>
      <c r="F760" s="1" t="s">
        <v>16</v>
      </c>
      <c r="G760" s="5">
        <v>212824</v>
      </c>
      <c r="H760" s="2"/>
      <c r="I760" s="2"/>
      <c r="J760" s="3" t="str">
        <f t="shared" si="45"/>
        <v/>
      </c>
      <c r="K760" s="2">
        <v>-1</v>
      </c>
      <c r="L760" s="2">
        <v>-1</v>
      </c>
      <c r="M760" s="2">
        <v>-1.25</v>
      </c>
    </row>
    <row r="761" spans="1:13" ht="14.4">
      <c r="A761" s="1" t="s">
        <v>92</v>
      </c>
      <c r="B761" s="5">
        <v>1996</v>
      </c>
      <c r="C761" s="1" t="s">
        <v>93</v>
      </c>
      <c r="D761" s="1" t="s">
        <v>21</v>
      </c>
      <c r="E761" s="21" t="b">
        <v>0</v>
      </c>
      <c r="F761" s="1" t="s">
        <v>14</v>
      </c>
      <c r="G761" s="5">
        <v>273495</v>
      </c>
      <c r="H761" s="2">
        <f t="shared" si="41"/>
        <v>506246</v>
      </c>
      <c r="I761" s="2">
        <f t="shared" si="44"/>
        <v>506246</v>
      </c>
      <c r="J761" s="3">
        <f t="shared" si="45"/>
        <v>0.54024130561031591</v>
      </c>
      <c r="K761" s="2">
        <v>1</v>
      </c>
      <c r="L761" s="2">
        <v>1</v>
      </c>
      <c r="M761" s="2">
        <v>0</v>
      </c>
    </row>
    <row r="762" spans="1:13" ht="14.4">
      <c r="A762" s="1" t="s">
        <v>92</v>
      </c>
      <c r="B762" s="5">
        <v>1996</v>
      </c>
      <c r="C762" s="1" t="s">
        <v>93</v>
      </c>
      <c r="D762" s="1" t="s">
        <v>22</v>
      </c>
      <c r="E762" s="21" t="b">
        <v>0</v>
      </c>
      <c r="F762" s="1" t="s">
        <v>16</v>
      </c>
      <c r="G762" s="5">
        <v>232751</v>
      </c>
      <c r="H762" s="2"/>
      <c r="I762" s="2"/>
      <c r="J762" s="3" t="str">
        <f t="shared" si="45"/>
        <v/>
      </c>
      <c r="K762" s="2">
        <v>1</v>
      </c>
      <c r="L762" s="2">
        <v>1</v>
      </c>
      <c r="M762" s="2">
        <v>0</v>
      </c>
    </row>
    <row r="763" spans="1:13" ht="14.4">
      <c r="A763" s="1" t="s">
        <v>92</v>
      </c>
      <c r="B763" s="5">
        <v>2000</v>
      </c>
      <c r="C763" s="1" t="s">
        <v>93</v>
      </c>
      <c r="D763" s="1" t="s">
        <v>24</v>
      </c>
      <c r="E763" s="21" t="b">
        <v>0</v>
      </c>
      <c r="F763" s="1" t="s">
        <v>14</v>
      </c>
      <c r="G763" s="5">
        <v>286783</v>
      </c>
      <c r="H763" s="2">
        <f t="shared" si="41"/>
        <v>573200</v>
      </c>
      <c r="I763" s="2">
        <f t="shared" si="44"/>
        <v>573200</v>
      </c>
      <c r="J763" s="3">
        <f t="shared" si="45"/>
        <v>0.50031926029309137</v>
      </c>
      <c r="K763" s="2">
        <v>1</v>
      </c>
      <c r="L763" s="2">
        <v>0</v>
      </c>
      <c r="M763" s="2">
        <v>1</v>
      </c>
    </row>
    <row r="764" spans="1:13" ht="14.4">
      <c r="A764" s="1" t="s">
        <v>92</v>
      </c>
      <c r="B764" s="5">
        <v>2000</v>
      </c>
      <c r="C764" s="1" t="s">
        <v>93</v>
      </c>
      <c r="D764" s="1" t="s">
        <v>23</v>
      </c>
      <c r="E764" s="21" t="b">
        <v>0</v>
      </c>
      <c r="F764" s="1" t="s">
        <v>16</v>
      </c>
      <c r="G764" s="5">
        <v>286417</v>
      </c>
      <c r="H764" s="2"/>
      <c r="I764" s="2"/>
      <c r="J764" s="3" t="str">
        <f t="shared" si="45"/>
        <v/>
      </c>
      <c r="K764" s="2">
        <v>1</v>
      </c>
      <c r="L764" s="2">
        <v>0</v>
      </c>
      <c r="M764" s="2">
        <v>1</v>
      </c>
    </row>
    <row r="765" spans="1:13" ht="14.4">
      <c r="A765" s="1" t="s">
        <v>92</v>
      </c>
      <c r="B765" s="5">
        <v>2004</v>
      </c>
      <c r="C765" s="1" t="s">
        <v>93</v>
      </c>
      <c r="D765" s="1" t="s">
        <v>25</v>
      </c>
      <c r="E765" s="21" t="b">
        <v>0</v>
      </c>
      <c r="F765" s="1" t="s">
        <v>14</v>
      </c>
      <c r="G765" s="5">
        <v>370942</v>
      </c>
      <c r="H765" s="2">
        <f t="shared" si="41"/>
        <v>747872</v>
      </c>
      <c r="I765" s="2">
        <f t="shared" si="44"/>
        <v>747872</v>
      </c>
      <c r="J765" s="3">
        <f t="shared" si="45"/>
        <v>0.49599664113645114</v>
      </c>
      <c r="K765" s="2">
        <v>-1</v>
      </c>
      <c r="L765" s="2">
        <v>-1</v>
      </c>
      <c r="M765" s="2">
        <v>0</v>
      </c>
    </row>
    <row r="766" spans="1:13" ht="14.4">
      <c r="A766" s="1" t="s">
        <v>92</v>
      </c>
      <c r="B766" s="5">
        <v>2004</v>
      </c>
      <c r="C766" s="1" t="s">
        <v>93</v>
      </c>
      <c r="D766" s="1" t="s">
        <v>23</v>
      </c>
      <c r="E766" s="21" t="b">
        <v>0</v>
      </c>
      <c r="F766" s="1" t="s">
        <v>16</v>
      </c>
      <c r="G766" s="5">
        <v>376930</v>
      </c>
      <c r="H766" s="2"/>
      <c r="I766" s="2"/>
      <c r="J766" s="3" t="str">
        <f t="shared" si="45"/>
        <v/>
      </c>
      <c r="K766" s="2">
        <v>-1</v>
      </c>
      <c r="L766" s="2">
        <v>-1</v>
      </c>
      <c r="M766" s="2">
        <v>0</v>
      </c>
    </row>
    <row r="767" spans="1:13" ht="14.4">
      <c r="A767" s="1" t="s">
        <v>92</v>
      </c>
      <c r="B767" s="5">
        <v>2008</v>
      </c>
      <c r="C767" s="1" t="s">
        <v>93</v>
      </c>
      <c r="D767" s="1" t="s">
        <v>27</v>
      </c>
      <c r="E767" s="21" t="b">
        <v>0</v>
      </c>
      <c r="F767" s="1" t="s">
        <v>14</v>
      </c>
      <c r="G767" s="5">
        <v>472422</v>
      </c>
      <c r="H767" s="2">
        <f t="shared" ref="H767:H829" si="46">IF(B767=B768,SUM(G767:G768),H766)</f>
        <v>819254</v>
      </c>
      <c r="I767" s="2">
        <f t="shared" si="44"/>
        <v>819254</v>
      </c>
      <c r="J767" s="3">
        <f t="shared" si="45"/>
        <v>0.57664900018797594</v>
      </c>
      <c r="K767" s="2">
        <v>-1</v>
      </c>
      <c r="L767" s="2">
        <v>0</v>
      </c>
      <c r="M767" s="2">
        <v>-1</v>
      </c>
    </row>
    <row r="768" spans="1:13" ht="14.4">
      <c r="A768" s="1" t="s">
        <v>92</v>
      </c>
      <c r="B768" s="5">
        <v>2008</v>
      </c>
      <c r="C768" s="1" t="s">
        <v>93</v>
      </c>
      <c r="D768" s="1" t="s">
        <v>26</v>
      </c>
      <c r="E768" s="21" t="b">
        <v>0</v>
      </c>
      <c r="F768" s="1" t="s">
        <v>16</v>
      </c>
      <c r="G768" s="5">
        <v>346832</v>
      </c>
      <c r="H768" s="2"/>
      <c r="I768" s="2"/>
      <c r="J768" s="3" t="str">
        <f t="shared" si="45"/>
        <v/>
      </c>
      <c r="K768" s="2">
        <v>-1</v>
      </c>
      <c r="L768" s="2">
        <v>0</v>
      </c>
      <c r="M768" s="2">
        <v>-1</v>
      </c>
    </row>
    <row r="769" spans="1:13" ht="14.4">
      <c r="A769" s="1" t="s">
        <v>92</v>
      </c>
      <c r="B769" s="5">
        <v>2012</v>
      </c>
      <c r="C769" s="1" t="s">
        <v>93</v>
      </c>
      <c r="D769" s="1" t="s">
        <v>27</v>
      </c>
      <c r="E769" s="21" t="b">
        <v>0</v>
      </c>
      <c r="F769" s="1" t="s">
        <v>14</v>
      </c>
      <c r="G769" s="5">
        <v>415335</v>
      </c>
      <c r="H769" s="2">
        <f t="shared" si="46"/>
        <v>751123</v>
      </c>
      <c r="I769" s="2">
        <f t="shared" si="44"/>
        <v>751123</v>
      </c>
      <c r="J769" s="3">
        <f t="shared" si="45"/>
        <v>0.55295204646908691</v>
      </c>
      <c r="K769" s="2">
        <v>1</v>
      </c>
      <c r="L769" s="2">
        <v>1</v>
      </c>
      <c r="M769" s="2">
        <v>0</v>
      </c>
    </row>
    <row r="770" spans="1:13" ht="14.4">
      <c r="A770" s="1" t="s">
        <v>92</v>
      </c>
      <c r="B770" s="5">
        <v>2012</v>
      </c>
      <c r="C770" s="1" t="s">
        <v>93</v>
      </c>
      <c r="D770" s="1" t="s">
        <v>28</v>
      </c>
      <c r="E770" s="21" t="b">
        <v>0</v>
      </c>
      <c r="F770" s="1" t="s">
        <v>16</v>
      </c>
      <c r="G770" s="5">
        <v>335788</v>
      </c>
      <c r="H770" s="2"/>
      <c r="I770" s="2"/>
      <c r="J770" s="3" t="str">
        <f>IF(F770="democrat",G770/I770,"")</f>
        <v/>
      </c>
      <c r="K770" s="2">
        <v>1</v>
      </c>
      <c r="L770" s="2">
        <v>1</v>
      </c>
      <c r="M770" s="2">
        <v>0</v>
      </c>
    </row>
    <row r="771" spans="1:13" ht="14.4">
      <c r="A771" s="1" t="s">
        <v>92</v>
      </c>
      <c r="B771" s="5">
        <v>2016</v>
      </c>
      <c r="C771" s="1" t="s">
        <v>93</v>
      </c>
      <c r="D771" s="1" t="s">
        <v>30</v>
      </c>
      <c r="E771" s="21" t="b">
        <v>0</v>
      </c>
      <c r="F771" s="1" t="s">
        <v>14</v>
      </c>
      <c r="G771" s="5">
        <v>385234</v>
      </c>
      <c r="H771" s="2">
        <f t="shared" si="46"/>
        <v>704901</v>
      </c>
      <c r="I771" s="2">
        <f t="shared" si="44"/>
        <v>704901</v>
      </c>
      <c r="J771" s="3">
        <f>IF(F771="democrat",G771/I771,"")</f>
        <v>0.5465079493432411</v>
      </c>
      <c r="K771" s="2">
        <v>1</v>
      </c>
      <c r="L771" s="2">
        <v>0</v>
      </c>
      <c r="M771" s="2">
        <v>1</v>
      </c>
    </row>
    <row r="772" spans="1:13" ht="14.4">
      <c r="A772" s="1" t="s">
        <v>92</v>
      </c>
      <c r="B772" s="5">
        <v>2016</v>
      </c>
      <c r="C772" s="1" t="s">
        <v>93</v>
      </c>
      <c r="D772" s="1" t="s">
        <v>29</v>
      </c>
      <c r="E772" s="21" t="b">
        <v>0</v>
      </c>
      <c r="F772" s="1" t="s">
        <v>16</v>
      </c>
      <c r="G772" s="5">
        <v>319667</v>
      </c>
      <c r="H772" s="2"/>
      <c r="I772" s="2"/>
      <c r="J772" s="3" t="str">
        <f>IF(F772="democrat",G772/I772,"")</f>
        <v/>
      </c>
      <c r="K772" s="2">
        <v>1</v>
      </c>
      <c r="L772" s="2">
        <v>0</v>
      </c>
      <c r="M772" s="2">
        <v>1</v>
      </c>
    </row>
    <row r="773" spans="1:13" ht="14.4">
      <c r="A773" s="1" t="s">
        <v>92</v>
      </c>
      <c r="B773" s="5">
        <v>2020</v>
      </c>
      <c r="C773" s="1" t="s">
        <v>93</v>
      </c>
      <c r="D773" s="1" t="s">
        <v>134</v>
      </c>
      <c r="E773" s="21" t="b">
        <v>0</v>
      </c>
      <c r="F773" s="1" t="s">
        <v>14</v>
      </c>
      <c r="G773" s="5">
        <v>501614</v>
      </c>
      <c r="H773" s="2">
        <f t="shared" si="46"/>
        <v>903508</v>
      </c>
      <c r="I773" s="2">
        <f t="shared" si="44"/>
        <v>903508</v>
      </c>
      <c r="J773" s="3">
        <f>IF(F773="democrat",G773/I773,"")</f>
        <v>0.55518490151719746</v>
      </c>
      <c r="K773" s="2">
        <v>-1</v>
      </c>
      <c r="L773" s="2">
        <v>-1</v>
      </c>
      <c r="M773" s="2">
        <v>0</v>
      </c>
    </row>
    <row r="774" spans="1:13" ht="14.4">
      <c r="A774" s="1" t="s">
        <v>92</v>
      </c>
      <c r="B774" s="5">
        <v>2020</v>
      </c>
      <c r="C774" s="1" t="s">
        <v>93</v>
      </c>
      <c r="D774" s="1" t="s">
        <v>29</v>
      </c>
      <c r="E774" s="21" t="b">
        <v>0</v>
      </c>
      <c r="F774" s="1" t="s">
        <v>16</v>
      </c>
      <c r="G774" s="5">
        <v>401894</v>
      </c>
      <c r="H774" s="2"/>
      <c r="I774" s="2"/>
      <c r="J774" s="3"/>
      <c r="K774" s="2">
        <v>-1</v>
      </c>
      <c r="L774" s="2">
        <v>-1</v>
      </c>
      <c r="M774" s="2">
        <v>0</v>
      </c>
    </row>
    <row r="775" spans="1:13" ht="14.4">
      <c r="A775" s="1" t="s">
        <v>94</v>
      </c>
      <c r="B775" s="5">
        <v>1976</v>
      </c>
      <c r="C775" s="1" t="s">
        <v>95</v>
      </c>
      <c r="D775" s="1" t="s">
        <v>13</v>
      </c>
      <c r="E775" s="21" t="b">
        <v>0</v>
      </c>
      <c r="F775" s="1" t="s">
        <v>14</v>
      </c>
      <c r="G775" s="5">
        <v>3244165</v>
      </c>
      <c r="H775" s="2">
        <f t="shared" si="46"/>
        <v>6070078</v>
      </c>
      <c r="I775" s="2">
        <f t="shared" si="44"/>
        <v>6070078</v>
      </c>
      <c r="J775" s="3">
        <f t="shared" ref="J775:J795" si="47">IF(F775="democrat",G775/I775,"")</f>
        <v>0.53445194608701896</v>
      </c>
      <c r="K775" s="2">
        <v>-1</v>
      </c>
      <c r="L775" s="2">
        <v>0</v>
      </c>
      <c r="M775" s="2">
        <v>-1</v>
      </c>
    </row>
    <row r="776" spans="1:13" ht="14.4">
      <c r="A776" s="1" t="s">
        <v>94</v>
      </c>
      <c r="B776" s="5">
        <v>1976</v>
      </c>
      <c r="C776" s="1" t="s">
        <v>95</v>
      </c>
      <c r="D776" s="1" t="s">
        <v>15</v>
      </c>
      <c r="E776" s="21" t="b">
        <v>0</v>
      </c>
      <c r="F776" s="1" t="s">
        <v>16</v>
      </c>
      <c r="G776" s="5">
        <v>2825913</v>
      </c>
      <c r="H776" s="2"/>
      <c r="I776" s="2"/>
      <c r="J776" s="3" t="str">
        <f t="shared" si="47"/>
        <v/>
      </c>
      <c r="K776" s="2">
        <v>-1</v>
      </c>
      <c r="L776" s="2">
        <v>0</v>
      </c>
      <c r="M776" s="2">
        <v>-1</v>
      </c>
    </row>
    <row r="777" spans="1:13" ht="14.4">
      <c r="A777" s="1" t="s">
        <v>94</v>
      </c>
      <c r="B777" s="5">
        <v>1980</v>
      </c>
      <c r="C777" s="1" t="s">
        <v>95</v>
      </c>
      <c r="D777" s="1" t="s">
        <v>13</v>
      </c>
      <c r="E777" s="21" t="b">
        <v>0</v>
      </c>
      <c r="F777" s="1" t="s">
        <v>14</v>
      </c>
      <c r="G777" s="5">
        <v>2728372</v>
      </c>
      <c r="H777" s="2">
        <f t="shared" si="46"/>
        <v>5366072</v>
      </c>
      <c r="I777" s="2">
        <f t="shared" si="44"/>
        <v>5366072</v>
      </c>
      <c r="J777" s="3">
        <f t="shared" si="47"/>
        <v>0.50844863803541962</v>
      </c>
      <c r="K777" s="2">
        <v>1</v>
      </c>
      <c r="L777" s="2">
        <v>1</v>
      </c>
      <c r="M777" s="2">
        <v>0</v>
      </c>
    </row>
    <row r="778" spans="1:13" ht="14.4">
      <c r="A778" s="1" t="s">
        <v>94</v>
      </c>
      <c r="B778" s="5">
        <v>1980</v>
      </c>
      <c r="C778" s="1" t="s">
        <v>95</v>
      </c>
      <c r="D778" s="1" t="s">
        <v>17</v>
      </c>
      <c r="E778" s="21" t="b">
        <v>0</v>
      </c>
      <c r="F778" s="1" t="s">
        <v>16</v>
      </c>
      <c r="G778" s="5">
        <v>2637700</v>
      </c>
      <c r="H778" s="2"/>
      <c r="I778" s="2"/>
      <c r="J778" s="3" t="str">
        <f t="shared" si="47"/>
        <v/>
      </c>
      <c r="K778" s="2">
        <v>1</v>
      </c>
      <c r="L778" s="2">
        <v>1</v>
      </c>
      <c r="M778" s="2">
        <v>0</v>
      </c>
    </row>
    <row r="779" spans="1:13" ht="14.4">
      <c r="A779" s="1" t="s">
        <v>94</v>
      </c>
      <c r="B779" s="5">
        <v>1984</v>
      </c>
      <c r="C779" s="1" t="s">
        <v>95</v>
      </c>
      <c r="D779" s="1" t="s">
        <v>18</v>
      </c>
      <c r="E779" s="21" t="b">
        <v>0</v>
      </c>
      <c r="F779" s="1" t="s">
        <v>14</v>
      </c>
      <c r="G779" s="5">
        <v>3001285</v>
      </c>
      <c r="H779" s="2">
        <f t="shared" si="46"/>
        <v>6377804</v>
      </c>
      <c r="I779" s="2">
        <f t="shared" si="44"/>
        <v>6377804</v>
      </c>
      <c r="J779" s="3">
        <f t="shared" si="47"/>
        <v>0.47058282129711104</v>
      </c>
      <c r="K779" s="2">
        <v>-1</v>
      </c>
      <c r="L779" s="2">
        <v>-1</v>
      </c>
      <c r="M779" s="2">
        <v>0</v>
      </c>
    </row>
    <row r="780" spans="1:13" ht="14.4">
      <c r="A780" s="1" t="s">
        <v>94</v>
      </c>
      <c r="B780" s="5">
        <v>1984</v>
      </c>
      <c r="C780" s="1" t="s">
        <v>95</v>
      </c>
      <c r="D780" s="1" t="s">
        <v>17</v>
      </c>
      <c r="E780" s="21" t="b">
        <v>0</v>
      </c>
      <c r="F780" s="1" t="s">
        <v>16</v>
      </c>
      <c r="G780" s="5">
        <v>3376519</v>
      </c>
      <c r="H780" s="2"/>
      <c r="I780" s="2"/>
      <c r="J780" s="3" t="str">
        <f t="shared" si="47"/>
        <v/>
      </c>
      <c r="K780" s="2">
        <v>-1</v>
      </c>
      <c r="L780" s="2">
        <v>-1</v>
      </c>
      <c r="M780" s="2">
        <v>0</v>
      </c>
    </row>
    <row r="781" spans="1:13" ht="14.4">
      <c r="A781" s="1" t="s">
        <v>94</v>
      </c>
      <c r="B781" s="5">
        <v>1988</v>
      </c>
      <c r="C781" s="1" t="s">
        <v>95</v>
      </c>
      <c r="D781" s="1" t="s">
        <v>20</v>
      </c>
      <c r="E781" s="21" t="b">
        <v>0</v>
      </c>
      <c r="F781" s="1" t="s">
        <v>14</v>
      </c>
      <c r="G781" s="5">
        <v>3255487</v>
      </c>
      <c r="H781" s="2">
        <f t="shared" si="46"/>
        <v>6093901</v>
      </c>
      <c r="I781" s="2">
        <f t="shared" si="44"/>
        <v>6093901</v>
      </c>
      <c r="J781" s="3">
        <f t="shared" si="47"/>
        <v>0.53422052639187934</v>
      </c>
      <c r="K781" s="2">
        <v>-1</v>
      </c>
      <c r="L781" s="2">
        <v>0</v>
      </c>
      <c r="M781" s="2">
        <v>-1</v>
      </c>
    </row>
    <row r="782" spans="1:13" ht="14.4">
      <c r="A782" s="1" t="s">
        <v>94</v>
      </c>
      <c r="B782" s="5">
        <v>1988</v>
      </c>
      <c r="C782" s="1" t="s">
        <v>95</v>
      </c>
      <c r="D782" s="1" t="s">
        <v>19</v>
      </c>
      <c r="E782" s="21" t="b">
        <v>0</v>
      </c>
      <c r="F782" s="1" t="s">
        <v>16</v>
      </c>
      <c r="G782" s="5">
        <v>2838414</v>
      </c>
      <c r="H782" s="2"/>
      <c r="I782" s="2"/>
      <c r="J782" s="3" t="str">
        <f t="shared" si="47"/>
        <v/>
      </c>
      <c r="K782" s="2">
        <v>-1</v>
      </c>
      <c r="L782" s="2">
        <v>0</v>
      </c>
      <c r="M782" s="2">
        <v>-1</v>
      </c>
    </row>
    <row r="783" spans="1:13" ht="14.4">
      <c r="A783" s="1" t="s">
        <v>94</v>
      </c>
      <c r="B783" s="5">
        <v>1992</v>
      </c>
      <c r="C783" s="1" t="s">
        <v>95</v>
      </c>
      <c r="D783" s="1" t="s">
        <v>21</v>
      </c>
      <c r="E783" s="21" t="b">
        <v>0</v>
      </c>
      <c r="F783" s="1" t="s">
        <v>14</v>
      </c>
      <c r="G783" s="5">
        <v>3346894</v>
      </c>
      <c r="H783" s="2">
        <f t="shared" si="46"/>
        <v>5388584</v>
      </c>
      <c r="I783" s="2">
        <f t="shared" si="44"/>
        <v>5388584</v>
      </c>
      <c r="J783" s="3">
        <f t="shared" si="47"/>
        <v>0.62110825404224934</v>
      </c>
      <c r="K783" s="2">
        <v>-1</v>
      </c>
      <c r="L783" s="2">
        <v>-1</v>
      </c>
      <c r="M783" s="2">
        <v>-1.25</v>
      </c>
    </row>
    <row r="784" spans="1:13" ht="14.4">
      <c r="A784" s="1" t="s">
        <v>94</v>
      </c>
      <c r="B784" s="5">
        <v>1992</v>
      </c>
      <c r="C784" s="1" t="s">
        <v>95</v>
      </c>
      <c r="D784" s="1" t="s">
        <v>19</v>
      </c>
      <c r="E784" s="21" t="b">
        <v>0</v>
      </c>
      <c r="F784" s="1" t="s">
        <v>16</v>
      </c>
      <c r="G784" s="5">
        <v>2041690</v>
      </c>
      <c r="H784" s="2"/>
      <c r="I784" s="2"/>
      <c r="J784" s="3" t="str">
        <f t="shared" si="47"/>
        <v/>
      </c>
      <c r="K784" s="2">
        <v>-1</v>
      </c>
      <c r="L784" s="2">
        <v>-1</v>
      </c>
      <c r="M784" s="2">
        <v>-1.25</v>
      </c>
    </row>
    <row r="785" spans="1:13" ht="14.4">
      <c r="A785" s="1" t="s">
        <v>94</v>
      </c>
      <c r="B785" s="5">
        <v>1996</v>
      </c>
      <c r="C785" s="1" t="s">
        <v>95</v>
      </c>
      <c r="D785" s="1" t="s">
        <v>21</v>
      </c>
      <c r="E785" s="21" t="b">
        <v>0</v>
      </c>
      <c r="F785" s="1" t="s">
        <v>14</v>
      </c>
      <c r="G785" s="5">
        <v>3649630</v>
      </c>
      <c r="H785" s="2">
        <f t="shared" si="46"/>
        <v>5388337</v>
      </c>
      <c r="I785" s="2">
        <f t="shared" si="44"/>
        <v>5388337</v>
      </c>
      <c r="J785" s="3">
        <f t="shared" si="47"/>
        <v>0.67732029381235803</v>
      </c>
      <c r="K785" s="2">
        <v>1</v>
      </c>
      <c r="L785" s="2">
        <v>1</v>
      </c>
      <c r="M785" s="2">
        <v>0</v>
      </c>
    </row>
    <row r="786" spans="1:13" ht="14.4">
      <c r="A786" s="1" t="s">
        <v>94</v>
      </c>
      <c r="B786" s="5">
        <v>1996</v>
      </c>
      <c r="C786" s="1" t="s">
        <v>95</v>
      </c>
      <c r="D786" s="1" t="s">
        <v>22</v>
      </c>
      <c r="E786" s="21" t="b">
        <v>0</v>
      </c>
      <c r="F786" s="1" t="s">
        <v>16</v>
      </c>
      <c r="G786" s="5">
        <v>1738707</v>
      </c>
      <c r="H786" s="2"/>
      <c r="I786" s="2"/>
      <c r="J786" s="3" t="str">
        <f t="shared" si="47"/>
        <v/>
      </c>
      <c r="K786" s="2">
        <v>1</v>
      </c>
      <c r="L786" s="2">
        <v>1</v>
      </c>
      <c r="M786" s="2">
        <v>0</v>
      </c>
    </row>
    <row r="787" spans="1:13" ht="14.4">
      <c r="A787" s="1" t="s">
        <v>94</v>
      </c>
      <c r="B787" s="5">
        <v>2000</v>
      </c>
      <c r="C787" s="1" t="s">
        <v>95</v>
      </c>
      <c r="D787" s="1" t="s">
        <v>24</v>
      </c>
      <c r="E787" s="21" t="b">
        <v>0</v>
      </c>
      <c r="F787" s="1" t="s">
        <v>14</v>
      </c>
      <c r="G787" s="5">
        <v>3942215</v>
      </c>
      <c r="H787" s="2">
        <f t="shared" si="46"/>
        <v>6200792</v>
      </c>
      <c r="I787" s="2">
        <f t="shared" si="44"/>
        <v>6200792</v>
      </c>
      <c r="J787" s="3">
        <f t="shared" si="47"/>
        <v>0.63575991583010683</v>
      </c>
      <c r="K787" s="2">
        <v>1</v>
      </c>
      <c r="L787" s="2">
        <v>0</v>
      </c>
      <c r="M787" s="2">
        <v>1</v>
      </c>
    </row>
    <row r="788" spans="1:13" ht="14.4">
      <c r="A788" s="1" t="s">
        <v>94</v>
      </c>
      <c r="B788" s="5">
        <v>2000</v>
      </c>
      <c r="C788" s="1" t="s">
        <v>95</v>
      </c>
      <c r="D788" s="1" t="s">
        <v>23</v>
      </c>
      <c r="E788" s="21" t="b">
        <v>0</v>
      </c>
      <c r="F788" s="1" t="s">
        <v>16</v>
      </c>
      <c r="G788" s="5">
        <v>2258577</v>
      </c>
      <c r="H788" s="2"/>
      <c r="I788" s="2"/>
      <c r="J788" s="3" t="str">
        <f t="shared" si="47"/>
        <v/>
      </c>
      <c r="K788" s="2">
        <v>1</v>
      </c>
      <c r="L788" s="2">
        <v>0</v>
      </c>
      <c r="M788" s="2">
        <v>1</v>
      </c>
    </row>
    <row r="789" spans="1:13" ht="14.4">
      <c r="A789" s="1" t="s">
        <v>94</v>
      </c>
      <c r="B789" s="5">
        <v>2004</v>
      </c>
      <c r="C789" s="1" t="s">
        <v>95</v>
      </c>
      <c r="D789" s="1" t="s">
        <v>25</v>
      </c>
      <c r="E789" s="21" t="b">
        <v>0</v>
      </c>
      <c r="F789" s="1" t="s">
        <v>14</v>
      </c>
      <c r="G789" s="5">
        <v>4180755</v>
      </c>
      <c r="H789" s="2">
        <f t="shared" si="46"/>
        <v>6987748</v>
      </c>
      <c r="I789" s="2">
        <f t="shared" si="44"/>
        <v>6987748</v>
      </c>
      <c r="J789" s="3">
        <f t="shared" si="47"/>
        <v>0.59829790656446113</v>
      </c>
      <c r="K789" s="2">
        <v>-1</v>
      </c>
      <c r="L789" s="2">
        <v>-1</v>
      </c>
      <c r="M789" s="2">
        <v>0</v>
      </c>
    </row>
    <row r="790" spans="1:13" ht="14.4">
      <c r="A790" s="1" t="s">
        <v>94</v>
      </c>
      <c r="B790" s="5">
        <v>2004</v>
      </c>
      <c r="C790" s="1" t="s">
        <v>95</v>
      </c>
      <c r="D790" s="1" t="s">
        <v>23</v>
      </c>
      <c r="E790" s="21" t="b">
        <v>0</v>
      </c>
      <c r="F790" s="1" t="s">
        <v>16</v>
      </c>
      <c r="G790" s="5">
        <v>2806993</v>
      </c>
      <c r="H790" s="2"/>
      <c r="I790" s="2"/>
      <c r="J790" s="3" t="str">
        <f t="shared" si="47"/>
        <v/>
      </c>
      <c r="K790" s="2">
        <v>-1</v>
      </c>
      <c r="L790" s="2">
        <v>-1</v>
      </c>
      <c r="M790" s="2">
        <v>0</v>
      </c>
    </row>
    <row r="791" spans="1:13" ht="14.4">
      <c r="A791" s="1" t="s">
        <v>94</v>
      </c>
      <c r="B791" s="5">
        <v>2008</v>
      </c>
      <c r="C791" s="1" t="s">
        <v>95</v>
      </c>
      <c r="D791" s="1" t="s">
        <v>27</v>
      </c>
      <c r="E791" s="21" t="b">
        <v>0</v>
      </c>
      <c r="F791" s="1" t="s">
        <v>14</v>
      </c>
      <c r="G791" s="5">
        <v>4645332</v>
      </c>
      <c r="H791" s="2">
        <f t="shared" si="46"/>
        <v>7063655</v>
      </c>
      <c r="I791" s="2">
        <f t="shared" si="44"/>
        <v>7063655</v>
      </c>
      <c r="J791" s="3">
        <f t="shared" si="47"/>
        <v>0.65763857379784263</v>
      </c>
      <c r="K791" s="2">
        <v>-1</v>
      </c>
      <c r="L791" s="2">
        <v>0</v>
      </c>
      <c r="M791" s="2">
        <v>-1</v>
      </c>
    </row>
    <row r="792" spans="1:13" ht="14.4">
      <c r="A792" s="1" t="s">
        <v>94</v>
      </c>
      <c r="B792" s="5">
        <v>2008</v>
      </c>
      <c r="C792" s="1" t="s">
        <v>95</v>
      </c>
      <c r="D792" s="1" t="s">
        <v>26</v>
      </c>
      <c r="E792" s="21" t="b">
        <v>0</v>
      </c>
      <c r="F792" s="1" t="s">
        <v>16</v>
      </c>
      <c r="G792" s="5">
        <v>2418323</v>
      </c>
      <c r="H792" s="2"/>
      <c r="I792" s="2"/>
      <c r="J792" s="3" t="str">
        <f t="shared" si="47"/>
        <v/>
      </c>
      <c r="K792" s="2">
        <v>-1</v>
      </c>
      <c r="L792" s="2">
        <v>0</v>
      </c>
      <c r="M792" s="2">
        <v>-1</v>
      </c>
    </row>
    <row r="793" spans="1:13" ht="14.4">
      <c r="A793" s="1" t="s">
        <v>94</v>
      </c>
      <c r="B793" s="5">
        <v>2012</v>
      </c>
      <c r="C793" s="1" t="s">
        <v>95</v>
      </c>
      <c r="D793" s="1" t="s">
        <v>27</v>
      </c>
      <c r="E793" s="21" t="b">
        <v>0</v>
      </c>
      <c r="F793" s="1" t="s">
        <v>14</v>
      </c>
      <c r="G793" s="5">
        <v>4324228</v>
      </c>
      <c r="H793" s="2">
        <f t="shared" si="46"/>
        <v>6547625</v>
      </c>
      <c r="I793" s="2">
        <f t="shared" si="44"/>
        <v>6547625</v>
      </c>
      <c r="J793" s="3">
        <f t="shared" si="47"/>
        <v>0.66042694870277385</v>
      </c>
      <c r="K793" s="2">
        <v>1</v>
      </c>
      <c r="L793" s="2">
        <v>1</v>
      </c>
      <c r="M793" s="2">
        <v>0</v>
      </c>
    </row>
    <row r="794" spans="1:13" ht="14.4">
      <c r="A794" s="1" t="s">
        <v>94</v>
      </c>
      <c r="B794" s="5">
        <v>2012</v>
      </c>
      <c r="C794" s="1" t="s">
        <v>95</v>
      </c>
      <c r="D794" s="1" t="s">
        <v>28</v>
      </c>
      <c r="E794" s="21" t="b">
        <v>0</v>
      </c>
      <c r="F794" s="1" t="s">
        <v>16</v>
      </c>
      <c r="G794" s="5">
        <v>2223397</v>
      </c>
      <c r="H794" s="2"/>
      <c r="I794" s="2"/>
      <c r="J794" s="3" t="str">
        <f t="shared" si="47"/>
        <v/>
      </c>
      <c r="K794" s="2">
        <v>1</v>
      </c>
      <c r="L794" s="2">
        <v>1</v>
      </c>
      <c r="M794" s="2">
        <v>0</v>
      </c>
    </row>
    <row r="795" spans="1:13" ht="14.4">
      <c r="A795" s="1" t="s">
        <v>94</v>
      </c>
      <c r="B795" s="5">
        <v>2016</v>
      </c>
      <c r="C795" s="1" t="s">
        <v>95</v>
      </c>
      <c r="D795" s="1" t="s">
        <v>30</v>
      </c>
      <c r="E795" s="21" t="b">
        <v>0</v>
      </c>
      <c r="F795" s="1" t="s">
        <v>14</v>
      </c>
      <c r="G795" s="5">
        <v>4379789</v>
      </c>
      <c r="H795" s="2">
        <f t="shared" si="46"/>
        <v>6906931</v>
      </c>
      <c r="I795" s="2">
        <f t="shared" ref="I795:I857" si="48">H795</f>
        <v>6906931</v>
      </c>
      <c r="J795" s="3">
        <f t="shared" si="47"/>
        <v>0.63411506499775372</v>
      </c>
      <c r="K795" s="2">
        <v>1</v>
      </c>
      <c r="L795" s="2">
        <v>0</v>
      </c>
      <c r="M795" s="2">
        <v>1</v>
      </c>
    </row>
    <row r="796" spans="1:13" ht="14.4">
      <c r="A796" s="1" t="s">
        <v>94</v>
      </c>
      <c r="B796" s="5">
        <v>2016</v>
      </c>
      <c r="C796" s="1" t="s">
        <v>95</v>
      </c>
      <c r="D796" s="1" t="s">
        <v>29</v>
      </c>
      <c r="E796" s="21" t="b">
        <v>0</v>
      </c>
      <c r="F796" s="1" t="s">
        <v>16</v>
      </c>
      <c r="G796" s="5">
        <v>2527142</v>
      </c>
      <c r="H796" s="2"/>
      <c r="I796" s="2"/>
      <c r="J796" s="3" t="str">
        <f>IF(F796="democrat",G796/I796,"")</f>
        <v/>
      </c>
      <c r="K796" s="2">
        <v>1</v>
      </c>
      <c r="L796" s="2">
        <v>0</v>
      </c>
      <c r="M796" s="2">
        <v>1</v>
      </c>
    </row>
    <row r="797" spans="1:13" ht="14.4">
      <c r="A797" s="1" t="s">
        <v>94</v>
      </c>
      <c r="B797" s="5">
        <v>2020</v>
      </c>
      <c r="C797" s="1" t="s">
        <v>95</v>
      </c>
      <c r="D797" s="1" t="s">
        <v>134</v>
      </c>
      <c r="E797" s="21" t="b">
        <v>0</v>
      </c>
      <c r="F797" s="1" t="s">
        <v>14</v>
      </c>
      <c r="G797" s="5">
        <v>5230985</v>
      </c>
      <c r="H797" s="2">
        <f t="shared" si="46"/>
        <v>8475783</v>
      </c>
      <c r="I797" s="2">
        <f t="shared" si="48"/>
        <v>8475783</v>
      </c>
      <c r="J797" s="3">
        <f>IF(F797="democrat",G797/I797,"")</f>
        <v>0.6171683489301224</v>
      </c>
      <c r="K797" s="2">
        <v>-1</v>
      </c>
      <c r="L797" s="2">
        <v>-1</v>
      </c>
      <c r="M797" s="2">
        <v>0</v>
      </c>
    </row>
    <row r="798" spans="1:13" ht="14.4">
      <c r="A798" s="1" t="s">
        <v>94</v>
      </c>
      <c r="B798" s="5">
        <v>2020</v>
      </c>
      <c r="C798" s="1" t="s">
        <v>95</v>
      </c>
      <c r="D798" s="1" t="s">
        <v>29</v>
      </c>
      <c r="E798" s="21" t="b">
        <v>0</v>
      </c>
      <c r="F798" s="1" t="s">
        <v>16</v>
      </c>
      <c r="G798" s="5">
        <v>3244798</v>
      </c>
      <c r="H798" s="2"/>
      <c r="I798" s="2"/>
      <c r="J798" s="3"/>
      <c r="K798" s="2">
        <v>-1</v>
      </c>
      <c r="L798" s="2">
        <v>-1</v>
      </c>
      <c r="M798" s="2">
        <v>0</v>
      </c>
    </row>
    <row r="799" spans="1:13" ht="14.4">
      <c r="A799" s="1" t="s">
        <v>96</v>
      </c>
      <c r="B799" s="5">
        <v>1976</v>
      </c>
      <c r="C799" s="1" t="s">
        <v>97</v>
      </c>
      <c r="D799" s="1" t="s">
        <v>13</v>
      </c>
      <c r="E799" s="21" t="b">
        <v>0</v>
      </c>
      <c r="F799" s="1" t="s">
        <v>14</v>
      </c>
      <c r="G799" s="5">
        <v>927365</v>
      </c>
      <c r="H799" s="2">
        <f t="shared" si="46"/>
        <v>1669325</v>
      </c>
      <c r="I799" s="2">
        <f t="shared" si="48"/>
        <v>1669325</v>
      </c>
      <c r="J799" s="3">
        <f t="shared" ref="J799:J819" si="49">IF(F799="democrat",G799/I799,"")</f>
        <v>0.55553292498464946</v>
      </c>
      <c r="K799" s="2">
        <v>-1</v>
      </c>
      <c r="L799" s="2">
        <v>0</v>
      </c>
      <c r="M799" s="2">
        <v>-1</v>
      </c>
    </row>
    <row r="800" spans="1:13" ht="14.4">
      <c r="A800" s="1" t="s">
        <v>96</v>
      </c>
      <c r="B800" s="5">
        <v>1976</v>
      </c>
      <c r="C800" s="1" t="s">
        <v>97</v>
      </c>
      <c r="D800" s="1" t="s">
        <v>15</v>
      </c>
      <c r="E800" s="21" t="b">
        <v>0</v>
      </c>
      <c r="F800" s="1" t="s">
        <v>16</v>
      </c>
      <c r="G800" s="5">
        <v>741960</v>
      </c>
      <c r="H800" s="2"/>
      <c r="I800" s="2"/>
      <c r="J800" s="3" t="str">
        <f t="shared" si="49"/>
        <v/>
      </c>
      <c r="K800" s="2">
        <v>-1</v>
      </c>
      <c r="L800" s="2">
        <v>0</v>
      </c>
      <c r="M800" s="2">
        <v>-1</v>
      </c>
    </row>
    <row r="801" spans="1:13" ht="14.4">
      <c r="A801" s="1" t="s">
        <v>96</v>
      </c>
      <c r="B801" s="5">
        <v>1980</v>
      </c>
      <c r="C801" s="1" t="s">
        <v>97</v>
      </c>
      <c r="D801" s="1" t="s">
        <v>13</v>
      </c>
      <c r="E801" s="21" t="b">
        <v>0</v>
      </c>
      <c r="F801" s="1" t="s">
        <v>14</v>
      </c>
      <c r="G801" s="5">
        <v>875635</v>
      </c>
      <c r="H801" s="2">
        <f t="shared" si="46"/>
        <v>1790653</v>
      </c>
      <c r="I801" s="2">
        <f t="shared" si="48"/>
        <v>1790653</v>
      </c>
      <c r="J801" s="3">
        <f t="shared" si="49"/>
        <v>0.48900317370255431</v>
      </c>
      <c r="K801" s="2">
        <v>1</v>
      </c>
      <c r="L801" s="2">
        <v>1</v>
      </c>
      <c r="M801" s="2">
        <v>0</v>
      </c>
    </row>
    <row r="802" spans="1:13" ht="14.4">
      <c r="A802" s="1" t="s">
        <v>96</v>
      </c>
      <c r="B802" s="5">
        <v>1980</v>
      </c>
      <c r="C802" s="1" t="s">
        <v>97</v>
      </c>
      <c r="D802" s="1" t="s">
        <v>17</v>
      </c>
      <c r="E802" s="21" t="b">
        <v>0</v>
      </c>
      <c r="F802" s="1" t="s">
        <v>16</v>
      </c>
      <c r="G802" s="5">
        <v>915018</v>
      </c>
      <c r="H802" s="2"/>
      <c r="I802" s="2"/>
      <c r="J802" s="3" t="str">
        <f t="shared" si="49"/>
        <v/>
      </c>
      <c r="K802" s="2">
        <v>1</v>
      </c>
      <c r="L802" s="2">
        <v>1</v>
      </c>
      <c r="M802" s="2">
        <v>0</v>
      </c>
    </row>
    <row r="803" spans="1:13" ht="14.4">
      <c r="A803" s="1" t="s">
        <v>96</v>
      </c>
      <c r="B803" s="5">
        <v>1984</v>
      </c>
      <c r="C803" s="1" t="s">
        <v>97</v>
      </c>
      <c r="D803" s="1" t="s">
        <v>18</v>
      </c>
      <c r="E803" s="21" t="b">
        <v>0</v>
      </c>
      <c r="F803" s="1" t="s">
        <v>14</v>
      </c>
      <c r="G803" s="5">
        <v>824287</v>
      </c>
      <c r="H803" s="2">
        <f t="shared" si="46"/>
        <v>2170768</v>
      </c>
      <c r="I803" s="2">
        <f t="shared" si="48"/>
        <v>2170768</v>
      </c>
      <c r="J803" s="3">
        <f t="shared" si="49"/>
        <v>0.37972137050113142</v>
      </c>
      <c r="K803" s="2">
        <v>-1</v>
      </c>
      <c r="L803" s="2">
        <v>-1</v>
      </c>
      <c r="M803" s="2">
        <v>0</v>
      </c>
    </row>
    <row r="804" spans="1:13" ht="14.4">
      <c r="A804" s="1" t="s">
        <v>96</v>
      </c>
      <c r="B804" s="5">
        <v>1984</v>
      </c>
      <c r="C804" s="1" t="s">
        <v>97</v>
      </c>
      <c r="D804" s="1" t="s">
        <v>17</v>
      </c>
      <c r="E804" s="21" t="b">
        <v>0</v>
      </c>
      <c r="F804" s="1" t="s">
        <v>16</v>
      </c>
      <c r="G804" s="5">
        <v>1346481</v>
      </c>
      <c r="H804" s="2"/>
      <c r="I804" s="2"/>
      <c r="J804" s="3" t="str">
        <f t="shared" si="49"/>
        <v/>
      </c>
      <c r="K804" s="2">
        <v>-1</v>
      </c>
      <c r="L804" s="2">
        <v>-1</v>
      </c>
      <c r="M804" s="2">
        <v>0</v>
      </c>
    </row>
    <row r="805" spans="1:13" ht="14.4">
      <c r="A805" s="1" t="s">
        <v>96</v>
      </c>
      <c r="B805" s="5">
        <v>1988</v>
      </c>
      <c r="C805" s="1" t="s">
        <v>97</v>
      </c>
      <c r="D805" s="1" t="s">
        <v>20</v>
      </c>
      <c r="E805" s="21" t="b">
        <v>0</v>
      </c>
      <c r="F805" s="1" t="s">
        <v>14</v>
      </c>
      <c r="G805" s="5">
        <v>890167</v>
      </c>
      <c r="H805" s="2">
        <f t="shared" si="46"/>
        <v>2127425</v>
      </c>
      <c r="I805" s="2">
        <f t="shared" si="48"/>
        <v>2127425</v>
      </c>
      <c r="J805" s="3">
        <f t="shared" si="49"/>
        <v>0.41842462131449992</v>
      </c>
      <c r="K805" s="2">
        <v>-1</v>
      </c>
      <c r="L805" s="2">
        <v>0</v>
      </c>
      <c r="M805" s="2">
        <v>-1</v>
      </c>
    </row>
    <row r="806" spans="1:13" ht="14.4">
      <c r="A806" s="1" t="s">
        <v>96</v>
      </c>
      <c r="B806" s="5">
        <v>1988</v>
      </c>
      <c r="C806" s="1" t="s">
        <v>97</v>
      </c>
      <c r="D806" s="1" t="s">
        <v>19</v>
      </c>
      <c r="E806" s="21" t="b">
        <v>0</v>
      </c>
      <c r="F806" s="1" t="s">
        <v>16</v>
      </c>
      <c r="G806" s="5">
        <v>1237258</v>
      </c>
      <c r="H806" s="2"/>
      <c r="I806" s="2"/>
      <c r="J806" s="3" t="str">
        <f t="shared" si="49"/>
        <v/>
      </c>
      <c r="K806" s="2">
        <v>-1</v>
      </c>
      <c r="L806" s="2">
        <v>0</v>
      </c>
      <c r="M806" s="2">
        <v>-1</v>
      </c>
    </row>
    <row r="807" spans="1:13" ht="14.4">
      <c r="A807" s="1" t="s">
        <v>96</v>
      </c>
      <c r="B807" s="5">
        <v>1992</v>
      </c>
      <c r="C807" s="1" t="s">
        <v>97</v>
      </c>
      <c r="D807" s="1" t="s">
        <v>21</v>
      </c>
      <c r="E807" s="21" t="b">
        <v>0</v>
      </c>
      <c r="F807" s="1" t="s">
        <v>14</v>
      </c>
      <c r="G807" s="5">
        <v>1114042</v>
      </c>
      <c r="H807" s="2">
        <f t="shared" si="46"/>
        <v>2248703</v>
      </c>
      <c r="I807" s="2">
        <f t="shared" si="48"/>
        <v>2248703</v>
      </c>
      <c r="J807" s="3">
        <f t="shared" si="49"/>
        <v>0.49541535720813284</v>
      </c>
      <c r="K807" s="2">
        <v>-1</v>
      </c>
      <c r="L807" s="2">
        <v>-1</v>
      </c>
      <c r="M807" s="2">
        <v>-1.25</v>
      </c>
    </row>
    <row r="808" spans="1:13" ht="14.4">
      <c r="A808" s="1" t="s">
        <v>96</v>
      </c>
      <c r="B808" s="5">
        <v>1992</v>
      </c>
      <c r="C808" s="1" t="s">
        <v>97</v>
      </c>
      <c r="D808" s="1" t="s">
        <v>19</v>
      </c>
      <c r="E808" s="21" t="b">
        <v>0</v>
      </c>
      <c r="F808" s="1" t="s">
        <v>16</v>
      </c>
      <c r="G808" s="5">
        <v>1134661</v>
      </c>
      <c r="H808" s="2"/>
      <c r="I808" s="2"/>
      <c r="J808" s="3" t="str">
        <f t="shared" si="49"/>
        <v/>
      </c>
      <c r="K808" s="2">
        <v>-1</v>
      </c>
      <c r="L808" s="2">
        <v>-1</v>
      </c>
      <c r="M808" s="2">
        <v>-1.25</v>
      </c>
    </row>
    <row r="809" spans="1:13" ht="14.4">
      <c r="A809" s="1" t="s">
        <v>96</v>
      </c>
      <c r="B809" s="5">
        <v>1996</v>
      </c>
      <c r="C809" s="1" t="s">
        <v>97</v>
      </c>
      <c r="D809" s="1" t="s">
        <v>21</v>
      </c>
      <c r="E809" s="21" t="b">
        <v>0</v>
      </c>
      <c r="F809" s="1" t="s">
        <v>14</v>
      </c>
      <c r="G809" s="5">
        <v>1107849</v>
      </c>
      <c r="H809" s="2">
        <f t="shared" si="46"/>
        <v>2333787</v>
      </c>
      <c r="I809" s="2">
        <f t="shared" si="48"/>
        <v>2333787</v>
      </c>
      <c r="J809" s="3">
        <f t="shared" si="49"/>
        <v>0.47470013330265359</v>
      </c>
      <c r="K809" s="2">
        <v>1</v>
      </c>
      <c r="L809" s="2">
        <v>1</v>
      </c>
      <c r="M809" s="2">
        <v>0</v>
      </c>
    </row>
    <row r="810" spans="1:13" ht="14.4">
      <c r="A810" s="1" t="s">
        <v>96</v>
      </c>
      <c r="B810" s="5">
        <v>1996</v>
      </c>
      <c r="C810" s="1" t="s">
        <v>97</v>
      </c>
      <c r="D810" s="1" t="s">
        <v>22</v>
      </c>
      <c r="E810" s="21" t="b">
        <v>0</v>
      </c>
      <c r="F810" s="1" t="s">
        <v>16</v>
      </c>
      <c r="G810" s="5">
        <v>1225938</v>
      </c>
      <c r="H810" s="2"/>
      <c r="I810" s="2"/>
      <c r="J810" s="3" t="str">
        <f t="shared" si="49"/>
        <v/>
      </c>
      <c r="K810" s="2">
        <v>1</v>
      </c>
      <c r="L810" s="2">
        <v>1</v>
      </c>
      <c r="M810" s="2">
        <v>0</v>
      </c>
    </row>
    <row r="811" spans="1:13" ht="14.4">
      <c r="A811" s="1" t="s">
        <v>96</v>
      </c>
      <c r="B811" s="5">
        <v>2000</v>
      </c>
      <c r="C811" s="1" t="s">
        <v>97</v>
      </c>
      <c r="D811" s="1" t="s">
        <v>24</v>
      </c>
      <c r="E811" s="21" t="b">
        <v>0</v>
      </c>
      <c r="F811" s="1" t="s">
        <v>14</v>
      </c>
      <c r="G811" s="5">
        <v>1257692</v>
      </c>
      <c r="H811" s="2">
        <f t="shared" si="46"/>
        <v>2888855</v>
      </c>
      <c r="I811" s="2">
        <f t="shared" si="48"/>
        <v>2888855</v>
      </c>
      <c r="J811" s="3">
        <f t="shared" si="49"/>
        <v>0.43536003018496949</v>
      </c>
      <c r="K811" s="2">
        <v>1</v>
      </c>
      <c r="L811" s="2">
        <v>0</v>
      </c>
      <c r="M811" s="2">
        <v>1</v>
      </c>
    </row>
    <row r="812" spans="1:13" ht="14.4">
      <c r="A812" s="1" t="s">
        <v>96</v>
      </c>
      <c r="B812" s="5">
        <v>2000</v>
      </c>
      <c r="C812" s="1" t="s">
        <v>97</v>
      </c>
      <c r="D812" s="1" t="s">
        <v>23</v>
      </c>
      <c r="E812" s="21" t="b">
        <v>0</v>
      </c>
      <c r="F812" s="1" t="s">
        <v>16</v>
      </c>
      <c r="G812" s="5">
        <v>1631163</v>
      </c>
      <c r="H812" s="2"/>
      <c r="I812" s="2"/>
      <c r="J812" s="3" t="str">
        <f t="shared" si="49"/>
        <v/>
      </c>
      <c r="K812" s="2">
        <v>1</v>
      </c>
      <c r="L812" s="2">
        <v>0</v>
      </c>
      <c r="M812" s="2">
        <v>1</v>
      </c>
    </row>
    <row r="813" spans="1:13" ht="14.4">
      <c r="A813" s="1" t="s">
        <v>96</v>
      </c>
      <c r="B813" s="5">
        <v>2004</v>
      </c>
      <c r="C813" s="1" t="s">
        <v>97</v>
      </c>
      <c r="D813" s="1" t="s">
        <v>25</v>
      </c>
      <c r="E813" s="21" t="b">
        <v>0</v>
      </c>
      <c r="F813" s="1" t="s">
        <v>14</v>
      </c>
      <c r="G813" s="5">
        <v>1525849</v>
      </c>
      <c r="H813" s="2">
        <f t="shared" si="46"/>
        <v>3487015</v>
      </c>
      <c r="I813" s="2">
        <f t="shared" si="48"/>
        <v>3487015</v>
      </c>
      <c r="J813" s="3">
        <f t="shared" si="49"/>
        <v>0.43758027998158883</v>
      </c>
      <c r="K813" s="2">
        <v>-1</v>
      </c>
      <c r="L813" s="2">
        <v>-1</v>
      </c>
      <c r="M813" s="2">
        <v>0</v>
      </c>
    </row>
    <row r="814" spans="1:13" ht="14.4">
      <c r="A814" s="1" t="s">
        <v>96</v>
      </c>
      <c r="B814" s="5">
        <v>2004</v>
      </c>
      <c r="C814" s="1" t="s">
        <v>97</v>
      </c>
      <c r="D814" s="1" t="s">
        <v>23</v>
      </c>
      <c r="E814" s="21" t="b">
        <v>0</v>
      </c>
      <c r="F814" s="1" t="s">
        <v>16</v>
      </c>
      <c r="G814" s="5">
        <v>1961166</v>
      </c>
      <c r="H814" s="2"/>
      <c r="I814" s="2"/>
      <c r="J814" s="3" t="str">
        <f t="shared" si="49"/>
        <v/>
      </c>
      <c r="K814" s="2">
        <v>-1</v>
      </c>
      <c r="L814" s="2">
        <v>-1</v>
      </c>
      <c r="M814" s="2">
        <v>0</v>
      </c>
    </row>
    <row r="815" spans="1:13" ht="14.4">
      <c r="A815" s="1" t="s">
        <v>96</v>
      </c>
      <c r="B815" s="5">
        <v>2008</v>
      </c>
      <c r="C815" s="1" t="s">
        <v>97</v>
      </c>
      <c r="D815" s="1" t="s">
        <v>27</v>
      </c>
      <c r="E815" s="21" t="b">
        <v>0</v>
      </c>
      <c r="F815" s="1" t="s">
        <v>14</v>
      </c>
      <c r="G815" s="5">
        <v>2142651</v>
      </c>
      <c r="H815" s="2">
        <f t="shared" si="46"/>
        <v>4271125</v>
      </c>
      <c r="I815" s="2">
        <f t="shared" si="48"/>
        <v>4271125</v>
      </c>
      <c r="J815" s="3">
        <f t="shared" si="49"/>
        <v>0.50165963300067318</v>
      </c>
      <c r="K815" s="2">
        <v>-1</v>
      </c>
      <c r="L815" s="2">
        <v>0</v>
      </c>
      <c r="M815" s="2">
        <v>-1</v>
      </c>
    </row>
    <row r="816" spans="1:13" ht="14.4">
      <c r="A816" s="1" t="s">
        <v>96</v>
      </c>
      <c r="B816" s="5">
        <v>2008</v>
      </c>
      <c r="C816" s="1" t="s">
        <v>97</v>
      </c>
      <c r="D816" s="1" t="s">
        <v>26</v>
      </c>
      <c r="E816" s="21" t="b">
        <v>0</v>
      </c>
      <c r="F816" s="1" t="s">
        <v>16</v>
      </c>
      <c r="G816" s="5">
        <v>2128474</v>
      </c>
      <c r="H816" s="2"/>
      <c r="I816" s="2"/>
      <c r="J816" s="3" t="str">
        <f t="shared" si="49"/>
        <v/>
      </c>
      <c r="K816" s="2">
        <v>-1</v>
      </c>
      <c r="L816" s="2">
        <v>0</v>
      </c>
      <c r="M816" s="2">
        <v>-1</v>
      </c>
    </row>
    <row r="817" spans="1:13" ht="14.4">
      <c r="A817" s="1" t="s">
        <v>96</v>
      </c>
      <c r="B817" s="5">
        <v>2012</v>
      </c>
      <c r="C817" s="1" t="s">
        <v>97</v>
      </c>
      <c r="D817" s="1" t="s">
        <v>27</v>
      </c>
      <c r="E817" s="21" t="b">
        <v>0</v>
      </c>
      <c r="F817" s="1" t="s">
        <v>14</v>
      </c>
      <c r="G817" s="5">
        <v>2178391</v>
      </c>
      <c r="H817" s="2">
        <f t="shared" si="46"/>
        <v>4448786</v>
      </c>
      <c r="I817" s="2">
        <f t="shared" si="48"/>
        <v>4448786</v>
      </c>
      <c r="J817" s="3">
        <f t="shared" si="49"/>
        <v>0.48965965096995001</v>
      </c>
      <c r="K817" s="2">
        <v>1</v>
      </c>
      <c r="L817" s="2">
        <v>1</v>
      </c>
      <c r="M817" s="2">
        <v>0</v>
      </c>
    </row>
    <row r="818" spans="1:13" ht="14.4">
      <c r="A818" s="1" t="s">
        <v>96</v>
      </c>
      <c r="B818" s="5">
        <v>2012</v>
      </c>
      <c r="C818" s="1" t="s">
        <v>97</v>
      </c>
      <c r="D818" s="1" t="s">
        <v>28</v>
      </c>
      <c r="E818" s="21" t="b">
        <v>0</v>
      </c>
      <c r="F818" s="1" t="s">
        <v>16</v>
      </c>
      <c r="G818" s="5">
        <v>2270395</v>
      </c>
      <c r="H818" s="2"/>
      <c r="I818" s="2"/>
      <c r="J818" s="3" t="str">
        <f t="shared" si="49"/>
        <v/>
      </c>
      <c r="K818" s="2">
        <v>1</v>
      </c>
      <c r="L818" s="2">
        <v>1</v>
      </c>
      <c r="M818" s="2">
        <v>0</v>
      </c>
    </row>
    <row r="819" spans="1:13" ht="14.4">
      <c r="A819" s="1" t="s">
        <v>96</v>
      </c>
      <c r="B819" s="5">
        <v>2016</v>
      </c>
      <c r="C819" s="1" t="s">
        <v>97</v>
      </c>
      <c r="D819" s="1" t="s">
        <v>30</v>
      </c>
      <c r="E819" s="21" t="b">
        <v>0</v>
      </c>
      <c r="F819" s="1" t="s">
        <v>14</v>
      </c>
      <c r="G819" s="5">
        <v>2189316</v>
      </c>
      <c r="H819" s="2">
        <f t="shared" si="46"/>
        <v>4551947</v>
      </c>
      <c r="I819" s="2">
        <f t="shared" si="48"/>
        <v>4551947</v>
      </c>
      <c r="J819" s="3">
        <f t="shared" si="49"/>
        <v>0.48096254196281285</v>
      </c>
      <c r="K819" s="2">
        <v>1</v>
      </c>
      <c r="L819" s="2">
        <v>0</v>
      </c>
      <c r="M819" s="2">
        <v>1</v>
      </c>
    </row>
    <row r="820" spans="1:13" ht="14.4">
      <c r="A820" s="1" t="s">
        <v>96</v>
      </c>
      <c r="B820" s="5">
        <v>2016</v>
      </c>
      <c r="C820" s="1" t="s">
        <v>97</v>
      </c>
      <c r="D820" s="1" t="s">
        <v>29</v>
      </c>
      <c r="E820" s="21" t="b">
        <v>0</v>
      </c>
      <c r="F820" s="1" t="s">
        <v>16</v>
      </c>
      <c r="G820" s="5">
        <v>2362631</v>
      </c>
      <c r="H820" s="2"/>
      <c r="I820" s="2"/>
      <c r="J820" s="3" t="str">
        <f>IF(F820="democrat",G820/I820,"")</f>
        <v/>
      </c>
      <c r="K820" s="2">
        <v>1</v>
      </c>
      <c r="L820" s="2">
        <v>0</v>
      </c>
      <c r="M820" s="2">
        <v>1</v>
      </c>
    </row>
    <row r="821" spans="1:13" ht="14.4">
      <c r="A821" s="1" t="s">
        <v>96</v>
      </c>
      <c r="B821" s="5">
        <v>2020</v>
      </c>
      <c r="C821" s="1" t="s">
        <v>97</v>
      </c>
      <c r="D821" s="1" t="s">
        <v>134</v>
      </c>
      <c r="E821" s="21" t="b">
        <v>0</v>
      </c>
      <c r="F821" s="1" t="s">
        <v>14</v>
      </c>
      <c r="G821" s="5">
        <v>2684292</v>
      </c>
      <c r="H821" s="2">
        <f t="shared" si="46"/>
        <v>5443065</v>
      </c>
      <c r="I821" s="2">
        <f t="shared" si="48"/>
        <v>5443065</v>
      </c>
      <c r="J821" s="3">
        <f>IF(F821="democrat",G821/I821,"")</f>
        <v>0.49315817466813278</v>
      </c>
      <c r="K821" s="2">
        <v>-1</v>
      </c>
      <c r="L821" s="2">
        <v>-1</v>
      </c>
      <c r="M821" s="2">
        <v>0</v>
      </c>
    </row>
    <row r="822" spans="1:13" ht="14.4">
      <c r="A822" s="1" t="s">
        <v>96</v>
      </c>
      <c r="B822" s="5">
        <v>2020</v>
      </c>
      <c r="C822" s="1" t="s">
        <v>97</v>
      </c>
      <c r="D822" s="1" t="s">
        <v>29</v>
      </c>
      <c r="E822" s="21" t="b">
        <v>0</v>
      </c>
      <c r="F822" s="1" t="s">
        <v>16</v>
      </c>
      <c r="G822" s="5">
        <v>2758773</v>
      </c>
      <c r="H822" s="2"/>
      <c r="I822" s="2"/>
      <c r="J822" s="3"/>
      <c r="K822" s="2">
        <v>-1</v>
      </c>
      <c r="L822" s="2">
        <v>-1</v>
      </c>
      <c r="M822" s="2">
        <v>0</v>
      </c>
    </row>
    <row r="823" spans="1:13" ht="14.4">
      <c r="A823" s="1" t="s">
        <v>98</v>
      </c>
      <c r="B823" s="5">
        <v>1976</v>
      </c>
      <c r="C823" s="1" t="s">
        <v>99</v>
      </c>
      <c r="D823" s="1" t="s">
        <v>13</v>
      </c>
      <c r="E823" s="21" t="b">
        <v>0</v>
      </c>
      <c r="F823" s="1" t="s">
        <v>14</v>
      </c>
      <c r="G823" s="5">
        <v>136078</v>
      </c>
      <c r="H823" s="2">
        <f t="shared" si="46"/>
        <v>289762</v>
      </c>
      <c r="I823" s="2">
        <f t="shared" si="48"/>
        <v>289762</v>
      </c>
      <c r="J823" s="3">
        <f t="shared" ref="J823:J843" si="50">IF(F823="democrat",G823/I823,"")</f>
        <v>0.46961989494826789</v>
      </c>
      <c r="K823" s="2">
        <v>-1</v>
      </c>
      <c r="L823" s="2">
        <v>0</v>
      </c>
      <c r="M823" s="2">
        <v>-1</v>
      </c>
    </row>
    <row r="824" spans="1:13" ht="14.4">
      <c r="A824" s="1" t="s">
        <v>98</v>
      </c>
      <c r="B824" s="5">
        <v>1976</v>
      </c>
      <c r="C824" s="1" t="s">
        <v>99</v>
      </c>
      <c r="D824" s="1" t="s">
        <v>15</v>
      </c>
      <c r="E824" s="21" t="b">
        <v>0</v>
      </c>
      <c r="F824" s="1" t="s">
        <v>16</v>
      </c>
      <c r="G824" s="5">
        <v>153684</v>
      </c>
      <c r="H824" s="2"/>
      <c r="I824" s="2"/>
      <c r="J824" s="3" t="str">
        <f t="shared" si="50"/>
        <v/>
      </c>
      <c r="K824" s="2">
        <v>-1</v>
      </c>
      <c r="L824" s="2">
        <v>0</v>
      </c>
      <c r="M824" s="2">
        <v>-1</v>
      </c>
    </row>
    <row r="825" spans="1:13" ht="14.4">
      <c r="A825" s="1" t="s">
        <v>98</v>
      </c>
      <c r="B825" s="5">
        <v>1980</v>
      </c>
      <c r="C825" s="1" t="s">
        <v>99</v>
      </c>
      <c r="D825" s="1" t="s">
        <v>13</v>
      </c>
      <c r="E825" s="21" t="b">
        <v>0</v>
      </c>
      <c r="F825" s="1" t="s">
        <v>14</v>
      </c>
      <c r="G825" s="5">
        <v>79189</v>
      </c>
      <c r="H825" s="2">
        <f t="shared" si="46"/>
        <v>272884</v>
      </c>
      <c r="I825" s="2">
        <f t="shared" si="48"/>
        <v>272884</v>
      </c>
      <c r="J825" s="3">
        <f t="shared" si="50"/>
        <v>0.29019290247870888</v>
      </c>
      <c r="K825" s="2">
        <v>1</v>
      </c>
      <c r="L825" s="2">
        <v>1</v>
      </c>
      <c r="M825" s="2">
        <v>0</v>
      </c>
    </row>
    <row r="826" spans="1:13" ht="14.4">
      <c r="A826" s="1" t="s">
        <v>98</v>
      </c>
      <c r="B826" s="5">
        <v>1980</v>
      </c>
      <c r="C826" s="1" t="s">
        <v>99</v>
      </c>
      <c r="D826" s="1" t="s">
        <v>17</v>
      </c>
      <c r="E826" s="21" t="b">
        <v>0</v>
      </c>
      <c r="F826" s="1" t="s">
        <v>16</v>
      </c>
      <c r="G826" s="5">
        <v>193695</v>
      </c>
      <c r="H826" s="2"/>
      <c r="I826" s="2"/>
      <c r="J826" s="3" t="str">
        <f t="shared" si="50"/>
        <v/>
      </c>
      <c r="K826" s="2">
        <v>1</v>
      </c>
      <c r="L826" s="2">
        <v>1</v>
      </c>
      <c r="M826" s="2">
        <v>0</v>
      </c>
    </row>
    <row r="827" spans="1:13" ht="14.4">
      <c r="A827" s="1" t="s">
        <v>98</v>
      </c>
      <c r="B827" s="5">
        <v>1984</v>
      </c>
      <c r="C827" s="1" t="s">
        <v>99</v>
      </c>
      <c r="D827" s="1" t="s">
        <v>18</v>
      </c>
      <c r="E827" s="21" t="b">
        <v>0</v>
      </c>
      <c r="F827" s="1" t="s">
        <v>14</v>
      </c>
      <c r="G827" s="5">
        <v>104429</v>
      </c>
      <c r="H827" s="2">
        <f t="shared" si="46"/>
        <v>304765</v>
      </c>
      <c r="I827" s="2">
        <f t="shared" si="48"/>
        <v>304765</v>
      </c>
      <c r="J827" s="3">
        <f t="shared" si="50"/>
        <v>0.34265417616852328</v>
      </c>
      <c r="K827" s="2">
        <v>-1</v>
      </c>
      <c r="L827" s="2">
        <v>-1</v>
      </c>
      <c r="M827" s="2">
        <v>0</v>
      </c>
    </row>
    <row r="828" spans="1:13" ht="14.4">
      <c r="A828" s="1" t="s">
        <v>98</v>
      </c>
      <c r="B828" s="5">
        <v>1984</v>
      </c>
      <c r="C828" s="1" t="s">
        <v>99</v>
      </c>
      <c r="D828" s="1" t="s">
        <v>17</v>
      </c>
      <c r="E828" s="21" t="b">
        <v>0</v>
      </c>
      <c r="F828" s="1" t="s">
        <v>16</v>
      </c>
      <c r="G828" s="5">
        <v>200336</v>
      </c>
      <c r="H828" s="2"/>
      <c r="I828" s="2"/>
      <c r="J828" s="3" t="str">
        <f t="shared" si="50"/>
        <v/>
      </c>
      <c r="K828" s="2">
        <v>-1</v>
      </c>
      <c r="L828" s="2">
        <v>-1</v>
      </c>
      <c r="M828" s="2">
        <v>0</v>
      </c>
    </row>
    <row r="829" spans="1:13" ht="14.4">
      <c r="A829" s="1" t="s">
        <v>98</v>
      </c>
      <c r="B829" s="5">
        <v>1988</v>
      </c>
      <c r="C829" s="1" t="s">
        <v>99</v>
      </c>
      <c r="D829" s="1" t="s">
        <v>20</v>
      </c>
      <c r="E829" s="21" t="b">
        <v>0</v>
      </c>
      <c r="F829" s="1" t="s">
        <v>14</v>
      </c>
      <c r="G829" s="5">
        <v>127739</v>
      </c>
      <c r="H829" s="2">
        <f t="shared" si="46"/>
        <v>294298</v>
      </c>
      <c r="I829" s="2">
        <f t="shared" si="48"/>
        <v>294298</v>
      </c>
      <c r="J829" s="3">
        <f t="shared" si="50"/>
        <v>0.43404644272132331</v>
      </c>
      <c r="K829" s="2">
        <v>-1</v>
      </c>
      <c r="L829" s="2">
        <v>0</v>
      </c>
      <c r="M829" s="2">
        <v>-1</v>
      </c>
    </row>
    <row r="830" spans="1:13" ht="14.4">
      <c r="A830" s="1" t="s">
        <v>98</v>
      </c>
      <c r="B830" s="5">
        <v>1988</v>
      </c>
      <c r="C830" s="1" t="s">
        <v>99</v>
      </c>
      <c r="D830" s="1" t="s">
        <v>19</v>
      </c>
      <c r="E830" s="21" t="b">
        <v>0</v>
      </c>
      <c r="F830" s="1" t="s">
        <v>16</v>
      </c>
      <c r="G830" s="5">
        <v>166559</v>
      </c>
      <c r="H830" s="2"/>
      <c r="I830" s="2"/>
      <c r="J830" s="3" t="str">
        <f t="shared" si="50"/>
        <v/>
      </c>
      <c r="K830" s="2">
        <v>-1</v>
      </c>
      <c r="L830" s="2">
        <v>0</v>
      </c>
      <c r="M830" s="2">
        <v>-1</v>
      </c>
    </row>
    <row r="831" spans="1:13" ht="14.4">
      <c r="A831" s="1" t="s">
        <v>98</v>
      </c>
      <c r="B831" s="5">
        <v>1992</v>
      </c>
      <c r="C831" s="1" t="s">
        <v>99</v>
      </c>
      <c r="D831" s="1" t="s">
        <v>21</v>
      </c>
      <c r="E831" s="21" t="b">
        <v>0</v>
      </c>
      <c r="F831" s="1" t="s">
        <v>14</v>
      </c>
      <c r="G831" s="5">
        <v>99168</v>
      </c>
      <c r="H831" s="2">
        <f t="shared" ref="H831:H893" si="51">IF(B831=B832,SUM(G831:G832),H830)</f>
        <v>235412</v>
      </c>
      <c r="I831" s="2">
        <f t="shared" si="48"/>
        <v>235412</v>
      </c>
      <c r="J831" s="3">
        <f t="shared" si="50"/>
        <v>0.42125295227091225</v>
      </c>
      <c r="K831" s="2">
        <v>-1</v>
      </c>
      <c r="L831" s="2">
        <v>-1</v>
      </c>
      <c r="M831" s="2">
        <v>-1.25</v>
      </c>
    </row>
    <row r="832" spans="1:13" ht="14.4">
      <c r="A832" s="1" t="s">
        <v>98</v>
      </c>
      <c r="B832" s="5">
        <v>1992</v>
      </c>
      <c r="C832" s="1" t="s">
        <v>99</v>
      </c>
      <c r="D832" s="1" t="s">
        <v>19</v>
      </c>
      <c r="E832" s="21" t="b">
        <v>0</v>
      </c>
      <c r="F832" s="1" t="s">
        <v>16</v>
      </c>
      <c r="G832" s="5">
        <v>136244</v>
      </c>
      <c r="H832" s="2"/>
      <c r="I832" s="2"/>
      <c r="J832" s="3" t="str">
        <f t="shared" si="50"/>
        <v/>
      </c>
      <c r="K832" s="2">
        <v>-1</v>
      </c>
      <c r="L832" s="2">
        <v>-1</v>
      </c>
      <c r="M832" s="2">
        <v>-1.25</v>
      </c>
    </row>
    <row r="833" spans="1:13" ht="14.4">
      <c r="A833" s="1" t="s">
        <v>98</v>
      </c>
      <c r="B833" s="5">
        <v>1996</v>
      </c>
      <c r="C833" s="1" t="s">
        <v>99</v>
      </c>
      <c r="D833" s="1" t="s">
        <v>21</v>
      </c>
      <c r="E833" s="21" t="b">
        <v>0</v>
      </c>
      <c r="F833" s="1" t="s">
        <v>14</v>
      </c>
      <c r="G833" s="5">
        <v>106905</v>
      </c>
      <c r="H833" s="2">
        <f t="shared" si="51"/>
        <v>231955</v>
      </c>
      <c r="I833" s="2">
        <f t="shared" si="48"/>
        <v>231955</v>
      </c>
      <c r="J833" s="3">
        <f t="shared" si="50"/>
        <v>0.46088680994158349</v>
      </c>
      <c r="K833" s="2">
        <v>1</v>
      </c>
      <c r="L833" s="2">
        <v>1</v>
      </c>
      <c r="M833" s="2">
        <v>0</v>
      </c>
    </row>
    <row r="834" spans="1:13" ht="14.4">
      <c r="A834" s="1" t="s">
        <v>98</v>
      </c>
      <c r="B834" s="5">
        <v>1996</v>
      </c>
      <c r="C834" s="1" t="s">
        <v>99</v>
      </c>
      <c r="D834" s="1" t="s">
        <v>22</v>
      </c>
      <c r="E834" s="21" t="b">
        <v>0</v>
      </c>
      <c r="F834" s="1" t="s">
        <v>16</v>
      </c>
      <c r="G834" s="5">
        <v>125050</v>
      </c>
      <c r="H834" s="2"/>
      <c r="I834" s="2"/>
      <c r="J834" s="3" t="str">
        <f t="shared" si="50"/>
        <v/>
      </c>
      <c r="K834" s="2">
        <v>1</v>
      </c>
      <c r="L834" s="2">
        <v>1</v>
      </c>
      <c r="M834" s="2">
        <v>0</v>
      </c>
    </row>
    <row r="835" spans="1:13" ht="14.4">
      <c r="A835" s="1" t="s">
        <v>98</v>
      </c>
      <c r="B835" s="5">
        <v>2000</v>
      </c>
      <c r="C835" s="1" t="s">
        <v>99</v>
      </c>
      <c r="D835" s="1" t="s">
        <v>24</v>
      </c>
      <c r="E835" s="21" t="b">
        <v>0</v>
      </c>
      <c r="F835" s="1" t="s">
        <v>14</v>
      </c>
      <c r="G835" s="5">
        <v>95284</v>
      </c>
      <c r="H835" s="2">
        <f t="shared" si="51"/>
        <v>270136</v>
      </c>
      <c r="I835" s="2">
        <f t="shared" si="48"/>
        <v>270136</v>
      </c>
      <c r="J835" s="3">
        <f t="shared" si="50"/>
        <v>0.3527260342938372</v>
      </c>
      <c r="K835" s="2">
        <v>1</v>
      </c>
      <c r="L835" s="2">
        <v>0</v>
      </c>
      <c r="M835" s="2">
        <v>1</v>
      </c>
    </row>
    <row r="836" spans="1:13" ht="14.4">
      <c r="A836" s="1" t="s">
        <v>98</v>
      </c>
      <c r="B836" s="5">
        <v>2000</v>
      </c>
      <c r="C836" s="1" t="s">
        <v>99</v>
      </c>
      <c r="D836" s="1" t="s">
        <v>23</v>
      </c>
      <c r="E836" s="21" t="b">
        <v>0</v>
      </c>
      <c r="F836" s="1" t="s">
        <v>16</v>
      </c>
      <c r="G836" s="5">
        <v>174852</v>
      </c>
      <c r="H836" s="2"/>
      <c r="I836" s="2"/>
      <c r="J836" s="3" t="str">
        <f t="shared" si="50"/>
        <v/>
      </c>
      <c r="K836" s="2">
        <v>1</v>
      </c>
      <c r="L836" s="2">
        <v>0</v>
      </c>
      <c r="M836" s="2">
        <v>1</v>
      </c>
    </row>
    <row r="837" spans="1:13" ht="14.4">
      <c r="A837" s="1" t="s">
        <v>98</v>
      </c>
      <c r="B837" s="5">
        <v>2004</v>
      </c>
      <c r="C837" s="1" t="s">
        <v>99</v>
      </c>
      <c r="D837" s="1" t="s">
        <v>25</v>
      </c>
      <c r="E837" s="21" t="b">
        <v>0</v>
      </c>
      <c r="F837" s="1" t="s">
        <v>14</v>
      </c>
      <c r="G837" s="5">
        <v>111052</v>
      </c>
      <c r="H837" s="2">
        <f t="shared" si="51"/>
        <v>307703</v>
      </c>
      <c r="I837" s="2">
        <f t="shared" si="48"/>
        <v>307703</v>
      </c>
      <c r="J837" s="3">
        <f t="shared" si="50"/>
        <v>0.36090645850056713</v>
      </c>
      <c r="K837" s="2">
        <v>-1</v>
      </c>
      <c r="L837" s="2">
        <v>-1</v>
      </c>
      <c r="M837" s="2">
        <v>0</v>
      </c>
    </row>
    <row r="838" spans="1:13" ht="14.4">
      <c r="A838" s="1" t="s">
        <v>98</v>
      </c>
      <c r="B838" s="5">
        <v>2004</v>
      </c>
      <c r="C838" s="1" t="s">
        <v>99</v>
      </c>
      <c r="D838" s="1" t="s">
        <v>23</v>
      </c>
      <c r="E838" s="21" t="b">
        <v>0</v>
      </c>
      <c r="F838" s="1" t="s">
        <v>16</v>
      </c>
      <c r="G838" s="5">
        <v>196651</v>
      </c>
      <c r="H838" s="2"/>
      <c r="I838" s="2"/>
      <c r="J838" s="3" t="str">
        <f t="shared" si="50"/>
        <v/>
      </c>
      <c r="K838" s="2">
        <v>-1</v>
      </c>
      <c r="L838" s="2">
        <v>-1</v>
      </c>
      <c r="M838" s="2">
        <v>0</v>
      </c>
    </row>
    <row r="839" spans="1:13" ht="14.4">
      <c r="A839" s="1" t="s">
        <v>98</v>
      </c>
      <c r="B839" s="5">
        <v>2008</v>
      </c>
      <c r="C839" s="1" t="s">
        <v>99</v>
      </c>
      <c r="D839" s="1" t="s">
        <v>27</v>
      </c>
      <c r="E839" s="21" t="b">
        <v>0</v>
      </c>
      <c r="F839" s="1" t="s">
        <v>14</v>
      </c>
      <c r="G839" s="5">
        <v>141278</v>
      </c>
      <c r="H839" s="2">
        <f t="shared" si="51"/>
        <v>309879</v>
      </c>
      <c r="I839" s="2">
        <f t="shared" si="48"/>
        <v>309879</v>
      </c>
      <c r="J839" s="3">
        <f t="shared" si="50"/>
        <v>0.45591343718031879</v>
      </c>
      <c r="K839" s="2">
        <v>-1</v>
      </c>
      <c r="L839" s="2">
        <v>0</v>
      </c>
      <c r="M839" s="2">
        <v>-1</v>
      </c>
    </row>
    <row r="840" spans="1:13" ht="14.4">
      <c r="A840" s="1" t="s">
        <v>98</v>
      </c>
      <c r="B840" s="5">
        <v>2008</v>
      </c>
      <c r="C840" s="1" t="s">
        <v>99</v>
      </c>
      <c r="D840" s="1" t="s">
        <v>26</v>
      </c>
      <c r="E840" s="21" t="b">
        <v>0</v>
      </c>
      <c r="F840" s="1" t="s">
        <v>16</v>
      </c>
      <c r="G840" s="5">
        <v>168601</v>
      </c>
      <c r="H840" s="2"/>
      <c r="I840" s="2"/>
      <c r="J840" s="3" t="str">
        <f t="shared" si="50"/>
        <v/>
      </c>
      <c r="K840" s="2">
        <v>-1</v>
      </c>
      <c r="L840" s="2">
        <v>0</v>
      </c>
      <c r="M840" s="2">
        <v>-1</v>
      </c>
    </row>
    <row r="841" spans="1:13" ht="14.4">
      <c r="A841" s="1" t="s">
        <v>98</v>
      </c>
      <c r="B841" s="5">
        <v>2012</v>
      </c>
      <c r="C841" s="1" t="s">
        <v>99</v>
      </c>
      <c r="D841" s="1" t="s">
        <v>27</v>
      </c>
      <c r="E841" s="21" t="b">
        <v>0</v>
      </c>
      <c r="F841" s="1" t="s">
        <v>14</v>
      </c>
      <c r="G841" s="5">
        <v>124966</v>
      </c>
      <c r="H841" s="2">
        <f t="shared" si="51"/>
        <v>313286</v>
      </c>
      <c r="I841" s="2">
        <f t="shared" si="48"/>
        <v>313286</v>
      </c>
      <c r="J841" s="3">
        <f t="shared" si="50"/>
        <v>0.39888791711088273</v>
      </c>
      <c r="K841" s="2">
        <v>1</v>
      </c>
      <c r="L841" s="2">
        <v>1</v>
      </c>
      <c r="M841" s="2">
        <v>0</v>
      </c>
    </row>
    <row r="842" spans="1:13" ht="14.4">
      <c r="A842" s="1" t="s">
        <v>98</v>
      </c>
      <c r="B842" s="5">
        <v>2012</v>
      </c>
      <c r="C842" s="1" t="s">
        <v>99</v>
      </c>
      <c r="D842" s="1" t="s">
        <v>28</v>
      </c>
      <c r="E842" s="21" t="b">
        <v>0</v>
      </c>
      <c r="F842" s="1" t="s">
        <v>16</v>
      </c>
      <c r="G842" s="5">
        <v>188320</v>
      </c>
      <c r="H842" s="2"/>
      <c r="I842" s="2"/>
      <c r="J842" s="3" t="str">
        <f t="shared" si="50"/>
        <v/>
      </c>
      <c r="K842" s="2">
        <v>1</v>
      </c>
      <c r="L842" s="2">
        <v>1</v>
      </c>
      <c r="M842" s="2">
        <v>0</v>
      </c>
    </row>
    <row r="843" spans="1:13" ht="14.4">
      <c r="A843" s="1" t="s">
        <v>98</v>
      </c>
      <c r="B843" s="5">
        <v>2016</v>
      </c>
      <c r="C843" s="1" t="s">
        <v>99</v>
      </c>
      <c r="D843" s="1" t="s">
        <v>30</v>
      </c>
      <c r="E843" s="21" t="b">
        <v>0</v>
      </c>
      <c r="F843" s="1" t="s">
        <v>14</v>
      </c>
      <c r="G843" s="5">
        <v>93758</v>
      </c>
      <c r="H843" s="2">
        <f t="shared" si="51"/>
        <v>310552</v>
      </c>
      <c r="I843" s="2">
        <f t="shared" si="48"/>
        <v>310552</v>
      </c>
      <c r="J843" s="3">
        <f t="shared" si="50"/>
        <v>0.30190757103480254</v>
      </c>
      <c r="K843" s="2">
        <v>1</v>
      </c>
      <c r="L843" s="2">
        <v>0</v>
      </c>
      <c r="M843" s="2">
        <v>1</v>
      </c>
    </row>
    <row r="844" spans="1:13" ht="14.4">
      <c r="A844" s="1" t="s">
        <v>98</v>
      </c>
      <c r="B844" s="5">
        <v>2016</v>
      </c>
      <c r="C844" s="1" t="s">
        <v>99</v>
      </c>
      <c r="D844" s="1" t="s">
        <v>29</v>
      </c>
      <c r="E844" s="21" t="b">
        <v>0</v>
      </c>
      <c r="F844" s="1" t="s">
        <v>16</v>
      </c>
      <c r="G844" s="5">
        <v>216794</v>
      </c>
      <c r="H844" s="2"/>
      <c r="I844" s="2"/>
      <c r="J844" s="3" t="str">
        <f>IF(F844="democrat",G844/I844,"")</f>
        <v/>
      </c>
      <c r="K844" s="2">
        <v>1</v>
      </c>
      <c r="L844" s="2">
        <v>0</v>
      </c>
      <c r="M844" s="2">
        <v>1</v>
      </c>
    </row>
    <row r="845" spans="1:13" ht="14.4">
      <c r="A845" s="1" t="s">
        <v>98</v>
      </c>
      <c r="B845" s="5">
        <v>2020</v>
      </c>
      <c r="C845" s="1" t="s">
        <v>99</v>
      </c>
      <c r="D845" s="1" t="s">
        <v>134</v>
      </c>
      <c r="E845" s="21" t="b">
        <v>0</v>
      </c>
      <c r="F845" s="1" t="s">
        <v>14</v>
      </c>
      <c r="G845" s="5">
        <v>114902</v>
      </c>
      <c r="H845" s="2">
        <f t="shared" si="51"/>
        <v>350497</v>
      </c>
      <c r="I845" s="2">
        <f t="shared" si="48"/>
        <v>350497</v>
      </c>
      <c r="J845" s="3">
        <f>IF(F845="democrat",G845/I845,"")</f>
        <v>0.3278259157710337</v>
      </c>
      <c r="K845" s="2">
        <v>-1</v>
      </c>
      <c r="L845" s="2">
        <v>-1</v>
      </c>
      <c r="M845" s="2">
        <v>0</v>
      </c>
    </row>
    <row r="846" spans="1:13" ht="14.4">
      <c r="A846" s="1" t="s">
        <v>98</v>
      </c>
      <c r="B846" s="5">
        <v>2020</v>
      </c>
      <c r="C846" s="1" t="s">
        <v>99</v>
      </c>
      <c r="D846" s="1" t="s">
        <v>29</v>
      </c>
      <c r="E846" s="21" t="b">
        <v>0</v>
      </c>
      <c r="F846" s="1" t="s">
        <v>16</v>
      </c>
      <c r="G846" s="5">
        <v>235595</v>
      </c>
      <c r="H846" s="2"/>
      <c r="I846" s="2"/>
      <c r="J846" s="3"/>
      <c r="K846" s="2">
        <v>-1</v>
      </c>
      <c r="L846" s="2">
        <v>-1</v>
      </c>
      <c r="M846" s="2">
        <v>0</v>
      </c>
    </row>
    <row r="847" spans="1:13" ht="14.4">
      <c r="A847" s="1" t="s">
        <v>100</v>
      </c>
      <c r="B847" s="5">
        <v>1976</v>
      </c>
      <c r="C847" s="1" t="s">
        <v>101</v>
      </c>
      <c r="D847" s="1" t="s">
        <v>13</v>
      </c>
      <c r="E847" s="21" t="b">
        <v>0</v>
      </c>
      <c r="F847" s="1" t="s">
        <v>14</v>
      </c>
      <c r="G847" s="5">
        <v>2009959</v>
      </c>
      <c r="H847" s="2">
        <f t="shared" si="51"/>
        <v>4010585</v>
      </c>
      <c r="I847" s="2">
        <f t="shared" si="48"/>
        <v>4010585</v>
      </c>
      <c r="J847" s="3">
        <f t="shared" ref="J847:J867" si="52">IF(F847="democrat",G847/I847,"")</f>
        <v>0.50116354596648616</v>
      </c>
      <c r="K847" s="2">
        <v>-1</v>
      </c>
      <c r="L847" s="2">
        <v>0</v>
      </c>
      <c r="M847" s="2">
        <v>-1</v>
      </c>
    </row>
    <row r="848" spans="1:13" ht="14.4">
      <c r="A848" s="1" t="s">
        <v>100</v>
      </c>
      <c r="B848" s="5">
        <v>1976</v>
      </c>
      <c r="C848" s="1" t="s">
        <v>101</v>
      </c>
      <c r="D848" s="1" t="s">
        <v>15</v>
      </c>
      <c r="E848" s="21" t="b">
        <v>0</v>
      </c>
      <c r="F848" s="1" t="s">
        <v>16</v>
      </c>
      <c r="G848" s="5">
        <v>2000626</v>
      </c>
      <c r="H848" s="2"/>
      <c r="I848" s="2"/>
      <c r="J848" s="3" t="str">
        <f t="shared" si="52"/>
        <v/>
      </c>
      <c r="K848" s="2">
        <v>-1</v>
      </c>
      <c r="L848" s="2">
        <v>0</v>
      </c>
      <c r="M848" s="2">
        <v>-1</v>
      </c>
    </row>
    <row r="849" spans="1:13" ht="14.4">
      <c r="A849" s="1" t="s">
        <v>100</v>
      </c>
      <c r="B849" s="5">
        <v>1980</v>
      </c>
      <c r="C849" s="1" t="s">
        <v>101</v>
      </c>
      <c r="D849" s="1" t="s">
        <v>13</v>
      </c>
      <c r="E849" s="21" t="b">
        <v>0</v>
      </c>
      <c r="F849" s="1" t="s">
        <v>14</v>
      </c>
      <c r="G849" s="5">
        <v>1752414</v>
      </c>
      <c r="H849" s="2">
        <f t="shared" si="51"/>
        <v>3958959</v>
      </c>
      <c r="I849" s="2">
        <f t="shared" si="48"/>
        <v>3958959</v>
      </c>
      <c r="J849" s="3">
        <f t="shared" si="52"/>
        <v>0.4426451498992538</v>
      </c>
      <c r="K849" s="2">
        <v>1</v>
      </c>
      <c r="L849" s="2">
        <v>1</v>
      </c>
      <c r="M849" s="2">
        <v>0</v>
      </c>
    </row>
    <row r="850" spans="1:13" ht="14.4">
      <c r="A850" s="1" t="s">
        <v>100</v>
      </c>
      <c r="B850" s="5">
        <v>1980</v>
      </c>
      <c r="C850" s="1" t="s">
        <v>101</v>
      </c>
      <c r="D850" s="1" t="s">
        <v>17</v>
      </c>
      <c r="E850" s="21" t="b">
        <v>0</v>
      </c>
      <c r="F850" s="1" t="s">
        <v>16</v>
      </c>
      <c r="G850" s="5">
        <v>2206545</v>
      </c>
      <c r="H850" s="2"/>
      <c r="I850" s="2"/>
      <c r="J850" s="3" t="str">
        <f t="shared" si="52"/>
        <v/>
      </c>
      <c r="K850" s="2">
        <v>1</v>
      </c>
      <c r="L850" s="2">
        <v>1</v>
      </c>
      <c r="M850" s="2">
        <v>0</v>
      </c>
    </row>
    <row r="851" spans="1:13" ht="14.4">
      <c r="A851" s="1" t="s">
        <v>100</v>
      </c>
      <c r="B851" s="5">
        <v>1984</v>
      </c>
      <c r="C851" s="1" t="s">
        <v>101</v>
      </c>
      <c r="D851" s="1" t="s">
        <v>18</v>
      </c>
      <c r="E851" s="21" t="b">
        <v>0</v>
      </c>
      <c r="F851" s="1" t="s">
        <v>14</v>
      </c>
      <c r="G851" s="5">
        <v>1825440</v>
      </c>
      <c r="H851" s="2">
        <f t="shared" si="51"/>
        <v>4503999</v>
      </c>
      <c r="I851" s="2">
        <f t="shared" si="48"/>
        <v>4503999</v>
      </c>
      <c r="J851" s="3">
        <f t="shared" si="52"/>
        <v>0.40529316280931676</v>
      </c>
      <c r="K851" s="2">
        <v>-1</v>
      </c>
      <c r="L851" s="2">
        <v>-1</v>
      </c>
      <c r="M851" s="2">
        <v>0</v>
      </c>
    </row>
    <row r="852" spans="1:13" ht="14.4">
      <c r="A852" s="1" t="s">
        <v>100</v>
      </c>
      <c r="B852" s="5">
        <v>1984</v>
      </c>
      <c r="C852" s="1" t="s">
        <v>101</v>
      </c>
      <c r="D852" s="1" t="s">
        <v>17</v>
      </c>
      <c r="E852" s="21" t="b">
        <v>0</v>
      </c>
      <c r="F852" s="1" t="s">
        <v>16</v>
      </c>
      <c r="G852" s="5">
        <v>2678559</v>
      </c>
      <c r="H852" s="2"/>
      <c r="I852" s="2"/>
      <c r="J852" s="3" t="str">
        <f t="shared" si="52"/>
        <v/>
      </c>
      <c r="K852" s="2">
        <v>-1</v>
      </c>
      <c r="L852" s="2">
        <v>-1</v>
      </c>
      <c r="M852" s="2">
        <v>0</v>
      </c>
    </row>
    <row r="853" spans="1:13" ht="14.4">
      <c r="A853" s="1" t="s">
        <v>100</v>
      </c>
      <c r="B853" s="5">
        <v>1988</v>
      </c>
      <c r="C853" s="1" t="s">
        <v>101</v>
      </c>
      <c r="D853" s="1" t="s">
        <v>20</v>
      </c>
      <c r="E853" s="21" t="b">
        <v>0</v>
      </c>
      <c r="F853" s="1" t="s">
        <v>14</v>
      </c>
      <c r="G853" s="5">
        <v>1939629</v>
      </c>
      <c r="H853" s="2">
        <f t="shared" si="51"/>
        <v>4356178</v>
      </c>
      <c r="I853" s="2">
        <f t="shared" si="48"/>
        <v>4356178</v>
      </c>
      <c r="J853" s="3">
        <f t="shared" si="52"/>
        <v>0.44525935349749252</v>
      </c>
      <c r="K853" s="2">
        <v>-1</v>
      </c>
      <c r="L853" s="2">
        <v>0</v>
      </c>
      <c r="M853" s="2">
        <v>-1</v>
      </c>
    </row>
    <row r="854" spans="1:13" ht="14.4">
      <c r="A854" s="1" t="s">
        <v>100</v>
      </c>
      <c r="B854" s="5">
        <v>1988</v>
      </c>
      <c r="C854" s="1" t="s">
        <v>101</v>
      </c>
      <c r="D854" s="1" t="s">
        <v>19</v>
      </c>
      <c r="E854" s="21" t="b">
        <v>0</v>
      </c>
      <c r="F854" s="1" t="s">
        <v>16</v>
      </c>
      <c r="G854" s="5">
        <v>2416549</v>
      </c>
      <c r="H854" s="2"/>
      <c r="I854" s="2"/>
      <c r="J854" s="3" t="str">
        <f t="shared" si="52"/>
        <v/>
      </c>
      <c r="K854" s="2">
        <v>-1</v>
      </c>
      <c r="L854" s="2">
        <v>0</v>
      </c>
      <c r="M854" s="2">
        <v>-1</v>
      </c>
    </row>
    <row r="855" spans="1:13" ht="14.4">
      <c r="A855" s="1" t="s">
        <v>100</v>
      </c>
      <c r="B855" s="5">
        <v>1992</v>
      </c>
      <c r="C855" s="1" t="s">
        <v>101</v>
      </c>
      <c r="D855" s="1" t="s">
        <v>21</v>
      </c>
      <c r="E855" s="21" t="b">
        <v>0</v>
      </c>
      <c r="F855" s="1" t="s">
        <v>14</v>
      </c>
      <c r="G855" s="5">
        <v>1984942</v>
      </c>
      <c r="H855" s="2">
        <f t="shared" si="51"/>
        <v>3879252</v>
      </c>
      <c r="I855" s="2">
        <f t="shared" si="48"/>
        <v>3879252</v>
      </c>
      <c r="J855" s="3">
        <f t="shared" si="52"/>
        <v>0.51168163346954521</v>
      </c>
      <c r="K855" s="2">
        <v>-1</v>
      </c>
      <c r="L855" s="2">
        <v>-1</v>
      </c>
      <c r="M855" s="2">
        <v>-1.25</v>
      </c>
    </row>
    <row r="856" spans="1:13" ht="14.4">
      <c r="A856" s="1" t="s">
        <v>100</v>
      </c>
      <c r="B856" s="5">
        <v>1992</v>
      </c>
      <c r="C856" s="1" t="s">
        <v>101</v>
      </c>
      <c r="D856" s="1" t="s">
        <v>19</v>
      </c>
      <c r="E856" s="21" t="b">
        <v>0</v>
      </c>
      <c r="F856" s="1" t="s">
        <v>16</v>
      </c>
      <c r="G856" s="5">
        <v>1894310</v>
      </c>
      <c r="H856" s="2"/>
      <c r="I856" s="2"/>
      <c r="J856" s="3" t="str">
        <f t="shared" si="52"/>
        <v/>
      </c>
      <c r="K856" s="2">
        <v>-1</v>
      </c>
      <c r="L856" s="2">
        <v>-1</v>
      </c>
      <c r="M856" s="2">
        <v>-1.25</v>
      </c>
    </row>
    <row r="857" spans="1:13" ht="14.4">
      <c r="A857" s="1" t="s">
        <v>100</v>
      </c>
      <c r="B857" s="5">
        <v>1996</v>
      </c>
      <c r="C857" s="1" t="s">
        <v>101</v>
      </c>
      <c r="D857" s="1" t="s">
        <v>21</v>
      </c>
      <c r="E857" s="21" t="b">
        <v>0</v>
      </c>
      <c r="F857" s="1" t="s">
        <v>14</v>
      </c>
      <c r="G857" s="5">
        <v>2148222</v>
      </c>
      <c r="H857" s="2">
        <f t="shared" si="51"/>
        <v>4008105</v>
      </c>
      <c r="I857" s="2">
        <f t="shared" si="48"/>
        <v>4008105</v>
      </c>
      <c r="J857" s="3">
        <f t="shared" si="52"/>
        <v>0.53596949181720543</v>
      </c>
      <c r="K857" s="2">
        <v>1</v>
      </c>
      <c r="L857" s="2">
        <v>1</v>
      </c>
      <c r="M857" s="2">
        <v>0</v>
      </c>
    </row>
    <row r="858" spans="1:13" ht="14.4">
      <c r="A858" s="1" t="s">
        <v>100</v>
      </c>
      <c r="B858" s="5">
        <v>1996</v>
      </c>
      <c r="C858" s="1" t="s">
        <v>101</v>
      </c>
      <c r="D858" s="1" t="s">
        <v>22</v>
      </c>
      <c r="E858" s="21" t="b">
        <v>0</v>
      </c>
      <c r="F858" s="1" t="s">
        <v>16</v>
      </c>
      <c r="G858" s="5">
        <v>1859883</v>
      </c>
      <c r="H858" s="2"/>
      <c r="I858" s="2"/>
      <c r="J858" s="3" t="str">
        <f t="shared" si="52"/>
        <v/>
      </c>
      <c r="K858" s="2">
        <v>1</v>
      </c>
      <c r="L858" s="2">
        <v>1</v>
      </c>
      <c r="M858" s="2">
        <v>0</v>
      </c>
    </row>
    <row r="859" spans="1:13" ht="14.4">
      <c r="A859" s="1" t="s">
        <v>100</v>
      </c>
      <c r="B859" s="5">
        <v>2000</v>
      </c>
      <c r="C859" s="1" t="s">
        <v>101</v>
      </c>
      <c r="D859" s="1" t="s">
        <v>24</v>
      </c>
      <c r="E859" s="21" t="b">
        <v>0</v>
      </c>
      <c r="F859" s="1" t="s">
        <v>14</v>
      </c>
      <c r="G859" s="5">
        <v>2183628</v>
      </c>
      <c r="H859" s="2">
        <f t="shared" si="51"/>
        <v>4533991</v>
      </c>
      <c r="I859" s="2">
        <f t="shared" ref="I859:I921" si="53">H859</f>
        <v>4533991</v>
      </c>
      <c r="J859" s="3">
        <f t="shared" si="52"/>
        <v>0.48161277779333922</v>
      </c>
      <c r="K859" s="2">
        <v>1</v>
      </c>
      <c r="L859" s="2">
        <v>0</v>
      </c>
      <c r="M859" s="2">
        <v>1</v>
      </c>
    </row>
    <row r="860" spans="1:13" ht="14.4">
      <c r="A860" s="1" t="s">
        <v>100</v>
      </c>
      <c r="B860" s="5">
        <v>2000</v>
      </c>
      <c r="C860" s="1" t="s">
        <v>101</v>
      </c>
      <c r="D860" s="1" t="s">
        <v>23</v>
      </c>
      <c r="E860" s="21" t="b">
        <v>0</v>
      </c>
      <c r="F860" s="1" t="s">
        <v>16</v>
      </c>
      <c r="G860" s="5">
        <v>2350363</v>
      </c>
      <c r="H860" s="2"/>
      <c r="I860" s="2"/>
      <c r="J860" s="3" t="str">
        <f t="shared" si="52"/>
        <v/>
      </c>
      <c r="K860" s="2">
        <v>1</v>
      </c>
      <c r="L860" s="2">
        <v>0</v>
      </c>
      <c r="M860" s="2">
        <v>1</v>
      </c>
    </row>
    <row r="861" spans="1:13" ht="14.4">
      <c r="A861" s="1" t="s">
        <v>100</v>
      </c>
      <c r="B861" s="5">
        <v>2004</v>
      </c>
      <c r="C861" s="1" t="s">
        <v>101</v>
      </c>
      <c r="D861" s="1" t="s">
        <v>25</v>
      </c>
      <c r="E861" s="21" t="b">
        <v>0</v>
      </c>
      <c r="F861" s="1" t="s">
        <v>14</v>
      </c>
      <c r="G861" s="5">
        <v>2741165</v>
      </c>
      <c r="H861" s="2">
        <f t="shared" si="51"/>
        <v>5600929</v>
      </c>
      <c r="I861" s="2">
        <f t="shared" si="53"/>
        <v>5600929</v>
      </c>
      <c r="J861" s="3">
        <f t="shared" si="52"/>
        <v>0.48941255995210792</v>
      </c>
      <c r="K861" s="2">
        <v>-1</v>
      </c>
      <c r="L861" s="2">
        <v>-1</v>
      </c>
      <c r="M861" s="2">
        <v>0</v>
      </c>
    </row>
    <row r="862" spans="1:13" ht="14.4">
      <c r="A862" s="1" t="s">
        <v>100</v>
      </c>
      <c r="B862" s="5">
        <v>2004</v>
      </c>
      <c r="C862" s="1" t="s">
        <v>101</v>
      </c>
      <c r="D862" s="1" t="s">
        <v>23</v>
      </c>
      <c r="E862" s="21" t="b">
        <v>0</v>
      </c>
      <c r="F862" s="1" t="s">
        <v>16</v>
      </c>
      <c r="G862" s="5">
        <v>2859764</v>
      </c>
      <c r="H862" s="2"/>
      <c r="I862" s="2"/>
      <c r="J862" s="3" t="str">
        <f t="shared" si="52"/>
        <v/>
      </c>
      <c r="K862" s="2">
        <v>-1</v>
      </c>
      <c r="L862" s="2">
        <v>-1</v>
      </c>
      <c r="M862" s="2">
        <v>0</v>
      </c>
    </row>
    <row r="863" spans="1:13" ht="14.4">
      <c r="A863" s="1" t="s">
        <v>100</v>
      </c>
      <c r="B863" s="5">
        <v>2008</v>
      </c>
      <c r="C863" s="1" t="s">
        <v>101</v>
      </c>
      <c r="D863" s="1" t="s">
        <v>27</v>
      </c>
      <c r="E863" s="21" t="b">
        <v>0</v>
      </c>
      <c r="F863" s="1" t="s">
        <v>14</v>
      </c>
      <c r="G863" s="5">
        <v>2940044</v>
      </c>
      <c r="H863" s="2">
        <f t="shared" si="51"/>
        <v>5617864</v>
      </c>
      <c r="I863" s="2">
        <f t="shared" si="53"/>
        <v>5617864</v>
      </c>
      <c r="J863" s="3">
        <f t="shared" si="52"/>
        <v>0.52333840762254125</v>
      </c>
      <c r="K863" s="2">
        <v>-1</v>
      </c>
      <c r="L863" s="2">
        <v>0</v>
      </c>
      <c r="M863" s="2">
        <v>-1</v>
      </c>
    </row>
    <row r="864" spans="1:13" ht="14.4">
      <c r="A864" s="1" t="s">
        <v>100</v>
      </c>
      <c r="B864" s="5">
        <v>2008</v>
      </c>
      <c r="C864" s="1" t="s">
        <v>101</v>
      </c>
      <c r="D864" s="1" t="s">
        <v>26</v>
      </c>
      <c r="E864" s="21" t="b">
        <v>0</v>
      </c>
      <c r="F864" s="1" t="s">
        <v>16</v>
      </c>
      <c r="G864" s="5">
        <v>2677820</v>
      </c>
      <c r="H864" s="2"/>
      <c r="I864" s="2"/>
      <c r="J864" s="3" t="str">
        <f t="shared" si="52"/>
        <v/>
      </c>
      <c r="K864" s="2">
        <v>-1</v>
      </c>
      <c r="L864" s="2">
        <v>0</v>
      </c>
      <c r="M864" s="2">
        <v>-1</v>
      </c>
    </row>
    <row r="865" spans="1:13" ht="14.4">
      <c r="A865" s="1" t="s">
        <v>100</v>
      </c>
      <c r="B865" s="5">
        <v>2012</v>
      </c>
      <c r="C865" s="1" t="s">
        <v>101</v>
      </c>
      <c r="D865" s="1" t="s">
        <v>27</v>
      </c>
      <c r="E865" s="21" t="b">
        <v>0</v>
      </c>
      <c r="F865" s="1" t="s">
        <v>14</v>
      </c>
      <c r="G865" s="5">
        <v>2827621</v>
      </c>
      <c r="H865" s="2">
        <f t="shared" si="51"/>
        <v>5489028</v>
      </c>
      <c r="I865" s="2">
        <f t="shared" si="53"/>
        <v>5489028</v>
      </c>
      <c r="J865" s="3">
        <f t="shared" si="52"/>
        <v>0.51514056769249494</v>
      </c>
      <c r="K865" s="2">
        <v>1</v>
      </c>
      <c r="L865" s="2">
        <v>1</v>
      </c>
      <c r="M865" s="2">
        <v>0</v>
      </c>
    </row>
    <row r="866" spans="1:13" ht="14.4">
      <c r="A866" s="1" t="s">
        <v>100</v>
      </c>
      <c r="B866" s="5">
        <v>2012</v>
      </c>
      <c r="C866" s="1" t="s">
        <v>101</v>
      </c>
      <c r="D866" s="1" t="s">
        <v>28</v>
      </c>
      <c r="E866" s="21" t="b">
        <v>0</v>
      </c>
      <c r="F866" s="1" t="s">
        <v>16</v>
      </c>
      <c r="G866" s="5">
        <v>2661407</v>
      </c>
      <c r="H866" s="2"/>
      <c r="I866" s="2"/>
      <c r="J866" s="3" t="str">
        <f t="shared" si="52"/>
        <v/>
      </c>
      <c r="K866" s="2">
        <v>1</v>
      </c>
      <c r="L866" s="2">
        <v>1</v>
      </c>
      <c r="M866" s="2">
        <v>0</v>
      </c>
    </row>
    <row r="867" spans="1:13" ht="14.4">
      <c r="A867" s="1" t="s">
        <v>100</v>
      </c>
      <c r="B867" s="5">
        <v>2016</v>
      </c>
      <c r="C867" s="1" t="s">
        <v>101</v>
      </c>
      <c r="D867" s="1" t="s">
        <v>30</v>
      </c>
      <c r="E867" s="21" t="b">
        <v>0</v>
      </c>
      <c r="F867" s="1" t="s">
        <v>14</v>
      </c>
      <c r="G867" s="5">
        <v>2394164</v>
      </c>
      <c r="H867" s="2">
        <f t="shared" si="51"/>
        <v>5235169</v>
      </c>
      <c r="I867" s="2">
        <f t="shared" si="53"/>
        <v>5235169</v>
      </c>
      <c r="J867" s="3">
        <f t="shared" si="52"/>
        <v>0.45732315422864095</v>
      </c>
      <c r="K867" s="2">
        <v>1</v>
      </c>
      <c r="L867" s="2">
        <v>0</v>
      </c>
      <c r="M867" s="2">
        <v>1</v>
      </c>
    </row>
    <row r="868" spans="1:13" ht="14.4">
      <c r="A868" s="1" t="s">
        <v>100</v>
      </c>
      <c r="B868" s="5">
        <v>2016</v>
      </c>
      <c r="C868" s="1" t="s">
        <v>101</v>
      </c>
      <c r="D868" s="1" t="s">
        <v>29</v>
      </c>
      <c r="E868" s="21" t="b">
        <v>0</v>
      </c>
      <c r="F868" s="1" t="s">
        <v>16</v>
      </c>
      <c r="G868" s="5">
        <v>2841005</v>
      </c>
      <c r="H868" s="2"/>
      <c r="I868" s="2"/>
      <c r="J868" s="3" t="str">
        <f>IF(F868="democrat",G868/I868,"")</f>
        <v/>
      </c>
      <c r="K868" s="2">
        <v>1</v>
      </c>
      <c r="L868" s="2">
        <v>0</v>
      </c>
      <c r="M868" s="2">
        <v>1</v>
      </c>
    </row>
    <row r="869" spans="1:13" ht="14.4">
      <c r="A869" s="1" t="s">
        <v>100</v>
      </c>
      <c r="B869" s="5">
        <v>2020</v>
      </c>
      <c r="C869" s="1" t="s">
        <v>101</v>
      </c>
      <c r="D869" s="1" t="s">
        <v>134</v>
      </c>
      <c r="E869" s="21" t="b">
        <v>0</v>
      </c>
      <c r="F869" s="1" t="s">
        <v>14</v>
      </c>
      <c r="G869" s="5">
        <v>2679165</v>
      </c>
      <c r="H869" s="2">
        <f t="shared" si="51"/>
        <v>5833999</v>
      </c>
      <c r="I869" s="2">
        <f t="shared" si="53"/>
        <v>5833999</v>
      </c>
      <c r="J869" s="3">
        <f>IF(F869="democrat",G869/I869,"")</f>
        <v>0.45923302352297285</v>
      </c>
      <c r="K869" s="2">
        <v>-1</v>
      </c>
      <c r="L869" s="2">
        <v>-1</v>
      </c>
      <c r="M869" s="2">
        <v>0</v>
      </c>
    </row>
    <row r="870" spans="1:13" ht="14.4">
      <c r="A870" s="1" t="s">
        <v>100</v>
      </c>
      <c r="B870" s="5">
        <v>2020</v>
      </c>
      <c r="C870" s="1" t="s">
        <v>101</v>
      </c>
      <c r="D870" s="1" t="s">
        <v>29</v>
      </c>
      <c r="E870" s="21" t="b">
        <v>0</v>
      </c>
      <c r="F870" s="1" t="s">
        <v>16</v>
      </c>
      <c r="G870" s="5">
        <v>3154834</v>
      </c>
      <c r="H870" s="2"/>
      <c r="I870" s="2"/>
      <c r="J870" s="3"/>
      <c r="K870" s="2">
        <v>-1</v>
      </c>
      <c r="L870" s="2">
        <v>-1</v>
      </c>
      <c r="M870" s="2">
        <v>0</v>
      </c>
    </row>
    <row r="871" spans="1:13" ht="14.4">
      <c r="A871" s="1" t="s">
        <v>102</v>
      </c>
      <c r="B871" s="5">
        <v>1976</v>
      </c>
      <c r="C871" s="1" t="s">
        <v>103</v>
      </c>
      <c r="D871" s="1" t="s">
        <v>13</v>
      </c>
      <c r="E871" s="21" t="b">
        <v>0</v>
      </c>
      <c r="F871" s="1" t="s">
        <v>14</v>
      </c>
      <c r="G871" s="5">
        <v>532442</v>
      </c>
      <c r="H871" s="2">
        <f t="shared" si="51"/>
        <v>1078150</v>
      </c>
      <c r="I871" s="2">
        <f t="shared" si="53"/>
        <v>1078150</v>
      </c>
      <c r="J871" s="3">
        <f t="shared" ref="J871:J891" si="54">IF(F871="democrat",G871/I871,"")</f>
        <v>0.49384779483374297</v>
      </c>
      <c r="K871" s="2">
        <v>-1</v>
      </c>
      <c r="L871" s="2">
        <v>0</v>
      </c>
      <c r="M871" s="2">
        <v>-1</v>
      </c>
    </row>
    <row r="872" spans="1:13" ht="14.4">
      <c r="A872" s="1" t="s">
        <v>102</v>
      </c>
      <c r="B872" s="5">
        <v>1976</v>
      </c>
      <c r="C872" s="1" t="s">
        <v>103</v>
      </c>
      <c r="D872" s="1" t="s">
        <v>15</v>
      </c>
      <c r="E872" s="21" t="b">
        <v>0</v>
      </c>
      <c r="F872" s="1" t="s">
        <v>16</v>
      </c>
      <c r="G872" s="5">
        <v>545708</v>
      </c>
      <c r="H872" s="2"/>
      <c r="I872" s="2"/>
      <c r="J872" s="3" t="str">
        <f t="shared" si="54"/>
        <v/>
      </c>
      <c r="K872" s="2">
        <v>-1</v>
      </c>
      <c r="L872" s="2">
        <v>0</v>
      </c>
      <c r="M872" s="2">
        <v>-1</v>
      </c>
    </row>
    <row r="873" spans="1:13" ht="14.4">
      <c r="A873" s="1" t="s">
        <v>102</v>
      </c>
      <c r="B873" s="5">
        <v>1980</v>
      </c>
      <c r="C873" s="1" t="s">
        <v>103</v>
      </c>
      <c r="D873" s="1" t="s">
        <v>13</v>
      </c>
      <c r="E873" s="21" t="b">
        <v>0</v>
      </c>
      <c r="F873" s="1" t="s">
        <v>14</v>
      </c>
      <c r="G873" s="5">
        <v>402026</v>
      </c>
      <c r="H873" s="2">
        <f t="shared" si="51"/>
        <v>1097596</v>
      </c>
      <c r="I873" s="2">
        <f t="shared" si="53"/>
        <v>1097596</v>
      </c>
      <c r="J873" s="3">
        <f t="shared" si="54"/>
        <v>0.36627866719630903</v>
      </c>
      <c r="K873" s="2">
        <v>1</v>
      </c>
      <c r="L873" s="2">
        <v>1</v>
      </c>
      <c r="M873" s="2">
        <v>0</v>
      </c>
    </row>
    <row r="874" spans="1:13" ht="14.4">
      <c r="A874" s="1" t="s">
        <v>102</v>
      </c>
      <c r="B874" s="5">
        <v>1980</v>
      </c>
      <c r="C874" s="1" t="s">
        <v>103</v>
      </c>
      <c r="D874" s="1" t="s">
        <v>17</v>
      </c>
      <c r="E874" s="21" t="b">
        <v>0</v>
      </c>
      <c r="F874" s="1" t="s">
        <v>16</v>
      </c>
      <c r="G874" s="5">
        <v>695570</v>
      </c>
      <c r="H874" s="2"/>
      <c r="I874" s="2"/>
      <c r="J874" s="3" t="str">
        <f t="shared" si="54"/>
        <v/>
      </c>
      <c r="K874" s="2">
        <v>1</v>
      </c>
      <c r="L874" s="2">
        <v>1</v>
      </c>
      <c r="M874" s="2">
        <v>0</v>
      </c>
    </row>
    <row r="875" spans="1:13" ht="14.4">
      <c r="A875" s="1" t="s">
        <v>102</v>
      </c>
      <c r="B875" s="5">
        <v>1984</v>
      </c>
      <c r="C875" s="1" t="s">
        <v>103</v>
      </c>
      <c r="D875" s="1" t="s">
        <v>18</v>
      </c>
      <c r="E875" s="21" t="b">
        <v>0</v>
      </c>
      <c r="F875" s="1" t="s">
        <v>14</v>
      </c>
      <c r="G875" s="5">
        <v>385080</v>
      </c>
      <c r="H875" s="2">
        <f t="shared" si="51"/>
        <v>1246610</v>
      </c>
      <c r="I875" s="2">
        <f t="shared" si="53"/>
        <v>1246610</v>
      </c>
      <c r="J875" s="3">
        <f t="shared" si="54"/>
        <v>0.30890174152301042</v>
      </c>
      <c r="K875" s="2">
        <v>-1</v>
      </c>
      <c r="L875" s="2">
        <v>-1</v>
      </c>
      <c r="M875" s="2">
        <v>0</v>
      </c>
    </row>
    <row r="876" spans="1:13" ht="14.4">
      <c r="A876" s="1" t="s">
        <v>102</v>
      </c>
      <c r="B876" s="5">
        <v>1984</v>
      </c>
      <c r="C876" s="1" t="s">
        <v>103</v>
      </c>
      <c r="D876" s="1" t="s">
        <v>17</v>
      </c>
      <c r="E876" s="21" t="b">
        <v>0</v>
      </c>
      <c r="F876" s="1" t="s">
        <v>16</v>
      </c>
      <c r="G876" s="5">
        <v>861530</v>
      </c>
      <c r="H876" s="2"/>
      <c r="I876" s="2"/>
      <c r="J876" s="3" t="str">
        <f t="shared" si="54"/>
        <v/>
      </c>
      <c r="K876" s="2">
        <v>-1</v>
      </c>
      <c r="L876" s="2">
        <v>-1</v>
      </c>
      <c r="M876" s="2">
        <v>0</v>
      </c>
    </row>
    <row r="877" spans="1:13" ht="14.4">
      <c r="A877" s="1" t="s">
        <v>102</v>
      </c>
      <c r="B877" s="5">
        <v>1988</v>
      </c>
      <c r="C877" s="1" t="s">
        <v>103</v>
      </c>
      <c r="D877" s="1" t="s">
        <v>20</v>
      </c>
      <c r="E877" s="21" t="b">
        <v>0</v>
      </c>
      <c r="F877" s="1" t="s">
        <v>14</v>
      </c>
      <c r="G877" s="5">
        <v>483423</v>
      </c>
      <c r="H877" s="2">
        <f t="shared" si="51"/>
        <v>1161790</v>
      </c>
      <c r="I877" s="2">
        <f t="shared" si="53"/>
        <v>1161790</v>
      </c>
      <c r="J877" s="3">
        <f t="shared" si="54"/>
        <v>0.41610187727558334</v>
      </c>
      <c r="K877" s="2">
        <v>-1</v>
      </c>
      <c r="L877" s="2">
        <v>0</v>
      </c>
      <c r="M877" s="2">
        <v>-1</v>
      </c>
    </row>
    <row r="878" spans="1:13" ht="14.4">
      <c r="A878" s="1" t="s">
        <v>102</v>
      </c>
      <c r="B878" s="5">
        <v>1988</v>
      </c>
      <c r="C878" s="1" t="s">
        <v>103</v>
      </c>
      <c r="D878" s="1" t="s">
        <v>19</v>
      </c>
      <c r="E878" s="21" t="b">
        <v>0</v>
      </c>
      <c r="F878" s="1" t="s">
        <v>16</v>
      </c>
      <c r="G878" s="5">
        <v>678367</v>
      </c>
      <c r="H878" s="2"/>
      <c r="I878" s="2"/>
      <c r="J878" s="3" t="str">
        <f t="shared" si="54"/>
        <v/>
      </c>
      <c r="K878" s="2">
        <v>-1</v>
      </c>
      <c r="L878" s="2">
        <v>0</v>
      </c>
      <c r="M878" s="2">
        <v>-1</v>
      </c>
    </row>
    <row r="879" spans="1:13" ht="14.4">
      <c r="A879" s="1" t="s">
        <v>102</v>
      </c>
      <c r="B879" s="5">
        <v>1992</v>
      </c>
      <c r="C879" s="1" t="s">
        <v>103</v>
      </c>
      <c r="D879" s="1" t="s">
        <v>21</v>
      </c>
      <c r="E879" s="21" t="b">
        <v>0</v>
      </c>
      <c r="F879" s="1" t="s">
        <v>14</v>
      </c>
      <c r="G879" s="5">
        <v>473066</v>
      </c>
      <c r="H879" s="2">
        <f t="shared" si="51"/>
        <v>1065995</v>
      </c>
      <c r="I879" s="2">
        <f t="shared" si="53"/>
        <v>1065995</v>
      </c>
      <c r="J879" s="3">
        <f t="shared" si="54"/>
        <v>0.44377881697381322</v>
      </c>
      <c r="K879" s="2">
        <v>-1</v>
      </c>
      <c r="L879" s="2">
        <v>-1</v>
      </c>
      <c r="M879" s="2">
        <v>-1.25</v>
      </c>
    </row>
    <row r="880" spans="1:13" ht="14.4">
      <c r="A880" s="1" t="s">
        <v>102</v>
      </c>
      <c r="B880" s="5">
        <v>1992</v>
      </c>
      <c r="C880" s="1" t="s">
        <v>103</v>
      </c>
      <c r="D880" s="1" t="s">
        <v>19</v>
      </c>
      <c r="E880" s="21" t="b">
        <v>0</v>
      </c>
      <c r="F880" s="1" t="s">
        <v>16</v>
      </c>
      <c r="G880" s="5">
        <v>592929</v>
      </c>
      <c r="H880" s="2"/>
      <c r="I880" s="2"/>
      <c r="J880" s="3" t="str">
        <f t="shared" si="54"/>
        <v/>
      </c>
      <c r="K880" s="2">
        <v>-1</v>
      </c>
      <c r="L880" s="2">
        <v>-1</v>
      </c>
      <c r="M880" s="2">
        <v>-1.25</v>
      </c>
    </row>
    <row r="881" spans="1:13" ht="14.4">
      <c r="A881" s="1" t="s">
        <v>102</v>
      </c>
      <c r="B881" s="5">
        <v>1996</v>
      </c>
      <c r="C881" s="1" t="s">
        <v>103</v>
      </c>
      <c r="D881" s="1" t="s">
        <v>21</v>
      </c>
      <c r="E881" s="21" t="b">
        <v>0</v>
      </c>
      <c r="F881" s="1" t="s">
        <v>14</v>
      </c>
      <c r="G881" s="5">
        <v>488105</v>
      </c>
      <c r="H881" s="2">
        <f t="shared" si="51"/>
        <v>1070420</v>
      </c>
      <c r="I881" s="2">
        <f t="shared" si="53"/>
        <v>1070420</v>
      </c>
      <c r="J881" s="3">
        <f t="shared" si="54"/>
        <v>0.45599390893294223</v>
      </c>
      <c r="K881" s="2">
        <v>1</v>
      </c>
      <c r="L881" s="2">
        <v>1</v>
      </c>
      <c r="M881" s="2">
        <v>0</v>
      </c>
    </row>
    <row r="882" spans="1:13" ht="14.4">
      <c r="A882" s="1" t="s">
        <v>102</v>
      </c>
      <c r="B882" s="5">
        <v>1996</v>
      </c>
      <c r="C882" s="1" t="s">
        <v>103</v>
      </c>
      <c r="D882" s="1" t="s">
        <v>22</v>
      </c>
      <c r="E882" s="21" t="b">
        <v>0</v>
      </c>
      <c r="F882" s="1" t="s">
        <v>16</v>
      </c>
      <c r="G882" s="5">
        <v>582315</v>
      </c>
      <c r="H882" s="2"/>
      <c r="I882" s="2"/>
      <c r="J882" s="3" t="str">
        <f t="shared" si="54"/>
        <v/>
      </c>
      <c r="K882" s="2">
        <v>1</v>
      </c>
      <c r="L882" s="2">
        <v>1</v>
      </c>
      <c r="M882" s="2">
        <v>0</v>
      </c>
    </row>
    <row r="883" spans="1:13" ht="14.4">
      <c r="A883" s="1" t="s">
        <v>102</v>
      </c>
      <c r="B883" s="5">
        <v>2000</v>
      </c>
      <c r="C883" s="1" t="s">
        <v>103</v>
      </c>
      <c r="D883" s="1" t="s">
        <v>24</v>
      </c>
      <c r="E883" s="21" t="b">
        <v>0</v>
      </c>
      <c r="F883" s="1" t="s">
        <v>14</v>
      </c>
      <c r="G883" s="5">
        <v>474276</v>
      </c>
      <c r="H883" s="2">
        <f t="shared" si="51"/>
        <v>1218613</v>
      </c>
      <c r="I883" s="2">
        <f t="shared" si="53"/>
        <v>1218613</v>
      </c>
      <c r="J883" s="3">
        <f t="shared" si="54"/>
        <v>0.38919328777881085</v>
      </c>
      <c r="K883" s="2">
        <v>1</v>
      </c>
      <c r="L883" s="2">
        <v>0</v>
      </c>
      <c r="M883" s="2">
        <v>1</v>
      </c>
    </row>
    <row r="884" spans="1:13" ht="14.4">
      <c r="A884" s="1" t="s">
        <v>102</v>
      </c>
      <c r="B884" s="5">
        <v>2000</v>
      </c>
      <c r="C884" s="1" t="s">
        <v>103</v>
      </c>
      <c r="D884" s="1" t="s">
        <v>23</v>
      </c>
      <c r="E884" s="21" t="b">
        <v>0</v>
      </c>
      <c r="F884" s="1" t="s">
        <v>16</v>
      </c>
      <c r="G884" s="5">
        <v>744337</v>
      </c>
      <c r="H884" s="2"/>
      <c r="I884" s="2"/>
      <c r="J884" s="3" t="str">
        <f t="shared" si="54"/>
        <v/>
      </c>
      <c r="K884" s="2">
        <v>1</v>
      </c>
      <c r="L884" s="2">
        <v>0</v>
      </c>
      <c r="M884" s="2">
        <v>1</v>
      </c>
    </row>
    <row r="885" spans="1:13" ht="14.4">
      <c r="A885" s="1" t="s">
        <v>102</v>
      </c>
      <c r="B885" s="5">
        <v>2004</v>
      </c>
      <c r="C885" s="1" t="s">
        <v>103</v>
      </c>
      <c r="D885" s="1" t="s">
        <v>25</v>
      </c>
      <c r="E885" s="21" t="b">
        <v>0</v>
      </c>
      <c r="F885" s="1" t="s">
        <v>14</v>
      </c>
      <c r="G885" s="5">
        <v>503966</v>
      </c>
      <c r="H885" s="2">
        <f t="shared" si="51"/>
        <v>1463758</v>
      </c>
      <c r="I885" s="2">
        <f t="shared" si="53"/>
        <v>1463758</v>
      </c>
      <c r="J885" s="3">
        <f t="shared" si="54"/>
        <v>0.34429598335243938</v>
      </c>
      <c r="K885" s="2">
        <v>-1</v>
      </c>
      <c r="L885" s="2">
        <v>-1</v>
      </c>
      <c r="M885" s="2">
        <v>0</v>
      </c>
    </row>
    <row r="886" spans="1:13" ht="14.4">
      <c r="A886" s="1" t="s">
        <v>102</v>
      </c>
      <c r="B886" s="5">
        <v>2004</v>
      </c>
      <c r="C886" s="1" t="s">
        <v>103</v>
      </c>
      <c r="D886" s="1" t="s">
        <v>23</v>
      </c>
      <c r="E886" s="21" t="b">
        <v>0</v>
      </c>
      <c r="F886" s="1" t="s">
        <v>16</v>
      </c>
      <c r="G886" s="5">
        <v>959792</v>
      </c>
      <c r="H886" s="2"/>
      <c r="I886" s="2"/>
      <c r="J886" s="3" t="str">
        <f t="shared" si="54"/>
        <v/>
      </c>
      <c r="K886" s="2">
        <v>-1</v>
      </c>
      <c r="L886" s="2">
        <v>-1</v>
      </c>
      <c r="M886" s="2">
        <v>0</v>
      </c>
    </row>
    <row r="887" spans="1:13" ht="14.4">
      <c r="A887" s="1" t="s">
        <v>102</v>
      </c>
      <c r="B887" s="5">
        <v>2008</v>
      </c>
      <c r="C887" s="1" t="s">
        <v>103</v>
      </c>
      <c r="D887" s="1" t="s">
        <v>27</v>
      </c>
      <c r="E887" s="21" t="b">
        <v>0</v>
      </c>
      <c r="F887" s="1" t="s">
        <v>14</v>
      </c>
      <c r="G887" s="5">
        <v>502496</v>
      </c>
      <c r="H887" s="2">
        <f t="shared" si="51"/>
        <v>1462661</v>
      </c>
      <c r="I887" s="2">
        <f t="shared" si="53"/>
        <v>1462661</v>
      </c>
      <c r="J887" s="3">
        <f t="shared" si="54"/>
        <v>0.34354918877306501</v>
      </c>
      <c r="K887" s="2">
        <v>-1</v>
      </c>
      <c r="L887" s="2">
        <v>0</v>
      </c>
      <c r="M887" s="2">
        <v>-1</v>
      </c>
    </row>
    <row r="888" spans="1:13" ht="14.4">
      <c r="A888" s="1" t="s">
        <v>102</v>
      </c>
      <c r="B888" s="5">
        <v>2008</v>
      </c>
      <c r="C888" s="1" t="s">
        <v>103</v>
      </c>
      <c r="D888" s="1" t="s">
        <v>26</v>
      </c>
      <c r="E888" s="21" t="b">
        <v>0</v>
      </c>
      <c r="F888" s="1" t="s">
        <v>16</v>
      </c>
      <c r="G888" s="5">
        <v>960165</v>
      </c>
      <c r="H888" s="2"/>
      <c r="I888" s="2"/>
      <c r="J888" s="3" t="str">
        <f t="shared" si="54"/>
        <v/>
      </c>
      <c r="K888" s="2">
        <v>-1</v>
      </c>
      <c r="L888" s="2">
        <v>0</v>
      </c>
      <c r="M888" s="2">
        <v>-1</v>
      </c>
    </row>
    <row r="889" spans="1:13" ht="14.4">
      <c r="A889" s="1" t="s">
        <v>102</v>
      </c>
      <c r="B889" s="5">
        <v>2012</v>
      </c>
      <c r="C889" s="1" t="s">
        <v>103</v>
      </c>
      <c r="D889" s="1" t="s">
        <v>27</v>
      </c>
      <c r="E889" s="21" t="b">
        <v>0</v>
      </c>
      <c r="F889" s="1" t="s">
        <v>14</v>
      </c>
      <c r="G889" s="5">
        <v>443547</v>
      </c>
      <c r="H889" s="2">
        <f t="shared" si="51"/>
        <v>1334872</v>
      </c>
      <c r="I889" s="2">
        <f t="shared" si="53"/>
        <v>1334872</v>
      </c>
      <c r="J889" s="3">
        <f t="shared" si="54"/>
        <v>0.33227680256983438</v>
      </c>
      <c r="K889" s="2">
        <v>1</v>
      </c>
      <c r="L889" s="2">
        <v>1</v>
      </c>
      <c r="M889" s="2">
        <v>0</v>
      </c>
    </row>
    <row r="890" spans="1:13" ht="14.4">
      <c r="A890" s="1" t="s">
        <v>102</v>
      </c>
      <c r="B890" s="5">
        <v>2012</v>
      </c>
      <c r="C890" s="1" t="s">
        <v>103</v>
      </c>
      <c r="D890" s="1" t="s">
        <v>28</v>
      </c>
      <c r="E890" s="21" t="b">
        <v>0</v>
      </c>
      <c r="F890" s="1" t="s">
        <v>16</v>
      </c>
      <c r="G890" s="5">
        <v>891325</v>
      </c>
      <c r="H890" s="2"/>
      <c r="I890" s="2"/>
      <c r="J890" s="3" t="str">
        <f t="shared" si="54"/>
        <v/>
      </c>
      <c r="K890" s="2">
        <v>1</v>
      </c>
      <c r="L890" s="2">
        <v>1</v>
      </c>
      <c r="M890" s="2">
        <v>0</v>
      </c>
    </row>
    <row r="891" spans="1:13" ht="14.4">
      <c r="A891" s="1" t="s">
        <v>102</v>
      </c>
      <c r="B891" s="5">
        <v>2016</v>
      </c>
      <c r="C891" s="1" t="s">
        <v>103</v>
      </c>
      <c r="D891" s="1" t="s">
        <v>30</v>
      </c>
      <c r="E891" s="21" t="b">
        <v>0</v>
      </c>
      <c r="F891" s="1" t="s">
        <v>14</v>
      </c>
      <c r="G891" s="5">
        <v>420375</v>
      </c>
      <c r="H891" s="2">
        <f t="shared" si="51"/>
        <v>1369511</v>
      </c>
      <c r="I891" s="2">
        <f t="shared" si="53"/>
        <v>1369511</v>
      </c>
      <c r="J891" s="3">
        <f t="shared" si="54"/>
        <v>0.30695262761671865</v>
      </c>
      <c r="K891" s="2">
        <v>1</v>
      </c>
      <c r="L891" s="2">
        <v>0</v>
      </c>
      <c r="M891" s="2">
        <v>1</v>
      </c>
    </row>
    <row r="892" spans="1:13" ht="14.4">
      <c r="A892" s="1" t="s">
        <v>102</v>
      </c>
      <c r="B892" s="5">
        <v>2016</v>
      </c>
      <c r="C892" s="1" t="s">
        <v>103</v>
      </c>
      <c r="D892" s="1" t="s">
        <v>29</v>
      </c>
      <c r="E892" s="21" t="b">
        <v>0</v>
      </c>
      <c r="F892" s="1" t="s">
        <v>16</v>
      </c>
      <c r="G892" s="5">
        <v>949136</v>
      </c>
      <c r="H892" s="2"/>
      <c r="I892" s="2"/>
      <c r="J892" s="3" t="str">
        <f t="shared" ref="J892:J918" si="55">IF(F892="democrat",G892/I892,"")</f>
        <v/>
      </c>
      <c r="K892" s="2">
        <v>1</v>
      </c>
      <c r="L892" s="2">
        <v>0</v>
      </c>
      <c r="M892" s="2">
        <v>1</v>
      </c>
    </row>
    <row r="893" spans="1:13" ht="14.4">
      <c r="A893" s="1" t="s">
        <v>102</v>
      </c>
      <c r="B893" s="5">
        <v>2020</v>
      </c>
      <c r="C893" s="1" t="s">
        <v>103</v>
      </c>
      <c r="D893" s="1" t="s">
        <v>134</v>
      </c>
      <c r="E893" s="21" t="b">
        <v>0</v>
      </c>
      <c r="F893" s="1" t="s">
        <v>14</v>
      </c>
      <c r="G893" s="5">
        <v>503890</v>
      </c>
      <c r="H893" s="2">
        <f t="shared" si="51"/>
        <v>1524170</v>
      </c>
      <c r="I893" s="2">
        <f t="shared" si="53"/>
        <v>1524170</v>
      </c>
      <c r="J893" s="3">
        <f t="shared" si="55"/>
        <v>0.33059960503093488</v>
      </c>
      <c r="K893" s="2">
        <v>-1</v>
      </c>
      <c r="L893" s="2">
        <v>-1</v>
      </c>
      <c r="M893" s="2">
        <v>0</v>
      </c>
    </row>
    <row r="894" spans="1:13" ht="14.4">
      <c r="A894" s="1" t="s">
        <v>102</v>
      </c>
      <c r="B894" s="5">
        <v>2020</v>
      </c>
      <c r="C894" s="1" t="s">
        <v>103</v>
      </c>
      <c r="D894" s="1" t="s">
        <v>29</v>
      </c>
      <c r="E894" s="21" t="b">
        <v>0</v>
      </c>
      <c r="F894" s="1" t="s">
        <v>16</v>
      </c>
      <c r="G894" s="5">
        <v>1020280</v>
      </c>
      <c r="H894" s="2"/>
      <c r="I894" s="2"/>
      <c r="J894" s="3" t="str">
        <f t="shared" si="55"/>
        <v/>
      </c>
      <c r="K894" s="2">
        <v>-1</v>
      </c>
      <c r="L894" s="2">
        <v>-1</v>
      </c>
      <c r="M894" s="2">
        <v>0</v>
      </c>
    </row>
    <row r="895" spans="1:13" ht="14.4">
      <c r="A895" s="1" t="s">
        <v>104</v>
      </c>
      <c r="B895" s="5">
        <v>1976</v>
      </c>
      <c r="C895" s="1" t="s">
        <v>105</v>
      </c>
      <c r="D895" s="1" t="s">
        <v>13</v>
      </c>
      <c r="E895" s="21" t="b">
        <v>0</v>
      </c>
      <c r="F895" s="1" t="s">
        <v>14</v>
      </c>
      <c r="G895" s="5">
        <v>490407</v>
      </c>
      <c r="H895" s="2">
        <f t="shared" ref="H895:H957" si="56">IF(B895=B896,SUM(G895:G896),H894)</f>
        <v>982527</v>
      </c>
      <c r="I895" s="2">
        <f t="shared" si="53"/>
        <v>982527</v>
      </c>
      <c r="J895" s="3">
        <f t="shared" si="55"/>
        <v>0.4991282682307967</v>
      </c>
      <c r="K895" s="2">
        <v>-1</v>
      </c>
      <c r="L895" s="2">
        <v>0</v>
      </c>
      <c r="M895" s="2">
        <v>-1</v>
      </c>
    </row>
    <row r="896" spans="1:13" ht="14.4">
      <c r="A896" s="1" t="s">
        <v>104</v>
      </c>
      <c r="B896" s="5">
        <v>1976</v>
      </c>
      <c r="C896" s="1" t="s">
        <v>105</v>
      </c>
      <c r="D896" s="1" t="s">
        <v>15</v>
      </c>
      <c r="E896" s="21" t="b">
        <v>0</v>
      </c>
      <c r="F896" s="1" t="s">
        <v>16</v>
      </c>
      <c r="G896" s="5">
        <v>492120</v>
      </c>
      <c r="H896" s="2"/>
      <c r="I896" s="2"/>
      <c r="J896" s="3" t="str">
        <f t="shared" si="55"/>
        <v/>
      </c>
      <c r="K896" s="2">
        <v>-1</v>
      </c>
      <c r="L896" s="2">
        <v>0</v>
      </c>
      <c r="M896" s="2">
        <v>-1</v>
      </c>
    </row>
    <row r="897" spans="1:13" ht="14.4">
      <c r="A897" s="1" t="s">
        <v>104</v>
      </c>
      <c r="B897" s="5">
        <v>1980</v>
      </c>
      <c r="C897" s="1" t="s">
        <v>105</v>
      </c>
      <c r="D897" s="1" t="s">
        <v>13</v>
      </c>
      <c r="E897" s="21" t="b">
        <v>0</v>
      </c>
      <c r="F897" s="1" t="s">
        <v>14</v>
      </c>
      <c r="G897" s="5">
        <v>456890</v>
      </c>
      <c r="H897" s="2">
        <f t="shared" si="56"/>
        <v>1027934</v>
      </c>
      <c r="I897" s="2">
        <f t="shared" si="53"/>
        <v>1027934</v>
      </c>
      <c r="J897" s="3">
        <f t="shared" si="55"/>
        <v>0.44447406156426383</v>
      </c>
      <c r="K897" s="2">
        <v>1</v>
      </c>
      <c r="L897" s="2">
        <v>1</v>
      </c>
      <c r="M897" s="2">
        <v>0</v>
      </c>
    </row>
    <row r="898" spans="1:13" ht="14.4">
      <c r="A898" s="1" t="s">
        <v>104</v>
      </c>
      <c r="B898" s="5">
        <v>1980</v>
      </c>
      <c r="C898" s="1" t="s">
        <v>105</v>
      </c>
      <c r="D898" s="1" t="s">
        <v>17</v>
      </c>
      <c r="E898" s="21" t="b">
        <v>0</v>
      </c>
      <c r="F898" s="1" t="s">
        <v>16</v>
      </c>
      <c r="G898" s="5">
        <v>571044</v>
      </c>
      <c r="H898" s="2"/>
      <c r="I898" s="2"/>
      <c r="J898" s="3" t="str">
        <f t="shared" si="55"/>
        <v/>
      </c>
      <c r="K898" s="2">
        <v>1</v>
      </c>
      <c r="L898" s="2">
        <v>1</v>
      </c>
      <c r="M898" s="2">
        <v>0</v>
      </c>
    </row>
    <row r="899" spans="1:13" ht="14.4">
      <c r="A899" s="1" t="s">
        <v>104</v>
      </c>
      <c r="B899" s="5">
        <v>1984</v>
      </c>
      <c r="C899" s="1" t="s">
        <v>105</v>
      </c>
      <c r="D899" s="1" t="s">
        <v>18</v>
      </c>
      <c r="E899" s="21" t="b">
        <v>0</v>
      </c>
      <c r="F899" s="1" t="s">
        <v>14</v>
      </c>
      <c r="G899" s="5">
        <v>536479</v>
      </c>
      <c r="H899" s="2">
        <f t="shared" si="56"/>
        <v>1222179</v>
      </c>
      <c r="I899" s="2">
        <f t="shared" si="53"/>
        <v>1222179</v>
      </c>
      <c r="J899" s="3">
        <f t="shared" si="55"/>
        <v>0.43895288660662635</v>
      </c>
      <c r="K899" s="2">
        <v>-1</v>
      </c>
      <c r="L899" s="2">
        <v>-1</v>
      </c>
      <c r="M899" s="2">
        <v>0</v>
      </c>
    </row>
    <row r="900" spans="1:13" ht="14.4">
      <c r="A900" s="1" t="s">
        <v>104</v>
      </c>
      <c r="B900" s="5">
        <v>1984</v>
      </c>
      <c r="C900" s="1" t="s">
        <v>105</v>
      </c>
      <c r="D900" s="1" t="s">
        <v>17</v>
      </c>
      <c r="E900" s="21" t="b">
        <v>0</v>
      </c>
      <c r="F900" s="1" t="s">
        <v>16</v>
      </c>
      <c r="G900" s="5">
        <v>685700</v>
      </c>
      <c r="H900" s="2"/>
      <c r="I900" s="2"/>
      <c r="J900" s="3" t="str">
        <f t="shared" si="55"/>
        <v/>
      </c>
      <c r="K900" s="2">
        <v>-1</v>
      </c>
      <c r="L900" s="2">
        <v>-1</v>
      </c>
      <c r="M900" s="2">
        <v>0</v>
      </c>
    </row>
    <row r="901" spans="1:13" ht="14.4">
      <c r="A901" s="1" t="s">
        <v>104</v>
      </c>
      <c r="B901" s="5">
        <v>1988</v>
      </c>
      <c r="C901" s="1" t="s">
        <v>105</v>
      </c>
      <c r="D901" s="1" t="s">
        <v>20</v>
      </c>
      <c r="E901" s="21" t="b">
        <v>0</v>
      </c>
      <c r="F901" s="1" t="s">
        <v>14</v>
      </c>
      <c r="G901" s="5">
        <v>616206</v>
      </c>
      <c r="H901" s="2">
        <f t="shared" si="56"/>
        <v>1176332</v>
      </c>
      <c r="I901" s="2">
        <f t="shared" si="53"/>
        <v>1176332</v>
      </c>
      <c r="J901" s="3">
        <f t="shared" si="55"/>
        <v>0.52383680797597953</v>
      </c>
      <c r="K901" s="2">
        <v>-1</v>
      </c>
      <c r="L901" s="2">
        <v>0</v>
      </c>
      <c r="M901" s="2">
        <v>-1</v>
      </c>
    </row>
    <row r="902" spans="1:13" ht="14.4">
      <c r="A902" s="1" t="s">
        <v>104</v>
      </c>
      <c r="B902" s="5">
        <v>1988</v>
      </c>
      <c r="C902" s="1" t="s">
        <v>105</v>
      </c>
      <c r="D902" s="1" t="s">
        <v>19</v>
      </c>
      <c r="E902" s="21" t="b">
        <v>0</v>
      </c>
      <c r="F902" s="1" t="s">
        <v>16</v>
      </c>
      <c r="G902" s="5">
        <v>560126</v>
      </c>
      <c r="H902" s="2"/>
      <c r="I902" s="2"/>
      <c r="J902" s="3" t="str">
        <f t="shared" si="55"/>
        <v/>
      </c>
      <c r="K902" s="2">
        <v>-1</v>
      </c>
      <c r="L902" s="2">
        <v>0</v>
      </c>
      <c r="M902" s="2">
        <v>-1</v>
      </c>
    </row>
    <row r="903" spans="1:13" ht="14.4">
      <c r="A903" s="1" t="s">
        <v>104</v>
      </c>
      <c r="B903" s="5">
        <v>1992</v>
      </c>
      <c r="C903" s="1" t="s">
        <v>105</v>
      </c>
      <c r="D903" s="1" t="s">
        <v>21</v>
      </c>
      <c r="E903" s="21" t="b">
        <v>0</v>
      </c>
      <c r="F903" s="1" t="s">
        <v>14</v>
      </c>
      <c r="G903" s="5">
        <v>621314</v>
      </c>
      <c r="H903" s="2">
        <f t="shared" si="56"/>
        <v>1097071</v>
      </c>
      <c r="I903" s="2">
        <f t="shared" si="53"/>
        <v>1097071</v>
      </c>
      <c r="J903" s="3">
        <f t="shared" si="55"/>
        <v>0.56633891516592816</v>
      </c>
      <c r="K903" s="2">
        <v>-1</v>
      </c>
      <c r="L903" s="2">
        <v>-1</v>
      </c>
      <c r="M903" s="2">
        <v>-1.25</v>
      </c>
    </row>
    <row r="904" spans="1:13" ht="14.4">
      <c r="A904" s="1" t="s">
        <v>104</v>
      </c>
      <c r="B904" s="5">
        <v>1992</v>
      </c>
      <c r="C904" s="1" t="s">
        <v>105</v>
      </c>
      <c r="D904" s="1" t="s">
        <v>19</v>
      </c>
      <c r="E904" s="21" t="b">
        <v>0</v>
      </c>
      <c r="F904" s="1" t="s">
        <v>16</v>
      </c>
      <c r="G904" s="5">
        <v>475757</v>
      </c>
      <c r="H904" s="2"/>
      <c r="I904" s="2"/>
      <c r="J904" s="3" t="str">
        <f t="shared" si="55"/>
        <v/>
      </c>
      <c r="K904" s="2">
        <v>-1</v>
      </c>
      <c r="L904" s="2">
        <v>-1</v>
      </c>
      <c r="M904" s="2">
        <v>-1.25</v>
      </c>
    </row>
    <row r="905" spans="1:13" ht="14.4">
      <c r="A905" s="1" t="s">
        <v>104</v>
      </c>
      <c r="B905" s="5">
        <v>1996</v>
      </c>
      <c r="C905" s="1" t="s">
        <v>105</v>
      </c>
      <c r="D905" s="1" t="s">
        <v>21</v>
      </c>
      <c r="E905" s="21" t="b">
        <v>0</v>
      </c>
      <c r="F905" s="1" t="s">
        <v>14</v>
      </c>
      <c r="G905" s="5">
        <v>649641</v>
      </c>
      <c r="H905" s="2">
        <f t="shared" si="56"/>
        <v>1187793</v>
      </c>
      <c r="I905" s="2">
        <f t="shared" si="53"/>
        <v>1187793</v>
      </c>
      <c r="J905" s="3">
        <f t="shared" si="55"/>
        <v>0.54693115719658225</v>
      </c>
      <c r="K905" s="2">
        <v>1</v>
      </c>
      <c r="L905" s="2">
        <v>1</v>
      </c>
      <c r="M905" s="2">
        <v>0</v>
      </c>
    </row>
    <row r="906" spans="1:13" ht="14.4">
      <c r="A906" s="1" t="s">
        <v>104</v>
      </c>
      <c r="B906" s="5">
        <v>1996</v>
      </c>
      <c r="C906" s="1" t="s">
        <v>105</v>
      </c>
      <c r="D906" s="1" t="s">
        <v>22</v>
      </c>
      <c r="E906" s="21" t="b">
        <v>0</v>
      </c>
      <c r="F906" s="1" t="s">
        <v>16</v>
      </c>
      <c r="G906" s="5">
        <v>538152</v>
      </c>
      <c r="H906" s="2"/>
      <c r="I906" s="2"/>
      <c r="J906" s="3" t="str">
        <f t="shared" si="55"/>
        <v/>
      </c>
      <c r="K906" s="2">
        <v>1</v>
      </c>
      <c r="L906" s="2">
        <v>1</v>
      </c>
      <c r="M906" s="2">
        <v>0</v>
      </c>
    </row>
    <row r="907" spans="1:13" ht="14.4">
      <c r="A907" s="1" t="s">
        <v>104</v>
      </c>
      <c r="B907" s="5">
        <v>2000</v>
      </c>
      <c r="C907" s="1" t="s">
        <v>105</v>
      </c>
      <c r="D907" s="1" t="s">
        <v>24</v>
      </c>
      <c r="E907" s="21" t="b">
        <v>0</v>
      </c>
      <c r="F907" s="1" t="s">
        <v>14</v>
      </c>
      <c r="G907" s="5">
        <v>720342</v>
      </c>
      <c r="H907" s="2">
        <f t="shared" si="56"/>
        <v>1433919</v>
      </c>
      <c r="I907" s="2">
        <f t="shared" si="53"/>
        <v>1433919</v>
      </c>
      <c r="J907" s="3">
        <f t="shared" si="55"/>
        <v>0.50235891985530567</v>
      </c>
      <c r="K907" s="2">
        <v>1</v>
      </c>
      <c r="L907" s="2">
        <v>0</v>
      </c>
      <c r="M907" s="2">
        <v>1</v>
      </c>
    </row>
    <row r="908" spans="1:13" ht="14.4">
      <c r="A908" s="1" t="s">
        <v>104</v>
      </c>
      <c r="B908" s="5">
        <v>2000</v>
      </c>
      <c r="C908" s="1" t="s">
        <v>105</v>
      </c>
      <c r="D908" s="1" t="s">
        <v>23</v>
      </c>
      <c r="E908" s="21" t="b">
        <v>0</v>
      </c>
      <c r="F908" s="1" t="s">
        <v>16</v>
      </c>
      <c r="G908" s="5">
        <v>713577</v>
      </c>
      <c r="H908" s="2"/>
      <c r="I908" s="2"/>
      <c r="J908" s="3" t="str">
        <f t="shared" si="55"/>
        <v/>
      </c>
      <c r="K908" s="2">
        <v>1</v>
      </c>
      <c r="L908" s="2">
        <v>0</v>
      </c>
      <c r="M908" s="2">
        <v>1</v>
      </c>
    </row>
    <row r="909" spans="1:13" ht="14.4">
      <c r="A909" s="1" t="s">
        <v>104</v>
      </c>
      <c r="B909" s="5">
        <v>2004</v>
      </c>
      <c r="C909" s="1" t="s">
        <v>105</v>
      </c>
      <c r="D909" s="1" t="s">
        <v>25</v>
      </c>
      <c r="E909" s="21" t="b">
        <v>0</v>
      </c>
      <c r="F909" s="1" t="s">
        <v>14</v>
      </c>
      <c r="G909" s="5">
        <v>943163</v>
      </c>
      <c r="H909" s="2">
        <f t="shared" si="56"/>
        <v>1809994</v>
      </c>
      <c r="I909" s="2">
        <f t="shared" si="53"/>
        <v>1809994</v>
      </c>
      <c r="J909" s="3">
        <f t="shared" si="55"/>
        <v>0.52108625774450079</v>
      </c>
      <c r="K909" s="2">
        <v>-1</v>
      </c>
      <c r="L909" s="2">
        <v>-1</v>
      </c>
      <c r="M909" s="2">
        <v>0</v>
      </c>
    </row>
    <row r="910" spans="1:13" ht="14.4">
      <c r="A910" s="1" t="s">
        <v>104</v>
      </c>
      <c r="B910" s="5">
        <v>2004</v>
      </c>
      <c r="C910" s="1" t="s">
        <v>105</v>
      </c>
      <c r="D910" s="1" t="s">
        <v>23</v>
      </c>
      <c r="E910" s="21" t="b">
        <v>0</v>
      </c>
      <c r="F910" s="1" t="s">
        <v>16</v>
      </c>
      <c r="G910" s="5">
        <v>866831</v>
      </c>
      <c r="H910" s="2"/>
      <c r="I910" s="2"/>
      <c r="J910" s="3" t="str">
        <f t="shared" si="55"/>
        <v/>
      </c>
      <c r="K910" s="2">
        <v>-1</v>
      </c>
      <c r="L910" s="2">
        <v>-1</v>
      </c>
      <c r="M910" s="2">
        <v>0</v>
      </c>
    </row>
    <row r="911" spans="1:13" ht="14.4">
      <c r="A911" s="1" t="s">
        <v>104</v>
      </c>
      <c r="B911" s="5">
        <v>2008</v>
      </c>
      <c r="C911" s="1" t="s">
        <v>105</v>
      </c>
      <c r="D911" s="1" t="s">
        <v>27</v>
      </c>
      <c r="E911" s="21" t="b">
        <v>0</v>
      </c>
      <c r="F911" s="1" t="s">
        <v>14</v>
      </c>
      <c r="G911" s="5">
        <v>1037291</v>
      </c>
      <c r="H911" s="2">
        <f t="shared" si="56"/>
        <v>1775766</v>
      </c>
      <c r="I911" s="2">
        <f t="shared" si="53"/>
        <v>1775766</v>
      </c>
      <c r="J911" s="3">
        <f t="shared" si="55"/>
        <v>0.58413721177227185</v>
      </c>
      <c r="K911" s="2">
        <v>-1</v>
      </c>
      <c r="L911" s="2">
        <v>0</v>
      </c>
      <c r="M911" s="2">
        <v>-1</v>
      </c>
    </row>
    <row r="912" spans="1:13" ht="14.4">
      <c r="A912" s="1" t="s">
        <v>104</v>
      </c>
      <c r="B912" s="5">
        <v>2008</v>
      </c>
      <c r="C912" s="1" t="s">
        <v>105</v>
      </c>
      <c r="D912" s="1" t="s">
        <v>26</v>
      </c>
      <c r="E912" s="21" t="b">
        <v>0</v>
      </c>
      <c r="F912" s="1" t="s">
        <v>16</v>
      </c>
      <c r="G912" s="5">
        <v>738475</v>
      </c>
      <c r="H912" s="2"/>
      <c r="I912" s="2"/>
      <c r="J912" s="3" t="str">
        <f t="shared" si="55"/>
        <v/>
      </c>
      <c r="K912" s="2">
        <v>-1</v>
      </c>
      <c r="L912" s="2">
        <v>0</v>
      </c>
      <c r="M912" s="2">
        <v>-1</v>
      </c>
    </row>
    <row r="913" spans="1:13" ht="14.4">
      <c r="A913" s="1" t="s">
        <v>104</v>
      </c>
      <c r="B913" s="5">
        <v>2012</v>
      </c>
      <c r="C913" s="1" t="s">
        <v>105</v>
      </c>
      <c r="D913" s="1" t="s">
        <v>27</v>
      </c>
      <c r="E913" s="21" t="b">
        <v>0</v>
      </c>
      <c r="F913" s="1" t="s">
        <v>14</v>
      </c>
      <c r="G913" s="5">
        <v>970488</v>
      </c>
      <c r="H913" s="2">
        <f t="shared" si="56"/>
        <v>1724663</v>
      </c>
      <c r="I913" s="2">
        <f t="shared" si="53"/>
        <v>1724663</v>
      </c>
      <c r="J913" s="3">
        <f t="shared" si="55"/>
        <v>0.56271167178747383</v>
      </c>
      <c r="K913" s="2">
        <v>1</v>
      </c>
      <c r="L913" s="2">
        <v>1</v>
      </c>
      <c r="M913" s="2">
        <v>0</v>
      </c>
    </row>
    <row r="914" spans="1:13" ht="14.4">
      <c r="A914" s="1" t="s">
        <v>104</v>
      </c>
      <c r="B914" s="5">
        <v>2012</v>
      </c>
      <c r="C914" s="1" t="s">
        <v>105</v>
      </c>
      <c r="D914" s="1" t="s">
        <v>28</v>
      </c>
      <c r="E914" s="21" t="b">
        <v>0</v>
      </c>
      <c r="F914" s="1" t="s">
        <v>16</v>
      </c>
      <c r="G914" s="5">
        <v>754175</v>
      </c>
      <c r="H914" s="2"/>
      <c r="I914" s="2"/>
      <c r="J914" s="3" t="str">
        <f t="shared" si="55"/>
        <v/>
      </c>
      <c r="K914" s="2">
        <v>1</v>
      </c>
      <c r="L914" s="2">
        <v>1</v>
      </c>
      <c r="M914" s="2">
        <v>0</v>
      </c>
    </row>
    <row r="915" spans="1:13" ht="14.4">
      <c r="A915" s="1" t="s">
        <v>104</v>
      </c>
      <c r="B915" s="5">
        <v>2016</v>
      </c>
      <c r="C915" s="1" t="s">
        <v>105</v>
      </c>
      <c r="D915" s="1" t="s">
        <v>30</v>
      </c>
      <c r="E915" s="21" t="b">
        <v>0</v>
      </c>
      <c r="F915" s="1" t="s">
        <v>14</v>
      </c>
      <c r="G915" s="5">
        <v>1002106</v>
      </c>
      <c r="H915" s="2">
        <f t="shared" si="56"/>
        <v>1784509</v>
      </c>
      <c r="I915" s="2">
        <f t="shared" si="53"/>
        <v>1784509</v>
      </c>
      <c r="J915" s="3">
        <f t="shared" si="55"/>
        <v>0.56155838945054359</v>
      </c>
      <c r="K915" s="2">
        <v>1</v>
      </c>
      <c r="L915" s="2">
        <v>0</v>
      </c>
      <c r="M915" s="2">
        <v>1</v>
      </c>
    </row>
    <row r="916" spans="1:13" ht="14.4">
      <c r="A916" s="1" t="s">
        <v>104</v>
      </c>
      <c r="B916" s="5">
        <v>2016</v>
      </c>
      <c r="C916" s="1" t="s">
        <v>105</v>
      </c>
      <c r="D916" s="1" t="s">
        <v>29</v>
      </c>
      <c r="E916" s="21" t="b">
        <v>0</v>
      </c>
      <c r="F916" s="1" t="s">
        <v>16</v>
      </c>
      <c r="G916" s="5">
        <v>782403</v>
      </c>
      <c r="H916" s="2"/>
      <c r="I916" s="2"/>
      <c r="J916" s="3" t="str">
        <f t="shared" si="55"/>
        <v/>
      </c>
      <c r="K916" s="2">
        <v>1</v>
      </c>
      <c r="L916" s="2">
        <v>0</v>
      </c>
      <c r="M916" s="2">
        <v>1</v>
      </c>
    </row>
    <row r="917" spans="1:13" ht="14.4">
      <c r="A917" s="1" t="s">
        <v>104</v>
      </c>
      <c r="B917" s="5">
        <v>2020</v>
      </c>
      <c r="C917" s="1" t="s">
        <v>105</v>
      </c>
      <c r="D917" s="1" t="s">
        <v>134</v>
      </c>
      <c r="E917" s="21" t="b">
        <v>0</v>
      </c>
      <c r="F917" s="1" t="s">
        <v>14</v>
      </c>
      <c r="G917" s="5">
        <v>1340383</v>
      </c>
      <c r="H917" s="2">
        <f t="shared" si="56"/>
        <v>2298831</v>
      </c>
      <c r="I917" s="2">
        <f t="shared" si="53"/>
        <v>2298831</v>
      </c>
      <c r="J917" s="3">
        <f t="shared" si="55"/>
        <v>0.58307156985441733</v>
      </c>
      <c r="K917" s="2">
        <v>-1</v>
      </c>
      <c r="L917" s="2">
        <v>-1</v>
      </c>
      <c r="M917" s="2">
        <v>0</v>
      </c>
    </row>
    <row r="918" spans="1:13" ht="14.4">
      <c r="A918" s="1" t="s">
        <v>104</v>
      </c>
      <c r="B918" s="5">
        <v>2020</v>
      </c>
      <c r="C918" s="1" t="s">
        <v>105</v>
      </c>
      <c r="D918" s="1" t="s">
        <v>29</v>
      </c>
      <c r="E918" s="21" t="b">
        <v>0</v>
      </c>
      <c r="F918" s="1" t="s">
        <v>16</v>
      </c>
      <c r="G918" s="5">
        <v>958448</v>
      </c>
      <c r="H918" s="2"/>
      <c r="I918" s="2"/>
      <c r="J918" s="3" t="str">
        <f t="shared" si="55"/>
        <v/>
      </c>
      <c r="K918" s="2">
        <v>-1</v>
      </c>
      <c r="L918" s="2">
        <v>-1</v>
      </c>
      <c r="M918" s="2">
        <v>0</v>
      </c>
    </row>
    <row r="919" spans="1:13" ht="14.4">
      <c r="A919" s="1" t="s">
        <v>106</v>
      </c>
      <c r="B919" s="5">
        <v>1976</v>
      </c>
      <c r="C919" s="1" t="s">
        <v>107</v>
      </c>
      <c r="D919" s="1" t="s">
        <v>13</v>
      </c>
      <c r="E919" s="21" t="b">
        <v>0</v>
      </c>
      <c r="F919" s="1" t="s">
        <v>14</v>
      </c>
      <c r="G919" s="5">
        <v>2328677</v>
      </c>
      <c r="H919" s="2">
        <f t="shared" si="56"/>
        <v>4534281</v>
      </c>
      <c r="I919" s="2">
        <f t="shared" si="53"/>
        <v>4534281</v>
      </c>
      <c r="J919" s="3">
        <f t="shared" ref="J919:J939" si="57">IF(F919="democrat",G919/I919,"")</f>
        <v>0.51357139092173598</v>
      </c>
      <c r="K919" s="2">
        <v>-1</v>
      </c>
      <c r="L919" s="2">
        <v>0</v>
      </c>
      <c r="M919" s="2">
        <v>-1</v>
      </c>
    </row>
    <row r="920" spans="1:13" ht="14.4">
      <c r="A920" s="1" t="s">
        <v>106</v>
      </c>
      <c r="B920" s="5">
        <v>1976</v>
      </c>
      <c r="C920" s="1" t="s">
        <v>107</v>
      </c>
      <c r="D920" s="1" t="s">
        <v>15</v>
      </c>
      <c r="E920" s="21" t="b">
        <v>0</v>
      </c>
      <c r="F920" s="1" t="s">
        <v>16</v>
      </c>
      <c r="G920" s="5">
        <v>2205604</v>
      </c>
      <c r="H920" s="2"/>
      <c r="I920" s="2"/>
      <c r="J920" s="3" t="str">
        <f t="shared" si="57"/>
        <v/>
      </c>
      <c r="K920" s="2">
        <v>-1</v>
      </c>
      <c r="L920" s="2">
        <v>0</v>
      </c>
      <c r="M920" s="2">
        <v>-1</v>
      </c>
    </row>
    <row r="921" spans="1:13" ht="14.4">
      <c r="A921" s="1" t="s">
        <v>106</v>
      </c>
      <c r="B921" s="5">
        <v>1980</v>
      </c>
      <c r="C921" s="1" t="s">
        <v>107</v>
      </c>
      <c r="D921" s="1" t="s">
        <v>13</v>
      </c>
      <c r="E921" s="21" t="b">
        <v>0</v>
      </c>
      <c r="F921" s="1" t="s">
        <v>14</v>
      </c>
      <c r="G921" s="5">
        <v>1937540</v>
      </c>
      <c r="H921" s="2">
        <f t="shared" si="56"/>
        <v>4199412</v>
      </c>
      <c r="I921" s="2">
        <f t="shared" si="53"/>
        <v>4199412</v>
      </c>
      <c r="J921" s="3">
        <f t="shared" si="57"/>
        <v>0.46138364132883364</v>
      </c>
      <c r="K921" s="2">
        <v>1</v>
      </c>
      <c r="L921" s="2">
        <v>1</v>
      </c>
      <c r="M921" s="2">
        <v>0</v>
      </c>
    </row>
    <row r="922" spans="1:13" ht="14.4">
      <c r="A922" s="1" t="s">
        <v>106</v>
      </c>
      <c r="B922" s="5">
        <v>1980</v>
      </c>
      <c r="C922" s="1" t="s">
        <v>107</v>
      </c>
      <c r="D922" s="1" t="s">
        <v>17</v>
      </c>
      <c r="E922" s="21" t="b">
        <v>0</v>
      </c>
      <c r="F922" s="1" t="s">
        <v>16</v>
      </c>
      <c r="G922" s="5">
        <v>2261872</v>
      </c>
      <c r="H922" s="2"/>
      <c r="I922" s="2"/>
      <c r="J922" s="3" t="str">
        <f t="shared" si="57"/>
        <v/>
      </c>
      <c r="K922" s="2">
        <v>1</v>
      </c>
      <c r="L922" s="2">
        <v>1</v>
      </c>
      <c r="M922" s="2">
        <v>0</v>
      </c>
    </row>
    <row r="923" spans="1:13" ht="14.4">
      <c r="A923" s="1" t="s">
        <v>106</v>
      </c>
      <c r="B923" s="5">
        <v>1984</v>
      </c>
      <c r="C923" s="1" t="s">
        <v>107</v>
      </c>
      <c r="D923" s="1" t="s">
        <v>18</v>
      </c>
      <c r="E923" s="21" t="b">
        <v>0</v>
      </c>
      <c r="F923" s="1" t="s">
        <v>14</v>
      </c>
      <c r="G923" s="5">
        <v>2228131</v>
      </c>
      <c r="H923" s="2">
        <f t="shared" si="56"/>
        <v>4812454</v>
      </c>
      <c r="I923" s="2">
        <f t="shared" ref="I923:I985" si="58">H923</f>
        <v>4812454</v>
      </c>
      <c r="J923" s="3">
        <f t="shared" si="57"/>
        <v>0.46299268522878351</v>
      </c>
      <c r="K923" s="2">
        <v>-1</v>
      </c>
      <c r="L923" s="2">
        <v>-1</v>
      </c>
      <c r="M923" s="2">
        <v>0</v>
      </c>
    </row>
    <row r="924" spans="1:13" ht="15.6" customHeight="1">
      <c r="A924" s="1" t="s">
        <v>106</v>
      </c>
      <c r="B924" s="5">
        <v>1984</v>
      </c>
      <c r="C924" s="1" t="s">
        <v>107</v>
      </c>
      <c r="D924" s="1" t="s">
        <v>17</v>
      </c>
      <c r="E924" s="21" t="b">
        <v>0</v>
      </c>
      <c r="F924" s="1" t="s">
        <v>16</v>
      </c>
      <c r="G924" s="5">
        <v>2584323</v>
      </c>
      <c r="H924" s="2"/>
      <c r="I924" s="2"/>
      <c r="J924" s="3" t="str">
        <f t="shared" si="57"/>
        <v/>
      </c>
      <c r="K924" s="2">
        <v>-1</v>
      </c>
      <c r="L924" s="2">
        <v>-1</v>
      </c>
      <c r="M924" s="2">
        <v>0</v>
      </c>
    </row>
    <row r="925" spans="1:13" ht="14.4">
      <c r="A925" s="1" t="s">
        <v>106</v>
      </c>
      <c r="B925" s="5">
        <v>1988</v>
      </c>
      <c r="C925" s="1" t="s">
        <v>107</v>
      </c>
      <c r="D925" s="1" t="s">
        <v>20</v>
      </c>
      <c r="E925" s="21" t="b">
        <v>0</v>
      </c>
      <c r="F925" s="1" t="s">
        <v>14</v>
      </c>
      <c r="G925" s="5">
        <v>2194944</v>
      </c>
      <c r="H925" s="2">
        <f t="shared" si="56"/>
        <v>4495031</v>
      </c>
      <c r="I925" s="2">
        <f t="shared" si="58"/>
        <v>4495031</v>
      </c>
      <c r="J925" s="3">
        <f t="shared" si="57"/>
        <v>0.48830453004662261</v>
      </c>
      <c r="K925" s="2">
        <v>-1</v>
      </c>
      <c r="L925" s="2">
        <v>0</v>
      </c>
      <c r="M925" s="2">
        <v>-1</v>
      </c>
    </row>
    <row r="926" spans="1:13" ht="14.4">
      <c r="A926" s="1" t="s">
        <v>106</v>
      </c>
      <c r="B926" s="5">
        <v>1988</v>
      </c>
      <c r="C926" s="1" t="s">
        <v>107</v>
      </c>
      <c r="D926" s="1" t="s">
        <v>19</v>
      </c>
      <c r="E926" s="21" t="b">
        <v>0</v>
      </c>
      <c r="F926" s="1" t="s">
        <v>16</v>
      </c>
      <c r="G926" s="5">
        <v>2300087</v>
      </c>
      <c r="H926" s="2"/>
      <c r="I926" s="2"/>
      <c r="J926" s="3" t="str">
        <f t="shared" si="57"/>
        <v/>
      </c>
      <c r="K926" s="2">
        <v>-1</v>
      </c>
      <c r="L926" s="2">
        <v>0</v>
      </c>
      <c r="M926" s="2">
        <v>-1</v>
      </c>
    </row>
    <row r="927" spans="1:13" ht="14.4">
      <c r="A927" s="1" t="s">
        <v>106</v>
      </c>
      <c r="B927" s="5">
        <v>1992</v>
      </c>
      <c r="C927" s="1" t="s">
        <v>107</v>
      </c>
      <c r="D927" s="1" t="s">
        <v>21</v>
      </c>
      <c r="E927" s="21" t="b">
        <v>0</v>
      </c>
      <c r="F927" s="1" t="s">
        <v>14</v>
      </c>
      <c r="G927" s="5">
        <v>2239164</v>
      </c>
      <c r="H927" s="2">
        <f t="shared" si="56"/>
        <v>4031005</v>
      </c>
      <c r="I927" s="2">
        <f t="shared" si="58"/>
        <v>4031005</v>
      </c>
      <c r="J927" s="3">
        <f t="shared" si="57"/>
        <v>0.55548529461015306</v>
      </c>
      <c r="K927" s="2">
        <v>-1</v>
      </c>
      <c r="L927" s="2">
        <v>-1</v>
      </c>
      <c r="M927" s="2">
        <v>-1.25</v>
      </c>
    </row>
    <row r="928" spans="1:13" ht="14.4">
      <c r="A928" s="1" t="s">
        <v>106</v>
      </c>
      <c r="B928" s="5">
        <v>1992</v>
      </c>
      <c r="C928" s="1" t="s">
        <v>107</v>
      </c>
      <c r="D928" s="1" t="s">
        <v>19</v>
      </c>
      <c r="E928" s="21" t="b">
        <v>0</v>
      </c>
      <c r="F928" s="1" t="s">
        <v>16</v>
      </c>
      <c r="G928" s="5">
        <v>1791841</v>
      </c>
      <c r="H928" s="2"/>
      <c r="I928" s="2"/>
      <c r="J928" s="3" t="str">
        <f t="shared" si="57"/>
        <v/>
      </c>
      <c r="K928" s="2">
        <v>-1</v>
      </c>
      <c r="L928" s="2">
        <v>-1</v>
      </c>
      <c r="M928" s="2">
        <v>-1.25</v>
      </c>
    </row>
    <row r="929" spans="1:13" ht="14.4">
      <c r="A929" s="1" t="s">
        <v>106</v>
      </c>
      <c r="B929" s="5">
        <v>1996</v>
      </c>
      <c r="C929" s="1" t="s">
        <v>107</v>
      </c>
      <c r="D929" s="1" t="s">
        <v>21</v>
      </c>
      <c r="E929" s="21" t="b">
        <v>0</v>
      </c>
      <c r="F929" s="1" t="s">
        <v>14</v>
      </c>
      <c r="G929" s="5">
        <v>2215819</v>
      </c>
      <c r="H929" s="2">
        <f t="shared" si="56"/>
        <v>4016988</v>
      </c>
      <c r="I929" s="2">
        <f t="shared" si="58"/>
        <v>4016988</v>
      </c>
      <c r="J929" s="3">
        <f t="shared" si="57"/>
        <v>0.55161205360832544</v>
      </c>
      <c r="K929" s="2">
        <v>1</v>
      </c>
      <c r="L929" s="2">
        <v>1</v>
      </c>
      <c r="M929" s="2">
        <v>0</v>
      </c>
    </row>
    <row r="930" spans="1:13" ht="14.4">
      <c r="A930" s="1" t="s">
        <v>106</v>
      </c>
      <c r="B930" s="5">
        <v>1996</v>
      </c>
      <c r="C930" s="1" t="s">
        <v>107</v>
      </c>
      <c r="D930" s="1" t="s">
        <v>22</v>
      </c>
      <c r="E930" s="21" t="b">
        <v>0</v>
      </c>
      <c r="F930" s="1" t="s">
        <v>16</v>
      </c>
      <c r="G930" s="5">
        <v>1801169</v>
      </c>
      <c r="H930" s="2"/>
      <c r="I930" s="2"/>
      <c r="J930" s="3" t="str">
        <f t="shared" si="57"/>
        <v/>
      </c>
      <c r="K930" s="2">
        <v>1</v>
      </c>
      <c r="L930" s="2">
        <v>1</v>
      </c>
      <c r="M930" s="2">
        <v>0</v>
      </c>
    </row>
    <row r="931" spans="1:13" ht="14.4">
      <c r="A931" s="1" t="s">
        <v>106</v>
      </c>
      <c r="B931" s="5">
        <v>2000</v>
      </c>
      <c r="C931" s="1" t="s">
        <v>107</v>
      </c>
      <c r="D931" s="1" t="s">
        <v>24</v>
      </c>
      <c r="E931" s="21" t="b">
        <v>0</v>
      </c>
      <c r="F931" s="1" t="s">
        <v>14</v>
      </c>
      <c r="G931" s="5">
        <v>2485967</v>
      </c>
      <c r="H931" s="2">
        <f t="shared" si="56"/>
        <v>4767094</v>
      </c>
      <c r="I931" s="2">
        <f t="shared" si="58"/>
        <v>4767094</v>
      </c>
      <c r="J931" s="3">
        <f t="shared" si="57"/>
        <v>0.52148478716803148</v>
      </c>
      <c r="K931" s="2">
        <v>1</v>
      </c>
      <c r="L931" s="2">
        <v>0</v>
      </c>
      <c r="M931" s="2">
        <v>1</v>
      </c>
    </row>
    <row r="932" spans="1:13" ht="14.4">
      <c r="A932" s="1" t="s">
        <v>106</v>
      </c>
      <c r="B932" s="5">
        <v>2000</v>
      </c>
      <c r="C932" s="1" t="s">
        <v>107</v>
      </c>
      <c r="D932" s="1" t="s">
        <v>23</v>
      </c>
      <c r="E932" s="21" t="b">
        <v>0</v>
      </c>
      <c r="F932" s="1" t="s">
        <v>16</v>
      </c>
      <c r="G932" s="5">
        <v>2281127</v>
      </c>
      <c r="H932" s="2"/>
      <c r="I932" s="2"/>
      <c r="J932" s="3" t="str">
        <f t="shared" si="57"/>
        <v/>
      </c>
      <c r="K932" s="2">
        <v>1</v>
      </c>
      <c r="L932" s="2">
        <v>0</v>
      </c>
      <c r="M932" s="2">
        <v>1</v>
      </c>
    </row>
    <row r="933" spans="1:13" ht="14.4">
      <c r="A933" s="1" t="s">
        <v>106</v>
      </c>
      <c r="B933" s="5">
        <v>2004</v>
      </c>
      <c r="C933" s="1" t="s">
        <v>107</v>
      </c>
      <c r="D933" s="1" t="s">
        <v>25</v>
      </c>
      <c r="E933" s="21" t="b">
        <v>0</v>
      </c>
      <c r="F933" s="1" t="s">
        <v>14</v>
      </c>
      <c r="G933" s="5">
        <v>2938095</v>
      </c>
      <c r="H933" s="2">
        <f t="shared" si="56"/>
        <v>5731942</v>
      </c>
      <c r="I933" s="2">
        <f t="shared" si="58"/>
        <v>5731942</v>
      </c>
      <c r="J933" s="3">
        <f t="shared" si="57"/>
        <v>0.51258282097062391</v>
      </c>
      <c r="K933" s="2">
        <v>-1</v>
      </c>
      <c r="L933" s="2">
        <v>-1</v>
      </c>
      <c r="M933" s="2">
        <v>0</v>
      </c>
    </row>
    <row r="934" spans="1:13" ht="14.4">
      <c r="A934" s="1" t="s">
        <v>106</v>
      </c>
      <c r="B934" s="5">
        <v>2004</v>
      </c>
      <c r="C934" s="1" t="s">
        <v>107</v>
      </c>
      <c r="D934" s="1" t="s">
        <v>23</v>
      </c>
      <c r="E934" s="21" t="b">
        <v>0</v>
      </c>
      <c r="F934" s="1" t="s">
        <v>16</v>
      </c>
      <c r="G934" s="5">
        <v>2793847</v>
      </c>
      <c r="H934" s="2"/>
      <c r="I934" s="2"/>
      <c r="J934" s="3" t="str">
        <f t="shared" si="57"/>
        <v/>
      </c>
      <c r="K934" s="2">
        <v>-1</v>
      </c>
      <c r="L934" s="2">
        <v>-1</v>
      </c>
      <c r="M934" s="2">
        <v>0</v>
      </c>
    </row>
    <row r="935" spans="1:13" ht="14.4">
      <c r="A935" s="1" t="s">
        <v>106</v>
      </c>
      <c r="B935" s="5">
        <v>2008</v>
      </c>
      <c r="C935" s="1" t="s">
        <v>107</v>
      </c>
      <c r="D935" s="1" t="s">
        <v>27</v>
      </c>
      <c r="E935" s="21" t="b">
        <v>0</v>
      </c>
      <c r="F935" s="1" t="s">
        <v>14</v>
      </c>
      <c r="G935" s="5">
        <v>3276363</v>
      </c>
      <c r="H935" s="2">
        <f t="shared" si="56"/>
        <v>5932248</v>
      </c>
      <c r="I935" s="2">
        <f t="shared" si="58"/>
        <v>5932248</v>
      </c>
      <c r="J935" s="3">
        <f t="shared" si="57"/>
        <v>0.55229703815484454</v>
      </c>
      <c r="K935" s="2">
        <v>-1</v>
      </c>
      <c r="L935" s="2">
        <v>0</v>
      </c>
      <c r="M935" s="2">
        <v>-1</v>
      </c>
    </row>
    <row r="936" spans="1:13" ht="14.4">
      <c r="A936" s="1" t="s">
        <v>106</v>
      </c>
      <c r="B936" s="5">
        <v>2008</v>
      </c>
      <c r="C936" s="1" t="s">
        <v>107</v>
      </c>
      <c r="D936" s="1" t="s">
        <v>26</v>
      </c>
      <c r="E936" s="21" t="b">
        <v>0</v>
      </c>
      <c r="F936" s="1" t="s">
        <v>16</v>
      </c>
      <c r="G936" s="5">
        <v>2655885</v>
      </c>
      <c r="H936" s="2"/>
      <c r="I936" s="2"/>
      <c r="J936" s="3" t="str">
        <f t="shared" si="57"/>
        <v/>
      </c>
      <c r="K936" s="2">
        <v>-1</v>
      </c>
      <c r="L936" s="2">
        <v>0</v>
      </c>
      <c r="M936" s="2">
        <v>-1</v>
      </c>
    </row>
    <row r="937" spans="1:13" ht="14.4">
      <c r="A937" s="1" t="s">
        <v>106</v>
      </c>
      <c r="B937" s="5">
        <v>2012</v>
      </c>
      <c r="C937" s="1" t="s">
        <v>107</v>
      </c>
      <c r="D937" s="1" t="s">
        <v>27</v>
      </c>
      <c r="E937" s="21" t="b">
        <v>0</v>
      </c>
      <c r="F937" s="1" t="s">
        <v>14</v>
      </c>
      <c r="G937" s="5">
        <v>2990274</v>
      </c>
      <c r="H937" s="2">
        <f t="shared" si="56"/>
        <v>5670708</v>
      </c>
      <c r="I937" s="2">
        <f t="shared" si="58"/>
        <v>5670708</v>
      </c>
      <c r="J937" s="3">
        <f t="shared" si="57"/>
        <v>0.52731934001891823</v>
      </c>
      <c r="K937" s="2">
        <v>1</v>
      </c>
      <c r="L937" s="2">
        <v>1</v>
      </c>
      <c r="M937" s="2">
        <v>0</v>
      </c>
    </row>
    <row r="938" spans="1:13" ht="14.4">
      <c r="A938" s="1" t="s">
        <v>106</v>
      </c>
      <c r="B938" s="5">
        <v>2012</v>
      </c>
      <c r="C938" s="1" t="s">
        <v>107</v>
      </c>
      <c r="D938" s="1" t="s">
        <v>28</v>
      </c>
      <c r="E938" s="21" t="b">
        <v>0</v>
      </c>
      <c r="F938" s="1" t="s">
        <v>16</v>
      </c>
      <c r="G938" s="5">
        <v>2680434</v>
      </c>
      <c r="H938" s="2"/>
      <c r="I938" s="2"/>
      <c r="J938" s="3" t="str">
        <f t="shared" si="57"/>
        <v/>
      </c>
      <c r="K938" s="2">
        <v>1</v>
      </c>
      <c r="L938" s="2">
        <v>1</v>
      </c>
      <c r="M938" s="2">
        <v>0</v>
      </c>
    </row>
    <row r="939" spans="1:13" ht="14.4">
      <c r="A939" s="1" t="s">
        <v>106</v>
      </c>
      <c r="B939" s="5">
        <v>2016</v>
      </c>
      <c r="C939" s="1" t="s">
        <v>107</v>
      </c>
      <c r="D939" s="1" t="s">
        <v>30</v>
      </c>
      <c r="E939" s="21" t="b">
        <v>0</v>
      </c>
      <c r="F939" s="1" t="s">
        <v>14</v>
      </c>
      <c r="G939" s="5">
        <v>2926441</v>
      </c>
      <c r="H939" s="2">
        <f t="shared" si="56"/>
        <v>5897174</v>
      </c>
      <c r="I939" s="2">
        <f t="shared" si="58"/>
        <v>5897174</v>
      </c>
      <c r="J939" s="3">
        <f t="shared" si="57"/>
        <v>0.49624464192509837</v>
      </c>
      <c r="K939" s="2">
        <v>1</v>
      </c>
      <c r="L939" s="2">
        <v>0</v>
      </c>
      <c r="M939" s="2">
        <v>1</v>
      </c>
    </row>
    <row r="940" spans="1:13" ht="14.4">
      <c r="A940" s="1" t="s">
        <v>106</v>
      </c>
      <c r="B940" s="5">
        <v>2016</v>
      </c>
      <c r="C940" s="1" t="s">
        <v>107</v>
      </c>
      <c r="D940" s="1" t="s">
        <v>29</v>
      </c>
      <c r="E940" s="21" t="b">
        <v>0</v>
      </c>
      <c r="F940" s="1" t="s">
        <v>16</v>
      </c>
      <c r="G940" s="5">
        <v>2970733</v>
      </c>
      <c r="H940" s="2"/>
      <c r="I940" s="2"/>
      <c r="J940" s="3" t="str">
        <f>IF(F940="democrat",G940/I940,"")</f>
        <v/>
      </c>
      <c r="K940" s="2">
        <v>1</v>
      </c>
      <c r="L940" s="2">
        <v>0</v>
      </c>
      <c r="M940" s="2">
        <v>1</v>
      </c>
    </row>
    <row r="941" spans="1:13" ht="14.4">
      <c r="A941" s="1" t="s">
        <v>106</v>
      </c>
      <c r="B941" s="5">
        <v>2020</v>
      </c>
      <c r="C941" s="1" t="s">
        <v>107</v>
      </c>
      <c r="D941" s="1" t="s">
        <v>134</v>
      </c>
      <c r="E941" s="21" t="b">
        <v>0</v>
      </c>
      <c r="F941" s="1" t="s">
        <v>14</v>
      </c>
      <c r="G941" s="5">
        <v>3458229</v>
      </c>
      <c r="H941" s="2">
        <f t="shared" si="56"/>
        <v>6835903</v>
      </c>
      <c r="I941" s="2">
        <f t="shared" si="58"/>
        <v>6835903</v>
      </c>
      <c r="J941" s="3">
        <f>IF(F941="democrat",G941/I941,"")</f>
        <v>0.50589205259349057</v>
      </c>
      <c r="K941" s="2">
        <v>-1</v>
      </c>
      <c r="L941" s="2">
        <v>-1</v>
      </c>
      <c r="M941" s="2">
        <v>0</v>
      </c>
    </row>
    <row r="942" spans="1:13" ht="14.4">
      <c r="A942" s="1" t="s">
        <v>106</v>
      </c>
      <c r="B942" s="5">
        <v>2020</v>
      </c>
      <c r="C942" s="1" t="s">
        <v>107</v>
      </c>
      <c r="D942" s="1" t="s">
        <v>29</v>
      </c>
      <c r="E942" s="21" t="b">
        <v>0</v>
      </c>
      <c r="F942" s="1" t="s">
        <v>16</v>
      </c>
      <c r="G942" s="5">
        <v>3377674</v>
      </c>
      <c r="H942" s="2"/>
      <c r="I942" s="2"/>
      <c r="J942" s="3"/>
      <c r="K942" s="2">
        <v>-1</v>
      </c>
      <c r="L942" s="2">
        <v>-1</v>
      </c>
      <c r="M942" s="2">
        <v>0</v>
      </c>
    </row>
    <row r="943" spans="1:13" ht="14.4">
      <c r="A943" s="1" t="s">
        <v>108</v>
      </c>
      <c r="B943" s="5">
        <v>1976</v>
      </c>
      <c r="C943" s="1" t="s">
        <v>109</v>
      </c>
      <c r="D943" s="1" t="s">
        <v>13</v>
      </c>
      <c r="E943" s="21" t="b">
        <v>0</v>
      </c>
      <c r="F943" s="1" t="s">
        <v>14</v>
      </c>
      <c r="G943" s="5">
        <v>227636</v>
      </c>
      <c r="H943" s="2">
        <f t="shared" si="56"/>
        <v>408885</v>
      </c>
      <c r="I943" s="2">
        <f t="shared" si="58"/>
        <v>408885</v>
      </c>
      <c r="J943" s="3">
        <f t="shared" ref="J943:J963" si="59">IF(F943="democrat",G943/I943,"")</f>
        <v>0.55672377318806021</v>
      </c>
      <c r="K943" s="2">
        <v>-1</v>
      </c>
      <c r="L943" s="2">
        <v>0</v>
      </c>
      <c r="M943" s="2">
        <v>-1</v>
      </c>
    </row>
    <row r="944" spans="1:13" ht="14.4">
      <c r="A944" s="1" t="s">
        <v>108</v>
      </c>
      <c r="B944" s="5">
        <v>1976</v>
      </c>
      <c r="C944" s="1" t="s">
        <v>109</v>
      </c>
      <c r="D944" s="1" t="s">
        <v>15</v>
      </c>
      <c r="E944" s="21" t="b">
        <v>0</v>
      </c>
      <c r="F944" s="1" t="s">
        <v>16</v>
      </c>
      <c r="G944" s="5">
        <v>181249</v>
      </c>
      <c r="H944" s="2"/>
      <c r="I944" s="2"/>
      <c r="J944" s="3" t="str">
        <f t="shared" si="59"/>
        <v/>
      </c>
      <c r="K944" s="2">
        <v>-1</v>
      </c>
      <c r="L944" s="2">
        <v>0</v>
      </c>
      <c r="M944" s="2">
        <v>-1</v>
      </c>
    </row>
    <row r="945" spans="1:13" ht="14.4">
      <c r="A945" s="1" t="s">
        <v>108</v>
      </c>
      <c r="B945" s="5">
        <v>1980</v>
      </c>
      <c r="C945" s="1" t="s">
        <v>109</v>
      </c>
      <c r="D945" s="1" t="s">
        <v>13</v>
      </c>
      <c r="E945" s="21" t="b">
        <v>0</v>
      </c>
      <c r="F945" s="1" t="s">
        <v>14</v>
      </c>
      <c r="G945" s="5">
        <v>198342</v>
      </c>
      <c r="H945" s="2">
        <f t="shared" si="56"/>
        <v>353135</v>
      </c>
      <c r="I945" s="2">
        <f t="shared" si="58"/>
        <v>353135</v>
      </c>
      <c r="J945" s="3">
        <f t="shared" si="59"/>
        <v>0.56166055474535237</v>
      </c>
      <c r="K945" s="2">
        <v>1</v>
      </c>
      <c r="L945" s="2">
        <v>1</v>
      </c>
      <c r="M945" s="2">
        <v>0</v>
      </c>
    </row>
    <row r="946" spans="1:13" ht="14.4">
      <c r="A946" s="1" t="s">
        <v>108</v>
      </c>
      <c r="B946" s="5">
        <v>1980</v>
      </c>
      <c r="C946" s="1" t="s">
        <v>109</v>
      </c>
      <c r="D946" s="1" t="s">
        <v>17</v>
      </c>
      <c r="E946" s="21" t="b">
        <v>0</v>
      </c>
      <c r="F946" s="1" t="s">
        <v>16</v>
      </c>
      <c r="G946" s="5">
        <v>154793</v>
      </c>
      <c r="H946" s="2"/>
      <c r="I946" s="2"/>
      <c r="J946" s="3" t="str">
        <f t="shared" si="59"/>
        <v/>
      </c>
      <c r="K946" s="2">
        <v>1</v>
      </c>
      <c r="L946" s="2">
        <v>1</v>
      </c>
      <c r="M946" s="2">
        <v>0</v>
      </c>
    </row>
    <row r="947" spans="1:13" ht="14.4">
      <c r="A947" s="1" t="s">
        <v>108</v>
      </c>
      <c r="B947" s="5">
        <v>1984</v>
      </c>
      <c r="C947" s="1" t="s">
        <v>109</v>
      </c>
      <c r="D947" s="1" t="s">
        <v>18</v>
      </c>
      <c r="E947" s="21" t="b">
        <v>0</v>
      </c>
      <c r="F947" s="1" t="s">
        <v>14</v>
      </c>
      <c r="G947" s="5">
        <v>197106</v>
      </c>
      <c r="H947" s="2">
        <f t="shared" si="56"/>
        <v>409186</v>
      </c>
      <c r="I947" s="2">
        <f t="shared" si="58"/>
        <v>409186</v>
      </c>
      <c r="J947" s="3">
        <f t="shared" si="59"/>
        <v>0.48170269755074707</v>
      </c>
      <c r="K947" s="2">
        <v>-1</v>
      </c>
      <c r="L947" s="2">
        <v>-1</v>
      </c>
      <c r="M947" s="2">
        <v>0</v>
      </c>
    </row>
    <row r="948" spans="1:13" ht="14.4">
      <c r="A948" s="1" t="s">
        <v>108</v>
      </c>
      <c r="B948" s="5">
        <v>1984</v>
      </c>
      <c r="C948" s="1" t="s">
        <v>109</v>
      </c>
      <c r="D948" s="1" t="s">
        <v>17</v>
      </c>
      <c r="E948" s="21" t="b">
        <v>0</v>
      </c>
      <c r="F948" s="1" t="s">
        <v>16</v>
      </c>
      <c r="G948" s="5">
        <v>212080</v>
      </c>
      <c r="H948" s="2"/>
      <c r="I948" s="2"/>
      <c r="J948" s="3" t="str">
        <f t="shared" si="59"/>
        <v/>
      </c>
      <c r="K948" s="2">
        <v>-1</v>
      </c>
      <c r="L948" s="2">
        <v>-1</v>
      </c>
      <c r="M948" s="2">
        <v>0</v>
      </c>
    </row>
    <row r="949" spans="1:13" ht="14.4">
      <c r="A949" s="1" t="s">
        <v>108</v>
      </c>
      <c r="B949" s="5">
        <v>1988</v>
      </c>
      <c r="C949" s="1" t="s">
        <v>109</v>
      </c>
      <c r="D949" s="1" t="s">
        <v>20</v>
      </c>
      <c r="E949" s="21" t="b">
        <v>0</v>
      </c>
      <c r="F949" s="1" t="s">
        <v>14</v>
      </c>
      <c r="G949" s="5">
        <v>225123</v>
      </c>
      <c r="H949" s="2">
        <f t="shared" si="56"/>
        <v>402884</v>
      </c>
      <c r="I949" s="2">
        <f t="shared" si="58"/>
        <v>402884</v>
      </c>
      <c r="J949" s="3">
        <f t="shared" si="59"/>
        <v>0.55877870553310627</v>
      </c>
      <c r="K949" s="2">
        <v>-1</v>
      </c>
      <c r="L949" s="2">
        <v>0</v>
      </c>
      <c r="M949" s="2">
        <v>-1</v>
      </c>
    </row>
    <row r="950" spans="1:13" ht="14.4">
      <c r="A950" s="1" t="s">
        <v>108</v>
      </c>
      <c r="B950" s="5">
        <v>1988</v>
      </c>
      <c r="C950" s="1" t="s">
        <v>109</v>
      </c>
      <c r="D950" s="1" t="s">
        <v>19</v>
      </c>
      <c r="E950" s="21" t="b">
        <v>0</v>
      </c>
      <c r="F950" s="1" t="s">
        <v>16</v>
      </c>
      <c r="G950" s="5">
        <v>177761</v>
      </c>
      <c r="H950" s="2"/>
      <c r="I950" s="2"/>
      <c r="J950" s="3" t="str">
        <f t="shared" si="59"/>
        <v/>
      </c>
      <c r="K950" s="2">
        <v>-1</v>
      </c>
      <c r="L950" s="2">
        <v>0</v>
      </c>
      <c r="M950" s="2">
        <v>-1</v>
      </c>
    </row>
    <row r="951" spans="1:13" ht="14.4">
      <c r="A951" s="1" t="s">
        <v>108</v>
      </c>
      <c r="B951" s="5">
        <v>1992</v>
      </c>
      <c r="C951" s="1" t="s">
        <v>109</v>
      </c>
      <c r="D951" s="1" t="s">
        <v>21</v>
      </c>
      <c r="E951" s="21" t="b">
        <v>0</v>
      </c>
      <c r="F951" s="1" t="s">
        <v>14</v>
      </c>
      <c r="G951" s="5">
        <v>213299</v>
      </c>
      <c r="H951" s="2">
        <f t="shared" si="56"/>
        <v>344900</v>
      </c>
      <c r="I951" s="2">
        <f t="shared" si="58"/>
        <v>344900</v>
      </c>
      <c r="J951" s="3">
        <f t="shared" si="59"/>
        <v>0.6184372281820818</v>
      </c>
      <c r="K951" s="2">
        <v>-1</v>
      </c>
      <c r="L951" s="2">
        <v>-1</v>
      </c>
      <c r="M951" s="2">
        <v>-1.25</v>
      </c>
    </row>
    <row r="952" spans="1:13" ht="14.4">
      <c r="A952" s="1" t="s">
        <v>108</v>
      </c>
      <c r="B952" s="5">
        <v>1992</v>
      </c>
      <c r="C952" s="1" t="s">
        <v>109</v>
      </c>
      <c r="D952" s="1" t="s">
        <v>19</v>
      </c>
      <c r="E952" s="21" t="b">
        <v>0</v>
      </c>
      <c r="F952" s="1" t="s">
        <v>16</v>
      </c>
      <c r="G952" s="5">
        <v>131601</v>
      </c>
      <c r="H952" s="2"/>
      <c r="I952" s="2"/>
      <c r="J952" s="3" t="str">
        <f t="shared" si="59"/>
        <v/>
      </c>
      <c r="K952" s="2">
        <v>-1</v>
      </c>
      <c r="L952" s="2">
        <v>-1</v>
      </c>
      <c r="M952" s="2">
        <v>-1.25</v>
      </c>
    </row>
    <row r="953" spans="1:13" ht="14.4">
      <c r="A953" s="1" t="s">
        <v>108</v>
      </c>
      <c r="B953" s="5">
        <v>1996</v>
      </c>
      <c r="C953" s="1" t="s">
        <v>109</v>
      </c>
      <c r="D953" s="1" t="s">
        <v>21</v>
      </c>
      <c r="E953" s="21" t="b">
        <v>0</v>
      </c>
      <c r="F953" s="1" t="s">
        <v>14</v>
      </c>
      <c r="G953" s="5">
        <v>233050</v>
      </c>
      <c r="H953" s="2">
        <f t="shared" si="56"/>
        <v>337733</v>
      </c>
      <c r="I953" s="2">
        <f t="shared" si="58"/>
        <v>337733</v>
      </c>
      <c r="J953" s="3">
        <f t="shared" si="59"/>
        <v>0.69004213387498403</v>
      </c>
      <c r="K953" s="2">
        <v>1</v>
      </c>
      <c r="L953" s="2">
        <v>1</v>
      </c>
      <c r="M953" s="2">
        <v>0</v>
      </c>
    </row>
    <row r="954" spans="1:13" ht="14.4">
      <c r="A954" s="1" t="s">
        <v>108</v>
      </c>
      <c r="B954" s="5">
        <v>1996</v>
      </c>
      <c r="C954" s="1" t="s">
        <v>109</v>
      </c>
      <c r="D954" s="1" t="s">
        <v>22</v>
      </c>
      <c r="E954" s="21" t="b">
        <v>0</v>
      </c>
      <c r="F954" s="1" t="s">
        <v>16</v>
      </c>
      <c r="G954" s="5">
        <v>104683</v>
      </c>
      <c r="H954" s="2"/>
      <c r="I954" s="2"/>
      <c r="J954" s="3" t="str">
        <f t="shared" si="59"/>
        <v/>
      </c>
      <c r="K954" s="2">
        <v>1</v>
      </c>
      <c r="L954" s="2">
        <v>1</v>
      </c>
      <c r="M954" s="2">
        <v>0</v>
      </c>
    </row>
    <row r="955" spans="1:13" ht="14.4">
      <c r="A955" s="1" t="s">
        <v>108</v>
      </c>
      <c r="B955" s="5">
        <v>2000</v>
      </c>
      <c r="C955" s="1" t="s">
        <v>109</v>
      </c>
      <c r="D955" s="1" t="s">
        <v>24</v>
      </c>
      <c r="E955" s="21" t="b">
        <v>0</v>
      </c>
      <c r="F955" s="1" t="s">
        <v>14</v>
      </c>
      <c r="G955" s="5">
        <v>249508</v>
      </c>
      <c r="H955" s="2">
        <f t="shared" si="56"/>
        <v>380063</v>
      </c>
      <c r="I955" s="2">
        <f t="shared" si="58"/>
        <v>380063</v>
      </c>
      <c r="J955" s="3">
        <f t="shared" si="59"/>
        <v>0.65649116067599322</v>
      </c>
      <c r="K955" s="2">
        <v>1</v>
      </c>
      <c r="L955" s="2">
        <v>0</v>
      </c>
      <c r="M955" s="2">
        <v>1</v>
      </c>
    </row>
    <row r="956" spans="1:13" ht="14.4">
      <c r="A956" s="1" t="s">
        <v>108</v>
      </c>
      <c r="B956" s="5">
        <v>2000</v>
      </c>
      <c r="C956" s="1" t="s">
        <v>109</v>
      </c>
      <c r="D956" s="1" t="s">
        <v>23</v>
      </c>
      <c r="E956" s="21" t="b">
        <v>0</v>
      </c>
      <c r="F956" s="1" t="s">
        <v>16</v>
      </c>
      <c r="G956" s="5">
        <v>130555</v>
      </c>
      <c r="H956" s="2"/>
      <c r="I956" s="2"/>
      <c r="J956" s="3" t="str">
        <f t="shared" si="59"/>
        <v/>
      </c>
      <c r="K956" s="2">
        <v>1</v>
      </c>
      <c r="L956" s="2">
        <v>0</v>
      </c>
      <c r="M956" s="2">
        <v>1</v>
      </c>
    </row>
    <row r="957" spans="1:13" ht="14.4">
      <c r="A957" s="1" t="s">
        <v>108</v>
      </c>
      <c r="B957" s="5">
        <v>2004</v>
      </c>
      <c r="C957" s="1" t="s">
        <v>109</v>
      </c>
      <c r="D957" s="1" t="s">
        <v>25</v>
      </c>
      <c r="E957" s="21" t="b">
        <v>0</v>
      </c>
      <c r="F957" s="1" t="s">
        <v>14</v>
      </c>
      <c r="G957" s="5">
        <v>259760</v>
      </c>
      <c r="H957" s="2">
        <f t="shared" si="56"/>
        <v>428806</v>
      </c>
      <c r="I957" s="2">
        <f t="shared" si="58"/>
        <v>428806</v>
      </c>
      <c r="J957" s="3">
        <f t="shared" si="59"/>
        <v>0.60577510575878135</v>
      </c>
      <c r="K957" s="2">
        <v>-1</v>
      </c>
      <c r="L957" s="2">
        <v>-1</v>
      </c>
      <c r="M957" s="2">
        <v>0</v>
      </c>
    </row>
    <row r="958" spans="1:13" ht="14.4">
      <c r="A958" s="1" t="s">
        <v>108</v>
      </c>
      <c r="B958" s="5">
        <v>2004</v>
      </c>
      <c r="C958" s="1" t="s">
        <v>109</v>
      </c>
      <c r="D958" s="1" t="s">
        <v>23</v>
      </c>
      <c r="E958" s="21" t="b">
        <v>0</v>
      </c>
      <c r="F958" s="1" t="s">
        <v>16</v>
      </c>
      <c r="G958" s="5">
        <v>169046</v>
      </c>
      <c r="H958" s="2"/>
      <c r="I958" s="2"/>
      <c r="J958" s="3" t="str">
        <f t="shared" si="59"/>
        <v/>
      </c>
      <c r="K958" s="2">
        <v>-1</v>
      </c>
      <c r="L958" s="2">
        <v>-1</v>
      </c>
      <c r="M958" s="2">
        <v>0</v>
      </c>
    </row>
    <row r="959" spans="1:13" ht="14.4">
      <c r="A959" s="1" t="s">
        <v>108</v>
      </c>
      <c r="B959" s="5">
        <v>2008</v>
      </c>
      <c r="C959" s="1" t="s">
        <v>109</v>
      </c>
      <c r="D959" s="1" t="s">
        <v>27</v>
      </c>
      <c r="E959" s="21" t="b">
        <v>0</v>
      </c>
      <c r="F959" s="1" t="s">
        <v>14</v>
      </c>
      <c r="G959" s="5">
        <v>296571</v>
      </c>
      <c r="H959" s="2">
        <f t="shared" ref="H959:H1021" si="60">IF(B959=B960,SUM(G959:G960),H958)</f>
        <v>461962</v>
      </c>
      <c r="I959" s="2">
        <f t="shared" si="58"/>
        <v>461962</v>
      </c>
      <c r="J959" s="3">
        <f t="shared" si="59"/>
        <v>0.6419813750914577</v>
      </c>
      <c r="K959" s="2">
        <v>-1</v>
      </c>
      <c r="L959" s="2">
        <v>0</v>
      </c>
      <c r="M959" s="2">
        <v>-1</v>
      </c>
    </row>
    <row r="960" spans="1:13" ht="14.4">
      <c r="A960" s="1" t="s">
        <v>108</v>
      </c>
      <c r="B960" s="5">
        <v>2008</v>
      </c>
      <c r="C960" s="1" t="s">
        <v>109</v>
      </c>
      <c r="D960" s="1" t="s">
        <v>26</v>
      </c>
      <c r="E960" s="21" t="b">
        <v>0</v>
      </c>
      <c r="F960" s="1" t="s">
        <v>16</v>
      </c>
      <c r="G960" s="5">
        <v>165391</v>
      </c>
      <c r="H960" s="2"/>
      <c r="I960" s="2"/>
      <c r="J960" s="3" t="str">
        <f t="shared" si="59"/>
        <v/>
      </c>
      <c r="K960" s="2">
        <v>-1</v>
      </c>
      <c r="L960" s="2">
        <v>0</v>
      </c>
      <c r="M960" s="2">
        <v>-1</v>
      </c>
    </row>
    <row r="961" spans="1:13" ht="14.4">
      <c r="A961" s="1" t="s">
        <v>108</v>
      </c>
      <c r="B961" s="5">
        <v>2012</v>
      </c>
      <c r="C961" s="1" t="s">
        <v>109</v>
      </c>
      <c r="D961" s="1" t="s">
        <v>27</v>
      </c>
      <c r="E961" s="21" t="b">
        <v>0</v>
      </c>
      <c r="F961" s="1" t="s">
        <v>14</v>
      </c>
      <c r="G961" s="5">
        <v>279677</v>
      </c>
      <c r="H961" s="2">
        <f t="shared" si="60"/>
        <v>436881</v>
      </c>
      <c r="I961" s="2">
        <f t="shared" si="58"/>
        <v>436881</v>
      </c>
      <c r="J961" s="3">
        <f t="shared" si="59"/>
        <v>0.64016745978882117</v>
      </c>
      <c r="K961" s="2">
        <v>1</v>
      </c>
      <c r="L961" s="2">
        <v>1</v>
      </c>
      <c r="M961" s="2">
        <v>0</v>
      </c>
    </row>
    <row r="962" spans="1:13" ht="14.4">
      <c r="A962" s="1" t="s">
        <v>108</v>
      </c>
      <c r="B962" s="5">
        <v>2012</v>
      </c>
      <c r="C962" s="1" t="s">
        <v>109</v>
      </c>
      <c r="D962" s="1" t="s">
        <v>28</v>
      </c>
      <c r="E962" s="21" t="b">
        <v>0</v>
      </c>
      <c r="F962" s="1" t="s">
        <v>16</v>
      </c>
      <c r="G962" s="5">
        <v>157204</v>
      </c>
      <c r="H962" s="2"/>
      <c r="I962" s="2"/>
      <c r="J962" s="3" t="str">
        <f t="shared" si="59"/>
        <v/>
      </c>
      <c r="K962" s="2">
        <v>1</v>
      </c>
      <c r="L962" s="2">
        <v>1</v>
      </c>
      <c r="M962" s="2">
        <v>0</v>
      </c>
    </row>
    <row r="963" spans="1:13" ht="14.4">
      <c r="A963" s="1" t="s">
        <v>108</v>
      </c>
      <c r="B963" s="5">
        <v>2016</v>
      </c>
      <c r="C963" s="1" t="s">
        <v>109</v>
      </c>
      <c r="D963" s="1" t="s">
        <v>30</v>
      </c>
      <c r="E963" s="21" t="b">
        <v>0</v>
      </c>
      <c r="F963" s="1" t="s">
        <v>14</v>
      </c>
      <c r="G963" s="5">
        <v>252525</v>
      </c>
      <c r="H963" s="2">
        <f t="shared" si="60"/>
        <v>433068</v>
      </c>
      <c r="I963" s="2">
        <f t="shared" si="58"/>
        <v>433068</v>
      </c>
      <c r="J963" s="3">
        <f t="shared" si="59"/>
        <v>0.58310704092659815</v>
      </c>
      <c r="K963" s="2">
        <v>1</v>
      </c>
      <c r="L963" s="2">
        <v>0</v>
      </c>
      <c r="M963" s="2">
        <v>1</v>
      </c>
    </row>
    <row r="964" spans="1:13" ht="14.4">
      <c r="A964" s="1" t="s">
        <v>108</v>
      </c>
      <c r="B964" s="5">
        <v>2016</v>
      </c>
      <c r="C964" s="1" t="s">
        <v>109</v>
      </c>
      <c r="D964" s="1" t="s">
        <v>29</v>
      </c>
      <c r="E964" s="21" t="b">
        <v>0</v>
      </c>
      <c r="F964" s="1" t="s">
        <v>16</v>
      </c>
      <c r="G964" s="5">
        <v>180543</v>
      </c>
      <c r="H964" s="2"/>
      <c r="I964" s="2"/>
      <c r="J964" s="3" t="str">
        <f>IF(F964="democrat",G964/I964,"")</f>
        <v/>
      </c>
      <c r="K964" s="2">
        <v>1</v>
      </c>
      <c r="L964" s="2">
        <v>0</v>
      </c>
      <c r="M964" s="2">
        <v>1</v>
      </c>
    </row>
    <row r="965" spans="1:13" ht="14.4">
      <c r="A965" s="1" t="s">
        <v>108</v>
      </c>
      <c r="B965" s="5">
        <v>2020</v>
      </c>
      <c r="C965" s="1" t="s">
        <v>109</v>
      </c>
      <c r="D965" s="1" t="s">
        <v>134</v>
      </c>
      <c r="E965" s="21" t="b">
        <v>0</v>
      </c>
      <c r="F965" s="1" t="s">
        <v>14</v>
      </c>
      <c r="G965" s="5">
        <v>307486</v>
      </c>
      <c r="H965" s="2">
        <f t="shared" si="60"/>
        <v>507408</v>
      </c>
      <c r="I965" s="2">
        <f t="shared" si="58"/>
        <v>507408</v>
      </c>
      <c r="J965" s="3">
        <f>IF(F965="democrat",G965/I965,"")</f>
        <v>0.60599359883959258</v>
      </c>
      <c r="K965" s="2">
        <v>-1</v>
      </c>
      <c r="L965" s="2">
        <v>-1</v>
      </c>
      <c r="M965" s="2">
        <v>0</v>
      </c>
    </row>
    <row r="966" spans="1:13" ht="14.4">
      <c r="A966" s="1" t="s">
        <v>108</v>
      </c>
      <c r="B966" s="5">
        <v>2020</v>
      </c>
      <c r="C966" s="1" t="s">
        <v>109</v>
      </c>
      <c r="D966" s="1" t="s">
        <v>29</v>
      </c>
      <c r="E966" s="21" t="b">
        <v>0</v>
      </c>
      <c r="F966" s="1" t="s">
        <v>16</v>
      </c>
      <c r="G966" s="5">
        <v>199922</v>
      </c>
      <c r="H966" s="2"/>
      <c r="I966" s="2"/>
      <c r="J966" s="3"/>
      <c r="K966" s="2">
        <v>-1</v>
      </c>
      <c r="L966" s="2">
        <v>-1</v>
      </c>
      <c r="M966" s="2">
        <v>0</v>
      </c>
    </row>
    <row r="967" spans="1:13" ht="14.4">
      <c r="A967" s="1" t="s">
        <v>110</v>
      </c>
      <c r="B967" s="5">
        <v>1976</v>
      </c>
      <c r="C967" s="1" t="s">
        <v>111</v>
      </c>
      <c r="D967" s="1" t="s">
        <v>13</v>
      </c>
      <c r="E967" s="21" t="b">
        <v>0</v>
      </c>
      <c r="F967" s="1" t="s">
        <v>14</v>
      </c>
      <c r="G967" s="5">
        <v>450807</v>
      </c>
      <c r="H967" s="2">
        <f t="shared" si="60"/>
        <v>796956</v>
      </c>
      <c r="I967" s="2">
        <f t="shared" si="58"/>
        <v>796956</v>
      </c>
      <c r="J967" s="3">
        <f t="shared" ref="J967:J987" si="61">IF(F967="democrat",G967/I967,"")</f>
        <v>0.56566109044915902</v>
      </c>
      <c r="K967" s="2">
        <v>-1</v>
      </c>
      <c r="L967" s="2">
        <v>0</v>
      </c>
      <c r="M967" s="2">
        <v>-1</v>
      </c>
    </row>
    <row r="968" spans="1:13" ht="14.4">
      <c r="A968" s="1" t="s">
        <v>110</v>
      </c>
      <c r="B968" s="5">
        <v>1976</v>
      </c>
      <c r="C968" s="1" t="s">
        <v>111</v>
      </c>
      <c r="D968" s="1" t="s">
        <v>15</v>
      </c>
      <c r="E968" s="21" t="b">
        <v>0</v>
      </c>
      <c r="F968" s="1" t="s">
        <v>16</v>
      </c>
      <c r="G968" s="5">
        <v>346149</v>
      </c>
      <c r="H968" s="2"/>
      <c r="I968" s="2"/>
      <c r="J968" s="3" t="str">
        <f t="shared" si="61"/>
        <v/>
      </c>
      <c r="K968" s="2">
        <v>-1</v>
      </c>
      <c r="L968" s="2">
        <v>0</v>
      </c>
      <c r="M968" s="2">
        <v>-1</v>
      </c>
    </row>
    <row r="969" spans="1:13" ht="14.4">
      <c r="A969" s="1" t="s">
        <v>110</v>
      </c>
      <c r="B969" s="5">
        <v>1980</v>
      </c>
      <c r="C969" s="1" t="s">
        <v>111</v>
      </c>
      <c r="D969" s="1" t="s">
        <v>13</v>
      </c>
      <c r="E969" s="21" t="b">
        <v>0</v>
      </c>
      <c r="F969" s="1" t="s">
        <v>14</v>
      </c>
      <c r="G969" s="5">
        <v>428220</v>
      </c>
      <c r="H969" s="2">
        <f t="shared" si="60"/>
        <v>867497</v>
      </c>
      <c r="I969" s="2">
        <f t="shared" si="58"/>
        <v>867497</v>
      </c>
      <c r="J969" s="3">
        <f t="shared" si="61"/>
        <v>0.49362706729821543</v>
      </c>
      <c r="K969" s="2">
        <v>1</v>
      </c>
      <c r="L969" s="2">
        <v>1</v>
      </c>
      <c r="M969" s="2">
        <v>0</v>
      </c>
    </row>
    <row r="970" spans="1:13" ht="14.4">
      <c r="A970" s="1" t="s">
        <v>110</v>
      </c>
      <c r="B970" s="5">
        <v>1980</v>
      </c>
      <c r="C970" s="1" t="s">
        <v>111</v>
      </c>
      <c r="D970" s="1" t="s">
        <v>17</v>
      </c>
      <c r="E970" s="21" t="b">
        <v>0</v>
      </c>
      <c r="F970" s="1" t="s">
        <v>16</v>
      </c>
      <c r="G970" s="5">
        <v>439277</v>
      </c>
      <c r="H970" s="2"/>
      <c r="I970" s="2"/>
      <c r="J970" s="3" t="str">
        <f t="shared" si="61"/>
        <v/>
      </c>
      <c r="K970" s="2">
        <v>1</v>
      </c>
      <c r="L970" s="2">
        <v>1</v>
      </c>
      <c r="M970" s="2">
        <v>0</v>
      </c>
    </row>
    <row r="971" spans="1:13" ht="14.4">
      <c r="A971" s="1" t="s">
        <v>110</v>
      </c>
      <c r="B971" s="5">
        <v>1984</v>
      </c>
      <c r="C971" s="1" t="s">
        <v>111</v>
      </c>
      <c r="D971" s="1" t="s">
        <v>18</v>
      </c>
      <c r="E971" s="21" t="b">
        <v>0</v>
      </c>
      <c r="F971" s="1" t="s">
        <v>14</v>
      </c>
      <c r="G971" s="5">
        <v>344459</v>
      </c>
      <c r="H971" s="2">
        <f t="shared" si="60"/>
        <v>959998</v>
      </c>
      <c r="I971" s="2">
        <f t="shared" si="58"/>
        <v>959998</v>
      </c>
      <c r="J971" s="3">
        <f t="shared" si="61"/>
        <v>0.35881220585876222</v>
      </c>
      <c r="K971" s="2">
        <v>-1</v>
      </c>
      <c r="L971" s="2">
        <v>-1</v>
      </c>
      <c r="M971" s="2">
        <v>0</v>
      </c>
    </row>
    <row r="972" spans="1:13" ht="14.4">
      <c r="A972" s="1" t="s">
        <v>110</v>
      </c>
      <c r="B972" s="5">
        <v>1984</v>
      </c>
      <c r="C972" s="1" t="s">
        <v>111</v>
      </c>
      <c r="D972" s="1" t="s">
        <v>17</v>
      </c>
      <c r="E972" s="21" t="b">
        <v>0</v>
      </c>
      <c r="F972" s="1" t="s">
        <v>16</v>
      </c>
      <c r="G972" s="5">
        <v>615539</v>
      </c>
      <c r="H972" s="2"/>
      <c r="I972" s="2"/>
      <c r="J972" s="3" t="str">
        <f t="shared" si="61"/>
        <v/>
      </c>
      <c r="K972" s="2">
        <v>-1</v>
      </c>
      <c r="L972" s="2">
        <v>-1</v>
      </c>
      <c r="M972" s="2">
        <v>0</v>
      </c>
    </row>
    <row r="973" spans="1:13" ht="14.4">
      <c r="A973" s="1" t="s">
        <v>110</v>
      </c>
      <c r="B973" s="5">
        <v>1988</v>
      </c>
      <c r="C973" s="1" t="s">
        <v>111</v>
      </c>
      <c r="D973" s="1" t="s">
        <v>20</v>
      </c>
      <c r="E973" s="21" t="b">
        <v>0</v>
      </c>
      <c r="F973" s="1" t="s">
        <v>14</v>
      </c>
      <c r="G973" s="5">
        <v>370554</v>
      </c>
      <c r="H973" s="2">
        <f t="shared" si="60"/>
        <v>976997</v>
      </c>
      <c r="I973" s="2">
        <f t="shared" si="58"/>
        <v>976997</v>
      </c>
      <c r="J973" s="3">
        <f t="shared" si="61"/>
        <v>0.37927854435581687</v>
      </c>
      <c r="K973" s="2">
        <v>-1</v>
      </c>
      <c r="L973" s="2">
        <v>0</v>
      </c>
      <c r="M973" s="2">
        <v>-1</v>
      </c>
    </row>
    <row r="974" spans="1:13" ht="14.4">
      <c r="A974" s="1" t="s">
        <v>110</v>
      </c>
      <c r="B974" s="5">
        <v>1988</v>
      </c>
      <c r="C974" s="1" t="s">
        <v>111</v>
      </c>
      <c r="D974" s="1" t="s">
        <v>19</v>
      </c>
      <c r="E974" s="21" t="b">
        <v>0</v>
      </c>
      <c r="F974" s="1" t="s">
        <v>16</v>
      </c>
      <c r="G974" s="5">
        <v>606443</v>
      </c>
      <c r="H974" s="2"/>
      <c r="I974" s="2"/>
      <c r="J974" s="3" t="str">
        <f t="shared" si="61"/>
        <v/>
      </c>
      <c r="K974" s="2">
        <v>-1</v>
      </c>
      <c r="L974" s="2">
        <v>0</v>
      </c>
      <c r="M974" s="2">
        <v>-1</v>
      </c>
    </row>
    <row r="975" spans="1:13" ht="14.4">
      <c r="A975" s="1" t="s">
        <v>110</v>
      </c>
      <c r="B975" s="5">
        <v>1992</v>
      </c>
      <c r="C975" s="1" t="s">
        <v>111</v>
      </c>
      <c r="D975" s="1" t="s">
        <v>21</v>
      </c>
      <c r="E975" s="21" t="b">
        <v>0</v>
      </c>
      <c r="F975" s="1" t="s">
        <v>14</v>
      </c>
      <c r="G975" s="5">
        <v>525514</v>
      </c>
      <c r="H975" s="2">
        <f t="shared" si="60"/>
        <v>1103021</v>
      </c>
      <c r="I975" s="2">
        <f t="shared" si="58"/>
        <v>1103021</v>
      </c>
      <c r="J975" s="3">
        <f t="shared" si="61"/>
        <v>0.47643154572759722</v>
      </c>
      <c r="K975" s="2">
        <v>-1</v>
      </c>
      <c r="L975" s="2">
        <v>-1</v>
      </c>
      <c r="M975" s="2">
        <v>-1.25</v>
      </c>
    </row>
    <row r="976" spans="1:13" ht="14.4">
      <c r="A976" s="1" t="s">
        <v>110</v>
      </c>
      <c r="B976" s="5">
        <v>1992</v>
      </c>
      <c r="C976" s="1" t="s">
        <v>111</v>
      </c>
      <c r="D976" s="1" t="s">
        <v>19</v>
      </c>
      <c r="E976" s="21" t="b">
        <v>0</v>
      </c>
      <c r="F976" s="1" t="s">
        <v>16</v>
      </c>
      <c r="G976" s="5">
        <v>577507</v>
      </c>
      <c r="H976" s="2"/>
      <c r="I976" s="2"/>
      <c r="J976" s="3" t="str">
        <f t="shared" si="61"/>
        <v/>
      </c>
      <c r="K976" s="2">
        <v>-1</v>
      </c>
      <c r="L976" s="2">
        <v>-1</v>
      </c>
      <c r="M976" s="2">
        <v>-1.25</v>
      </c>
    </row>
    <row r="977" spans="1:13" ht="14.4">
      <c r="A977" s="1" t="s">
        <v>110</v>
      </c>
      <c r="B977" s="5">
        <v>1996</v>
      </c>
      <c r="C977" s="1" t="s">
        <v>111</v>
      </c>
      <c r="D977" s="1" t="s">
        <v>21</v>
      </c>
      <c r="E977" s="21" t="b">
        <v>0</v>
      </c>
      <c r="F977" s="1" t="s">
        <v>14</v>
      </c>
      <c r="G977" s="5">
        <v>506152</v>
      </c>
      <c r="H977" s="2">
        <f t="shared" si="60"/>
        <v>1079491</v>
      </c>
      <c r="I977" s="2">
        <f t="shared" si="58"/>
        <v>1079491</v>
      </c>
      <c r="J977" s="3">
        <f t="shared" si="61"/>
        <v>0.46888024078014545</v>
      </c>
      <c r="K977" s="2">
        <v>1</v>
      </c>
      <c r="L977" s="2">
        <v>1</v>
      </c>
      <c r="M977" s="2">
        <v>0</v>
      </c>
    </row>
    <row r="978" spans="1:13" ht="14.4">
      <c r="A978" s="1" t="s">
        <v>110</v>
      </c>
      <c r="B978" s="5">
        <v>1996</v>
      </c>
      <c r="C978" s="1" t="s">
        <v>111</v>
      </c>
      <c r="D978" s="1" t="s">
        <v>22</v>
      </c>
      <c r="E978" s="21" t="b">
        <v>0</v>
      </c>
      <c r="F978" s="1" t="s">
        <v>16</v>
      </c>
      <c r="G978" s="5">
        <v>573339</v>
      </c>
      <c r="H978" s="2"/>
      <c r="I978" s="2"/>
      <c r="J978" s="3" t="str">
        <f t="shared" si="61"/>
        <v/>
      </c>
      <c r="K978" s="2">
        <v>1</v>
      </c>
      <c r="L978" s="2">
        <v>1</v>
      </c>
      <c r="M978" s="2">
        <v>0</v>
      </c>
    </row>
    <row r="979" spans="1:13" ht="14.4">
      <c r="A979" s="1" t="s">
        <v>110</v>
      </c>
      <c r="B979" s="5">
        <v>2000</v>
      </c>
      <c r="C979" s="1" t="s">
        <v>111</v>
      </c>
      <c r="D979" s="1" t="s">
        <v>24</v>
      </c>
      <c r="E979" s="21" t="b">
        <v>0</v>
      </c>
      <c r="F979" s="1" t="s">
        <v>14</v>
      </c>
      <c r="G979" s="5">
        <v>566037</v>
      </c>
      <c r="H979" s="2">
        <f t="shared" si="60"/>
        <v>1352929</v>
      </c>
      <c r="I979" s="2">
        <f t="shared" si="58"/>
        <v>1352929</v>
      </c>
      <c r="J979" s="3">
        <f t="shared" si="61"/>
        <v>0.4183789393234974</v>
      </c>
      <c r="K979" s="2">
        <v>1</v>
      </c>
      <c r="L979" s="2">
        <v>0</v>
      </c>
      <c r="M979" s="2">
        <v>1</v>
      </c>
    </row>
    <row r="980" spans="1:13" ht="14.4">
      <c r="A980" s="1" t="s">
        <v>110</v>
      </c>
      <c r="B980" s="5">
        <v>2000</v>
      </c>
      <c r="C980" s="1" t="s">
        <v>111</v>
      </c>
      <c r="D980" s="1" t="s">
        <v>23</v>
      </c>
      <c r="E980" s="21" t="b">
        <v>0</v>
      </c>
      <c r="F980" s="1" t="s">
        <v>16</v>
      </c>
      <c r="G980" s="5">
        <v>786892</v>
      </c>
      <c r="H980" s="2"/>
      <c r="I980" s="2"/>
      <c r="J980" s="3" t="str">
        <f t="shared" si="61"/>
        <v/>
      </c>
      <c r="K980" s="2">
        <v>1</v>
      </c>
      <c r="L980" s="2">
        <v>0</v>
      </c>
      <c r="M980" s="2">
        <v>1</v>
      </c>
    </row>
    <row r="981" spans="1:13" ht="14.4">
      <c r="A981" s="1" t="s">
        <v>110</v>
      </c>
      <c r="B981" s="5">
        <v>2004</v>
      </c>
      <c r="C981" s="1" t="s">
        <v>111</v>
      </c>
      <c r="D981" s="1" t="s">
        <v>25</v>
      </c>
      <c r="E981" s="21" t="b">
        <v>0</v>
      </c>
      <c r="F981" s="1" t="s">
        <v>14</v>
      </c>
      <c r="G981" s="5">
        <v>661669</v>
      </c>
      <c r="H981" s="2">
        <f t="shared" si="60"/>
        <v>1599643</v>
      </c>
      <c r="I981" s="2">
        <f t="shared" si="58"/>
        <v>1599643</v>
      </c>
      <c r="J981" s="3">
        <f t="shared" si="61"/>
        <v>0.41363541740250792</v>
      </c>
      <c r="K981" s="2">
        <v>-1</v>
      </c>
      <c r="L981" s="2">
        <v>-1</v>
      </c>
      <c r="M981" s="2">
        <v>0</v>
      </c>
    </row>
    <row r="982" spans="1:13" ht="14.4">
      <c r="A982" s="1" t="s">
        <v>110</v>
      </c>
      <c r="B982" s="5">
        <v>2004</v>
      </c>
      <c r="C982" s="1" t="s">
        <v>111</v>
      </c>
      <c r="D982" s="1" t="s">
        <v>23</v>
      </c>
      <c r="E982" s="21" t="b">
        <v>0</v>
      </c>
      <c r="F982" s="1" t="s">
        <v>16</v>
      </c>
      <c r="G982" s="5">
        <v>937974</v>
      </c>
      <c r="H982" s="2"/>
      <c r="I982" s="2"/>
      <c r="J982" s="3" t="str">
        <f t="shared" si="61"/>
        <v/>
      </c>
      <c r="K982" s="2">
        <v>-1</v>
      </c>
      <c r="L982" s="2">
        <v>-1</v>
      </c>
      <c r="M982" s="2">
        <v>0</v>
      </c>
    </row>
    <row r="983" spans="1:13" ht="14.4">
      <c r="A983" s="1" t="s">
        <v>110</v>
      </c>
      <c r="B983" s="5">
        <v>2008</v>
      </c>
      <c r="C983" s="1" t="s">
        <v>111</v>
      </c>
      <c r="D983" s="1" t="s">
        <v>27</v>
      </c>
      <c r="E983" s="21" t="b">
        <v>0</v>
      </c>
      <c r="F983" s="1" t="s">
        <v>14</v>
      </c>
      <c r="G983" s="5">
        <v>862449</v>
      </c>
      <c r="H983" s="2">
        <f t="shared" si="60"/>
        <v>1897345</v>
      </c>
      <c r="I983" s="2">
        <f t="shared" si="58"/>
        <v>1897345</v>
      </c>
      <c r="J983" s="3">
        <f t="shared" si="61"/>
        <v>0.45455570810790868</v>
      </c>
      <c r="K983" s="2">
        <v>-1</v>
      </c>
      <c r="L983" s="2">
        <v>0</v>
      </c>
      <c r="M983" s="2">
        <v>-1</v>
      </c>
    </row>
    <row r="984" spans="1:13" ht="14.4">
      <c r="A984" s="1" t="s">
        <v>110</v>
      </c>
      <c r="B984" s="5">
        <v>2008</v>
      </c>
      <c r="C984" s="1" t="s">
        <v>111</v>
      </c>
      <c r="D984" s="1" t="s">
        <v>26</v>
      </c>
      <c r="E984" s="21" t="b">
        <v>0</v>
      </c>
      <c r="F984" s="1" t="s">
        <v>16</v>
      </c>
      <c r="G984" s="5">
        <v>1034896</v>
      </c>
      <c r="H984" s="2"/>
      <c r="I984" s="2"/>
      <c r="J984" s="3" t="str">
        <f t="shared" si="61"/>
        <v/>
      </c>
      <c r="K984" s="2">
        <v>-1</v>
      </c>
      <c r="L984" s="2">
        <v>0</v>
      </c>
      <c r="M984" s="2">
        <v>-1</v>
      </c>
    </row>
    <row r="985" spans="1:13" ht="14.4">
      <c r="A985" s="1" t="s">
        <v>110</v>
      </c>
      <c r="B985" s="5">
        <v>2012</v>
      </c>
      <c r="C985" s="1" t="s">
        <v>111</v>
      </c>
      <c r="D985" s="1" t="s">
        <v>27</v>
      </c>
      <c r="E985" s="21" t="b">
        <v>0</v>
      </c>
      <c r="F985" s="1" t="s">
        <v>14</v>
      </c>
      <c r="G985" s="5">
        <v>865941</v>
      </c>
      <c r="H985" s="2">
        <f t="shared" si="60"/>
        <v>1937586</v>
      </c>
      <c r="I985" s="2">
        <f t="shared" si="58"/>
        <v>1937586</v>
      </c>
      <c r="J985" s="3">
        <f t="shared" si="61"/>
        <v>0.44691745295434626</v>
      </c>
      <c r="K985" s="2">
        <v>1</v>
      </c>
      <c r="L985" s="2">
        <v>1</v>
      </c>
      <c r="M985" s="2">
        <v>0</v>
      </c>
    </row>
    <row r="986" spans="1:13" ht="14.4">
      <c r="A986" s="1" t="s">
        <v>110</v>
      </c>
      <c r="B986" s="5">
        <v>2012</v>
      </c>
      <c r="C986" s="1" t="s">
        <v>111</v>
      </c>
      <c r="D986" s="1" t="s">
        <v>28</v>
      </c>
      <c r="E986" s="21" t="b">
        <v>0</v>
      </c>
      <c r="F986" s="1" t="s">
        <v>16</v>
      </c>
      <c r="G986" s="5">
        <v>1071645</v>
      </c>
      <c r="H986" s="2"/>
      <c r="I986" s="2"/>
      <c r="J986" s="3" t="str">
        <f t="shared" si="61"/>
        <v/>
      </c>
      <c r="K986" s="2">
        <v>1</v>
      </c>
      <c r="L986" s="2">
        <v>1</v>
      </c>
      <c r="M986" s="2">
        <v>0</v>
      </c>
    </row>
    <row r="987" spans="1:13" ht="14.4">
      <c r="A987" s="1" t="s">
        <v>110</v>
      </c>
      <c r="B987" s="5">
        <v>2016</v>
      </c>
      <c r="C987" s="1" t="s">
        <v>111</v>
      </c>
      <c r="D987" s="1" t="s">
        <v>30</v>
      </c>
      <c r="E987" s="21" t="b">
        <v>0</v>
      </c>
      <c r="F987" s="1" t="s">
        <v>14</v>
      </c>
      <c r="G987" s="5">
        <v>855373</v>
      </c>
      <c r="H987" s="2">
        <f t="shared" si="60"/>
        <v>2010762</v>
      </c>
      <c r="I987" s="2">
        <f t="shared" ref="I987:I1049" si="62">H987</f>
        <v>2010762</v>
      </c>
      <c r="J987" s="3">
        <f t="shared" si="61"/>
        <v>0.4253974363947598</v>
      </c>
      <c r="K987" s="2">
        <v>1</v>
      </c>
      <c r="L987" s="2">
        <v>0</v>
      </c>
      <c r="M987" s="2">
        <v>1</v>
      </c>
    </row>
    <row r="988" spans="1:13" ht="14.4">
      <c r="A988" s="1" t="s">
        <v>110</v>
      </c>
      <c r="B988" s="5">
        <v>2016</v>
      </c>
      <c r="C988" s="1" t="s">
        <v>111</v>
      </c>
      <c r="D988" s="1" t="s">
        <v>29</v>
      </c>
      <c r="E988" s="21" t="b">
        <v>0</v>
      </c>
      <c r="F988" s="1" t="s">
        <v>16</v>
      </c>
      <c r="G988" s="5">
        <v>1155389</v>
      </c>
      <c r="H988" s="2"/>
      <c r="I988" s="2"/>
      <c r="J988" s="3" t="str">
        <f>IF(F988="democrat",G988/I988,"")</f>
        <v/>
      </c>
      <c r="K988" s="2">
        <v>1</v>
      </c>
      <c r="L988" s="2">
        <v>0</v>
      </c>
      <c r="M988" s="2">
        <v>1</v>
      </c>
    </row>
    <row r="989" spans="1:13" ht="14.4">
      <c r="A989" s="1" t="s">
        <v>110</v>
      </c>
      <c r="B989" s="5">
        <v>2020</v>
      </c>
      <c r="C989" s="1" t="s">
        <v>111</v>
      </c>
      <c r="D989" s="1" t="s">
        <v>134</v>
      </c>
      <c r="E989" s="21" t="b">
        <v>0</v>
      </c>
      <c r="F989" s="1" t="s">
        <v>14</v>
      </c>
      <c r="G989" s="5">
        <v>1091541</v>
      </c>
      <c r="H989" s="2">
        <f t="shared" si="60"/>
        <v>2476644</v>
      </c>
      <c r="I989" s="2">
        <f t="shared" si="62"/>
        <v>2476644</v>
      </c>
      <c r="J989" s="3">
        <f>IF(F989="democrat",G989/I989,"")</f>
        <v>0.44073391250417904</v>
      </c>
      <c r="K989" s="2">
        <v>-1</v>
      </c>
      <c r="L989" s="2">
        <v>-1</v>
      </c>
      <c r="M989" s="2">
        <v>0</v>
      </c>
    </row>
    <row r="990" spans="1:13" ht="14.4">
      <c r="A990" s="1" t="s">
        <v>110</v>
      </c>
      <c r="B990" s="5">
        <v>2020</v>
      </c>
      <c r="C990" s="1" t="s">
        <v>111</v>
      </c>
      <c r="D990" s="1" t="s">
        <v>29</v>
      </c>
      <c r="E990" s="21" t="b">
        <v>0</v>
      </c>
      <c r="F990" s="1" t="s">
        <v>16</v>
      </c>
      <c r="G990" s="5">
        <v>1385103</v>
      </c>
      <c r="H990" s="2"/>
      <c r="I990" s="2"/>
      <c r="J990" s="3"/>
      <c r="K990" s="2">
        <v>-1</v>
      </c>
      <c r="L990" s="2">
        <v>-1</v>
      </c>
      <c r="M990" s="2">
        <v>0</v>
      </c>
    </row>
    <row r="991" spans="1:13" ht="14.4">
      <c r="A991" s="1" t="s">
        <v>112</v>
      </c>
      <c r="B991" s="5">
        <v>1976</v>
      </c>
      <c r="C991" s="1" t="s">
        <v>113</v>
      </c>
      <c r="D991" s="1" t="s">
        <v>13</v>
      </c>
      <c r="E991" s="21" t="b">
        <v>0</v>
      </c>
      <c r="F991" s="1" t="s">
        <v>14</v>
      </c>
      <c r="G991" s="5">
        <v>147068</v>
      </c>
      <c r="H991" s="2">
        <f t="shared" si="60"/>
        <v>298573</v>
      </c>
      <c r="I991" s="2">
        <f t="shared" si="62"/>
        <v>298573</v>
      </c>
      <c r="J991" s="3">
        <f t="shared" ref="J991:J1011" si="63">IF(F991="democrat",G991/I991,"")</f>
        <v>0.49256965633195232</v>
      </c>
      <c r="K991" s="2">
        <v>-1</v>
      </c>
      <c r="L991" s="2">
        <v>0</v>
      </c>
      <c r="M991" s="2">
        <v>-1</v>
      </c>
    </row>
    <row r="992" spans="1:13" ht="14.4">
      <c r="A992" s="1" t="s">
        <v>112</v>
      </c>
      <c r="B992" s="5">
        <v>1976</v>
      </c>
      <c r="C992" s="1" t="s">
        <v>113</v>
      </c>
      <c r="D992" s="1" t="s">
        <v>15</v>
      </c>
      <c r="E992" s="21" t="b">
        <v>0</v>
      </c>
      <c r="F992" s="1" t="s">
        <v>16</v>
      </c>
      <c r="G992" s="5">
        <v>151505</v>
      </c>
      <c r="H992" s="2"/>
      <c r="I992" s="2"/>
      <c r="J992" s="3" t="str">
        <f t="shared" si="63"/>
        <v/>
      </c>
      <c r="K992" s="2">
        <v>-1</v>
      </c>
      <c r="L992" s="2">
        <v>0</v>
      </c>
      <c r="M992" s="2">
        <v>-1</v>
      </c>
    </row>
    <row r="993" spans="1:13" ht="14.4">
      <c r="A993" s="1" t="s">
        <v>112</v>
      </c>
      <c r="B993" s="5">
        <v>1980</v>
      </c>
      <c r="C993" s="1" t="s">
        <v>113</v>
      </c>
      <c r="D993" s="1" t="s">
        <v>13</v>
      </c>
      <c r="E993" s="21" t="b">
        <v>0</v>
      </c>
      <c r="F993" s="1" t="s">
        <v>14</v>
      </c>
      <c r="G993" s="5">
        <v>103855</v>
      </c>
      <c r="H993" s="2">
        <f t="shared" si="60"/>
        <v>302198</v>
      </c>
      <c r="I993" s="2">
        <f t="shared" si="62"/>
        <v>302198</v>
      </c>
      <c r="J993" s="3">
        <f t="shared" si="63"/>
        <v>0.34366541141900342</v>
      </c>
      <c r="K993" s="2">
        <v>1</v>
      </c>
      <c r="L993" s="2">
        <v>1</v>
      </c>
      <c r="M993" s="2">
        <v>0</v>
      </c>
    </row>
    <row r="994" spans="1:13" ht="14.4">
      <c r="A994" s="1" t="s">
        <v>112</v>
      </c>
      <c r="B994" s="5">
        <v>1980</v>
      </c>
      <c r="C994" s="1" t="s">
        <v>113</v>
      </c>
      <c r="D994" s="1" t="s">
        <v>17</v>
      </c>
      <c r="E994" s="21" t="b">
        <v>0</v>
      </c>
      <c r="F994" s="1" t="s">
        <v>16</v>
      </c>
      <c r="G994" s="5">
        <v>198343</v>
      </c>
      <c r="H994" s="2"/>
      <c r="I994" s="2"/>
      <c r="J994" s="3" t="str">
        <f t="shared" si="63"/>
        <v/>
      </c>
      <c r="K994" s="2">
        <v>1</v>
      </c>
      <c r="L994" s="2">
        <v>1</v>
      </c>
      <c r="M994" s="2">
        <v>0</v>
      </c>
    </row>
    <row r="995" spans="1:13" ht="14.4">
      <c r="A995" s="1" t="s">
        <v>112</v>
      </c>
      <c r="B995" s="5">
        <v>1984</v>
      </c>
      <c r="C995" s="1" t="s">
        <v>113</v>
      </c>
      <c r="D995" s="1" t="s">
        <v>18</v>
      </c>
      <c r="E995" s="21" t="b">
        <v>0</v>
      </c>
      <c r="F995" s="1" t="s">
        <v>14</v>
      </c>
      <c r="G995" s="5">
        <v>116113</v>
      </c>
      <c r="H995" s="2">
        <f t="shared" si="60"/>
        <v>316380</v>
      </c>
      <c r="I995" s="2">
        <f t="shared" si="62"/>
        <v>316380</v>
      </c>
      <c r="J995" s="3">
        <f t="shared" si="63"/>
        <v>0.36700486756432138</v>
      </c>
      <c r="K995" s="2">
        <v>-1</v>
      </c>
      <c r="L995" s="2">
        <v>-1</v>
      </c>
      <c r="M995" s="2">
        <v>0</v>
      </c>
    </row>
    <row r="996" spans="1:13" ht="14.4">
      <c r="A996" s="1" t="s">
        <v>112</v>
      </c>
      <c r="B996" s="5">
        <v>1984</v>
      </c>
      <c r="C996" s="1" t="s">
        <v>113</v>
      </c>
      <c r="D996" s="1" t="s">
        <v>17</v>
      </c>
      <c r="E996" s="21" t="b">
        <v>0</v>
      </c>
      <c r="F996" s="1" t="s">
        <v>16</v>
      </c>
      <c r="G996" s="5">
        <v>200267</v>
      </c>
      <c r="H996" s="2"/>
      <c r="I996" s="2"/>
      <c r="J996" s="3" t="str">
        <f t="shared" si="63"/>
        <v/>
      </c>
      <c r="K996" s="2">
        <v>-1</v>
      </c>
      <c r="L996" s="2">
        <v>-1</v>
      </c>
      <c r="M996" s="2">
        <v>0</v>
      </c>
    </row>
    <row r="997" spans="1:13" ht="14.4">
      <c r="A997" s="1" t="s">
        <v>112</v>
      </c>
      <c r="B997" s="5">
        <v>1988</v>
      </c>
      <c r="C997" s="1" t="s">
        <v>113</v>
      </c>
      <c r="D997" s="1" t="s">
        <v>20</v>
      </c>
      <c r="E997" s="21" t="b">
        <v>0</v>
      </c>
      <c r="F997" s="1" t="s">
        <v>14</v>
      </c>
      <c r="G997" s="5">
        <v>145560</v>
      </c>
      <c r="H997" s="2">
        <f t="shared" si="60"/>
        <v>310975</v>
      </c>
      <c r="I997" s="2">
        <f t="shared" si="62"/>
        <v>310975</v>
      </c>
      <c r="J997" s="3">
        <f t="shared" si="63"/>
        <v>0.468076211914141</v>
      </c>
      <c r="K997" s="2">
        <v>-1</v>
      </c>
      <c r="L997" s="2">
        <v>0</v>
      </c>
      <c r="M997" s="2">
        <v>-1</v>
      </c>
    </row>
    <row r="998" spans="1:13" ht="14.4">
      <c r="A998" s="1" t="s">
        <v>112</v>
      </c>
      <c r="B998" s="5">
        <v>1988</v>
      </c>
      <c r="C998" s="1" t="s">
        <v>113</v>
      </c>
      <c r="D998" s="1" t="s">
        <v>19</v>
      </c>
      <c r="E998" s="21" t="b">
        <v>0</v>
      </c>
      <c r="F998" s="1" t="s">
        <v>16</v>
      </c>
      <c r="G998" s="5">
        <v>165415</v>
      </c>
      <c r="H998" s="2"/>
      <c r="I998" s="2"/>
      <c r="J998" s="3" t="str">
        <f t="shared" si="63"/>
        <v/>
      </c>
      <c r="K998" s="2">
        <v>-1</v>
      </c>
      <c r="L998" s="2">
        <v>0</v>
      </c>
      <c r="M998" s="2">
        <v>-1</v>
      </c>
    </row>
    <row r="999" spans="1:13" ht="14.4">
      <c r="A999" s="1" t="s">
        <v>112</v>
      </c>
      <c r="B999" s="5">
        <v>1992</v>
      </c>
      <c r="C999" s="1" t="s">
        <v>113</v>
      </c>
      <c r="D999" s="1" t="s">
        <v>21</v>
      </c>
      <c r="E999" s="21" t="b">
        <v>0</v>
      </c>
      <c r="F999" s="1" t="s">
        <v>14</v>
      </c>
      <c r="G999" s="5">
        <v>124888</v>
      </c>
      <c r="H999" s="2">
        <f t="shared" si="60"/>
        <v>261606</v>
      </c>
      <c r="I999" s="2">
        <f t="shared" si="62"/>
        <v>261606</v>
      </c>
      <c r="J999" s="3">
        <f t="shared" si="63"/>
        <v>0.47738966231661351</v>
      </c>
      <c r="K999" s="2">
        <v>-1</v>
      </c>
      <c r="L999" s="2">
        <v>-1</v>
      </c>
      <c r="M999" s="2">
        <v>-1.25</v>
      </c>
    </row>
    <row r="1000" spans="1:13" ht="14.4">
      <c r="A1000" s="1" t="s">
        <v>112</v>
      </c>
      <c r="B1000" s="5">
        <v>1992</v>
      </c>
      <c r="C1000" s="1" t="s">
        <v>113</v>
      </c>
      <c r="D1000" s="1" t="s">
        <v>19</v>
      </c>
      <c r="E1000" s="21" t="b">
        <v>0</v>
      </c>
      <c r="F1000" s="1" t="s">
        <v>16</v>
      </c>
      <c r="G1000" s="5">
        <v>136718</v>
      </c>
      <c r="H1000" s="2"/>
      <c r="I1000" s="2"/>
      <c r="J1000" s="3" t="str">
        <f t="shared" si="63"/>
        <v/>
      </c>
      <c r="K1000" s="2">
        <v>-1</v>
      </c>
      <c r="L1000" s="2">
        <v>-1</v>
      </c>
      <c r="M1000" s="2">
        <v>-1.25</v>
      </c>
    </row>
    <row r="1001" spans="1:13" ht="14.4">
      <c r="A1001" s="1" t="s">
        <v>112</v>
      </c>
      <c r="B1001" s="5">
        <v>1996</v>
      </c>
      <c r="C1001" s="1" t="s">
        <v>113</v>
      </c>
      <c r="D1001" s="1" t="s">
        <v>21</v>
      </c>
      <c r="E1001" s="21" t="b">
        <v>0</v>
      </c>
      <c r="F1001" s="1" t="s">
        <v>14</v>
      </c>
      <c r="G1001" s="5">
        <v>139333</v>
      </c>
      <c r="H1001" s="2">
        <f t="shared" si="60"/>
        <v>289876</v>
      </c>
      <c r="I1001" s="2">
        <f t="shared" si="62"/>
        <v>289876</v>
      </c>
      <c r="J1001" s="3">
        <f t="shared" si="63"/>
        <v>0.48066414604865526</v>
      </c>
      <c r="K1001" s="2">
        <v>1</v>
      </c>
      <c r="L1001" s="2">
        <v>1</v>
      </c>
      <c r="M1001" s="2">
        <v>0</v>
      </c>
    </row>
    <row r="1002" spans="1:13" ht="14.4">
      <c r="A1002" s="1" t="s">
        <v>112</v>
      </c>
      <c r="B1002" s="5">
        <v>1996</v>
      </c>
      <c r="C1002" s="1" t="s">
        <v>113</v>
      </c>
      <c r="D1002" s="1" t="s">
        <v>22</v>
      </c>
      <c r="E1002" s="21" t="b">
        <v>0</v>
      </c>
      <c r="F1002" s="1" t="s">
        <v>16</v>
      </c>
      <c r="G1002" s="5">
        <v>150543</v>
      </c>
      <c r="H1002" s="2"/>
      <c r="I1002" s="2"/>
      <c r="J1002" s="3" t="str">
        <f t="shared" si="63"/>
        <v/>
      </c>
      <c r="K1002" s="2">
        <v>1</v>
      </c>
      <c r="L1002" s="2">
        <v>1</v>
      </c>
      <c r="M1002" s="2">
        <v>0</v>
      </c>
    </row>
    <row r="1003" spans="1:13" ht="14.4">
      <c r="A1003" s="1" t="s">
        <v>112</v>
      </c>
      <c r="B1003" s="5">
        <v>2000</v>
      </c>
      <c r="C1003" s="1" t="s">
        <v>113</v>
      </c>
      <c r="D1003" s="1" t="s">
        <v>24</v>
      </c>
      <c r="E1003" s="21" t="b">
        <v>0</v>
      </c>
      <c r="F1003" s="1" t="s">
        <v>14</v>
      </c>
      <c r="G1003" s="5">
        <v>118804</v>
      </c>
      <c r="H1003" s="2">
        <f t="shared" si="60"/>
        <v>309504</v>
      </c>
      <c r="I1003" s="2">
        <f t="shared" si="62"/>
        <v>309504</v>
      </c>
      <c r="J1003" s="3">
        <f t="shared" si="63"/>
        <v>0.38385287427626136</v>
      </c>
      <c r="K1003" s="2">
        <v>1</v>
      </c>
      <c r="L1003" s="2">
        <v>0</v>
      </c>
      <c r="M1003" s="2">
        <v>1</v>
      </c>
    </row>
    <row r="1004" spans="1:13" ht="14.4">
      <c r="A1004" s="1" t="s">
        <v>112</v>
      </c>
      <c r="B1004" s="5">
        <v>2000</v>
      </c>
      <c r="C1004" s="1" t="s">
        <v>113</v>
      </c>
      <c r="D1004" s="1" t="s">
        <v>23</v>
      </c>
      <c r="E1004" s="21" t="b">
        <v>0</v>
      </c>
      <c r="F1004" s="1" t="s">
        <v>16</v>
      </c>
      <c r="G1004" s="5">
        <v>190700</v>
      </c>
      <c r="H1004" s="2"/>
      <c r="I1004" s="2"/>
      <c r="J1004" s="3" t="str">
        <f t="shared" si="63"/>
        <v/>
      </c>
      <c r="K1004" s="2">
        <v>1</v>
      </c>
      <c r="L1004" s="2">
        <v>0</v>
      </c>
      <c r="M1004" s="2">
        <v>1</v>
      </c>
    </row>
    <row r="1005" spans="1:13" ht="14.4">
      <c r="A1005" s="1" t="s">
        <v>112</v>
      </c>
      <c r="B1005" s="5">
        <v>2004</v>
      </c>
      <c r="C1005" s="1" t="s">
        <v>113</v>
      </c>
      <c r="D1005" s="1" t="s">
        <v>25</v>
      </c>
      <c r="E1005" s="21" t="b">
        <v>0</v>
      </c>
      <c r="F1005" s="1" t="s">
        <v>14</v>
      </c>
      <c r="G1005" s="5">
        <v>149244</v>
      </c>
      <c r="H1005" s="2">
        <f t="shared" si="60"/>
        <v>381828</v>
      </c>
      <c r="I1005" s="2">
        <f t="shared" si="62"/>
        <v>381828</v>
      </c>
      <c r="J1005" s="3">
        <f t="shared" si="63"/>
        <v>0.39086709198906316</v>
      </c>
      <c r="K1005" s="2">
        <v>-1</v>
      </c>
      <c r="L1005" s="2">
        <v>-1</v>
      </c>
      <c r="M1005" s="2">
        <v>0</v>
      </c>
    </row>
    <row r="1006" spans="1:13" ht="14.4">
      <c r="A1006" s="1" t="s">
        <v>112</v>
      </c>
      <c r="B1006" s="5">
        <v>2004</v>
      </c>
      <c r="C1006" s="1" t="s">
        <v>113</v>
      </c>
      <c r="D1006" s="1" t="s">
        <v>23</v>
      </c>
      <c r="E1006" s="21" t="b">
        <v>0</v>
      </c>
      <c r="F1006" s="1" t="s">
        <v>16</v>
      </c>
      <c r="G1006" s="5">
        <v>232584</v>
      </c>
      <c r="H1006" s="2"/>
      <c r="I1006" s="2"/>
      <c r="J1006" s="3" t="str">
        <f t="shared" si="63"/>
        <v/>
      </c>
      <c r="K1006" s="2">
        <v>-1</v>
      </c>
      <c r="L1006" s="2">
        <v>-1</v>
      </c>
      <c r="M1006" s="2">
        <v>0</v>
      </c>
    </row>
    <row r="1007" spans="1:13" ht="14.4">
      <c r="A1007" s="1" t="s">
        <v>112</v>
      </c>
      <c r="B1007" s="5">
        <v>2008</v>
      </c>
      <c r="C1007" s="1" t="s">
        <v>113</v>
      </c>
      <c r="D1007" s="1" t="s">
        <v>27</v>
      </c>
      <c r="E1007" s="21" t="b">
        <v>0</v>
      </c>
      <c r="F1007" s="1" t="s">
        <v>14</v>
      </c>
      <c r="G1007" s="5">
        <v>170924</v>
      </c>
      <c r="H1007" s="2">
        <f t="shared" si="60"/>
        <v>373978</v>
      </c>
      <c r="I1007" s="2">
        <f t="shared" si="62"/>
        <v>373978</v>
      </c>
      <c r="J1007" s="3">
        <f t="shared" si="63"/>
        <v>0.45704292765884624</v>
      </c>
      <c r="K1007" s="2">
        <v>-1</v>
      </c>
      <c r="L1007" s="2">
        <v>0</v>
      </c>
      <c r="M1007" s="2">
        <v>-1</v>
      </c>
    </row>
    <row r="1008" spans="1:13" ht="14.4">
      <c r="A1008" s="1" t="s">
        <v>112</v>
      </c>
      <c r="B1008" s="5">
        <v>2008</v>
      </c>
      <c r="C1008" s="1" t="s">
        <v>113</v>
      </c>
      <c r="D1008" s="1" t="s">
        <v>26</v>
      </c>
      <c r="E1008" s="21" t="b">
        <v>0</v>
      </c>
      <c r="F1008" s="1" t="s">
        <v>16</v>
      </c>
      <c r="G1008" s="5">
        <v>203054</v>
      </c>
      <c r="H1008" s="2"/>
      <c r="I1008" s="2"/>
      <c r="J1008" s="3" t="str">
        <f t="shared" si="63"/>
        <v/>
      </c>
      <c r="K1008" s="2">
        <v>-1</v>
      </c>
      <c r="L1008" s="2">
        <v>0</v>
      </c>
      <c r="M1008" s="2">
        <v>-1</v>
      </c>
    </row>
    <row r="1009" spans="1:13" ht="14.4">
      <c r="A1009" s="1" t="s">
        <v>112</v>
      </c>
      <c r="B1009" s="5">
        <v>2012</v>
      </c>
      <c r="C1009" s="1" t="s">
        <v>113</v>
      </c>
      <c r="D1009" s="1" t="s">
        <v>27</v>
      </c>
      <c r="E1009" s="21" t="b">
        <v>0</v>
      </c>
      <c r="F1009" s="1" t="s">
        <v>14</v>
      </c>
      <c r="G1009" s="5">
        <v>145039</v>
      </c>
      <c r="H1009" s="2">
        <f t="shared" si="60"/>
        <v>355649</v>
      </c>
      <c r="I1009" s="2">
        <f t="shared" si="62"/>
        <v>355649</v>
      </c>
      <c r="J1009" s="3">
        <f t="shared" si="63"/>
        <v>0.40781500861804759</v>
      </c>
      <c r="K1009" s="2">
        <v>1</v>
      </c>
      <c r="L1009" s="2">
        <v>1</v>
      </c>
      <c r="M1009" s="2">
        <v>0</v>
      </c>
    </row>
    <row r="1010" spans="1:13" ht="14.4">
      <c r="A1010" s="1" t="s">
        <v>112</v>
      </c>
      <c r="B1010" s="5">
        <v>2012</v>
      </c>
      <c r="C1010" s="1" t="s">
        <v>113</v>
      </c>
      <c r="D1010" s="1" t="s">
        <v>28</v>
      </c>
      <c r="E1010" s="21" t="b">
        <v>0</v>
      </c>
      <c r="F1010" s="1" t="s">
        <v>16</v>
      </c>
      <c r="G1010" s="5">
        <v>210610</v>
      </c>
      <c r="H1010" s="2"/>
      <c r="I1010" s="2"/>
      <c r="J1010" s="3" t="str">
        <f t="shared" si="63"/>
        <v/>
      </c>
      <c r="K1010" s="2">
        <v>1</v>
      </c>
      <c r="L1010" s="2">
        <v>1</v>
      </c>
      <c r="M1010" s="2">
        <v>0</v>
      </c>
    </row>
    <row r="1011" spans="1:13" ht="14.4">
      <c r="A1011" s="1" t="s">
        <v>112</v>
      </c>
      <c r="B1011" s="5">
        <v>2016</v>
      </c>
      <c r="C1011" s="1" t="s">
        <v>113</v>
      </c>
      <c r="D1011" s="1" t="s">
        <v>30</v>
      </c>
      <c r="E1011" s="21" t="b">
        <v>0</v>
      </c>
      <c r="F1011" s="1" t="s">
        <v>14</v>
      </c>
      <c r="G1011" s="5">
        <v>117458</v>
      </c>
      <c r="H1011" s="2">
        <f t="shared" si="60"/>
        <v>345179</v>
      </c>
      <c r="I1011" s="2">
        <f t="shared" si="62"/>
        <v>345179</v>
      </c>
      <c r="J1011" s="3">
        <f t="shared" si="63"/>
        <v>0.3402814192056875</v>
      </c>
      <c r="K1011" s="2">
        <v>1</v>
      </c>
      <c r="L1011" s="2">
        <v>0</v>
      </c>
      <c r="M1011" s="2">
        <v>1</v>
      </c>
    </row>
    <row r="1012" spans="1:13" ht="14.4">
      <c r="A1012" s="1" t="s">
        <v>112</v>
      </c>
      <c r="B1012" s="5">
        <v>2016</v>
      </c>
      <c r="C1012" s="1" t="s">
        <v>113</v>
      </c>
      <c r="D1012" s="1" t="s">
        <v>29</v>
      </c>
      <c r="E1012" s="21" t="b">
        <v>0</v>
      </c>
      <c r="F1012" s="1" t="s">
        <v>16</v>
      </c>
      <c r="G1012" s="5">
        <v>227721</v>
      </c>
      <c r="H1012" s="2"/>
      <c r="I1012" s="2"/>
      <c r="J1012" s="3" t="str">
        <f>IF(F1012="democrat",G1012/I1012,"")</f>
        <v/>
      </c>
      <c r="K1012" s="2">
        <v>1</v>
      </c>
      <c r="L1012" s="2">
        <v>0</v>
      </c>
      <c r="M1012" s="2">
        <v>1</v>
      </c>
    </row>
    <row r="1013" spans="1:13" ht="14.4">
      <c r="A1013" s="1" t="s">
        <v>112</v>
      </c>
      <c r="B1013" s="5">
        <v>2020</v>
      </c>
      <c r="C1013" s="1" t="s">
        <v>113</v>
      </c>
      <c r="D1013" s="1" t="s">
        <v>134</v>
      </c>
      <c r="E1013" s="21" t="b">
        <v>0</v>
      </c>
      <c r="F1013" s="1" t="s">
        <v>14</v>
      </c>
      <c r="G1013" s="5">
        <v>150471</v>
      </c>
      <c r="H1013" s="2">
        <f t="shared" si="60"/>
        <v>411514</v>
      </c>
      <c r="I1013" s="2">
        <f t="shared" si="62"/>
        <v>411514</v>
      </c>
      <c r="J1013" s="3">
        <f>IF(F1013="democrat",G1013/I1013,"")</f>
        <v>0.36565220138318499</v>
      </c>
      <c r="K1013" s="2">
        <v>-1</v>
      </c>
      <c r="L1013" s="2">
        <v>-1</v>
      </c>
      <c r="M1013" s="2">
        <v>0</v>
      </c>
    </row>
    <row r="1014" spans="1:13" ht="14.4">
      <c r="A1014" s="1" t="s">
        <v>112</v>
      </c>
      <c r="B1014" s="5">
        <v>2020</v>
      </c>
      <c r="C1014" s="1" t="s">
        <v>113</v>
      </c>
      <c r="D1014" s="1" t="s">
        <v>29</v>
      </c>
      <c r="E1014" s="21" t="b">
        <v>0</v>
      </c>
      <c r="F1014" s="1" t="s">
        <v>16</v>
      </c>
      <c r="G1014" s="5">
        <v>261043</v>
      </c>
      <c r="H1014" s="2"/>
      <c r="I1014" s="2"/>
      <c r="J1014" s="3"/>
      <c r="K1014" s="2">
        <v>-1</v>
      </c>
      <c r="L1014" s="2">
        <v>-1</v>
      </c>
      <c r="M1014" s="2">
        <v>0</v>
      </c>
    </row>
    <row r="1015" spans="1:13" ht="14.4">
      <c r="A1015" s="1" t="s">
        <v>114</v>
      </c>
      <c r="B1015" s="5">
        <v>1976</v>
      </c>
      <c r="C1015" s="1" t="s">
        <v>115</v>
      </c>
      <c r="D1015" s="1" t="s">
        <v>13</v>
      </c>
      <c r="E1015" s="21" t="b">
        <v>0</v>
      </c>
      <c r="F1015" s="1" t="s">
        <v>14</v>
      </c>
      <c r="G1015" s="5">
        <v>825879</v>
      </c>
      <c r="H1015" s="2">
        <f t="shared" si="60"/>
        <v>1459848</v>
      </c>
      <c r="I1015" s="2">
        <f t="shared" si="62"/>
        <v>1459848</v>
      </c>
      <c r="J1015" s="3">
        <f t="shared" ref="J1015:J1035" si="64">IF(F1015="democrat",G1015/I1015,"")</f>
        <v>0.5657294458053167</v>
      </c>
      <c r="K1015" s="2">
        <v>-1</v>
      </c>
      <c r="L1015" s="2">
        <v>0</v>
      </c>
      <c r="M1015" s="2">
        <v>-1</v>
      </c>
    </row>
    <row r="1016" spans="1:13" ht="14.4">
      <c r="A1016" s="1" t="s">
        <v>114</v>
      </c>
      <c r="B1016" s="5">
        <v>1976</v>
      </c>
      <c r="C1016" s="1" t="s">
        <v>115</v>
      </c>
      <c r="D1016" s="1" t="s">
        <v>15</v>
      </c>
      <c r="E1016" s="21" t="b">
        <v>0</v>
      </c>
      <c r="F1016" s="1" t="s">
        <v>16</v>
      </c>
      <c r="G1016" s="5">
        <v>633969</v>
      </c>
      <c r="H1016" s="2"/>
      <c r="I1016" s="2"/>
      <c r="J1016" s="3" t="str">
        <f t="shared" si="64"/>
        <v/>
      </c>
      <c r="K1016" s="2">
        <v>-1</v>
      </c>
      <c r="L1016" s="2">
        <v>0</v>
      </c>
      <c r="M1016" s="2">
        <v>-1</v>
      </c>
    </row>
    <row r="1017" spans="1:13" ht="14.4">
      <c r="A1017" s="1" t="s">
        <v>114</v>
      </c>
      <c r="B1017" s="5">
        <v>1980</v>
      </c>
      <c r="C1017" s="1" t="s">
        <v>115</v>
      </c>
      <c r="D1017" s="1" t="s">
        <v>13</v>
      </c>
      <c r="E1017" s="21" t="b">
        <v>0</v>
      </c>
      <c r="F1017" s="1" t="s">
        <v>14</v>
      </c>
      <c r="G1017" s="5">
        <v>783051</v>
      </c>
      <c r="H1017" s="2">
        <f t="shared" si="60"/>
        <v>1570812</v>
      </c>
      <c r="I1017" s="2">
        <f t="shared" si="62"/>
        <v>1570812</v>
      </c>
      <c r="J1017" s="3">
        <f t="shared" si="64"/>
        <v>0.49850077539514592</v>
      </c>
      <c r="K1017" s="2">
        <v>1</v>
      </c>
      <c r="L1017" s="2">
        <v>1</v>
      </c>
      <c r="M1017" s="2">
        <v>0</v>
      </c>
    </row>
    <row r="1018" spans="1:13" ht="14.4">
      <c r="A1018" s="1" t="s">
        <v>114</v>
      </c>
      <c r="B1018" s="5">
        <v>1980</v>
      </c>
      <c r="C1018" s="1" t="s">
        <v>115</v>
      </c>
      <c r="D1018" s="1" t="s">
        <v>17</v>
      </c>
      <c r="E1018" s="21" t="b">
        <v>0</v>
      </c>
      <c r="F1018" s="1" t="s">
        <v>16</v>
      </c>
      <c r="G1018" s="5">
        <v>787761</v>
      </c>
      <c r="H1018" s="2"/>
      <c r="I1018" s="2"/>
      <c r="J1018" s="3" t="str">
        <f t="shared" si="64"/>
        <v/>
      </c>
      <c r="K1018" s="2">
        <v>1</v>
      </c>
      <c r="L1018" s="2">
        <v>1</v>
      </c>
      <c r="M1018" s="2">
        <v>0</v>
      </c>
    </row>
    <row r="1019" spans="1:13" ht="14.4">
      <c r="A1019" s="1" t="s">
        <v>114</v>
      </c>
      <c r="B1019" s="5">
        <v>1984</v>
      </c>
      <c r="C1019" s="1" t="s">
        <v>115</v>
      </c>
      <c r="D1019" s="1" t="s">
        <v>18</v>
      </c>
      <c r="E1019" s="21" t="b">
        <v>0</v>
      </c>
      <c r="F1019" s="1" t="s">
        <v>14</v>
      </c>
      <c r="G1019" s="5">
        <v>711714</v>
      </c>
      <c r="H1019" s="2">
        <f t="shared" si="60"/>
        <v>1701926</v>
      </c>
      <c r="I1019" s="2">
        <f t="shared" si="62"/>
        <v>1701926</v>
      </c>
      <c r="J1019" s="3">
        <f t="shared" si="64"/>
        <v>0.41818151905547007</v>
      </c>
      <c r="K1019" s="2">
        <v>-1</v>
      </c>
      <c r="L1019" s="2">
        <v>-1</v>
      </c>
      <c r="M1019" s="2">
        <v>0</v>
      </c>
    </row>
    <row r="1020" spans="1:13" ht="14.4">
      <c r="A1020" s="1" t="s">
        <v>114</v>
      </c>
      <c r="B1020" s="5">
        <v>1984</v>
      </c>
      <c r="C1020" s="1" t="s">
        <v>115</v>
      </c>
      <c r="D1020" s="1" t="s">
        <v>17</v>
      </c>
      <c r="E1020" s="21" t="b">
        <v>0</v>
      </c>
      <c r="F1020" s="1" t="s">
        <v>16</v>
      </c>
      <c r="G1020" s="5">
        <v>990212</v>
      </c>
      <c r="H1020" s="2"/>
      <c r="I1020" s="2"/>
      <c r="J1020" s="3" t="str">
        <f t="shared" si="64"/>
        <v/>
      </c>
      <c r="K1020" s="2">
        <v>-1</v>
      </c>
      <c r="L1020" s="2">
        <v>-1</v>
      </c>
      <c r="M1020" s="2">
        <v>0</v>
      </c>
    </row>
    <row r="1021" spans="1:13" ht="14.4">
      <c r="A1021" s="1" t="s">
        <v>114</v>
      </c>
      <c r="B1021" s="5">
        <v>1988</v>
      </c>
      <c r="C1021" s="1" t="s">
        <v>115</v>
      </c>
      <c r="D1021" s="1" t="s">
        <v>20</v>
      </c>
      <c r="E1021" s="21" t="b">
        <v>0</v>
      </c>
      <c r="F1021" s="1" t="s">
        <v>14</v>
      </c>
      <c r="G1021" s="5">
        <v>679794</v>
      </c>
      <c r="H1021" s="2">
        <f t="shared" si="60"/>
        <v>1627027</v>
      </c>
      <c r="I1021" s="2">
        <f t="shared" si="62"/>
        <v>1627027</v>
      </c>
      <c r="J1021" s="3">
        <f t="shared" si="64"/>
        <v>0.4178135949802923</v>
      </c>
      <c r="K1021" s="2">
        <v>-1</v>
      </c>
      <c r="L1021" s="2">
        <v>0</v>
      </c>
      <c r="M1021" s="2">
        <v>-1</v>
      </c>
    </row>
    <row r="1022" spans="1:13" ht="14.4">
      <c r="A1022" s="1" t="s">
        <v>114</v>
      </c>
      <c r="B1022" s="5">
        <v>1988</v>
      </c>
      <c r="C1022" s="1" t="s">
        <v>115</v>
      </c>
      <c r="D1022" s="1" t="s">
        <v>19</v>
      </c>
      <c r="E1022" s="21" t="b">
        <v>0</v>
      </c>
      <c r="F1022" s="1" t="s">
        <v>16</v>
      </c>
      <c r="G1022" s="5">
        <v>947233</v>
      </c>
      <c r="H1022" s="2"/>
      <c r="I1022" s="2"/>
      <c r="J1022" s="3" t="str">
        <f t="shared" si="64"/>
        <v/>
      </c>
      <c r="K1022" s="2">
        <v>-1</v>
      </c>
      <c r="L1022" s="2">
        <v>0</v>
      </c>
      <c r="M1022" s="2">
        <v>-1</v>
      </c>
    </row>
    <row r="1023" spans="1:13" ht="14.4">
      <c r="A1023" s="1" t="s">
        <v>114</v>
      </c>
      <c r="B1023" s="5">
        <v>1992</v>
      </c>
      <c r="C1023" s="1" t="s">
        <v>115</v>
      </c>
      <c r="D1023" s="1" t="s">
        <v>21</v>
      </c>
      <c r="E1023" s="21" t="b">
        <v>0</v>
      </c>
      <c r="F1023" s="1" t="s">
        <v>14</v>
      </c>
      <c r="G1023" s="5">
        <v>933521</v>
      </c>
      <c r="H1023" s="2">
        <f t="shared" ref="H1023:H1085" si="65">IF(B1023=B1024,SUM(G1023:G1024),H1022)</f>
        <v>1774821</v>
      </c>
      <c r="I1023" s="2">
        <f t="shared" si="62"/>
        <v>1774821</v>
      </c>
      <c r="J1023" s="3">
        <f t="shared" si="64"/>
        <v>0.52598036647075963</v>
      </c>
      <c r="K1023" s="2">
        <v>-1</v>
      </c>
      <c r="L1023" s="2">
        <v>-1</v>
      </c>
      <c r="M1023" s="2">
        <v>-1.25</v>
      </c>
    </row>
    <row r="1024" spans="1:13" ht="14.4">
      <c r="A1024" s="1" t="s">
        <v>114</v>
      </c>
      <c r="B1024" s="5">
        <v>1992</v>
      </c>
      <c r="C1024" s="1" t="s">
        <v>115</v>
      </c>
      <c r="D1024" s="1" t="s">
        <v>19</v>
      </c>
      <c r="E1024" s="21" t="b">
        <v>0</v>
      </c>
      <c r="F1024" s="1" t="s">
        <v>16</v>
      </c>
      <c r="G1024" s="5">
        <v>841300</v>
      </c>
      <c r="H1024" s="2"/>
      <c r="I1024" s="2"/>
      <c r="J1024" s="3" t="str">
        <f t="shared" si="64"/>
        <v/>
      </c>
      <c r="K1024" s="2">
        <v>-1</v>
      </c>
      <c r="L1024" s="2">
        <v>-1</v>
      </c>
      <c r="M1024" s="2">
        <v>-1.25</v>
      </c>
    </row>
    <row r="1025" spans="1:13" ht="14.4">
      <c r="A1025" s="1" t="s">
        <v>114</v>
      </c>
      <c r="B1025" s="5">
        <v>1996</v>
      </c>
      <c r="C1025" s="1" t="s">
        <v>115</v>
      </c>
      <c r="D1025" s="1" t="s">
        <v>21</v>
      </c>
      <c r="E1025" s="21" t="b">
        <v>0</v>
      </c>
      <c r="F1025" s="1" t="s">
        <v>14</v>
      </c>
      <c r="G1025" s="5">
        <v>909146</v>
      </c>
      <c r="H1025" s="2">
        <f t="shared" si="65"/>
        <v>1772676</v>
      </c>
      <c r="I1025" s="2">
        <f t="shared" si="62"/>
        <v>1772676</v>
      </c>
      <c r="J1025" s="3">
        <f t="shared" si="64"/>
        <v>0.51286642341860555</v>
      </c>
      <c r="K1025" s="2">
        <v>1</v>
      </c>
      <c r="L1025" s="2">
        <v>1</v>
      </c>
      <c r="M1025" s="2">
        <v>0</v>
      </c>
    </row>
    <row r="1026" spans="1:13" ht="14.4">
      <c r="A1026" s="1" t="s">
        <v>114</v>
      </c>
      <c r="B1026" s="5">
        <v>1996</v>
      </c>
      <c r="C1026" s="1" t="s">
        <v>115</v>
      </c>
      <c r="D1026" s="1" t="s">
        <v>22</v>
      </c>
      <c r="E1026" s="21" t="b">
        <v>0</v>
      </c>
      <c r="F1026" s="1" t="s">
        <v>16</v>
      </c>
      <c r="G1026" s="5">
        <v>863530</v>
      </c>
      <c r="H1026" s="2"/>
      <c r="I1026" s="2"/>
      <c r="J1026" s="3" t="str">
        <f t="shared" si="64"/>
        <v/>
      </c>
      <c r="K1026" s="2">
        <v>1</v>
      </c>
      <c r="L1026" s="2">
        <v>1</v>
      </c>
      <c r="M1026" s="2">
        <v>0</v>
      </c>
    </row>
    <row r="1027" spans="1:13" ht="14.4">
      <c r="A1027" s="1" t="s">
        <v>114</v>
      </c>
      <c r="B1027" s="5">
        <v>2000</v>
      </c>
      <c r="C1027" s="1" t="s">
        <v>115</v>
      </c>
      <c r="D1027" s="1" t="s">
        <v>24</v>
      </c>
      <c r="E1027" s="21" t="b">
        <v>0</v>
      </c>
      <c r="F1027" s="1" t="s">
        <v>14</v>
      </c>
      <c r="G1027" s="5">
        <v>981720</v>
      </c>
      <c r="H1027" s="2">
        <f t="shared" si="65"/>
        <v>2043669</v>
      </c>
      <c r="I1027" s="2">
        <f t="shared" si="62"/>
        <v>2043669</v>
      </c>
      <c r="J1027" s="3">
        <f t="shared" si="64"/>
        <v>0.48037133214820993</v>
      </c>
      <c r="K1027" s="2">
        <v>1</v>
      </c>
      <c r="L1027" s="2">
        <v>0</v>
      </c>
      <c r="M1027" s="2">
        <v>1</v>
      </c>
    </row>
    <row r="1028" spans="1:13" ht="14.4">
      <c r="A1028" s="1" t="s">
        <v>114</v>
      </c>
      <c r="B1028" s="5">
        <v>2000</v>
      </c>
      <c r="C1028" s="1" t="s">
        <v>115</v>
      </c>
      <c r="D1028" s="1" t="s">
        <v>23</v>
      </c>
      <c r="E1028" s="21" t="b">
        <v>0</v>
      </c>
      <c r="F1028" s="1" t="s">
        <v>16</v>
      </c>
      <c r="G1028" s="5">
        <v>1061949</v>
      </c>
      <c r="H1028" s="2"/>
      <c r="I1028" s="2"/>
      <c r="J1028" s="3" t="str">
        <f t="shared" si="64"/>
        <v/>
      </c>
      <c r="K1028" s="2">
        <v>1</v>
      </c>
      <c r="L1028" s="2">
        <v>0</v>
      </c>
      <c r="M1028" s="2">
        <v>1</v>
      </c>
    </row>
    <row r="1029" spans="1:13" ht="14.4">
      <c r="A1029" s="1" t="s">
        <v>114</v>
      </c>
      <c r="B1029" s="5">
        <v>2004</v>
      </c>
      <c r="C1029" s="1" t="s">
        <v>115</v>
      </c>
      <c r="D1029" s="1" t="s">
        <v>25</v>
      </c>
      <c r="E1029" s="21" t="b">
        <v>0</v>
      </c>
      <c r="F1029" s="1" t="s">
        <v>14</v>
      </c>
      <c r="G1029" s="5">
        <v>1036477</v>
      </c>
      <c r="H1029" s="2">
        <f t="shared" si="65"/>
        <v>2420852</v>
      </c>
      <c r="I1029" s="2">
        <f t="shared" si="62"/>
        <v>2420852</v>
      </c>
      <c r="J1029" s="3">
        <f t="shared" si="64"/>
        <v>0.4281455454525927</v>
      </c>
      <c r="K1029" s="2">
        <v>-1</v>
      </c>
      <c r="L1029" s="2">
        <v>-1</v>
      </c>
      <c r="M1029" s="2">
        <v>0</v>
      </c>
    </row>
    <row r="1030" spans="1:13" ht="14.4">
      <c r="A1030" s="1" t="s">
        <v>114</v>
      </c>
      <c r="B1030" s="5">
        <v>2004</v>
      </c>
      <c r="C1030" s="1" t="s">
        <v>115</v>
      </c>
      <c r="D1030" s="1" t="s">
        <v>23</v>
      </c>
      <c r="E1030" s="21" t="b">
        <v>0</v>
      </c>
      <c r="F1030" s="1" t="s">
        <v>16</v>
      </c>
      <c r="G1030" s="5">
        <v>1384375</v>
      </c>
      <c r="H1030" s="2"/>
      <c r="I1030" s="2"/>
      <c r="J1030" s="3" t="str">
        <f t="shared" si="64"/>
        <v/>
      </c>
      <c r="K1030" s="2">
        <v>-1</v>
      </c>
      <c r="L1030" s="2">
        <v>-1</v>
      </c>
      <c r="M1030" s="2">
        <v>0</v>
      </c>
    </row>
    <row r="1031" spans="1:13" ht="14.4">
      <c r="A1031" s="1" t="s">
        <v>114</v>
      </c>
      <c r="B1031" s="5">
        <v>2008</v>
      </c>
      <c r="C1031" s="1" t="s">
        <v>115</v>
      </c>
      <c r="D1031" s="1" t="s">
        <v>27</v>
      </c>
      <c r="E1031" s="21" t="b">
        <v>0</v>
      </c>
      <c r="F1031" s="1" t="s">
        <v>14</v>
      </c>
      <c r="G1031" s="5">
        <v>1087437</v>
      </c>
      <c r="H1031" s="2">
        <f t="shared" si="65"/>
        <v>2566615</v>
      </c>
      <c r="I1031" s="2">
        <f t="shared" si="62"/>
        <v>2566615</v>
      </c>
      <c r="J1031" s="3">
        <f t="shared" si="64"/>
        <v>0.42368528197645539</v>
      </c>
      <c r="K1031" s="2">
        <v>-1</v>
      </c>
      <c r="L1031" s="2">
        <v>0</v>
      </c>
      <c r="M1031" s="2">
        <v>-1</v>
      </c>
    </row>
    <row r="1032" spans="1:13" ht="14.4">
      <c r="A1032" s="1" t="s">
        <v>114</v>
      </c>
      <c r="B1032" s="5">
        <v>2008</v>
      </c>
      <c r="C1032" s="1" t="s">
        <v>115</v>
      </c>
      <c r="D1032" s="1" t="s">
        <v>26</v>
      </c>
      <c r="E1032" s="21" t="b">
        <v>0</v>
      </c>
      <c r="F1032" s="1" t="s">
        <v>16</v>
      </c>
      <c r="G1032" s="5">
        <v>1479178</v>
      </c>
      <c r="H1032" s="2"/>
      <c r="I1032" s="2"/>
      <c r="J1032" s="3" t="str">
        <f t="shared" si="64"/>
        <v/>
      </c>
      <c r="K1032" s="2">
        <v>-1</v>
      </c>
      <c r="L1032" s="2">
        <v>0</v>
      </c>
      <c r="M1032" s="2">
        <v>-1</v>
      </c>
    </row>
    <row r="1033" spans="1:13" ht="14.4">
      <c r="A1033" s="1" t="s">
        <v>114</v>
      </c>
      <c r="B1033" s="5">
        <v>2012</v>
      </c>
      <c r="C1033" s="1" t="s">
        <v>115</v>
      </c>
      <c r="D1033" s="1" t="s">
        <v>27</v>
      </c>
      <c r="E1033" s="21" t="b">
        <v>0</v>
      </c>
      <c r="F1033" s="1" t="s">
        <v>14</v>
      </c>
      <c r="G1033" s="5">
        <v>960709</v>
      </c>
      <c r="H1033" s="2">
        <f t="shared" si="65"/>
        <v>2423039</v>
      </c>
      <c r="I1033" s="2">
        <f t="shared" si="62"/>
        <v>2423039</v>
      </c>
      <c r="J1033" s="3">
        <f t="shared" si="64"/>
        <v>0.39648928473705952</v>
      </c>
      <c r="K1033" s="2">
        <v>1</v>
      </c>
      <c r="L1033" s="2">
        <v>1</v>
      </c>
      <c r="M1033" s="2">
        <v>0</v>
      </c>
    </row>
    <row r="1034" spans="1:13" ht="14.4">
      <c r="A1034" s="1" t="s">
        <v>114</v>
      </c>
      <c r="B1034" s="5">
        <v>2012</v>
      </c>
      <c r="C1034" s="1" t="s">
        <v>115</v>
      </c>
      <c r="D1034" s="1" t="s">
        <v>28</v>
      </c>
      <c r="E1034" s="21" t="b">
        <v>0</v>
      </c>
      <c r="F1034" s="1" t="s">
        <v>16</v>
      </c>
      <c r="G1034" s="5">
        <v>1462330</v>
      </c>
      <c r="H1034" s="2"/>
      <c r="I1034" s="2"/>
      <c r="J1034" s="3" t="str">
        <f t="shared" si="64"/>
        <v/>
      </c>
      <c r="K1034" s="2">
        <v>1</v>
      </c>
      <c r="L1034" s="2">
        <v>1</v>
      </c>
      <c r="M1034" s="2">
        <v>0</v>
      </c>
    </row>
    <row r="1035" spans="1:13" ht="14.4">
      <c r="A1035" s="1" t="s">
        <v>114</v>
      </c>
      <c r="B1035" s="5">
        <v>2016</v>
      </c>
      <c r="C1035" s="1" t="s">
        <v>115</v>
      </c>
      <c r="D1035" s="1" t="s">
        <v>30</v>
      </c>
      <c r="E1035" s="21" t="b">
        <v>0</v>
      </c>
      <c r="F1035" s="1" t="s">
        <v>14</v>
      </c>
      <c r="G1035" s="5">
        <v>870695</v>
      </c>
      <c r="H1035" s="2">
        <f t="shared" si="65"/>
        <v>2393620</v>
      </c>
      <c r="I1035" s="2">
        <f t="shared" si="62"/>
        <v>2393620</v>
      </c>
      <c r="J1035" s="3">
        <f t="shared" si="64"/>
        <v>0.36375656954738012</v>
      </c>
      <c r="K1035" s="2">
        <v>1</v>
      </c>
      <c r="L1035" s="2">
        <v>0</v>
      </c>
      <c r="M1035" s="2">
        <v>1</v>
      </c>
    </row>
    <row r="1036" spans="1:13" ht="14.4">
      <c r="A1036" s="1" t="s">
        <v>114</v>
      </c>
      <c r="B1036" s="5">
        <v>2016</v>
      </c>
      <c r="C1036" s="1" t="s">
        <v>115</v>
      </c>
      <c r="D1036" s="1" t="s">
        <v>29</v>
      </c>
      <c r="E1036" s="21" t="b">
        <v>0</v>
      </c>
      <c r="F1036" s="1" t="s">
        <v>16</v>
      </c>
      <c r="G1036" s="5">
        <v>1522925</v>
      </c>
      <c r="H1036" s="2"/>
      <c r="I1036" s="2"/>
      <c r="J1036" s="3" t="str">
        <f>IF(F1036="democrat",G1036/I1036,"")</f>
        <v/>
      </c>
      <c r="K1036" s="2">
        <v>1</v>
      </c>
      <c r="L1036" s="2">
        <v>0</v>
      </c>
      <c r="M1036" s="2">
        <v>1</v>
      </c>
    </row>
    <row r="1037" spans="1:13" ht="14.4">
      <c r="A1037" s="1" t="s">
        <v>114</v>
      </c>
      <c r="B1037" s="5">
        <v>2020</v>
      </c>
      <c r="C1037" s="1" t="s">
        <v>115</v>
      </c>
      <c r="D1037" s="1" t="s">
        <v>134</v>
      </c>
      <c r="E1037" s="21" t="b">
        <v>0</v>
      </c>
      <c r="F1037" s="1" t="s">
        <v>14</v>
      </c>
      <c r="G1037" s="5">
        <v>1143711</v>
      </c>
      <c r="H1037" s="2">
        <f t="shared" si="65"/>
        <v>2996186</v>
      </c>
      <c r="I1037" s="2">
        <f t="shared" si="62"/>
        <v>2996186</v>
      </c>
      <c r="J1037" s="3">
        <f>IF(F1037="democrat",G1037/I1037,"")</f>
        <v>0.38172229627933646</v>
      </c>
      <c r="K1037" s="2">
        <v>-1</v>
      </c>
      <c r="L1037" s="2">
        <v>-1</v>
      </c>
      <c r="M1037" s="2">
        <v>0</v>
      </c>
    </row>
    <row r="1038" spans="1:13" ht="14.4">
      <c r="A1038" s="1" t="s">
        <v>114</v>
      </c>
      <c r="B1038" s="5">
        <v>2020</v>
      </c>
      <c r="C1038" s="1" t="s">
        <v>115</v>
      </c>
      <c r="D1038" s="1" t="s">
        <v>29</v>
      </c>
      <c r="E1038" s="21" t="b">
        <v>0</v>
      </c>
      <c r="F1038" s="1" t="s">
        <v>16</v>
      </c>
      <c r="G1038" s="5">
        <v>1852475</v>
      </c>
      <c r="H1038" s="2"/>
      <c r="I1038" s="2"/>
      <c r="J1038" s="3"/>
      <c r="K1038" s="2">
        <v>-1</v>
      </c>
      <c r="L1038" s="2">
        <v>-1</v>
      </c>
      <c r="M1038" s="2">
        <v>0</v>
      </c>
    </row>
    <row r="1039" spans="1:13" ht="14.4">
      <c r="A1039" s="1" t="s">
        <v>116</v>
      </c>
      <c r="B1039" s="5">
        <v>1976</v>
      </c>
      <c r="C1039" s="1" t="s">
        <v>117</v>
      </c>
      <c r="D1039" s="1" t="s">
        <v>13</v>
      </c>
      <c r="E1039" s="21" t="b">
        <v>0</v>
      </c>
      <c r="F1039" s="1" t="s">
        <v>14</v>
      </c>
      <c r="G1039" s="5">
        <v>2082319</v>
      </c>
      <c r="H1039" s="2">
        <f t="shared" si="65"/>
        <v>4035619</v>
      </c>
      <c r="I1039" s="2">
        <f t="shared" si="62"/>
        <v>4035619</v>
      </c>
      <c r="J1039" s="3">
        <f t="shared" ref="J1039:J1059" si="66">IF(F1039="democrat",G1039/I1039,"")</f>
        <v>0.51598503228377113</v>
      </c>
      <c r="K1039" s="2">
        <v>-1</v>
      </c>
      <c r="L1039" s="2">
        <v>0</v>
      </c>
      <c r="M1039" s="2">
        <v>-1</v>
      </c>
    </row>
    <row r="1040" spans="1:13" ht="14.4">
      <c r="A1040" s="1" t="s">
        <v>116</v>
      </c>
      <c r="B1040" s="5">
        <v>1976</v>
      </c>
      <c r="C1040" s="1" t="s">
        <v>117</v>
      </c>
      <c r="D1040" s="1" t="s">
        <v>15</v>
      </c>
      <c r="E1040" s="21" t="b">
        <v>0</v>
      </c>
      <c r="F1040" s="1" t="s">
        <v>16</v>
      </c>
      <c r="G1040" s="5">
        <v>1953300</v>
      </c>
      <c r="H1040" s="2"/>
      <c r="I1040" s="2"/>
      <c r="J1040" s="3" t="str">
        <f t="shared" si="66"/>
        <v/>
      </c>
      <c r="K1040" s="2">
        <v>-1</v>
      </c>
      <c r="L1040" s="2">
        <v>0</v>
      </c>
      <c r="M1040" s="2">
        <v>-1</v>
      </c>
    </row>
    <row r="1041" spans="1:13" ht="14.4">
      <c r="A1041" s="1" t="s">
        <v>116</v>
      </c>
      <c r="B1041" s="5">
        <v>1980</v>
      </c>
      <c r="C1041" s="1" t="s">
        <v>117</v>
      </c>
      <c r="D1041" s="1" t="s">
        <v>13</v>
      </c>
      <c r="E1041" s="21" t="b">
        <v>0</v>
      </c>
      <c r="F1041" s="1" t="s">
        <v>14</v>
      </c>
      <c r="G1041" s="5">
        <v>1881147</v>
      </c>
      <c r="H1041" s="2">
        <f t="shared" si="65"/>
        <v>4391852</v>
      </c>
      <c r="I1041" s="2">
        <f t="shared" si="62"/>
        <v>4391852</v>
      </c>
      <c r="J1041" s="3">
        <f t="shared" si="66"/>
        <v>0.42832659206184542</v>
      </c>
      <c r="K1041" s="2">
        <v>1</v>
      </c>
      <c r="L1041" s="2">
        <v>1</v>
      </c>
      <c r="M1041" s="2">
        <v>0</v>
      </c>
    </row>
    <row r="1042" spans="1:13" ht="14.4">
      <c r="A1042" s="1" t="s">
        <v>116</v>
      </c>
      <c r="B1042" s="5">
        <v>1980</v>
      </c>
      <c r="C1042" s="1" t="s">
        <v>117</v>
      </c>
      <c r="D1042" s="1" t="s">
        <v>17</v>
      </c>
      <c r="E1042" s="21" t="b">
        <v>0</v>
      </c>
      <c r="F1042" s="1" t="s">
        <v>16</v>
      </c>
      <c r="G1042" s="5">
        <v>2510705</v>
      </c>
      <c r="H1042" s="2"/>
      <c r="I1042" s="2"/>
      <c r="J1042" s="3" t="str">
        <f t="shared" si="66"/>
        <v/>
      </c>
      <c r="K1042" s="2">
        <v>1</v>
      </c>
      <c r="L1042" s="2">
        <v>1</v>
      </c>
      <c r="M1042" s="2">
        <v>0</v>
      </c>
    </row>
    <row r="1043" spans="1:13" ht="14.4">
      <c r="A1043" s="1" t="s">
        <v>116</v>
      </c>
      <c r="B1043" s="5">
        <v>1984</v>
      </c>
      <c r="C1043" s="1" t="s">
        <v>117</v>
      </c>
      <c r="D1043" s="1" t="s">
        <v>18</v>
      </c>
      <c r="E1043" s="21" t="b">
        <v>0</v>
      </c>
      <c r="F1043" s="1" t="s">
        <v>14</v>
      </c>
      <c r="G1043" s="5">
        <v>1949276</v>
      </c>
      <c r="H1043" s="2">
        <f t="shared" si="65"/>
        <v>5382704</v>
      </c>
      <c r="I1043" s="2">
        <f t="shared" si="62"/>
        <v>5382704</v>
      </c>
      <c r="J1043" s="3">
        <f t="shared" si="66"/>
        <v>0.36213694826986587</v>
      </c>
      <c r="K1043" s="2">
        <v>-1</v>
      </c>
      <c r="L1043" s="2">
        <v>-1</v>
      </c>
      <c r="M1043" s="2">
        <v>0</v>
      </c>
    </row>
    <row r="1044" spans="1:13" ht="14.4">
      <c r="A1044" s="1" t="s">
        <v>116</v>
      </c>
      <c r="B1044" s="5">
        <v>1984</v>
      </c>
      <c r="C1044" s="1" t="s">
        <v>117</v>
      </c>
      <c r="D1044" s="1" t="s">
        <v>17</v>
      </c>
      <c r="E1044" s="21" t="b">
        <v>0</v>
      </c>
      <c r="F1044" s="1" t="s">
        <v>16</v>
      </c>
      <c r="G1044" s="5">
        <v>3433428</v>
      </c>
      <c r="H1044" s="2"/>
      <c r="I1044" s="2"/>
      <c r="J1044" s="3" t="str">
        <f t="shared" si="66"/>
        <v/>
      </c>
      <c r="K1044" s="2">
        <v>-1</v>
      </c>
      <c r="L1044" s="2">
        <v>-1</v>
      </c>
      <c r="M1044" s="2">
        <v>0</v>
      </c>
    </row>
    <row r="1045" spans="1:13" ht="14.4">
      <c r="A1045" s="1" t="s">
        <v>116</v>
      </c>
      <c r="B1045" s="5">
        <v>1988</v>
      </c>
      <c r="C1045" s="1" t="s">
        <v>117</v>
      </c>
      <c r="D1045" s="1" t="s">
        <v>20</v>
      </c>
      <c r="E1045" s="21" t="b">
        <v>0</v>
      </c>
      <c r="F1045" s="1" t="s">
        <v>14</v>
      </c>
      <c r="G1045" s="5">
        <v>2352748</v>
      </c>
      <c r="H1045" s="2">
        <f t="shared" si="65"/>
        <v>5389577</v>
      </c>
      <c r="I1045" s="2">
        <f t="shared" si="62"/>
        <v>5389577</v>
      </c>
      <c r="J1045" s="3">
        <f t="shared" si="66"/>
        <v>0.43653667068862734</v>
      </c>
      <c r="K1045" s="2">
        <v>-1</v>
      </c>
      <c r="L1045" s="2">
        <v>0</v>
      </c>
      <c r="M1045" s="2">
        <v>-1</v>
      </c>
    </row>
    <row r="1046" spans="1:13" ht="14.4">
      <c r="A1046" s="1" t="s">
        <v>116</v>
      </c>
      <c r="B1046" s="5">
        <v>1988</v>
      </c>
      <c r="C1046" s="1" t="s">
        <v>117</v>
      </c>
      <c r="D1046" s="1" t="s">
        <v>19</v>
      </c>
      <c r="E1046" s="21" t="b">
        <v>0</v>
      </c>
      <c r="F1046" s="1" t="s">
        <v>16</v>
      </c>
      <c r="G1046" s="5">
        <v>3036829</v>
      </c>
      <c r="H1046" s="2"/>
      <c r="I1046" s="2"/>
      <c r="J1046" s="3" t="str">
        <f t="shared" si="66"/>
        <v/>
      </c>
      <c r="K1046" s="2">
        <v>-1</v>
      </c>
      <c r="L1046" s="2">
        <v>0</v>
      </c>
      <c r="M1046" s="2">
        <v>-1</v>
      </c>
    </row>
    <row r="1047" spans="1:13" ht="14.4">
      <c r="A1047" s="1" t="s">
        <v>116</v>
      </c>
      <c r="B1047" s="5">
        <v>1992</v>
      </c>
      <c r="C1047" s="1" t="s">
        <v>117</v>
      </c>
      <c r="D1047" s="1" t="s">
        <v>21</v>
      </c>
      <c r="E1047" s="21" t="b">
        <v>0</v>
      </c>
      <c r="F1047" s="1" t="s">
        <v>14</v>
      </c>
      <c r="G1047" s="5">
        <v>2281815</v>
      </c>
      <c r="H1047" s="2">
        <f t="shared" si="65"/>
        <v>4777886</v>
      </c>
      <c r="I1047" s="2">
        <f t="shared" si="62"/>
        <v>4777886</v>
      </c>
      <c r="J1047" s="3">
        <f t="shared" si="66"/>
        <v>0.47757836834114503</v>
      </c>
      <c r="K1047" s="2">
        <v>-1</v>
      </c>
      <c r="L1047" s="2">
        <v>-1</v>
      </c>
      <c r="M1047" s="2">
        <v>-1.25</v>
      </c>
    </row>
    <row r="1048" spans="1:13" ht="14.4">
      <c r="A1048" s="1" t="s">
        <v>116</v>
      </c>
      <c r="B1048" s="5">
        <v>1992</v>
      </c>
      <c r="C1048" s="1" t="s">
        <v>117</v>
      </c>
      <c r="D1048" s="1" t="s">
        <v>19</v>
      </c>
      <c r="E1048" s="21" t="b">
        <v>0</v>
      </c>
      <c r="F1048" s="1" t="s">
        <v>16</v>
      </c>
      <c r="G1048" s="5">
        <v>2496071</v>
      </c>
      <c r="H1048" s="2"/>
      <c r="I1048" s="2"/>
      <c r="J1048" s="3" t="str">
        <f t="shared" si="66"/>
        <v/>
      </c>
      <c r="K1048" s="2">
        <v>-1</v>
      </c>
      <c r="L1048" s="2">
        <v>-1</v>
      </c>
      <c r="M1048" s="2">
        <v>-1.25</v>
      </c>
    </row>
    <row r="1049" spans="1:13" ht="14.4">
      <c r="A1049" s="1" t="s">
        <v>116</v>
      </c>
      <c r="B1049" s="5">
        <v>1996</v>
      </c>
      <c r="C1049" s="1" t="s">
        <v>117</v>
      </c>
      <c r="D1049" s="1" t="s">
        <v>21</v>
      </c>
      <c r="E1049" s="21" t="b">
        <v>0</v>
      </c>
      <c r="F1049" s="1" t="s">
        <v>14</v>
      </c>
      <c r="G1049" s="5">
        <v>2459683</v>
      </c>
      <c r="H1049" s="2">
        <f t="shared" si="65"/>
        <v>5195850</v>
      </c>
      <c r="I1049" s="2">
        <f t="shared" si="62"/>
        <v>5195850</v>
      </c>
      <c r="J1049" s="3">
        <f t="shared" si="66"/>
        <v>0.47339376617877732</v>
      </c>
      <c r="K1049" s="2">
        <v>1</v>
      </c>
      <c r="L1049" s="2">
        <v>1</v>
      </c>
      <c r="M1049" s="2">
        <v>0</v>
      </c>
    </row>
    <row r="1050" spans="1:13" ht="14.4">
      <c r="A1050" s="1" t="s">
        <v>116</v>
      </c>
      <c r="B1050" s="5">
        <v>1996</v>
      </c>
      <c r="C1050" s="1" t="s">
        <v>117</v>
      </c>
      <c r="D1050" s="1" t="s">
        <v>22</v>
      </c>
      <c r="E1050" s="21" t="b">
        <v>0</v>
      </c>
      <c r="F1050" s="1" t="s">
        <v>16</v>
      </c>
      <c r="G1050" s="5">
        <v>2736167</v>
      </c>
      <c r="H1050" s="2"/>
      <c r="I1050" s="2"/>
      <c r="J1050" s="3" t="str">
        <f t="shared" si="66"/>
        <v/>
      </c>
      <c r="K1050" s="2">
        <v>1</v>
      </c>
      <c r="L1050" s="2">
        <v>1</v>
      </c>
      <c r="M1050" s="2">
        <v>0</v>
      </c>
    </row>
    <row r="1051" spans="1:13" ht="14.4">
      <c r="A1051" s="1" t="s">
        <v>116</v>
      </c>
      <c r="B1051" s="5">
        <v>2000</v>
      </c>
      <c r="C1051" s="1" t="s">
        <v>117</v>
      </c>
      <c r="D1051" s="1" t="s">
        <v>24</v>
      </c>
      <c r="E1051" s="21" t="b">
        <v>0</v>
      </c>
      <c r="F1051" s="1" t="s">
        <v>14</v>
      </c>
      <c r="G1051" s="5">
        <v>2433746</v>
      </c>
      <c r="H1051" s="2">
        <f t="shared" si="65"/>
        <v>6233385</v>
      </c>
      <c r="I1051" s="2">
        <f t="shared" ref="I1051:I1113" si="67">H1051</f>
        <v>6233385</v>
      </c>
      <c r="J1051" s="3">
        <f t="shared" si="66"/>
        <v>0.39043729851437059</v>
      </c>
      <c r="K1051" s="2">
        <v>1</v>
      </c>
      <c r="L1051" s="2">
        <v>0</v>
      </c>
      <c r="M1051" s="2">
        <v>1</v>
      </c>
    </row>
    <row r="1052" spans="1:13" ht="14.4">
      <c r="A1052" s="1" t="s">
        <v>116</v>
      </c>
      <c r="B1052" s="5">
        <v>2000</v>
      </c>
      <c r="C1052" s="1" t="s">
        <v>117</v>
      </c>
      <c r="D1052" s="1" t="s">
        <v>23</v>
      </c>
      <c r="E1052" s="21" t="b">
        <v>0</v>
      </c>
      <c r="F1052" s="1" t="s">
        <v>16</v>
      </c>
      <c r="G1052" s="5">
        <v>3799639</v>
      </c>
      <c r="H1052" s="2"/>
      <c r="I1052" s="2"/>
      <c r="J1052" s="3" t="str">
        <f t="shared" si="66"/>
        <v/>
      </c>
      <c r="K1052" s="2">
        <v>1</v>
      </c>
      <c r="L1052" s="2">
        <v>0</v>
      </c>
      <c r="M1052" s="2">
        <v>1</v>
      </c>
    </row>
    <row r="1053" spans="1:13" ht="14.4">
      <c r="A1053" s="1" t="s">
        <v>116</v>
      </c>
      <c r="B1053" s="5">
        <v>2004</v>
      </c>
      <c r="C1053" s="1" t="s">
        <v>117</v>
      </c>
      <c r="D1053" s="1" t="s">
        <v>25</v>
      </c>
      <c r="E1053" s="21" t="b">
        <v>0</v>
      </c>
      <c r="F1053" s="1" t="s">
        <v>14</v>
      </c>
      <c r="G1053" s="5">
        <v>2832704</v>
      </c>
      <c r="H1053" s="2">
        <f t="shared" si="65"/>
        <v>7359621</v>
      </c>
      <c r="I1053" s="2">
        <f t="shared" si="67"/>
        <v>7359621</v>
      </c>
      <c r="J1053" s="3">
        <f t="shared" si="66"/>
        <v>0.38489808102890083</v>
      </c>
      <c r="K1053" s="2">
        <v>-1</v>
      </c>
      <c r="L1053" s="2">
        <v>-1</v>
      </c>
      <c r="M1053" s="2">
        <v>0</v>
      </c>
    </row>
    <row r="1054" spans="1:13" ht="14.4">
      <c r="A1054" s="1" t="s">
        <v>116</v>
      </c>
      <c r="B1054" s="5">
        <v>2004</v>
      </c>
      <c r="C1054" s="1" t="s">
        <v>117</v>
      </c>
      <c r="D1054" s="1" t="s">
        <v>23</v>
      </c>
      <c r="E1054" s="21" t="b">
        <v>0</v>
      </c>
      <c r="F1054" s="1" t="s">
        <v>16</v>
      </c>
      <c r="G1054" s="5">
        <v>4526917</v>
      </c>
      <c r="H1054" s="2"/>
      <c r="I1054" s="2"/>
      <c r="J1054" s="3" t="str">
        <f t="shared" si="66"/>
        <v/>
      </c>
      <c r="K1054" s="2">
        <v>-1</v>
      </c>
      <c r="L1054" s="2">
        <v>-1</v>
      </c>
      <c r="M1054" s="2">
        <v>0</v>
      </c>
    </row>
    <row r="1055" spans="1:13" ht="14.4">
      <c r="A1055" s="1" t="s">
        <v>116</v>
      </c>
      <c r="B1055" s="5">
        <v>2008</v>
      </c>
      <c r="C1055" s="1" t="s">
        <v>117</v>
      </c>
      <c r="D1055" s="1" t="s">
        <v>27</v>
      </c>
      <c r="E1055" s="21" t="b">
        <v>0</v>
      </c>
      <c r="F1055" s="1" t="s">
        <v>14</v>
      </c>
      <c r="G1055" s="5">
        <v>3528633</v>
      </c>
      <c r="H1055" s="2">
        <f t="shared" si="65"/>
        <v>8007961</v>
      </c>
      <c r="I1055" s="2">
        <f t="shared" si="67"/>
        <v>8007961</v>
      </c>
      <c r="J1055" s="3">
        <f t="shared" si="66"/>
        <v>0.44064063249059282</v>
      </c>
      <c r="K1055" s="2">
        <v>-1</v>
      </c>
      <c r="L1055" s="2">
        <v>0</v>
      </c>
      <c r="M1055" s="2">
        <v>-1</v>
      </c>
    </row>
    <row r="1056" spans="1:13" ht="14.4">
      <c r="A1056" s="1" t="s">
        <v>116</v>
      </c>
      <c r="B1056" s="5">
        <v>2008</v>
      </c>
      <c r="C1056" s="1" t="s">
        <v>117</v>
      </c>
      <c r="D1056" s="1" t="s">
        <v>26</v>
      </c>
      <c r="E1056" s="21" t="b">
        <v>0</v>
      </c>
      <c r="F1056" s="1" t="s">
        <v>16</v>
      </c>
      <c r="G1056" s="5">
        <v>4479328</v>
      </c>
      <c r="H1056" s="2"/>
      <c r="I1056" s="2"/>
      <c r="J1056" s="3" t="str">
        <f t="shared" si="66"/>
        <v/>
      </c>
      <c r="K1056" s="2">
        <v>-1</v>
      </c>
      <c r="L1056" s="2">
        <v>0</v>
      </c>
      <c r="M1056" s="2">
        <v>-1</v>
      </c>
    </row>
    <row r="1057" spans="1:13" ht="14.4">
      <c r="A1057" s="1" t="s">
        <v>116</v>
      </c>
      <c r="B1057" s="5">
        <v>2012</v>
      </c>
      <c r="C1057" s="1" t="s">
        <v>117</v>
      </c>
      <c r="D1057" s="1" t="s">
        <v>27</v>
      </c>
      <c r="E1057" s="21" t="b">
        <v>0</v>
      </c>
      <c r="F1057" s="1" t="s">
        <v>14</v>
      </c>
      <c r="G1057" s="5">
        <v>3308124</v>
      </c>
      <c r="H1057" s="2">
        <f t="shared" si="65"/>
        <v>7877967</v>
      </c>
      <c r="I1057" s="2">
        <f t="shared" si="67"/>
        <v>7877967</v>
      </c>
      <c r="J1057" s="3">
        <f t="shared" si="66"/>
        <v>0.41992102784893615</v>
      </c>
      <c r="K1057" s="2">
        <v>1</v>
      </c>
      <c r="L1057" s="2">
        <v>1</v>
      </c>
      <c r="M1057" s="2">
        <v>0</v>
      </c>
    </row>
    <row r="1058" spans="1:13" ht="14.4">
      <c r="A1058" s="1" t="s">
        <v>116</v>
      </c>
      <c r="B1058" s="5">
        <v>2012</v>
      </c>
      <c r="C1058" s="1" t="s">
        <v>117</v>
      </c>
      <c r="D1058" s="1" t="s">
        <v>28</v>
      </c>
      <c r="E1058" s="21" t="b">
        <v>0</v>
      </c>
      <c r="F1058" s="1" t="s">
        <v>16</v>
      </c>
      <c r="G1058" s="5">
        <v>4569843</v>
      </c>
      <c r="H1058" s="2"/>
      <c r="I1058" s="2"/>
      <c r="J1058" s="3" t="str">
        <f t="shared" si="66"/>
        <v/>
      </c>
      <c r="K1058" s="2">
        <v>1</v>
      </c>
      <c r="L1058" s="2">
        <v>1</v>
      </c>
      <c r="M1058" s="2">
        <v>0</v>
      </c>
    </row>
    <row r="1059" spans="1:13" ht="14.4">
      <c r="A1059" s="1" t="s">
        <v>116</v>
      </c>
      <c r="B1059" s="5">
        <v>2016</v>
      </c>
      <c r="C1059" s="1" t="s">
        <v>117</v>
      </c>
      <c r="D1059" s="1" t="s">
        <v>30</v>
      </c>
      <c r="E1059" s="21" t="b">
        <v>0</v>
      </c>
      <c r="F1059" s="1" t="s">
        <v>14</v>
      </c>
      <c r="G1059" s="5">
        <v>3877868</v>
      </c>
      <c r="H1059" s="2">
        <f t="shared" si="65"/>
        <v>8562915</v>
      </c>
      <c r="I1059" s="2">
        <f t="shared" si="67"/>
        <v>8562915</v>
      </c>
      <c r="J1059" s="3">
        <f t="shared" si="66"/>
        <v>0.45286774422028014</v>
      </c>
      <c r="K1059" s="2">
        <v>1</v>
      </c>
      <c r="L1059" s="2">
        <v>0</v>
      </c>
      <c r="M1059" s="2">
        <v>1</v>
      </c>
    </row>
    <row r="1060" spans="1:13" ht="14.4">
      <c r="A1060" s="1" t="s">
        <v>116</v>
      </c>
      <c r="B1060" s="5">
        <v>2016</v>
      </c>
      <c r="C1060" s="1" t="s">
        <v>117</v>
      </c>
      <c r="D1060" s="1" t="s">
        <v>29</v>
      </c>
      <c r="E1060" s="21" t="b">
        <v>0</v>
      </c>
      <c r="F1060" s="1" t="s">
        <v>16</v>
      </c>
      <c r="G1060" s="5">
        <v>4685047</v>
      </c>
      <c r="H1060" s="2"/>
      <c r="I1060" s="2"/>
      <c r="J1060" s="3" t="str">
        <f>IF(F1060="democrat",G1060/I1060,"")</f>
        <v/>
      </c>
      <c r="K1060" s="2">
        <v>1</v>
      </c>
      <c r="L1060" s="2">
        <v>0</v>
      </c>
      <c r="M1060" s="2">
        <v>1</v>
      </c>
    </row>
    <row r="1061" spans="1:13" ht="14.4">
      <c r="A1061" s="1" t="s">
        <v>116</v>
      </c>
      <c r="B1061" s="5">
        <v>2020</v>
      </c>
      <c r="C1061" s="1" t="s">
        <v>117</v>
      </c>
      <c r="D1061" s="1" t="s">
        <v>134</v>
      </c>
      <c r="E1061" s="21" t="b">
        <v>0</v>
      </c>
      <c r="F1061" s="1" t="s">
        <v>14</v>
      </c>
      <c r="G1061" s="5">
        <v>5259126</v>
      </c>
      <c r="H1061" s="2">
        <f t="shared" si="65"/>
        <v>11149473</v>
      </c>
      <c r="I1061" s="2">
        <f t="shared" si="67"/>
        <v>11149473</v>
      </c>
      <c r="J1061" s="3">
        <f>IF(F1061="democrat",G1061/I1061,"")</f>
        <v>0.47169278763220468</v>
      </c>
      <c r="K1061" s="2">
        <v>-1</v>
      </c>
      <c r="L1061" s="2">
        <v>-1</v>
      </c>
      <c r="M1061" s="2">
        <v>0</v>
      </c>
    </row>
    <row r="1062" spans="1:13" ht="14.4">
      <c r="A1062" s="1" t="s">
        <v>116</v>
      </c>
      <c r="B1062" s="5">
        <v>2020</v>
      </c>
      <c r="C1062" s="1" t="s">
        <v>117</v>
      </c>
      <c r="D1062" s="1" t="s">
        <v>29</v>
      </c>
      <c r="E1062" s="21" t="b">
        <v>0</v>
      </c>
      <c r="F1062" s="1" t="s">
        <v>16</v>
      </c>
      <c r="G1062" s="5">
        <v>5890347</v>
      </c>
      <c r="H1062" s="2"/>
      <c r="I1062" s="2"/>
      <c r="J1062" s="3"/>
      <c r="K1062" s="2">
        <v>-1</v>
      </c>
      <c r="L1062" s="2">
        <v>-1</v>
      </c>
      <c r="M1062" s="2">
        <v>0</v>
      </c>
    </row>
    <row r="1063" spans="1:13" ht="14.4">
      <c r="A1063" s="1" t="s">
        <v>118</v>
      </c>
      <c r="B1063" s="5">
        <v>1976</v>
      </c>
      <c r="C1063" s="1" t="s">
        <v>119</v>
      </c>
      <c r="D1063" s="1" t="s">
        <v>13</v>
      </c>
      <c r="E1063" s="21" t="b">
        <v>0</v>
      </c>
      <c r="F1063" s="1" t="s">
        <v>14</v>
      </c>
      <c r="G1063" s="5">
        <v>182110</v>
      </c>
      <c r="H1063" s="2">
        <f t="shared" si="65"/>
        <v>520018</v>
      </c>
      <c r="I1063" s="2">
        <f t="shared" si="67"/>
        <v>520018</v>
      </c>
      <c r="J1063" s="3">
        <f t="shared" ref="J1063:J1083" si="68">IF(F1063="democrat",G1063/I1063,"")</f>
        <v>0.35019941617405553</v>
      </c>
      <c r="K1063" s="2">
        <v>-1</v>
      </c>
      <c r="L1063" s="2">
        <v>0</v>
      </c>
      <c r="M1063" s="2">
        <v>-1</v>
      </c>
    </row>
    <row r="1064" spans="1:13" ht="14.4">
      <c r="A1064" s="1" t="s">
        <v>118</v>
      </c>
      <c r="B1064" s="5">
        <v>1976</v>
      </c>
      <c r="C1064" s="1" t="s">
        <v>119</v>
      </c>
      <c r="D1064" s="1" t="s">
        <v>15</v>
      </c>
      <c r="E1064" s="21" t="b">
        <v>0</v>
      </c>
      <c r="F1064" s="1" t="s">
        <v>16</v>
      </c>
      <c r="G1064" s="5">
        <v>337908</v>
      </c>
      <c r="H1064" s="2"/>
      <c r="I1064" s="2"/>
      <c r="J1064" s="3" t="str">
        <f t="shared" si="68"/>
        <v/>
      </c>
      <c r="K1064" s="2">
        <v>-1</v>
      </c>
      <c r="L1064" s="2">
        <v>0</v>
      </c>
      <c r="M1064" s="2">
        <v>-1</v>
      </c>
    </row>
    <row r="1065" spans="1:13" ht="14.4">
      <c r="A1065" s="1" t="s">
        <v>118</v>
      </c>
      <c r="B1065" s="5">
        <v>1980</v>
      </c>
      <c r="C1065" s="1" t="s">
        <v>119</v>
      </c>
      <c r="D1065" s="1" t="s">
        <v>13</v>
      </c>
      <c r="E1065" s="21" t="b">
        <v>0</v>
      </c>
      <c r="F1065" s="1" t="s">
        <v>14</v>
      </c>
      <c r="G1065" s="5">
        <v>124266</v>
      </c>
      <c r="H1065" s="2">
        <f t="shared" si="65"/>
        <v>563953</v>
      </c>
      <c r="I1065" s="2">
        <f t="shared" si="67"/>
        <v>563953</v>
      </c>
      <c r="J1065" s="3">
        <f t="shared" si="68"/>
        <v>0.22034814957984086</v>
      </c>
      <c r="K1065" s="2">
        <v>1</v>
      </c>
      <c r="L1065" s="2">
        <v>1</v>
      </c>
      <c r="M1065" s="2">
        <v>0</v>
      </c>
    </row>
    <row r="1066" spans="1:13" ht="14.4">
      <c r="A1066" s="1" t="s">
        <v>118</v>
      </c>
      <c r="B1066" s="5">
        <v>1980</v>
      </c>
      <c r="C1066" s="1" t="s">
        <v>119</v>
      </c>
      <c r="D1066" s="1" t="s">
        <v>17</v>
      </c>
      <c r="E1066" s="21" t="b">
        <v>0</v>
      </c>
      <c r="F1066" s="1" t="s">
        <v>16</v>
      </c>
      <c r="G1066" s="5">
        <v>439687</v>
      </c>
      <c r="H1066" s="2"/>
      <c r="I1066" s="2"/>
      <c r="J1066" s="3" t="str">
        <f t="shared" si="68"/>
        <v/>
      </c>
      <c r="K1066" s="2">
        <v>1</v>
      </c>
      <c r="L1066" s="2">
        <v>1</v>
      </c>
      <c r="M1066" s="2">
        <v>0</v>
      </c>
    </row>
    <row r="1067" spans="1:13" ht="14.4">
      <c r="A1067" s="1" t="s">
        <v>118</v>
      </c>
      <c r="B1067" s="5">
        <v>1984</v>
      </c>
      <c r="C1067" s="1" t="s">
        <v>119</v>
      </c>
      <c r="D1067" s="1" t="s">
        <v>18</v>
      </c>
      <c r="E1067" s="21" t="b">
        <v>0</v>
      </c>
      <c r="F1067" s="1" t="s">
        <v>14</v>
      </c>
      <c r="G1067" s="5">
        <v>155369</v>
      </c>
      <c r="H1067" s="2">
        <f t="shared" si="65"/>
        <v>624474</v>
      </c>
      <c r="I1067" s="2">
        <f t="shared" si="67"/>
        <v>624474</v>
      </c>
      <c r="J1067" s="3">
        <f t="shared" si="68"/>
        <v>0.24879978990318252</v>
      </c>
      <c r="K1067" s="2">
        <v>-1</v>
      </c>
      <c r="L1067" s="2">
        <v>-1</v>
      </c>
      <c r="M1067" s="2">
        <v>0</v>
      </c>
    </row>
    <row r="1068" spans="1:13" ht="14.4">
      <c r="A1068" s="1" t="s">
        <v>118</v>
      </c>
      <c r="B1068" s="5">
        <v>1984</v>
      </c>
      <c r="C1068" s="1" t="s">
        <v>119</v>
      </c>
      <c r="D1068" s="1" t="s">
        <v>17</v>
      </c>
      <c r="E1068" s="21" t="b">
        <v>0</v>
      </c>
      <c r="F1068" s="1" t="s">
        <v>16</v>
      </c>
      <c r="G1068" s="5">
        <v>469105</v>
      </c>
      <c r="H1068" s="2"/>
      <c r="I1068" s="2"/>
      <c r="J1068" s="3" t="str">
        <f t="shared" si="68"/>
        <v/>
      </c>
      <c r="K1068" s="2">
        <v>-1</v>
      </c>
      <c r="L1068" s="2">
        <v>-1</v>
      </c>
      <c r="M1068" s="2">
        <v>0</v>
      </c>
    </row>
    <row r="1069" spans="1:13" ht="14.4">
      <c r="A1069" s="1" t="s">
        <v>118</v>
      </c>
      <c r="B1069" s="5">
        <v>1988</v>
      </c>
      <c r="C1069" s="1" t="s">
        <v>119</v>
      </c>
      <c r="D1069" s="1" t="s">
        <v>20</v>
      </c>
      <c r="E1069" s="21" t="b">
        <v>0</v>
      </c>
      <c r="F1069" s="1" t="s">
        <v>14</v>
      </c>
      <c r="G1069" s="5">
        <v>207343</v>
      </c>
      <c r="H1069" s="2">
        <f t="shared" si="65"/>
        <v>635785</v>
      </c>
      <c r="I1069" s="2">
        <f t="shared" si="67"/>
        <v>635785</v>
      </c>
      <c r="J1069" s="3">
        <f t="shared" si="68"/>
        <v>0.32612125168099276</v>
      </c>
      <c r="K1069" s="2">
        <v>-1</v>
      </c>
      <c r="L1069" s="2">
        <v>0</v>
      </c>
      <c r="M1069" s="2">
        <v>-1</v>
      </c>
    </row>
    <row r="1070" spans="1:13" ht="14.4">
      <c r="A1070" s="1" t="s">
        <v>118</v>
      </c>
      <c r="B1070" s="5">
        <v>1988</v>
      </c>
      <c r="C1070" s="1" t="s">
        <v>119</v>
      </c>
      <c r="D1070" s="1" t="s">
        <v>19</v>
      </c>
      <c r="E1070" s="21" t="b">
        <v>0</v>
      </c>
      <c r="F1070" s="1" t="s">
        <v>16</v>
      </c>
      <c r="G1070" s="5">
        <v>428442</v>
      </c>
      <c r="H1070" s="2"/>
      <c r="I1070" s="2"/>
      <c r="J1070" s="3" t="str">
        <f t="shared" si="68"/>
        <v/>
      </c>
      <c r="K1070" s="2">
        <v>-1</v>
      </c>
      <c r="L1070" s="2">
        <v>0</v>
      </c>
      <c r="M1070" s="2">
        <v>-1</v>
      </c>
    </row>
    <row r="1071" spans="1:13" ht="14.4">
      <c r="A1071" s="1" t="s">
        <v>118</v>
      </c>
      <c r="B1071" s="5">
        <v>1992</v>
      </c>
      <c r="C1071" s="1" t="s">
        <v>119</v>
      </c>
      <c r="D1071" s="1" t="s">
        <v>21</v>
      </c>
      <c r="E1071" s="21" t="b">
        <v>0</v>
      </c>
      <c r="F1071" s="1" t="s">
        <v>14</v>
      </c>
      <c r="G1071" s="5">
        <v>183429</v>
      </c>
      <c r="H1071" s="2">
        <f t="shared" si="65"/>
        <v>506061</v>
      </c>
      <c r="I1071" s="2">
        <f t="shared" si="67"/>
        <v>506061</v>
      </c>
      <c r="J1071" s="3">
        <f t="shared" si="68"/>
        <v>0.3624642088601967</v>
      </c>
      <c r="K1071" s="2">
        <v>-1</v>
      </c>
      <c r="L1071" s="2">
        <v>-1</v>
      </c>
      <c r="M1071" s="2">
        <v>-1.25</v>
      </c>
    </row>
    <row r="1072" spans="1:13" ht="14.4">
      <c r="A1072" s="1" t="s">
        <v>118</v>
      </c>
      <c r="B1072" s="5">
        <v>1992</v>
      </c>
      <c r="C1072" s="1" t="s">
        <v>119</v>
      </c>
      <c r="D1072" s="1" t="s">
        <v>19</v>
      </c>
      <c r="E1072" s="21" t="b">
        <v>0</v>
      </c>
      <c r="F1072" s="1" t="s">
        <v>16</v>
      </c>
      <c r="G1072" s="5">
        <v>322632</v>
      </c>
      <c r="H1072" s="2"/>
      <c r="I1072" s="2"/>
      <c r="J1072" s="3" t="str">
        <f t="shared" si="68"/>
        <v/>
      </c>
      <c r="K1072" s="2">
        <v>-1</v>
      </c>
      <c r="L1072" s="2">
        <v>-1</v>
      </c>
      <c r="M1072" s="2">
        <v>-1.25</v>
      </c>
    </row>
    <row r="1073" spans="1:13" ht="14.4">
      <c r="A1073" s="1" t="s">
        <v>118</v>
      </c>
      <c r="B1073" s="5">
        <v>1996</v>
      </c>
      <c r="C1073" s="1" t="s">
        <v>119</v>
      </c>
      <c r="D1073" s="1" t="s">
        <v>21</v>
      </c>
      <c r="E1073" s="21" t="b">
        <v>0</v>
      </c>
      <c r="F1073" s="1" t="s">
        <v>14</v>
      </c>
      <c r="G1073" s="5">
        <v>221633</v>
      </c>
      <c r="H1073" s="2">
        <f t="shared" si="65"/>
        <v>583544</v>
      </c>
      <c r="I1073" s="2">
        <f t="shared" si="67"/>
        <v>583544</v>
      </c>
      <c r="J1073" s="3">
        <f t="shared" si="68"/>
        <v>0.37980512180743869</v>
      </c>
      <c r="K1073" s="2">
        <v>1</v>
      </c>
      <c r="L1073" s="2">
        <v>1</v>
      </c>
      <c r="M1073" s="2">
        <v>0</v>
      </c>
    </row>
    <row r="1074" spans="1:13" ht="14.4">
      <c r="A1074" s="1" t="s">
        <v>118</v>
      </c>
      <c r="B1074" s="5">
        <v>1996</v>
      </c>
      <c r="C1074" s="1" t="s">
        <v>119</v>
      </c>
      <c r="D1074" s="1" t="s">
        <v>22</v>
      </c>
      <c r="E1074" s="21" t="b">
        <v>0</v>
      </c>
      <c r="F1074" s="1" t="s">
        <v>16</v>
      </c>
      <c r="G1074" s="5">
        <v>361911</v>
      </c>
      <c r="H1074" s="2"/>
      <c r="I1074" s="2"/>
      <c r="J1074" s="3" t="str">
        <f t="shared" si="68"/>
        <v/>
      </c>
      <c r="K1074" s="2">
        <v>1</v>
      </c>
      <c r="L1074" s="2">
        <v>1</v>
      </c>
      <c r="M1074" s="2">
        <v>0</v>
      </c>
    </row>
    <row r="1075" spans="1:13" ht="14.4">
      <c r="A1075" s="1" t="s">
        <v>118</v>
      </c>
      <c r="B1075" s="5">
        <v>2000</v>
      </c>
      <c r="C1075" s="1" t="s">
        <v>119</v>
      </c>
      <c r="D1075" s="1" t="s">
        <v>24</v>
      </c>
      <c r="E1075" s="21" t="b">
        <v>0</v>
      </c>
      <c r="F1075" s="1" t="s">
        <v>14</v>
      </c>
      <c r="G1075" s="5">
        <v>203053</v>
      </c>
      <c r="H1075" s="2">
        <f t="shared" si="65"/>
        <v>718149</v>
      </c>
      <c r="I1075" s="2">
        <f t="shared" si="67"/>
        <v>718149</v>
      </c>
      <c r="J1075" s="3">
        <f t="shared" si="68"/>
        <v>0.28274494568675862</v>
      </c>
      <c r="K1075" s="2">
        <v>1</v>
      </c>
      <c r="L1075" s="2">
        <v>0</v>
      </c>
      <c r="M1075" s="2">
        <v>1</v>
      </c>
    </row>
    <row r="1076" spans="1:13" ht="14.4">
      <c r="A1076" s="1" t="s">
        <v>118</v>
      </c>
      <c r="B1076" s="5">
        <v>2000</v>
      </c>
      <c r="C1076" s="1" t="s">
        <v>119</v>
      </c>
      <c r="D1076" s="1" t="s">
        <v>23</v>
      </c>
      <c r="E1076" s="21" t="b">
        <v>0</v>
      </c>
      <c r="F1076" s="1" t="s">
        <v>16</v>
      </c>
      <c r="G1076" s="5">
        <v>515096</v>
      </c>
      <c r="H1076" s="2"/>
      <c r="I1076" s="2"/>
      <c r="J1076" s="3" t="str">
        <f t="shared" si="68"/>
        <v/>
      </c>
      <c r="K1076" s="2">
        <v>1</v>
      </c>
      <c r="L1076" s="2">
        <v>0</v>
      </c>
      <c r="M1076" s="2">
        <v>1</v>
      </c>
    </row>
    <row r="1077" spans="1:13" ht="14.4">
      <c r="A1077" s="1" t="s">
        <v>118</v>
      </c>
      <c r="B1077" s="5">
        <v>2004</v>
      </c>
      <c r="C1077" s="1" t="s">
        <v>119</v>
      </c>
      <c r="D1077" s="1" t="s">
        <v>25</v>
      </c>
      <c r="E1077" s="21" t="b">
        <v>0</v>
      </c>
      <c r="F1077" s="1" t="s">
        <v>14</v>
      </c>
      <c r="G1077" s="5">
        <v>241199</v>
      </c>
      <c r="H1077" s="2">
        <f t="shared" si="65"/>
        <v>904941</v>
      </c>
      <c r="I1077" s="2">
        <f t="shared" si="67"/>
        <v>904941</v>
      </c>
      <c r="J1077" s="3">
        <f t="shared" si="68"/>
        <v>0.2665356083987796</v>
      </c>
      <c r="K1077" s="2">
        <v>-1</v>
      </c>
      <c r="L1077" s="2">
        <v>-1</v>
      </c>
      <c r="M1077" s="2">
        <v>0</v>
      </c>
    </row>
    <row r="1078" spans="1:13" ht="14.4">
      <c r="A1078" s="1" t="s">
        <v>118</v>
      </c>
      <c r="B1078" s="5">
        <v>2004</v>
      </c>
      <c r="C1078" s="1" t="s">
        <v>119</v>
      </c>
      <c r="D1078" s="1" t="s">
        <v>23</v>
      </c>
      <c r="E1078" s="21" t="b">
        <v>0</v>
      </c>
      <c r="F1078" s="1" t="s">
        <v>16</v>
      </c>
      <c r="G1078" s="5">
        <v>663742</v>
      </c>
      <c r="H1078" s="2"/>
      <c r="I1078" s="2"/>
      <c r="J1078" s="3" t="str">
        <f t="shared" si="68"/>
        <v/>
      </c>
      <c r="K1078" s="2">
        <v>-1</v>
      </c>
      <c r="L1078" s="2">
        <v>-1</v>
      </c>
      <c r="M1078" s="2">
        <v>0</v>
      </c>
    </row>
    <row r="1079" spans="1:13" ht="14.4">
      <c r="A1079" s="1" t="s">
        <v>118</v>
      </c>
      <c r="B1079" s="5">
        <v>2008</v>
      </c>
      <c r="C1079" s="1" t="s">
        <v>119</v>
      </c>
      <c r="D1079" s="1" t="s">
        <v>27</v>
      </c>
      <c r="E1079" s="21" t="b">
        <v>0</v>
      </c>
      <c r="F1079" s="1" t="s">
        <v>14</v>
      </c>
      <c r="G1079" s="5">
        <v>327670</v>
      </c>
      <c r="H1079" s="2">
        <f t="shared" si="65"/>
        <v>923700</v>
      </c>
      <c r="I1079" s="2">
        <f t="shared" si="67"/>
        <v>923700</v>
      </c>
      <c r="J1079" s="3">
        <f t="shared" si="68"/>
        <v>0.35473638627259935</v>
      </c>
      <c r="K1079" s="2">
        <v>-1</v>
      </c>
      <c r="L1079" s="2">
        <v>0</v>
      </c>
      <c r="M1079" s="2">
        <v>-1</v>
      </c>
    </row>
    <row r="1080" spans="1:13" ht="14.4">
      <c r="A1080" s="1" t="s">
        <v>118</v>
      </c>
      <c r="B1080" s="5">
        <v>2008</v>
      </c>
      <c r="C1080" s="1" t="s">
        <v>119</v>
      </c>
      <c r="D1080" s="1" t="s">
        <v>26</v>
      </c>
      <c r="E1080" s="21" t="b">
        <v>0</v>
      </c>
      <c r="F1080" s="1" t="s">
        <v>16</v>
      </c>
      <c r="G1080" s="5">
        <v>596030</v>
      </c>
      <c r="H1080" s="2"/>
      <c r="I1080" s="2"/>
      <c r="J1080" s="3" t="str">
        <f t="shared" si="68"/>
        <v/>
      </c>
      <c r="K1080" s="2">
        <v>-1</v>
      </c>
      <c r="L1080" s="2">
        <v>0</v>
      </c>
      <c r="M1080" s="2">
        <v>-1</v>
      </c>
    </row>
    <row r="1081" spans="1:13" ht="14.4">
      <c r="A1081" s="1" t="s">
        <v>118</v>
      </c>
      <c r="B1081" s="5">
        <v>2012</v>
      </c>
      <c r="C1081" s="1" t="s">
        <v>119</v>
      </c>
      <c r="D1081" s="1" t="s">
        <v>27</v>
      </c>
      <c r="E1081" s="21" t="b">
        <v>0</v>
      </c>
      <c r="F1081" s="1" t="s">
        <v>14</v>
      </c>
      <c r="G1081" s="5">
        <v>251813</v>
      </c>
      <c r="H1081" s="2">
        <f t="shared" si="65"/>
        <v>992413</v>
      </c>
      <c r="I1081" s="2">
        <f t="shared" si="67"/>
        <v>992413</v>
      </c>
      <c r="J1081" s="3">
        <f t="shared" si="68"/>
        <v>0.25373811104852517</v>
      </c>
      <c r="K1081" s="2">
        <v>1</v>
      </c>
      <c r="L1081" s="2">
        <v>1</v>
      </c>
      <c r="M1081" s="2">
        <v>0</v>
      </c>
    </row>
    <row r="1082" spans="1:13" ht="14.4">
      <c r="A1082" s="1" t="s">
        <v>118</v>
      </c>
      <c r="B1082" s="5">
        <v>2012</v>
      </c>
      <c r="C1082" s="1" t="s">
        <v>119</v>
      </c>
      <c r="D1082" s="1" t="s">
        <v>28</v>
      </c>
      <c r="E1082" s="21" t="b">
        <v>0</v>
      </c>
      <c r="F1082" s="1" t="s">
        <v>16</v>
      </c>
      <c r="G1082" s="5">
        <v>740600</v>
      </c>
      <c r="H1082" s="2"/>
      <c r="I1082" s="2"/>
      <c r="J1082" s="3" t="str">
        <f t="shared" si="68"/>
        <v/>
      </c>
      <c r="K1082" s="2">
        <v>1</v>
      </c>
      <c r="L1082" s="2">
        <v>1</v>
      </c>
      <c r="M1082" s="2">
        <v>0</v>
      </c>
    </row>
    <row r="1083" spans="1:13" ht="14.4">
      <c r="A1083" s="1" t="s">
        <v>118</v>
      </c>
      <c r="B1083" s="5">
        <v>2016</v>
      </c>
      <c r="C1083" s="1" t="s">
        <v>119</v>
      </c>
      <c r="D1083" s="1" t="s">
        <v>30</v>
      </c>
      <c r="E1083" s="21" t="b">
        <v>0</v>
      </c>
      <c r="F1083" s="1" t="s">
        <v>14</v>
      </c>
      <c r="G1083" s="5">
        <v>310674</v>
      </c>
      <c r="H1083" s="2">
        <f t="shared" si="65"/>
        <v>825885</v>
      </c>
      <c r="I1083" s="2">
        <f t="shared" si="67"/>
        <v>825885</v>
      </c>
      <c r="J1083" s="3">
        <f t="shared" si="68"/>
        <v>0.37617101654588714</v>
      </c>
      <c r="K1083" s="2">
        <v>1</v>
      </c>
      <c r="L1083" s="2">
        <v>0</v>
      </c>
      <c r="M1083" s="2">
        <v>1</v>
      </c>
    </row>
    <row r="1084" spans="1:13" ht="14.4">
      <c r="A1084" s="1" t="s">
        <v>118</v>
      </c>
      <c r="B1084" s="5">
        <v>2016</v>
      </c>
      <c r="C1084" s="1" t="s">
        <v>119</v>
      </c>
      <c r="D1084" s="1" t="s">
        <v>29</v>
      </c>
      <c r="E1084" s="21" t="b">
        <v>0</v>
      </c>
      <c r="F1084" s="1" t="s">
        <v>16</v>
      </c>
      <c r="G1084" s="5">
        <v>515211</v>
      </c>
      <c r="H1084" s="2"/>
      <c r="I1084" s="2"/>
      <c r="J1084" s="3" t="str">
        <f>IF(F1084="democrat",G1084/I1084,"")</f>
        <v/>
      </c>
      <c r="K1084" s="2">
        <v>1</v>
      </c>
      <c r="L1084" s="2">
        <v>0</v>
      </c>
      <c r="M1084" s="2">
        <v>1</v>
      </c>
    </row>
    <row r="1085" spans="1:13" ht="14.4">
      <c r="A1085" s="1" t="s">
        <v>118</v>
      </c>
      <c r="B1085" s="5">
        <v>2020</v>
      </c>
      <c r="C1085" s="1" t="s">
        <v>119</v>
      </c>
      <c r="D1085" s="1" t="s">
        <v>134</v>
      </c>
      <c r="E1085" s="21" t="b">
        <v>0</v>
      </c>
      <c r="F1085" s="1" t="s">
        <v>14</v>
      </c>
      <c r="G1085" s="5">
        <v>560282</v>
      </c>
      <c r="H1085" s="2">
        <f t="shared" si="65"/>
        <v>1425422</v>
      </c>
      <c r="I1085" s="2">
        <f t="shared" si="67"/>
        <v>1425422</v>
      </c>
      <c r="J1085" s="3">
        <f>IF(F1085="democrat",G1085/I1085,"")</f>
        <v>0.39306394878148365</v>
      </c>
      <c r="K1085" s="2">
        <v>-1</v>
      </c>
      <c r="L1085" s="2">
        <v>-1</v>
      </c>
      <c r="M1085" s="2">
        <v>0</v>
      </c>
    </row>
    <row r="1086" spans="1:13" ht="14.4">
      <c r="A1086" s="1" t="s">
        <v>118</v>
      </c>
      <c r="B1086" s="5">
        <v>2020</v>
      </c>
      <c r="C1086" s="1" t="s">
        <v>119</v>
      </c>
      <c r="D1086" s="1" t="s">
        <v>29</v>
      </c>
      <c r="E1086" s="21" t="b">
        <v>0</v>
      </c>
      <c r="F1086" s="1" t="s">
        <v>16</v>
      </c>
      <c r="G1086" s="5">
        <v>865140</v>
      </c>
      <c r="H1086" s="2"/>
      <c r="I1086" s="2"/>
      <c r="J1086" s="3"/>
      <c r="K1086" s="2">
        <v>-1</v>
      </c>
      <c r="L1086" s="2">
        <v>-1</v>
      </c>
      <c r="M1086" s="2">
        <v>0</v>
      </c>
    </row>
    <row r="1087" spans="1:13" ht="14.4">
      <c r="A1087" s="1" t="s">
        <v>120</v>
      </c>
      <c r="B1087" s="5">
        <v>1976</v>
      </c>
      <c r="C1087" s="1" t="s">
        <v>121</v>
      </c>
      <c r="D1087" s="1" t="s">
        <v>13</v>
      </c>
      <c r="E1087" s="21" t="b">
        <v>0</v>
      </c>
      <c r="F1087" s="1" t="s">
        <v>14</v>
      </c>
      <c r="G1087" s="5">
        <v>77798</v>
      </c>
      <c r="H1087" s="2">
        <f t="shared" ref="H1087:H1149" si="69">IF(B1087=B1088,SUM(G1087:G1088),H1086)</f>
        <v>178185</v>
      </c>
      <c r="I1087" s="2">
        <f t="shared" si="67"/>
        <v>178185</v>
      </c>
      <c r="J1087" s="3">
        <f t="shared" ref="J1087:J1107" si="70">IF(F1087="democrat",G1087/I1087,"")</f>
        <v>0.43661363189943037</v>
      </c>
      <c r="K1087" s="2">
        <v>-1</v>
      </c>
      <c r="L1087" s="2">
        <v>0</v>
      </c>
      <c r="M1087" s="2">
        <v>-1</v>
      </c>
    </row>
    <row r="1088" spans="1:13" ht="14.4">
      <c r="A1088" s="1" t="s">
        <v>120</v>
      </c>
      <c r="B1088" s="5">
        <v>1976</v>
      </c>
      <c r="C1088" s="1" t="s">
        <v>121</v>
      </c>
      <c r="D1088" s="1" t="s">
        <v>15</v>
      </c>
      <c r="E1088" s="21" t="b">
        <v>0</v>
      </c>
      <c r="F1088" s="1" t="s">
        <v>16</v>
      </c>
      <c r="G1088" s="5">
        <v>100387</v>
      </c>
      <c r="H1088" s="2"/>
      <c r="I1088" s="2"/>
      <c r="J1088" s="3" t="str">
        <f t="shared" si="70"/>
        <v/>
      </c>
      <c r="K1088" s="2">
        <v>-1</v>
      </c>
      <c r="L1088" s="2">
        <v>0</v>
      </c>
      <c r="M1088" s="2">
        <v>-1</v>
      </c>
    </row>
    <row r="1089" spans="1:13" ht="14.4">
      <c r="A1089" s="1" t="s">
        <v>120</v>
      </c>
      <c r="B1089" s="5">
        <v>1980</v>
      </c>
      <c r="C1089" s="1" t="s">
        <v>121</v>
      </c>
      <c r="D1089" s="1" t="s">
        <v>13</v>
      </c>
      <c r="E1089" s="21" t="b">
        <v>0</v>
      </c>
      <c r="F1089" s="1" t="s">
        <v>14</v>
      </c>
      <c r="G1089" s="5">
        <v>81952</v>
      </c>
      <c r="H1089" s="2">
        <f t="shared" si="69"/>
        <v>176580</v>
      </c>
      <c r="I1089" s="2">
        <f t="shared" si="67"/>
        <v>176580</v>
      </c>
      <c r="J1089" s="3">
        <f t="shared" si="70"/>
        <v>0.46410692037603352</v>
      </c>
      <c r="K1089" s="2">
        <v>1</v>
      </c>
      <c r="L1089" s="2">
        <v>1</v>
      </c>
      <c r="M1089" s="2">
        <v>0</v>
      </c>
    </row>
    <row r="1090" spans="1:13" ht="14.4">
      <c r="A1090" s="1" t="s">
        <v>120</v>
      </c>
      <c r="B1090" s="5">
        <v>1980</v>
      </c>
      <c r="C1090" s="1" t="s">
        <v>121</v>
      </c>
      <c r="D1090" s="1" t="s">
        <v>17</v>
      </c>
      <c r="E1090" s="21" t="b">
        <v>0</v>
      </c>
      <c r="F1090" s="1" t="s">
        <v>16</v>
      </c>
      <c r="G1090" s="5">
        <v>94628</v>
      </c>
      <c r="H1090" s="2"/>
      <c r="I1090" s="2"/>
      <c r="J1090" s="3" t="str">
        <f t="shared" si="70"/>
        <v/>
      </c>
      <c r="K1090" s="2">
        <v>1</v>
      </c>
      <c r="L1090" s="2">
        <v>1</v>
      </c>
      <c r="M1090" s="2">
        <v>0</v>
      </c>
    </row>
    <row r="1091" spans="1:13" ht="14.4">
      <c r="A1091" s="1" t="s">
        <v>120</v>
      </c>
      <c r="B1091" s="5">
        <v>1984</v>
      </c>
      <c r="C1091" s="1" t="s">
        <v>121</v>
      </c>
      <c r="D1091" s="1" t="s">
        <v>18</v>
      </c>
      <c r="E1091" s="21" t="b">
        <v>0</v>
      </c>
      <c r="F1091" s="1" t="s">
        <v>14</v>
      </c>
      <c r="G1091" s="5">
        <v>95730</v>
      </c>
      <c r="H1091" s="2">
        <f t="shared" si="69"/>
        <v>231595</v>
      </c>
      <c r="I1091" s="2">
        <f t="shared" si="67"/>
        <v>231595</v>
      </c>
      <c r="J1091" s="3">
        <f t="shared" si="70"/>
        <v>0.41335089272220904</v>
      </c>
      <c r="K1091" s="2">
        <v>-1</v>
      </c>
      <c r="L1091" s="2">
        <v>-1</v>
      </c>
      <c r="M1091" s="2">
        <v>0</v>
      </c>
    </row>
    <row r="1092" spans="1:13" ht="14.4">
      <c r="A1092" s="1" t="s">
        <v>120</v>
      </c>
      <c r="B1092" s="5">
        <v>1984</v>
      </c>
      <c r="C1092" s="1" t="s">
        <v>121</v>
      </c>
      <c r="D1092" s="1" t="s">
        <v>17</v>
      </c>
      <c r="E1092" s="21" t="b">
        <v>0</v>
      </c>
      <c r="F1092" s="1" t="s">
        <v>16</v>
      </c>
      <c r="G1092" s="5">
        <v>135865</v>
      </c>
      <c r="H1092" s="2"/>
      <c r="I1092" s="2"/>
      <c r="J1092" s="3" t="str">
        <f t="shared" si="70"/>
        <v/>
      </c>
      <c r="K1092" s="2">
        <v>-1</v>
      </c>
      <c r="L1092" s="2">
        <v>-1</v>
      </c>
      <c r="M1092" s="2">
        <v>0</v>
      </c>
    </row>
    <row r="1093" spans="1:13" ht="14.4">
      <c r="A1093" s="1" t="s">
        <v>120</v>
      </c>
      <c r="B1093" s="5">
        <v>1988</v>
      </c>
      <c r="C1093" s="1" t="s">
        <v>121</v>
      </c>
      <c r="D1093" s="1" t="s">
        <v>20</v>
      </c>
      <c r="E1093" s="21" t="b">
        <v>0</v>
      </c>
      <c r="F1093" s="1" t="s">
        <v>14</v>
      </c>
      <c r="G1093" s="5">
        <v>115775</v>
      </c>
      <c r="H1093" s="2">
        <f t="shared" si="69"/>
        <v>240106</v>
      </c>
      <c r="I1093" s="2">
        <f t="shared" si="67"/>
        <v>240106</v>
      </c>
      <c r="J1093" s="3">
        <f t="shared" si="70"/>
        <v>0.48218286923275555</v>
      </c>
      <c r="K1093" s="2">
        <v>-1</v>
      </c>
      <c r="L1093" s="2">
        <v>0</v>
      </c>
      <c r="M1093" s="2">
        <v>-1</v>
      </c>
    </row>
    <row r="1094" spans="1:13" ht="14.4">
      <c r="A1094" s="1" t="s">
        <v>120</v>
      </c>
      <c r="B1094" s="5">
        <v>1988</v>
      </c>
      <c r="C1094" s="1" t="s">
        <v>121</v>
      </c>
      <c r="D1094" s="1" t="s">
        <v>19</v>
      </c>
      <c r="E1094" s="21" t="b">
        <v>0</v>
      </c>
      <c r="F1094" s="1" t="s">
        <v>16</v>
      </c>
      <c r="G1094" s="5">
        <v>124331</v>
      </c>
      <c r="H1094" s="2"/>
      <c r="I1094" s="2"/>
      <c r="J1094" s="3" t="str">
        <f t="shared" si="70"/>
        <v/>
      </c>
      <c r="K1094" s="2">
        <v>-1</v>
      </c>
      <c r="L1094" s="2">
        <v>0</v>
      </c>
      <c r="M1094" s="2">
        <v>-1</v>
      </c>
    </row>
    <row r="1095" spans="1:13" ht="14.4">
      <c r="A1095" s="1" t="s">
        <v>120</v>
      </c>
      <c r="B1095" s="5">
        <v>1992</v>
      </c>
      <c r="C1095" s="1" t="s">
        <v>121</v>
      </c>
      <c r="D1095" s="1" t="s">
        <v>21</v>
      </c>
      <c r="E1095" s="21" t="b">
        <v>0</v>
      </c>
      <c r="F1095" s="1" t="s">
        <v>14</v>
      </c>
      <c r="G1095" s="5">
        <v>133592</v>
      </c>
      <c r="H1095" s="2">
        <f t="shared" si="69"/>
        <v>221714</v>
      </c>
      <c r="I1095" s="2">
        <f t="shared" si="67"/>
        <v>221714</v>
      </c>
      <c r="J1095" s="3">
        <f t="shared" si="70"/>
        <v>0.60254201358506909</v>
      </c>
      <c r="K1095" s="2">
        <v>-1</v>
      </c>
      <c r="L1095" s="2">
        <v>-1</v>
      </c>
      <c r="M1095" s="2">
        <v>-1.25</v>
      </c>
    </row>
    <row r="1096" spans="1:13" ht="14.4">
      <c r="A1096" s="1" t="s">
        <v>120</v>
      </c>
      <c r="B1096" s="5">
        <v>1992</v>
      </c>
      <c r="C1096" s="1" t="s">
        <v>121</v>
      </c>
      <c r="D1096" s="1" t="s">
        <v>19</v>
      </c>
      <c r="E1096" s="21" t="b">
        <v>0</v>
      </c>
      <c r="F1096" s="1" t="s">
        <v>16</v>
      </c>
      <c r="G1096" s="5">
        <v>88122</v>
      </c>
      <c r="H1096" s="2"/>
      <c r="I1096" s="2"/>
      <c r="J1096" s="3" t="str">
        <f t="shared" si="70"/>
        <v/>
      </c>
      <c r="K1096" s="2">
        <v>-1</v>
      </c>
      <c r="L1096" s="2">
        <v>-1</v>
      </c>
      <c r="M1096" s="2">
        <v>-1.25</v>
      </c>
    </row>
    <row r="1097" spans="1:13" ht="14.4">
      <c r="A1097" s="1" t="s">
        <v>120</v>
      </c>
      <c r="B1097" s="5">
        <v>1996</v>
      </c>
      <c r="C1097" s="1" t="s">
        <v>121</v>
      </c>
      <c r="D1097" s="1" t="s">
        <v>21</v>
      </c>
      <c r="E1097" s="21" t="b">
        <v>0</v>
      </c>
      <c r="F1097" s="1" t="s">
        <v>14</v>
      </c>
      <c r="G1097" s="5">
        <v>137894</v>
      </c>
      <c r="H1097" s="2">
        <f t="shared" si="69"/>
        <v>218246</v>
      </c>
      <c r="I1097" s="2">
        <f t="shared" si="67"/>
        <v>218246</v>
      </c>
      <c r="J1097" s="3">
        <f t="shared" si="70"/>
        <v>0.63182830384062016</v>
      </c>
      <c r="K1097" s="2">
        <v>1</v>
      </c>
      <c r="L1097" s="2">
        <v>1</v>
      </c>
      <c r="M1097" s="2">
        <v>0</v>
      </c>
    </row>
    <row r="1098" spans="1:13" ht="14.4">
      <c r="A1098" s="1" t="s">
        <v>120</v>
      </c>
      <c r="B1098" s="5">
        <v>1996</v>
      </c>
      <c r="C1098" s="1" t="s">
        <v>121</v>
      </c>
      <c r="D1098" s="1" t="s">
        <v>22</v>
      </c>
      <c r="E1098" s="21" t="b">
        <v>0</v>
      </c>
      <c r="F1098" s="1" t="s">
        <v>16</v>
      </c>
      <c r="G1098" s="5">
        <v>80352</v>
      </c>
      <c r="H1098" s="2"/>
      <c r="I1098" s="2"/>
      <c r="J1098" s="3" t="str">
        <f t="shared" si="70"/>
        <v/>
      </c>
      <c r="K1098" s="2">
        <v>1</v>
      </c>
      <c r="L1098" s="2">
        <v>1</v>
      </c>
      <c r="M1098" s="2">
        <v>0</v>
      </c>
    </row>
    <row r="1099" spans="1:13" ht="14.4">
      <c r="A1099" s="1" t="s">
        <v>120</v>
      </c>
      <c r="B1099" s="5">
        <v>2000</v>
      </c>
      <c r="C1099" s="1" t="s">
        <v>121</v>
      </c>
      <c r="D1099" s="1" t="s">
        <v>24</v>
      </c>
      <c r="E1099" s="21" t="b">
        <v>0</v>
      </c>
      <c r="F1099" s="1" t="s">
        <v>14</v>
      </c>
      <c r="G1099" s="5">
        <v>149022</v>
      </c>
      <c r="H1099" s="2">
        <f t="shared" si="69"/>
        <v>268797</v>
      </c>
      <c r="I1099" s="2">
        <f t="shared" si="67"/>
        <v>268797</v>
      </c>
      <c r="J1099" s="3">
        <f t="shared" si="70"/>
        <v>0.55440350896773405</v>
      </c>
      <c r="K1099" s="2">
        <v>1</v>
      </c>
      <c r="L1099" s="2">
        <v>0</v>
      </c>
      <c r="M1099" s="2">
        <v>1</v>
      </c>
    </row>
    <row r="1100" spans="1:13" ht="14.4">
      <c r="A1100" s="1" t="s">
        <v>120</v>
      </c>
      <c r="B1100" s="5">
        <v>2000</v>
      </c>
      <c r="C1100" s="1" t="s">
        <v>121</v>
      </c>
      <c r="D1100" s="1" t="s">
        <v>23</v>
      </c>
      <c r="E1100" s="21" t="b">
        <v>0</v>
      </c>
      <c r="F1100" s="1" t="s">
        <v>16</v>
      </c>
      <c r="G1100" s="5">
        <v>119775</v>
      </c>
      <c r="H1100" s="2"/>
      <c r="I1100" s="2"/>
      <c r="J1100" s="3" t="str">
        <f t="shared" si="70"/>
        <v/>
      </c>
      <c r="K1100" s="2">
        <v>1</v>
      </c>
      <c r="L1100" s="2">
        <v>0</v>
      </c>
      <c r="M1100" s="2">
        <v>1</v>
      </c>
    </row>
    <row r="1101" spans="1:13" ht="14.4">
      <c r="A1101" s="1" t="s">
        <v>120</v>
      </c>
      <c r="B1101" s="5">
        <v>2004</v>
      </c>
      <c r="C1101" s="1" t="s">
        <v>121</v>
      </c>
      <c r="D1101" s="1" t="s">
        <v>25</v>
      </c>
      <c r="E1101" s="21" t="b">
        <v>0</v>
      </c>
      <c r="F1101" s="1" t="s">
        <v>14</v>
      </c>
      <c r="G1101" s="5">
        <v>184067</v>
      </c>
      <c r="H1101" s="2">
        <f t="shared" si="69"/>
        <v>305247</v>
      </c>
      <c r="I1101" s="2">
        <f t="shared" si="67"/>
        <v>305247</v>
      </c>
      <c r="J1101" s="3">
        <f t="shared" si="70"/>
        <v>0.60301002139251159</v>
      </c>
      <c r="K1101" s="2">
        <v>-1</v>
      </c>
      <c r="L1101" s="2">
        <v>-1</v>
      </c>
      <c r="M1101" s="2">
        <v>0</v>
      </c>
    </row>
    <row r="1102" spans="1:13" ht="14.4">
      <c r="A1102" s="1" t="s">
        <v>120</v>
      </c>
      <c r="B1102" s="5">
        <v>2004</v>
      </c>
      <c r="C1102" s="1" t="s">
        <v>121</v>
      </c>
      <c r="D1102" s="1" t="s">
        <v>23</v>
      </c>
      <c r="E1102" s="21" t="b">
        <v>0</v>
      </c>
      <c r="F1102" s="1" t="s">
        <v>16</v>
      </c>
      <c r="G1102" s="5">
        <v>121180</v>
      </c>
      <c r="H1102" s="2"/>
      <c r="I1102" s="2"/>
      <c r="J1102" s="3" t="str">
        <f t="shared" si="70"/>
        <v/>
      </c>
      <c r="K1102" s="2">
        <v>-1</v>
      </c>
      <c r="L1102" s="2">
        <v>-1</v>
      </c>
      <c r="M1102" s="2">
        <v>0</v>
      </c>
    </row>
    <row r="1103" spans="1:13" ht="14.4">
      <c r="A1103" s="1" t="s">
        <v>120</v>
      </c>
      <c r="B1103" s="5">
        <v>2008</v>
      </c>
      <c r="C1103" s="1" t="s">
        <v>121</v>
      </c>
      <c r="D1103" s="1" t="s">
        <v>27</v>
      </c>
      <c r="E1103" s="21" t="b">
        <v>0</v>
      </c>
      <c r="F1103" s="1" t="s">
        <v>14</v>
      </c>
      <c r="G1103" s="5">
        <v>219262</v>
      </c>
      <c r="H1103" s="2">
        <f t="shared" si="69"/>
        <v>318236</v>
      </c>
      <c r="I1103" s="2">
        <f t="shared" si="67"/>
        <v>318236</v>
      </c>
      <c r="J1103" s="3">
        <f t="shared" si="70"/>
        <v>0.688991817393381</v>
      </c>
      <c r="K1103" s="2">
        <v>-1</v>
      </c>
      <c r="L1103" s="2">
        <v>0</v>
      </c>
      <c r="M1103" s="2">
        <v>-1</v>
      </c>
    </row>
    <row r="1104" spans="1:13" ht="14.4">
      <c r="A1104" s="1" t="s">
        <v>120</v>
      </c>
      <c r="B1104" s="5">
        <v>2008</v>
      </c>
      <c r="C1104" s="1" t="s">
        <v>121</v>
      </c>
      <c r="D1104" s="1" t="s">
        <v>26</v>
      </c>
      <c r="E1104" s="21" t="b">
        <v>0</v>
      </c>
      <c r="F1104" s="1" t="s">
        <v>16</v>
      </c>
      <c r="G1104" s="5">
        <v>98974</v>
      </c>
      <c r="H1104" s="2"/>
      <c r="I1104" s="2"/>
      <c r="J1104" s="3" t="str">
        <f t="shared" si="70"/>
        <v/>
      </c>
      <c r="K1104" s="2">
        <v>-1</v>
      </c>
      <c r="L1104" s="2">
        <v>0</v>
      </c>
      <c r="M1104" s="2">
        <v>-1</v>
      </c>
    </row>
    <row r="1105" spans="1:13" ht="14.4">
      <c r="A1105" s="1" t="s">
        <v>120</v>
      </c>
      <c r="B1105" s="5">
        <v>2012</v>
      </c>
      <c r="C1105" s="1" t="s">
        <v>121</v>
      </c>
      <c r="D1105" s="1" t="s">
        <v>27</v>
      </c>
      <c r="E1105" s="21" t="b">
        <v>0</v>
      </c>
      <c r="F1105" s="1" t="s">
        <v>14</v>
      </c>
      <c r="G1105" s="5">
        <v>199239</v>
      </c>
      <c r="H1105" s="2">
        <f t="shared" si="69"/>
        <v>291937</v>
      </c>
      <c r="I1105" s="2">
        <f t="shared" si="67"/>
        <v>291937</v>
      </c>
      <c r="J1105" s="3">
        <f t="shared" si="70"/>
        <v>0.68247258826390622</v>
      </c>
      <c r="K1105" s="2">
        <v>1</v>
      </c>
      <c r="L1105" s="2">
        <v>1</v>
      </c>
      <c r="M1105" s="2">
        <v>0</v>
      </c>
    </row>
    <row r="1106" spans="1:13" ht="14.4">
      <c r="A1106" s="1" t="s">
        <v>120</v>
      </c>
      <c r="B1106" s="5">
        <v>2012</v>
      </c>
      <c r="C1106" s="1" t="s">
        <v>121</v>
      </c>
      <c r="D1106" s="1" t="s">
        <v>28</v>
      </c>
      <c r="E1106" s="21" t="b">
        <v>0</v>
      </c>
      <c r="F1106" s="1" t="s">
        <v>16</v>
      </c>
      <c r="G1106" s="5">
        <v>92698</v>
      </c>
      <c r="H1106" s="2"/>
      <c r="I1106" s="2"/>
      <c r="J1106" s="3" t="str">
        <f t="shared" si="70"/>
        <v/>
      </c>
      <c r="K1106" s="2">
        <v>1</v>
      </c>
      <c r="L1106" s="2">
        <v>1</v>
      </c>
      <c r="M1106" s="2">
        <v>0</v>
      </c>
    </row>
    <row r="1107" spans="1:13" ht="14.4">
      <c r="A1107" s="1" t="s">
        <v>120</v>
      </c>
      <c r="B1107" s="5">
        <v>2016</v>
      </c>
      <c r="C1107" s="1" t="s">
        <v>121</v>
      </c>
      <c r="D1107" s="1" t="s">
        <v>30</v>
      </c>
      <c r="E1107" s="21" t="b">
        <v>0</v>
      </c>
      <c r="F1107" s="1" t="s">
        <v>14</v>
      </c>
      <c r="G1107" s="5">
        <v>178573</v>
      </c>
      <c r="H1107" s="2">
        <f t="shared" si="69"/>
        <v>273942</v>
      </c>
      <c r="I1107" s="2">
        <f t="shared" si="67"/>
        <v>273942</v>
      </c>
      <c r="J1107" s="3">
        <f t="shared" si="70"/>
        <v>0.65186426323820368</v>
      </c>
      <c r="K1107" s="2">
        <v>1</v>
      </c>
      <c r="L1107" s="2">
        <v>0</v>
      </c>
      <c r="M1107" s="2">
        <v>1</v>
      </c>
    </row>
    <row r="1108" spans="1:13" ht="14.4">
      <c r="A1108" s="1" t="s">
        <v>120</v>
      </c>
      <c r="B1108" s="5">
        <v>2016</v>
      </c>
      <c r="C1108" s="1" t="s">
        <v>121</v>
      </c>
      <c r="D1108" s="1" t="s">
        <v>29</v>
      </c>
      <c r="E1108" s="21" t="b">
        <v>0</v>
      </c>
      <c r="F1108" s="1" t="s">
        <v>16</v>
      </c>
      <c r="G1108" s="5">
        <v>95369</v>
      </c>
      <c r="H1108" s="2"/>
      <c r="I1108" s="2"/>
      <c r="J1108" s="3" t="str">
        <f>IF(F1108="democrat",G1108/I1108,"")</f>
        <v/>
      </c>
      <c r="K1108" s="2">
        <v>1</v>
      </c>
      <c r="L1108" s="2">
        <v>0</v>
      </c>
      <c r="M1108" s="2">
        <v>1</v>
      </c>
    </row>
    <row r="1109" spans="1:13" ht="14.4">
      <c r="A1109" s="1" t="s">
        <v>120</v>
      </c>
      <c r="B1109" s="5">
        <v>2020</v>
      </c>
      <c r="C1109" s="1" t="s">
        <v>121</v>
      </c>
      <c r="D1109" s="1" t="s">
        <v>134</v>
      </c>
      <c r="E1109" s="21" t="b">
        <v>0</v>
      </c>
      <c r="F1109" s="1" t="s">
        <v>14</v>
      </c>
      <c r="G1109" s="5">
        <v>242820</v>
      </c>
      <c r="H1109" s="2">
        <f t="shared" si="69"/>
        <v>355524</v>
      </c>
      <c r="I1109" s="2">
        <f t="shared" si="67"/>
        <v>355524</v>
      </c>
      <c r="J1109" s="3">
        <f>IF(F1109="democrat",G1109/I1109,"")</f>
        <v>0.68299186552806557</v>
      </c>
      <c r="K1109" s="2">
        <v>-1</v>
      </c>
      <c r="L1109" s="2">
        <v>-1</v>
      </c>
      <c r="M1109" s="2">
        <v>0</v>
      </c>
    </row>
    <row r="1110" spans="1:13" ht="14.4">
      <c r="A1110" s="1" t="s">
        <v>120</v>
      </c>
      <c r="B1110" s="5">
        <v>2020</v>
      </c>
      <c r="C1110" s="1" t="s">
        <v>121</v>
      </c>
      <c r="D1110" s="1" t="s">
        <v>29</v>
      </c>
      <c r="E1110" s="21" t="b">
        <v>0</v>
      </c>
      <c r="F1110" s="1" t="s">
        <v>16</v>
      </c>
      <c r="G1110" s="5">
        <v>112704</v>
      </c>
      <c r="H1110" s="2"/>
      <c r="I1110" s="2"/>
      <c r="J1110" s="3"/>
      <c r="K1110" s="2">
        <v>-1</v>
      </c>
      <c r="L1110" s="2">
        <v>-1</v>
      </c>
      <c r="M1110" s="2">
        <v>0</v>
      </c>
    </row>
    <row r="1111" spans="1:13" ht="14.4">
      <c r="A1111" s="1" t="s">
        <v>122</v>
      </c>
      <c r="B1111" s="5">
        <v>1976</v>
      </c>
      <c r="C1111" s="1" t="s">
        <v>123</v>
      </c>
      <c r="D1111" s="1" t="s">
        <v>13</v>
      </c>
      <c r="E1111" s="21" t="b">
        <v>0</v>
      </c>
      <c r="F1111" s="1" t="s">
        <v>14</v>
      </c>
      <c r="G1111" s="5">
        <v>813896</v>
      </c>
      <c r="H1111" s="2">
        <f t="shared" si="69"/>
        <v>1650450</v>
      </c>
      <c r="I1111" s="2">
        <f t="shared" si="67"/>
        <v>1650450</v>
      </c>
      <c r="J1111" s="3">
        <f t="shared" ref="J1111:J1131" si="71">IF(F1111="democrat",G1111/I1111,"")</f>
        <v>0.49313581144536339</v>
      </c>
      <c r="K1111" s="2">
        <v>-1</v>
      </c>
      <c r="L1111" s="2">
        <v>0</v>
      </c>
      <c r="M1111" s="2">
        <v>-1</v>
      </c>
    </row>
    <row r="1112" spans="1:13" ht="14.4">
      <c r="A1112" s="1" t="s">
        <v>122</v>
      </c>
      <c r="B1112" s="5">
        <v>1976</v>
      </c>
      <c r="C1112" s="1" t="s">
        <v>123</v>
      </c>
      <c r="D1112" s="1" t="s">
        <v>15</v>
      </c>
      <c r="E1112" s="21" t="b">
        <v>0</v>
      </c>
      <c r="F1112" s="1" t="s">
        <v>16</v>
      </c>
      <c r="G1112" s="5">
        <v>836554</v>
      </c>
      <c r="H1112" s="2"/>
      <c r="I1112" s="2"/>
      <c r="J1112" s="3" t="str">
        <f t="shared" si="71"/>
        <v/>
      </c>
      <c r="K1112" s="2">
        <v>-1</v>
      </c>
      <c r="L1112" s="2">
        <v>0</v>
      </c>
      <c r="M1112" s="2">
        <v>-1</v>
      </c>
    </row>
    <row r="1113" spans="1:13" ht="14.4">
      <c r="A1113" s="1" t="s">
        <v>122</v>
      </c>
      <c r="B1113" s="5">
        <v>1980</v>
      </c>
      <c r="C1113" s="1" t="s">
        <v>123</v>
      </c>
      <c r="D1113" s="1" t="s">
        <v>13</v>
      </c>
      <c r="E1113" s="21" t="b">
        <v>0</v>
      </c>
      <c r="F1113" s="1" t="s">
        <v>14</v>
      </c>
      <c r="G1113" s="5">
        <v>752174</v>
      </c>
      <c r="H1113" s="2">
        <f t="shared" si="69"/>
        <v>1741783</v>
      </c>
      <c r="I1113" s="2">
        <f t="shared" si="67"/>
        <v>1741783</v>
      </c>
      <c r="J1113" s="3">
        <f t="shared" si="71"/>
        <v>0.43184139470875532</v>
      </c>
      <c r="K1113" s="2">
        <v>1</v>
      </c>
      <c r="L1113" s="2">
        <v>1</v>
      </c>
      <c r="M1113" s="2">
        <v>0</v>
      </c>
    </row>
    <row r="1114" spans="1:13" ht="14.4">
      <c r="A1114" s="1" t="s">
        <v>122</v>
      </c>
      <c r="B1114" s="5">
        <v>1980</v>
      </c>
      <c r="C1114" s="1" t="s">
        <v>123</v>
      </c>
      <c r="D1114" s="1" t="s">
        <v>17</v>
      </c>
      <c r="E1114" s="21" t="b">
        <v>0</v>
      </c>
      <c r="F1114" s="1" t="s">
        <v>16</v>
      </c>
      <c r="G1114" s="5">
        <v>989609</v>
      </c>
      <c r="H1114" s="2"/>
      <c r="I1114" s="2"/>
      <c r="J1114" s="3" t="str">
        <f t="shared" si="71"/>
        <v/>
      </c>
      <c r="K1114" s="2">
        <v>1</v>
      </c>
      <c r="L1114" s="2">
        <v>1</v>
      </c>
      <c r="M1114" s="2">
        <v>0</v>
      </c>
    </row>
    <row r="1115" spans="1:13" ht="14.4">
      <c r="A1115" s="1" t="s">
        <v>122</v>
      </c>
      <c r="B1115" s="5">
        <v>1984</v>
      </c>
      <c r="C1115" s="1" t="s">
        <v>123</v>
      </c>
      <c r="D1115" s="1" t="s">
        <v>18</v>
      </c>
      <c r="E1115" s="21" t="b">
        <v>0</v>
      </c>
      <c r="F1115" s="1" t="s">
        <v>14</v>
      </c>
      <c r="G1115" s="5">
        <v>796250</v>
      </c>
      <c r="H1115" s="2">
        <f t="shared" si="69"/>
        <v>2133328</v>
      </c>
      <c r="I1115" s="2">
        <f t="shared" ref="I1115:I1177" si="72">H1115</f>
        <v>2133328</v>
      </c>
      <c r="J1115" s="3">
        <f t="shared" si="71"/>
        <v>0.37324312060780152</v>
      </c>
      <c r="K1115" s="2">
        <v>-1</v>
      </c>
      <c r="L1115" s="2">
        <v>-1</v>
      </c>
      <c r="M1115" s="2">
        <v>0</v>
      </c>
    </row>
    <row r="1116" spans="1:13" ht="14.4">
      <c r="A1116" s="1" t="s">
        <v>122</v>
      </c>
      <c r="B1116" s="5">
        <v>1984</v>
      </c>
      <c r="C1116" s="1" t="s">
        <v>123</v>
      </c>
      <c r="D1116" s="1" t="s">
        <v>17</v>
      </c>
      <c r="E1116" s="21" t="b">
        <v>0</v>
      </c>
      <c r="F1116" s="1" t="s">
        <v>16</v>
      </c>
      <c r="G1116" s="5">
        <v>1337078</v>
      </c>
      <c r="H1116" s="2"/>
      <c r="I1116" s="2"/>
      <c r="J1116" s="3" t="str">
        <f t="shared" si="71"/>
        <v/>
      </c>
      <c r="K1116" s="2">
        <v>-1</v>
      </c>
      <c r="L1116" s="2">
        <v>-1</v>
      </c>
      <c r="M1116" s="2">
        <v>0</v>
      </c>
    </row>
    <row r="1117" spans="1:13" ht="14.4">
      <c r="A1117" s="1" t="s">
        <v>122</v>
      </c>
      <c r="B1117" s="5">
        <v>1988</v>
      </c>
      <c r="C1117" s="1" t="s">
        <v>123</v>
      </c>
      <c r="D1117" s="1" t="s">
        <v>20</v>
      </c>
      <c r="E1117" s="21" t="b">
        <v>0</v>
      </c>
      <c r="F1117" s="1" t="s">
        <v>14</v>
      </c>
      <c r="G1117" s="5">
        <v>859799</v>
      </c>
      <c r="H1117" s="2">
        <f t="shared" si="69"/>
        <v>2168961</v>
      </c>
      <c r="I1117" s="2">
        <f t="shared" si="72"/>
        <v>2168961</v>
      </c>
      <c r="J1117" s="3">
        <f t="shared" si="71"/>
        <v>0.39641053942417592</v>
      </c>
      <c r="K1117" s="2">
        <v>-1</v>
      </c>
      <c r="L1117" s="2">
        <v>0</v>
      </c>
      <c r="M1117" s="2">
        <v>-1</v>
      </c>
    </row>
    <row r="1118" spans="1:13" ht="14.4">
      <c r="A1118" s="1" t="s">
        <v>122</v>
      </c>
      <c r="B1118" s="5">
        <v>1988</v>
      </c>
      <c r="C1118" s="1" t="s">
        <v>123</v>
      </c>
      <c r="D1118" s="1" t="s">
        <v>19</v>
      </c>
      <c r="E1118" s="21" t="b">
        <v>0</v>
      </c>
      <c r="F1118" s="1" t="s">
        <v>16</v>
      </c>
      <c r="G1118" s="5">
        <v>1309162</v>
      </c>
      <c r="H1118" s="2"/>
      <c r="I1118" s="2"/>
      <c r="J1118" s="3" t="str">
        <f t="shared" si="71"/>
        <v/>
      </c>
      <c r="K1118" s="2">
        <v>-1</v>
      </c>
      <c r="L1118" s="2">
        <v>0</v>
      </c>
      <c r="M1118" s="2">
        <v>-1</v>
      </c>
    </row>
    <row r="1119" spans="1:13" ht="14.4">
      <c r="A1119" s="1" t="s">
        <v>122</v>
      </c>
      <c r="B1119" s="5">
        <v>1992</v>
      </c>
      <c r="C1119" s="1" t="s">
        <v>123</v>
      </c>
      <c r="D1119" s="1" t="s">
        <v>21</v>
      </c>
      <c r="E1119" s="21" t="b">
        <v>0</v>
      </c>
      <c r="F1119" s="1" t="s">
        <v>14</v>
      </c>
      <c r="G1119" s="5">
        <v>1038650</v>
      </c>
      <c r="H1119" s="2">
        <f t="shared" si="69"/>
        <v>2189167</v>
      </c>
      <c r="I1119" s="2">
        <f t="shared" si="72"/>
        <v>2189167</v>
      </c>
      <c r="J1119" s="3">
        <f t="shared" si="71"/>
        <v>0.47444987065856559</v>
      </c>
      <c r="K1119" s="2">
        <v>-1</v>
      </c>
      <c r="L1119" s="2">
        <v>-1</v>
      </c>
      <c r="M1119" s="2">
        <v>-1.25</v>
      </c>
    </row>
    <row r="1120" spans="1:13" ht="14.4">
      <c r="A1120" s="1" t="s">
        <v>122</v>
      </c>
      <c r="B1120" s="5">
        <v>1992</v>
      </c>
      <c r="C1120" s="1" t="s">
        <v>123</v>
      </c>
      <c r="D1120" s="1" t="s">
        <v>19</v>
      </c>
      <c r="E1120" s="21" t="b">
        <v>0</v>
      </c>
      <c r="F1120" s="1" t="s">
        <v>16</v>
      </c>
      <c r="G1120" s="5">
        <v>1150517</v>
      </c>
      <c r="H1120" s="2"/>
      <c r="I1120" s="2"/>
      <c r="J1120" s="3" t="str">
        <f t="shared" si="71"/>
        <v/>
      </c>
      <c r="K1120" s="2">
        <v>-1</v>
      </c>
      <c r="L1120" s="2">
        <v>-1</v>
      </c>
      <c r="M1120" s="2">
        <v>-1.25</v>
      </c>
    </row>
    <row r="1121" spans="1:13" ht="14.4">
      <c r="A1121" s="1" t="s">
        <v>122</v>
      </c>
      <c r="B1121" s="5">
        <v>1996</v>
      </c>
      <c r="C1121" s="1" t="s">
        <v>123</v>
      </c>
      <c r="D1121" s="1" t="s">
        <v>21</v>
      </c>
      <c r="E1121" s="21" t="b">
        <v>0</v>
      </c>
      <c r="F1121" s="1" t="s">
        <v>14</v>
      </c>
      <c r="G1121" s="5">
        <v>1091060</v>
      </c>
      <c r="H1121" s="2">
        <f t="shared" si="69"/>
        <v>2229410</v>
      </c>
      <c r="I1121" s="2">
        <f t="shared" si="72"/>
        <v>2229410</v>
      </c>
      <c r="J1121" s="3">
        <f t="shared" si="71"/>
        <v>0.48939405492933108</v>
      </c>
      <c r="K1121" s="2">
        <v>1</v>
      </c>
      <c r="L1121" s="2">
        <v>1</v>
      </c>
      <c r="M1121" s="2">
        <v>0</v>
      </c>
    </row>
    <row r="1122" spans="1:13" ht="14.4">
      <c r="A1122" s="1" t="s">
        <v>122</v>
      </c>
      <c r="B1122" s="5">
        <v>1996</v>
      </c>
      <c r="C1122" s="1" t="s">
        <v>123</v>
      </c>
      <c r="D1122" s="1" t="s">
        <v>22</v>
      </c>
      <c r="E1122" s="21" t="b">
        <v>0</v>
      </c>
      <c r="F1122" s="1" t="s">
        <v>16</v>
      </c>
      <c r="G1122" s="5">
        <v>1138350</v>
      </c>
      <c r="H1122" s="2"/>
      <c r="I1122" s="2"/>
      <c r="J1122" s="3" t="str">
        <f t="shared" si="71"/>
        <v/>
      </c>
      <c r="K1122" s="2">
        <v>1</v>
      </c>
      <c r="L1122" s="2">
        <v>1</v>
      </c>
      <c r="M1122" s="2">
        <v>0</v>
      </c>
    </row>
    <row r="1123" spans="1:13" ht="14.4">
      <c r="A1123" s="1" t="s">
        <v>122</v>
      </c>
      <c r="B1123" s="5">
        <v>2000</v>
      </c>
      <c r="C1123" s="1" t="s">
        <v>123</v>
      </c>
      <c r="D1123" s="1" t="s">
        <v>24</v>
      </c>
      <c r="E1123" s="21" t="b">
        <v>0</v>
      </c>
      <c r="F1123" s="1" t="s">
        <v>14</v>
      </c>
      <c r="G1123" s="5">
        <v>1217290</v>
      </c>
      <c r="H1123" s="2">
        <f t="shared" si="69"/>
        <v>2654780</v>
      </c>
      <c r="I1123" s="2">
        <f t="shared" si="72"/>
        <v>2654780</v>
      </c>
      <c r="J1123" s="3">
        <f t="shared" si="71"/>
        <v>0.45852763694166748</v>
      </c>
      <c r="K1123" s="2">
        <v>1</v>
      </c>
      <c r="L1123" s="2">
        <v>0</v>
      </c>
      <c r="M1123" s="2">
        <v>1</v>
      </c>
    </row>
    <row r="1124" spans="1:13" ht="14.4">
      <c r="A1124" s="1" t="s">
        <v>122</v>
      </c>
      <c r="B1124" s="5">
        <v>2000</v>
      </c>
      <c r="C1124" s="1" t="s">
        <v>123</v>
      </c>
      <c r="D1124" s="1" t="s">
        <v>23</v>
      </c>
      <c r="E1124" s="21" t="b">
        <v>0</v>
      </c>
      <c r="F1124" s="1" t="s">
        <v>16</v>
      </c>
      <c r="G1124" s="5">
        <v>1437490</v>
      </c>
      <c r="H1124" s="2"/>
      <c r="I1124" s="2"/>
      <c r="J1124" s="3" t="str">
        <f t="shared" si="71"/>
        <v/>
      </c>
      <c r="K1124" s="2">
        <v>1</v>
      </c>
      <c r="L1124" s="2">
        <v>0</v>
      </c>
      <c r="M1124" s="2">
        <v>1</v>
      </c>
    </row>
    <row r="1125" spans="1:13" ht="14.4">
      <c r="A1125" s="1" t="s">
        <v>122</v>
      </c>
      <c r="B1125" s="5">
        <v>2004</v>
      </c>
      <c r="C1125" s="1" t="s">
        <v>123</v>
      </c>
      <c r="D1125" s="1" t="s">
        <v>25</v>
      </c>
      <c r="E1125" s="21" t="b">
        <v>0</v>
      </c>
      <c r="F1125" s="1" t="s">
        <v>14</v>
      </c>
      <c r="G1125" s="5">
        <v>1454742</v>
      </c>
      <c r="H1125" s="2">
        <f t="shared" si="69"/>
        <v>3171701</v>
      </c>
      <c r="I1125" s="2">
        <f t="shared" si="72"/>
        <v>3171701</v>
      </c>
      <c r="J1125" s="3">
        <f t="shared" si="71"/>
        <v>0.45866303286469939</v>
      </c>
      <c r="K1125" s="2">
        <v>-1</v>
      </c>
      <c r="L1125" s="2">
        <v>-1</v>
      </c>
      <c r="M1125" s="2">
        <v>0</v>
      </c>
    </row>
    <row r="1126" spans="1:13" ht="14.4">
      <c r="A1126" s="1" t="s">
        <v>122</v>
      </c>
      <c r="B1126" s="5">
        <v>2004</v>
      </c>
      <c r="C1126" s="1" t="s">
        <v>123</v>
      </c>
      <c r="D1126" s="1" t="s">
        <v>23</v>
      </c>
      <c r="E1126" s="21" t="b">
        <v>0</v>
      </c>
      <c r="F1126" s="1" t="s">
        <v>16</v>
      </c>
      <c r="G1126" s="5">
        <v>1716959</v>
      </c>
      <c r="H1126" s="2"/>
      <c r="I1126" s="2"/>
      <c r="J1126" s="3" t="str">
        <f t="shared" si="71"/>
        <v/>
      </c>
      <c r="K1126" s="2">
        <v>-1</v>
      </c>
      <c r="L1126" s="2">
        <v>-1</v>
      </c>
      <c r="M1126" s="2">
        <v>0</v>
      </c>
    </row>
    <row r="1127" spans="1:13" ht="14.4">
      <c r="A1127" s="1" t="s">
        <v>122</v>
      </c>
      <c r="B1127" s="5">
        <v>2008</v>
      </c>
      <c r="C1127" s="1" t="s">
        <v>123</v>
      </c>
      <c r="D1127" s="1" t="s">
        <v>27</v>
      </c>
      <c r="E1127" s="21" t="b">
        <v>0</v>
      </c>
      <c r="F1127" s="1" t="s">
        <v>14</v>
      </c>
      <c r="G1127" s="5">
        <v>1959532</v>
      </c>
      <c r="H1127" s="2">
        <f t="shared" si="69"/>
        <v>3684537</v>
      </c>
      <c r="I1127" s="2">
        <f t="shared" si="72"/>
        <v>3684537</v>
      </c>
      <c r="J1127" s="3">
        <f t="shared" si="71"/>
        <v>0.53182584406127553</v>
      </c>
      <c r="K1127" s="2">
        <v>-1</v>
      </c>
      <c r="L1127" s="2">
        <v>0</v>
      </c>
      <c r="M1127" s="2">
        <v>-1</v>
      </c>
    </row>
    <row r="1128" spans="1:13" ht="14.4">
      <c r="A1128" s="1" t="s">
        <v>122</v>
      </c>
      <c r="B1128" s="5">
        <v>2008</v>
      </c>
      <c r="C1128" s="1" t="s">
        <v>123</v>
      </c>
      <c r="D1128" s="1" t="s">
        <v>26</v>
      </c>
      <c r="E1128" s="21" t="b">
        <v>0</v>
      </c>
      <c r="F1128" s="1" t="s">
        <v>16</v>
      </c>
      <c r="G1128" s="5">
        <v>1725005</v>
      </c>
      <c r="H1128" s="2"/>
      <c r="I1128" s="2"/>
      <c r="J1128" s="3" t="str">
        <f t="shared" si="71"/>
        <v/>
      </c>
      <c r="K1128" s="2">
        <v>-1</v>
      </c>
      <c r="L1128" s="2">
        <v>0</v>
      </c>
      <c r="M1128" s="2">
        <v>-1</v>
      </c>
    </row>
    <row r="1129" spans="1:13" ht="14.4">
      <c r="A1129" s="1" t="s">
        <v>122</v>
      </c>
      <c r="B1129" s="5">
        <v>2012</v>
      </c>
      <c r="C1129" s="1" t="s">
        <v>123</v>
      </c>
      <c r="D1129" s="1" t="s">
        <v>27</v>
      </c>
      <c r="E1129" s="21" t="b">
        <v>0</v>
      </c>
      <c r="F1129" s="1" t="s">
        <v>14</v>
      </c>
      <c r="G1129" s="5">
        <v>1971820</v>
      </c>
      <c r="H1129" s="2">
        <f t="shared" si="69"/>
        <v>3794342</v>
      </c>
      <c r="I1129" s="2">
        <f t="shared" si="72"/>
        <v>3794342</v>
      </c>
      <c r="J1129" s="3">
        <f t="shared" si="71"/>
        <v>0.51967376688764477</v>
      </c>
      <c r="K1129" s="2">
        <v>1</v>
      </c>
      <c r="L1129" s="2">
        <v>1</v>
      </c>
      <c r="M1129" s="2">
        <v>0</v>
      </c>
    </row>
    <row r="1130" spans="1:13" ht="14.4">
      <c r="A1130" s="1" t="s">
        <v>122</v>
      </c>
      <c r="B1130" s="5">
        <v>2012</v>
      </c>
      <c r="C1130" s="1" t="s">
        <v>123</v>
      </c>
      <c r="D1130" s="1" t="s">
        <v>28</v>
      </c>
      <c r="E1130" s="21" t="b">
        <v>0</v>
      </c>
      <c r="F1130" s="1" t="s">
        <v>16</v>
      </c>
      <c r="G1130" s="5">
        <v>1822522</v>
      </c>
      <c r="H1130" s="2"/>
      <c r="I1130" s="2"/>
      <c r="J1130" s="3" t="str">
        <f t="shared" si="71"/>
        <v/>
      </c>
      <c r="K1130" s="2">
        <v>1</v>
      </c>
      <c r="L1130" s="2">
        <v>1</v>
      </c>
      <c r="M1130" s="2">
        <v>0</v>
      </c>
    </row>
    <row r="1131" spans="1:13" ht="14.4">
      <c r="A1131" s="1" t="s">
        <v>122</v>
      </c>
      <c r="B1131" s="5">
        <v>2016</v>
      </c>
      <c r="C1131" s="1" t="s">
        <v>123</v>
      </c>
      <c r="D1131" s="1" t="s">
        <v>30</v>
      </c>
      <c r="E1131" s="21" t="b">
        <v>0</v>
      </c>
      <c r="F1131" s="1" t="s">
        <v>14</v>
      </c>
      <c r="G1131" s="5">
        <v>1981473</v>
      </c>
      <c r="H1131" s="2">
        <f t="shared" si="69"/>
        <v>3750916</v>
      </c>
      <c r="I1131" s="2">
        <f t="shared" si="72"/>
        <v>3750916</v>
      </c>
      <c r="J1131" s="3">
        <f t="shared" si="71"/>
        <v>0.52826376277154696</v>
      </c>
      <c r="K1131" s="2">
        <v>1</v>
      </c>
      <c r="L1131" s="2">
        <v>0</v>
      </c>
      <c r="M1131" s="2">
        <v>1</v>
      </c>
    </row>
    <row r="1132" spans="1:13" ht="14.4">
      <c r="A1132" s="1" t="s">
        <v>122</v>
      </c>
      <c r="B1132" s="5">
        <v>2016</v>
      </c>
      <c r="C1132" s="1" t="s">
        <v>123</v>
      </c>
      <c r="D1132" s="1" t="s">
        <v>29</v>
      </c>
      <c r="E1132" s="21" t="b">
        <v>0</v>
      </c>
      <c r="F1132" s="1" t="s">
        <v>16</v>
      </c>
      <c r="G1132" s="5">
        <v>1769443</v>
      </c>
      <c r="H1132" s="2"/>
      <c r="I1132" s="2"/>
      <c r="J1132" s="3" t="str">
        <f>IF(F1132="democrat",G1132/I1132,"")</f>
        <v/>
      </c>
      <c r="K1132" s="2">
        <v>1</v>
      </c>
      <c r="L1132" s="2">
        <v>0</v>
      </c>
      <c r="M1132" s="2">
        <v>1</v>
      </c>
    </row>
    <row r="1133" spans="1:13" ht="14.4">
      <c r="A1133" s="1" t="s">
        <v>122</v>
      </c>
      <c r="B1133" s="5">
        <v>2020</v>
      </c>
      <c r="C1133" s="1" t="s">
        <v>123</v>
      </c>
      <c r="D1133" s="1" t="s">
        <v>134</v>
      </c>
      <c r="E1133" s="21" t="b">
        <v>0</v>
      </c>
      <c r="F1133" s="1" t="s">
        <v>14</v>
      </c>
      <c r="G1133" s="5">
        <v>2413568</v>
      </c>
      <c r="H1133" s="2">
        <f t="shared" si="69"/>
        <v>4375998</v>
      </c>
      <c r="I1133" s="2">
        <f t="shared" si="72"/>
        <v>4375998</v>
      </c>
      <c r="J1133" s="3">
        <f>IF(F1133="democrat",G1133/I1133,"")</f>
        <v>0.55154686999399904</v>
      </c>
      <c r="K1133" s="2">
        <v>-1</v>
      </c>
      <c r="L1133" s="2">
        <v>-1</v>
      </c>
      <c r="M1133" s="2">
        <v>0</v>
      </c>
    </row>
    <row r="1134" spans="1:13" ht="14.4">
      <c r="A1134" s="1" t="s">
        <v>122</v>
      </c>
      <c r="B1134" s="5">
        <v>2020</v>
      </c>
      <c r="C1134" s="1" t="s">
        <v>123</v>
      </c>
      <c r="D1134" s="1" t="s">
        <v>29</v>
      </c>
      <c r="E1134" s="21" t="b">
        <v>0</v>
      </c>
      <c r="F1134" s="1" t="s">
        <v>16</v>
      </c>
      <c r="G1134" s="5">
        <v>1962430</v>
      </c>
      <c r="H1134" s="2"/>
      <c r="I1134" s="2"/>
      <c r="J1134" s="3"/>
      <c r="K1134" s="2">
        <v>-1</v>
      </c>
      <c r="L1134" s="2">
        <v>-1</v>
      </c>
      <c r="M1134" s="2">
        <v>0</v>
      </c>
    </row>
    <row r="1135" spans="1:13" ht="14.4">
      <c r="A1135" s="1" t="s">
        <v>124</v>
      </c>
      <c r="B1135" s="5">
        <v>1976</v>
      </c>
      <c r="C1135" s="1" t="s">
        <v>125</v>
      </c>
      <c r="D1135" s="1" t="s">
        <v>13</v>
      </c>
      <c r="E1135" s="21" t="b">
        <v>0</v>
      </c>
      <c r="F1135" s="1" t="s">
        <v>14</v>
      </c>
      <c r="G1135" s="5">
        <v>717323</v>
      </c>
      <c r="H1135" s="2">
        <f t="shared" si="69"/>
        <v>1495055</v>
      </c>
      <c r="I1135" s="2">
        <f t="shared" si="72"/>
        <v>1495055</v>
      </c>
      <c r="J1135" s="3">
        <f t="shared" ref="J1135:J1155" si="73">IF(F1135="democrat",G1135/I1135,"")</f>
        <v>0.47979706432204833</v>
      </c>
      <c r="K1135" s="2">
        <v>-1</v>
      </c>
      <c r="L1135" s="2">
        <v>0</v>
      </c>
      <c r="M1135" s="2">
        <v>-1</v>
      </c>
    </row>
    <row r="1136" spans="1:13" ht="14.4">
      <c r="A1136" s="1" t="s">
        <v>124</v>
      </c>
      <c r="B1136" s="5">
        <v>1976</v>
      </c>
      <c r="C1136" s="1" t="s">
        <v>125</v>
      </c>
      <c r="D1136" s="1" t="s">
        <v>15</v>
      </c>
      <c r="E1136" s="21" t="b">
        <v>0</v>
      </c>
      <c r="F1136" s="1" t="s">
        <v>16</v>
      </c>
      <c r="G1136" s="5">
        <v>777732</v>
      </c>
      <c r="H1136" s="2"/>
      <c r="I1136" s="2"/>
      <c r="J1136" s="3" t="str">
        <f t="shared" si="73"/>
        <v/>
      </c>
      <c r="K1136" s="2">
        <v>-1</v>
      </c>
      <c r="L1136" s="2">
        <v>0</v>
      </c>
      <c r="M1136" s="2">
        <v>-1</v>
      </c>
    </row>
    <row r="1137" spans="1:13" ht="14.4">
      <c r="A1137" s="1" t="s">
        <v>124</v>
      </c>
      <c r="B1137" s="5">
        <v>1980</v>
      </c>
      <c r="C1137" s="1" t="s">
        <v>125</v>
      </c>
      <c r="D1137" s="1" t="s">
        <v>13</v>
      </c>
      <c r="E1137" s="21" t="b">
        <v>0</v>
      </c>
      <c r="F1137" s="1" t="s">
        <v>14</v>
      </c>
      <c r="G1137" s="5">
        <v>650193</v>
      </c>
      <c r="H1137" s="2">
        <f t="shared" si="69"/>
        <v>1515437</v>
      </c>
      <c r="I1137" s="2">
        <f t="shared" si="72"/>
        <v>1515437</v>
      </c>
      <c r="J1137" s="3">
        <f t="shared" si="73"/>
        <v>0.42904653905111201</v>
      </c>
      <c r="K1137" s="2">
        <v>1</v>
      </c>
      <c r="L1137" s="2">
        <v>1</v>
      </c>
      <c r="M1137" s="2">
        <v>0</v>
      </c>
    </row>
    <row r="1138" spans="1:13" ht="14.4">
      <c r="A1138" s="1" t="s">
        <v>124</v>
      </c>
      <c r="B1138" s="5">
        <v>1980</v>
      </c>
      <c r="C1138" s="1" t="s">
        <v>125</v>
      </c>
      <c r="D1138" s="1" t="s">
        <v>17</v>
      </c>
      <c r="E1138" s="21" t="b">
        <v>0</v>
      </c>
      <c r="F1138" s="1" t="s">
        <v>16</v>
      </c>
      <c r="G1138" s="5">
        <v>865244</v>
      </c>
      <c r="H1138" s="2"/>
      <c r="I1138" s="2"/>
      <c r="J1138" s="3" t="str">
        <f t="shared" si="73"/>
        <v/>
      </c>
      <c r="K1138" s="2">
        <v>1</v>
      </c>
      <c r="L1138" s="2">
        <v>1</v>
      </c>
      <c r="M1138" s="2">
        <v>0</v>
      </c>
    </row>
    <row r="1139" spans="1:13" ht="14.4">
      <c r="A1139" s="1" t="s">
        <v>124</v>
      </c>
      <c r="B1139" s="5">
        <v>1984</v>
      </c>
      <c r="C1139" s="1" t="s">
        <v>125</v>
      </c>
      <c r="D1139" s="1" t="s">
        <v>18</v>
      </c>
      <c r="E1139" s="21" t="b">
        <v>0</v>
      </c>
      <c r="F1139" s="1" t="s">
        <v>14</v>
      </c>
      <c r="G1139" s="5">
        <v>798352</v>
      </c>
      <c r="H1139" s="2">
        <f t="shared" si="69"/>
        <v>1850022</v>
      </c>
      <c r="I1139" s="2">
        <f t="shared" si="72"/>
        <v>1850022</v>
      </c>
      <c r="J1139" s="3">
        <f t="shared" si="73"/>
        <v>0.43153648983633708</v>
      </c>
      <c r="K1139" s="2">
        <v>-1</v>
      </c>
      <c r="L1139" s="2">
        <v>-1</v>
      </c>
      <c r="M1139" s="2">
        <v>0</v>
      </c>
    </row>
    <row r="1140" spans="1:13" ht="14.4">
      <c r="A1140" s="1" t="s">
        <v>124</v>
      </c>
      <c r="B1140" s="5">
        <v>1984</v>
      </c>
      <c r="C1140" s="1" t="s">
        <v>125</v>
      </c>
      <c r="D1140" s="1" t="s">
        <v>17</v>
      </c>
      <c r="E1140" s="21" t="b">
        <v>0</v>
      </c>
      <c r="F1140" s="1" t="s">
        <v>16</v>
      </c>
      <c r="G1140" s="5">
        <v>1051670</v>
      </c>
      <c r="H1140" s="2"/>
      <c r="I1140" s="2"/>
      <c r="J1140" s="3" t="str">
        <f t="shared" si="73"/>
        <v/>
      </c>
      <c r="K1140" s="2">
        <v>-1</v>
      </c>
      <c r="L1140" s="2">
        <v>-1</v>
      </c>
      <c r="M1140" s="2">
        <v>0</v>
      </c>
    </row>
    <row r="1141" spans="1:13" ht="14.4">
      <c r="A1141" s="1" t="s">
        <v>124</v>
      </c>
      <c r="B1141" s="5">
        <v>1988</v>
      </c>
      <c r="C1141" s="1" t="s">
        <v>125</v>
      </c>
      <c r="D1141" s="1" t="s">
        <v>20</v>
      </c>
      <c r="E1141" s="21" t="b">
        <v>0</v>
      </c>
      <c r="F1141" s="1" t="s">
        <v>14</v>
      </c>
      <c r="G1141" s="5">
        <v>933516</v>
      </c>
      <c r="H1141" s="2">
        <f t="shared" si="69"/>
        <v>1837351</v>
      </c>
      <c r="I1141" s="2">
        <f t="shared" si="72"/>
        <v>1837351</v>
      </c>
      <c r="J1141" s="3">
        <f t="shared" si="73"/>
        <v>0.50807711754585816</v>
      </c>
      <c r="K1141" s="2">
        <v>-1</v>
      </c>
      <c r="L1141" s="2">
        <v>0</v>
      </c>
      <c r="M1141" s="2">
        <v>-1</v>
      </c>
    </row>
    <row r="1142" spans="1:13" ht="14.4">
      <c r="A1142" s="1" t="s">
        <v>124</v>
      </c>
      <c r="B1142" s="5">
        <v>1988</v>
      </c>
      <c r="C1142" s="1" t="s">
        <v>125</v>
      </c>
      <c r="D1142" s="1" t="s">
        <v>19</v>
      </c>
      <c r="E1142" s="21" t="b">
        <v>0</v>
      </c>
      <c r="F1142" s="1" t="s">
        <v>16</v>
      </c>
      <c r="G1142" s="5">
        <v>903835</v>
      </c>
      <c r="H1142" s="2"/>
      <c r="I1142" s="2"/>
      <c r="J1142" s="3" t="str">
        <f t="shared" si="73"/>
        <v/>
      </c>
      <c r="K1142" s="2">
        <v>-1</v>
      </c>
      <c r="L1142" s="2">
        <v>0</v>
      </c>
      <c r="M1142" s="2">
        <v>-1</v>
      </c>
    </row>
    <row r="1143" spans="1:13" ht="14.4">
      <c r="A1143" s="1" t="s">
        <v>124</v>
      </c>
      <c r="B1143" s="5">
        <v>1992</v>
      </c>
      <c r="C1143" s="1" t="s">
        <v>125</v>
      </c>
      <c r="D1143" s="1" t="s">
        <v>21</v>
      </c>
      <c r="E1143" s="21" t="b">
        <v>0</v>
      </c>
      <c r="F1143" s="1" t="s">
        <v>14</v>
      </c>
      <c r="G1143" s="5">
        <v>993037</v>
      </c>
      <c r="H1143" s="2">
        <f t="shared" si="69"/>
        <v>1724271</v>
      </c>
      <c r="I1143" s="2">
        <f t="shared" si="72"/>
        <v>1724271</v>
      </c>
      <c r="J1143" s="3">
        <f t="shared" si="73"/>
        <v>0.57591701072511226</v>
      </c>
      <c r="K1143" s="2">
        <v>-1</v>
      </c>
      <c r="L1143" s="2">
        <v>-1</v>
      </c>
      <c r="M1143" s="2">
        <v>-1.25</v>
      </c>
    </row>
    <row r="1144" spans="1:13" ht="14.4">
      <c r="A1144" s="1" t="s">
        <v>124</v>
      </c>
      <c r="B1144" s="5">
        <v>1992</v>
      </c>
      <c r="C1144" s="1" t="s">
        <v>125</v>
      </c>
      <c r="D1144" s="1" t="s">
        <v>19</v>
      </c>
      <c r="E1144" s="21" t="b">
        <v>0</v>
      </c>
      <c r="F1144" s="1" t="s">
        <v>16</v>
      </c>
      <c r="G1144" s="5">
        <v>731234</v>
      </c>
      <c r="H1144" s="2"/>
      <c r="I1144" s="2"/>
      <c r="J1144" s="3" t="str">
        <f t="shared" si="73"/>
        <v/>
      </c>
      <c r="K1144" s="2">
        <v>-1</v>
      </c>
      <c r="L1144" s="2">
        <v>-1</v>
      </c>
      <c r="M1144" s="2">
        <v>-1.25</v>
      </c>
    </row>
    <row r="1145" spans="1:13" ht="14.4">
      <c r="A1145" s="1" t="s">
        <v>124</v>
      </c>
      <c r="B1145" s="5">
        <v>1996</v>
      </c>
      <c r="C1145" s="1" t="s">
        <v>125</v>
      </c>
      <c r="D1145" s="1" t="s">
        <v>21</v>
      </c>
      <c r="E1145" s="21" t="b">
        <v>0</v>
      </c>
      <c r="F1145" s="1" t="s">
        <v>14</v>
      </c>
      <c r="G1145" s="5">
        <v>1123323</v>
      </c>
      <c r="H1145" s="2">
        <f t="shared" si="69"/>
        <v>1964035</v>
      </c>
      <c r="I1145" s="2">
        <f t="shared" si="72"/>
        <v>1964035</v>
      </c>
      <c r="J1145" s="3">
        <f t="shared" si="73"/>
        <v>0.5719465284478128</v>
      </c>
      <c r="K1145" s="2">
        <v>1</v>
      </c>
      <c r="L1145" s="2">
        <v>1</v>
      </c>
      <c r="M1145" s="2">
        <v>0</v>
      </c>
    </row>
    <row r="1146" spans="1:13" ht="14.4">
      <c r="A1146" s="1" t="s">
        <v>124</v>
      </c>
      <c r="B1146" s="5">
        <v>1996</v>
      </c>
      <c r="C1146" s="1" t="s">
        <v>125</v>
      </c>
      <c r="D1146" s="1" t="s">
        <v>22</v>
      </c>
      <c r="E1146" s="21" t="b">
        <v>0</v>
      </c>
      <c r="F1146" s="1" t="s">
        <v>16</v>
      </c>
      <c r="G1146" s="5">
        <v>840712</v>
      </c>
      <c r="H1146" s="2"/>
      <c r="I1146" s="2"/>
      <c r="J1146" s="3" t="str">
        <f t="shared" si="73"/>
        <v/>
      </c>
      <c r="K1146" s="2">
        <v>1</v>
      </c>
      <c r="L1146" s="2">
        <v>1</v>
      </c>
      <c r="M1146" s="2">
        <v>0</v>
      </c>
    </row>
    <row r="1147" spans="1:13" ht="14.4">
      <c r="A1147" s="1" t="s">
        <v>124</v>
      </c>
      <c r="B1147" s="5">
        <v>2000</v>
      </c>
      <c r="C1147" s="1" t="s">
        <v>125</v>
      </c>
      <c r="D1147" s="1" t="s">
        <v>24</v>
      </c>
      <c r="E1147" s="21" t="b">
        <v>0</v>
      </c>
      <c r="F1147" s="1" t="s">
        <v>14</v>
      </c>
      <c r="G1147" s="5">
        <v>1247652</v>
      </c>
      <c r="H1147" s="2">
        <f t="shared" si="69"/>
        <v>2356516</v>
      </c>
      <c r="I1147" s="2">
        <f t="shared" si="72"/>
        <v>2356516</v>
      </c>
      <c r="J1147" s="3">
        <f t="shared" si="73"/>
        <v>0.52944771009405411</v>
      </c>
      <c r="K1147" s="2">
        <v>1</v>
      </c>
      <c r="L1147" s="2">
        <v>0</v>
      </c>
      <c r="M1147" s="2">
        <v>1</v>
      </c>
    </row>
    <row r="1148" spans="1:13" ht="14.4">
      <c r="A1148" s="1" t="s">
        <v>124</v>
      </c>
      <c r="B1148" s="5">
        <v>2000</v>
      </c>
      <c r="C1148" s="1" t="s">
        <v>125</v>
      </c>
      <c r="D1148" s="1" t="s">
        <v>23</v>
      </c>
      <c r="E1148" s="21" t="b">
        <v>0</v>
      </c>
      <c r="F1148" s="1" t="s">
        <v>16</v>
      </c>
      <c r="G1148" s="5">
        <v>1108864</v>
      </c>
      <c r="H1148" s="2"/>
      <c r="I1148" s="2"/>
      <c r="J1148" s="3" t="str">
        <f t="shared" si="73"/>
        <v/>
      </c>
      <c r="K1148" s="2">
        <v>1</v>
      </c>
      <c r="L1148" s="2">
        <v>0</v>
      </c>
      <c r="M1148" s="2">
        <v>1</v>
      </c>
    </row>
    <row r="1149" spans="1:13" ht="14.4">
      <c r="A1149" s="1" t="s">
        <v>124</v>
      </c>
      <c r="B1149" s="5">
        <v>2004</v>
      </c>
      <c r="C1149" s="1" t="s">
        <v>125</v>
      </c>
      <c r="D1149" s="1" t="s">
        <v>25</v>
      </c>
      <c r="E1149" s="21" t="b">
        <v>0</v>
      </c>
      <c r="F1149" s="1" t="s">
        <v>14</v>
      </c>
      <c r="G1149" s="5">
        <v>1510201</v>
      </c>
      <c r="H1149" s="2">
        <f t="shared" si="69"/>
        <v>2815095</v>
      </c>
      <c r="I1149" s="2">
        <f t="shared" si="72"/>
        <v>2815095</v>
      </c>
      <c r="J1149" s="3">
        <f t="shared" si="73"/>
        <v>0.53646537683452955</v>
      </c>
      <c r="K1149" s="2">
        <v>-1</v>
      </c>
      <c r="L1149" s="2">
        <v>-1</v>
      </c>
      <c r="M1149" s="2">
        <v>0</v>
      </c>
    </row>
    <row r="1150" spans="1:13" ht="14.4">
      <c r="A1150" s="1" t="s">
        <v>124</v>
      </c>
      <c r="B1150" s="5">
        <v>2004</v>
      </c>
      <c r="C1150" s="1" t="s">
        <v>125</v>
      </c>
      <c r="D1150" s="1" t="s">
        <v>23</v>
      </c>
      <c r="E1150" s="21" t="b">
        <v>0</v>
      </c>
      <c r="F1150" s="1" t="s">
        <v>16</v>
      </c>
      <c r="G1150" s="5">
        <v>1304894</v>
      </c>
      <c r="H1150" s="2"/>
      <c r="I1150" s="2"/>
      <c r="J1150" s="3" t="str">
        <f t="shared" si="73"/>
        <v/>
      </c>
      <c r="K1150" s="2">
        <v>-1</v>
      </c>
      <c r="L1150" s="2">
        <v>-1</v>
      </c>
      <c r="M1150" s="2">
        <v>0</v>
      </c>
    </row>
    <row r="1151" spans="1:13" ht="14.4">
      <c r="A1151" s="1" t="s">
        <v>124</v>
      </c>
      <c r="B1151" s="5">
        <v>2008</v>
      </c>
      <c r="C1151" s="1" t="s">
        <v>125</v>
      </c>
      <c r="D1151" s="1" t="s">
        <v>27</v>
      </c>
      <c r="E1151" s="21" t="b">
        <v>0</v>
      </c>
      <c r="F1151" s="1" t="s">
        <v>14</v>
      </c>
      <c r="G1151" s="5">
        <v>1750848</v>
      </c>
      <c r="H1151" s="2">
        <f t="shared" ref="H1151:H1213" si="74">IF(B1151=B1152,SUM(G1151:G1152),H1150)</f>
        <v>2980064</v>
      </c>
      <c r="I1151" s="2">
        <f t="shared" si="72"/>
        <v>2980064</v>
      </c>
      <c r="J1151" s="3">
        <f t="shared" si="73"/>
        <v>0.58752026802108948</v>
      </c>
      <c r="K1151" s="2">
        <v>-1</v>
      </c>
      <c r="L1151" s="2">
        <v>0</v>
      </c>
      <c r="M1151" s="2">
        <v>-1</v>
      </c>
    </row>
    <row r="1152" spans="1:13" ht="14.4">
      <c r="A1152" s="1" t="s">
        <v>124</v>
      </c>
      <c r="B1152" s="5">
        <v>2008</v>
      </c>
      <c r="C1152" s="1" t="s">
        <v>125</v>
      </c>
      <c r="D1152" s="1" t="s">
        <v>26</v>
      </c>
      <c r="E1152" s="21" t="b">
        <v>0</v>
      </c>
      <c r="F1152" s="1" t="s">
        <v>16</v>
      </c>
      <c r="G1152" s="5">
        <v>1229216</v>
      </c>
      <c r="H1152" s="2"/>
      <c r="I1152" s="2"/>
      <c r="J1152" s="3" t="str">
        <f t="shared" si="73"/>
        <v/>
      </c>
      <c r="K1152" s="2">
        <v>-1</v>
      </c>
      <c r="L1152" s="2">
        <v>0</v>
      </c>
      <c r="M1152" s="2">
        <v>-1</v>
      </c>
    </row>
    <row r="1153" spans="1:13" ht="14.4">
      <c r="A1153" s="1" t="s">
        <v>124</v>
      </c>
      <c r="B1153" s="5">
        <v>2012</v>
      </c>
      <c r="C1153" s="1" t="s">
        <v>125</v>
      </c>
      <c r="D1153" s="1" t="s">
        <v>27</v>
      </c>
      <c r="E1153" s="21" t="b">
        <v>0</v>
      </c>
      <c r="F1153" s="1" t="s">
        <v>14</v>
      </c>
      <c r="G1153" s="5">
        <v>1755396</v>
      </c>
      <c r="H1153" s="2">
        <f t="shared" si="74"/>
        <v>3046066</v>
      </c>
      <c r="I1153" s="2">
        <f t="shared" si="72"/>
        <v>3046066</v>
      </c>
      <c r="J1153" s="3">
        <f t="shared" si="73"/>
        <v>0.57628298270621847</v>
      </c>
      <c r="K1153" s="2">
        <v>1</v>
      </c>
      <c r="L1153" s="2">
        <v>1</v>
      </c>
      <c r="M1153" s="2">
        <v>0</v>
      </c>
    </row>
    <row r="1154" spans="1:13" ht="14.4">
      <c r="A1154" s="1" t="s">
        <v>124</v>
      </c>
      <c r="B1154" s="5">
        <v>2012</v>
      </c>
      <c r="C1154" s="1" t="s">
        <v>125</v>
      </c>
      <c r="D1154" s="1" t="s">
        <v>126</v>
      </c>
      <c r="E1154" s="21" t="b">
        <v>0</v>
      </c>
      <c r="F1154" s="1" t="s">
        <v>16</v>
      </c>
      <c r="G1154" s="5">
        <v>1290670</v>
      </c>
      <c r="H1154" s="2"/>
      <c r="I1154" s="2"/>
      <c r="J1154" s="3" t="str">
        <f t="shared" si="73"/>
        <v/>
      </c>
      <c r="K1154" s="2">
        <v>1</v>
      </c>
      <c r="L1154" s="2">
        <v>1</v>
      </c>
      <c r="M1154" s="2">
        <v>0</v>
      </c>
    </row>
    <row r="1155" spans="1:13" ht="14.4">
      <c r="A1155" s="1" t="s">
        <v>124</v>
      </c>
      <c r="B1155" s="5">
        <v>2016</v>
      </c>
      <c r="C1155" s="1" t="s">
        <v>125</v>
      </c>
      <c r="D1155" s="1" t="s">
        <v>30</v>
      </c>
      <c r="E1155" s="21" t="b">
        <v>0</v>
      </c>
      <c r="F1155" s="1" t="s">
        <v>14</v>
      </c>
      <c r="G1155" s="5">
        <v>1742718</v>
      </c>
      <c r="H1155" s="2">
        <f t="shared" si="74"/>
        <v>2964465</v>
      </c>
      <c r="I1155" s="2">
        <f t="shared" si="72"/>
        <v>2964465</v>
      </c>
      <c r="J1155" s="3">
        <f t="shared" si="73"/>
        <v>0.58786931200064763</v>
      </c>
      <c r="K1155" s="2">
        <v>1</v>
      </c>
      <c r="L1155" s="2">
        <v>0</v>
      </c>
      <c r="M1155" s="2">
        <v>1</v>
      </c>
    </row>
    <row r="1156" spans="1:13" ht="14.4">
      <c r="A1156" s="1" t="s">
        <v>124</v>
      </c>
      <c r="B1156" s="5">
        <v>2016</v>
      </c>
      <c r="C1156" s="1" t="s">
        <v>125</v>
      </c>
      <c r="D1156" s="1" t="s">
        <v>29</v>
      </c>
      <c r="E1156" s="21" t="b">
        <v>0</v>
      </c>
      <c r="F1156" s="1" t="s">
        <v>16</v>
      </c>
      <c r="G1156" s="5">
        <v>1221747</v>
      </c>
      <c r="H1156" s="2"/>
      <c r="I1156" s="2"/>
      <c r="J1156" s="3" t="str">
        <f>IF(F1156="democrat",G1156/I1156,"")</f>
        <v/>
      </c>
      <c r="K1156" s="2">
        <v>1</v>
      </c>
      <c r="L1156" s="2">
        <v>0</v>
      </c>
      <c r="M1156" s="2">
        <v>1</v>
      </c>
    </row>
    <row r="1157" spans="1:13" ht="14.4">
      <c r="A1157" s="1" t="s">
        <v>124</v>
      </c>
      <c r="B1157" s="5">
        <v>2020</v>
      </c>
      <c r="C1157" s="1" t="s">
        <v>125</v>
      </c>
      <c r="D1157" s="1" t="s">
        <v>134</v>
      </c>
      <c r="E1157" s="21" t="b">
        <v>0</v>
      </c>
      <c r="F1157" s="1" t="s">
        <v>14</v>
      </c>
      <c r="G1157" s="5">
        <v>2369612</v>
      </c>
      <c r="H1157" s="2">
        <f t="shared" si="74"/>
        <v>3954263</v>
      </c>
      <c r="I1157" s="2">
        <f t="shared" si="72"/>
        <v>3954263</v>
      </c>
      <c r="J1157" s="3">
        <f>IF(F1157="democrat",G1157/I1157,"")</f>
        <v>0.59925503184790696</v>
      </c>
      <c r="K1157" s="2">
        <v>-1</v>
      </c>
      <c r="L1157" s="2">
        <v>-1</v>
      </c>
      <c r="M1157" s="2">
        <v>0</v>
      </c>
    </row>
    <row r="1158" spans="1:13" ht="14.4">
      <c r="A1158" s="1" t="s">
        <v>124</v>
      </c>
      <c r="B1158" s="5">
        <v>2020</v>
      </c>
      <c r="C1158" s="1" t="s">
        <v>125</v>
      </c>
      <c r="D1158" s="1" t="s">
        <v>29</v>
      </c>
      <c r="E1158" s="21" t="b">
        <v>0</v>
      </c>
      <c r="F1158" s="1" t="s">
        <v>16</v>
      </c>
      <c r="G1158" s="5">
        <v>1584651</v>
      </c>
      <c r="H1158" s="2"/>
      <c r="I1158" s="2"/>
      <c r="J1158" s="3"/>
      <c r="K1158" s="2">
        <v>-1</v>
      </c>
      <c r="L1158" s="2">
        <v>-1</v>
      </c>
      <c r="M1158" s="2">
        <v>0</v>
      </c>
    </row>
    <row r="1159" spans="1:13" ht="14.4">
      <c r="A1159" s="1" t="s">
        <v>127</v>
      </c>
      <c r="B1159" s="5">
        <v>1976</v>
      </c>
      <c r="C1159" s="1" t="s">
        <v>128</v>
      </c>
      <c r="D1159" s="1" t="s">
        <v>13</v>
      </c>
      <c r="E1159" s="21" t="b">
        <v>0</v>
      </c>
      <c r="F1159" s="1" t="s">
        <v>14</v>
      </c>
      <c r="G1159" s="5">
        <v>435864</v>
      </c>
      <c r="H1159" s="2">
        <f t="shared" si="74"/>
        <v>750590</v>
      </c>
      <c r="I1159" s="2">
        <f t="shared" si="72"/>
        <v>750590</v>
      </c>
      <c r="J1159" s="3">
        <f t="shared" ref="J1159:J1179" si="75">IF(F1159="democrat",G1159/I1159,"")</f>
        <v>0.58069518645332341</v>
      </c>
      <c r="K1159" s="2">
        <v>-1</v>
      </c>
      <c r="L1159" s="2">
        <v>0</v>
      </c>
      <c r="M1159" s="2">
        <v>-1</v>
      </c>
    </row>
    <row r="1160" spans="1:13" ht="14.4">
      <c r="A1160" s="1" t="s">
        <v>127</v>
      </c>
      <c r="B1160" s="5">
        <v>1976</v>
      </c>
      <c r="C1160" s="1" t="s">
        <v>128</v>
      </c>
      <c r="D1160" s="1" t="s">
        <v>15</v>
      </c>
      <c r="E1160" s="21" t="b">
        <v>0</v>
      </c>
      <c r="F1160" s="1" t="s">
        <v>16</v>
      </c>
      <c r="G1160" s="5">
        <v>314726</v>
      </c>
      <c r="H1160" s="2"/>
      <c r="I1160" s="2"/>
      <c r="J1160" s="3" t="str">
        <f t="shared" si="75"/>
        <v/>
      </c>
      <c r="K1160" s="2">
        <v>-1</v>
      </c>
      <c r="L1160" s="2">
        <v>0</v>
      </c>
      <c r="M1160" s="2">
        <v>-1</v>
      </c>
    </row>
    <row r="1161" spans="1:13" ht="14.4">
      <c r="A1161" s="1" t="s">
        <v>127</v>
      </c>
      <c r="B1161" s="5">
        <v>1980</v>
      </c>
      <c r="C1161" s="1" t="s">
        <v>128</v>
      </c>
      <c r="D1161" s="1" t="s">
        <v>13</v>
      </c>
      <c r="E1161" s="21" t="b">
        <v>0</v>
      </c>
      <c r="F1161" s="1" t="s">
        <v>14</v>
      </c>
      <c r="G1161" s="5">
        <v>367462</v>
      </c>
      <c r="H1161" s="2">
        <f t="shared" si="74"/>
        <v>701668</v>
      </c>
      <c r="I1161" s="2">
        <f t="shared" si="72"/>
        <v>701668</v>
      </c>
      <c r="J1161" s="3">
        <f t="shared" si="75"/>
        <v>0.52369781720129749</v>
      </c>
      <c r="K1161" s="2">
        <v>1</v>
      </c>
      <c r="L1161" s="2">
        <v>1</v>
      </c>
      <c r="M1161" s="2">
        <v>0</v>
      </c>
    </row>
    <row r="1162" spans="1:13" ht="14.4">
      <c r="A1162" s="1" t="s">
        <v>127</v>
      </c>
      <c r="B1162" s="5">
        <v>1980</v>
      </c>
      <c r="C1162" s="1" t="s">
        <v>128</v>
      </c>
      <c r="D1162" s="1" t="s">
        <v>17</v>
      </c>
      <c r="E1162" s="21" t="b">
        <v>0</v>
      </c>
      <c r="F1162" s="1" t="s">
        <v>16</v>
      </c>
      <c r="G1162" s="5">
        <v>334206</v>
      </c>
      <c r="H1162" s="2"/>
      <c r="I1162" s="2"/>
      <c r="J1162" s="3" t="str">
        <f t="shared" si="75"/>
        <v/>
      </c>
      <c r="K1162" s="2">
        <v>1</v>
      </c>
      <c r="L1162" s="2">
        <v>1</v>
      </c>
      <c r="M1162" s="2">
        <v>0</v>
      </c>
    </row>
    <row r="1163" spans="1:13" ht="14.4">
      <c r="A1163" s="1" t="s">
        <v>127</v>
      </c>
      <c r="B1163" s="5">
        <v>1984</v>
      </c>
      <c r="C1163" s="1" t="s">
        <v>128</v>
      </c>
      <c r="D1163" s="1" t="s">
        <v>18</v>
      </c>
      <c r="E1163" s="21" t="b">
        <v>0</v>
      </c>
      <c r="F1163" s="1" t="s">
        <v>14</v>
      </c>
      <c r="G1163" s="5">
        <v>328125</v>
      </c>
      <c r="H1163" s="2">
        <f t="shared" si="74"/>
        <v>733608</v>
      </c>
      <c r="I1163" s="2">
        <f t="shared" si="72"/>
        <v>733608</v>
      </c>
      <c r="J1163" s="3">
        <f t="shared" si="75"/>
        <v>0.44727565675401576</v>
      </c>
      <c r="K1163" s="2">
        <v>-1</v>
      </c>
      <c r="L1163" s="2">
        <v>-1</v>
      </c>
      <c r="M1163" s="2">
        <v>0</v>
      </c>
    </row>
    <row r="1164" spans="1:13" ht="14.4">
      <c r="A1164" s="1" t="s">
        <v>127</v>
      </c>
      <c r="B1164" s="5">
        <v>1984</v>
      </c>
      <c r="C1164" s="1" t="s">
        <v>128</v>
      </c>
      <c r="D1164" s="1" t="s">
        <v>17</v>
      </c>
      <c r="E1164" s="21" t="b">
        <v>0</v>
      </c>
      <c r="F1164" s="1" t="s">
        <v>16</v>
      </c>
      <c r="G1164" s="5">
        <v>405483</v>
      </c>
      <c r="H1164" s="2"/>
      <c r="I1164" s="2"/>
      <c r="J1164" s="3" t="str">
        <f t="shared" si="75"/>
        <v/>
      </c>
      <c r="K1164" s="2">
        <v>-1</v>
      </c>
      <c r="L1164" s="2">
        <v>-1</v>
      </c>
      <c r="M1164" s="2">
        <v>0</v>
      </c>
    </row>
    <row r="1165" spans="1:13" ht="14.4">
      <c r="A1165" s="1" t="s">
        <v>127</v>
      </c>
      <c r="B1165" s="5">
        <v>1988</v>
      </c>
      <c r="C1165" s="1" t="s">
        <v>128</v>
      </c>
      <c r="D1165" s="1" t="s">
        <v>20</v>
      </c>
      <c r="E1165" s="21" t="b">
        <v>0</v>
      </c>
      <c r="F1165" s="1" t="s">
        <v>14</v>
      </c>
      <c r="G1165" s="5">
        <v>341016</v>
      </c>
      <c r="H1165" s="2">
        <f t="shared" si="74"/>
        <v>651081</v>
      </c>
      <c r="I1165" s="2">
        <f t="shared" si="72"/>
        <v>651081</v>
      </c>
      <c r="J1165" s="3">
        <f t="shared" si="75"/>
        <v>0.52376893197620578</v>
      </c>
      <c r="K1165" s="2">
        <v>-1</v>
      </c>
      <c r="L1165" s="2">
        <v>0</v>
      </c>
      <c r="M1165" s="2">
        <v>-1</v>
      </c>
    </row>
    <row r="1166" spans="1:13" ht="14.4">
      <c r="A1166" s="1" t="s">
        <v>127</v>
      </c>
      <c r="B1166" s="5">
        <v>1988</v>
      </c>
      <c r="C1166" s="1" t="s">
        <v>128</v>
      </c>
      <c r="D1166" s="1" t="s">
        <v>19</v>
      </c>
      <c r="E1166" s="21" t="b">
        <v>0</v>
      </c>
      <c r="F1166" s="1" t="s">
        <v>16</v>
      </c>
      <c r="G1166" s="5">
        <v>310065</v>
      </c>
      <c r="H1166" s="2"/>
      <c r="I1166" s="2"/>
      <c r="J1166" s="3" t="str">
        <f t="shared" si="75"/>
        <v/>
      </c>
      <c r="K1166" s="2">
        <v>-1</v>
      </c>
      <c r="L1166" s="2">
        <v>0</v>
      </c>
      <c r="M1166" s="2">
        <v>-1</v>
      </c>
    </row>
    <row r="1167" spans="1:13" ht="14.4">
      <c r="A1167" s="1" t="s">
        <v>127</v>
      </c>
      <c r="B1167" s="5">
        <v>1992</v>
      </c>
      <c r="C1167" s="1" t="s">
        <v>128</v>
      </c>
      <c r="D1167" s="1" t="s">
        <v>21</v>
      </c>
      <c r="E1167" s="21" t="b">
        <v>0</v>
      </c>
      <c r="F1167" s="1" t="s">
        <v>14</v>
      </c>
      <c r="G1167" s="5">
        <v>331001</v>
      </c>
      <c r="H1167" s="2">
        <f t="shared" si="74"/>
        <v>572975</v>
      </c>
      <c r="I1167" s="2">
        <f t="shared" si="72"/>
        <v>572975</v>
      </c>
      <c r="J1167" s="3">
        <f t="shared" si="75"/>
        <v>0.57768838081940743</v>
      </c>
      <c r="K1167" s="2">
        <v>-1</v>
      </c>
      <c r="L1167" s="2">
        <v>-1</v>
      </c>
      <c r="M1167" s="2">
        <v>-1.25</v>
      </c>
    </row>
    <row r="1168" spans="1:13" ht="14.4">
      <c r="A1168" s="1" t="s">
        <v>127</v>
      </c>
      <c r="B1168" s="5">
        <v>1992</v>
      </c>
      <c r="C1168" s="1" t="s">
        <v>128</v>
      </c>
      <c r="D1168" s="1" t="s">
        <v>19</v>
      </c>
      <c r="E1168" s="21" t="b">
        <v>0</v>
      </c>
      <c r="F1168" s="1" t="s">
        <v>16</v>
      </c>
      <c r="G1168" s="5">
        <v>241974</v>
      </c>
      <c r="H1168" s="2"/>
      <c r="I1168" s="2"/>
      <c r="J1168" s="3" t="str">
        <f t="shared" si="75"/>
        <v/>
      </c>
      <c r="K1168" s="2">
        <v>-1</v>
      </c>
      <c r="L1168" s="2">
        <v>-1</v>
      </c>
      <c r="M1168" s="2">
        <v>-1.25</v>
      </c>
    </row>
    <row r="1169" spans="1:13" ht="14.4">
      <c r="A1169" s="1" t="s">
        <v>127</v>
      </c>
      <c r="B1169" s="5">
        <v>1996</v>
      </c>
      <c r="C1169" s="1" t="s">
        <v>128</v>
      </c>
      <c r="D1169" s="1" t="s">
        <v>21</v>
      </c>
      <c r="E1169" s="21" t="b">
        <v>0</v>
      </c>
      <c r="F1169" s="1" t="s">
        <v>14</v>
      </c>
      <c r="G1169" s="5">
        <v>327812</v>
      </c>
      <c r="H1169" s="2">
        <f t="shared" si="74"/>
        <v>561758</v>
      </c>
      <c r="I1169" s="2">
        <f t="shared" si="72"/>
        <v>561758</v>
      </c>
      <c r="J1169" s="3">
        <f t="shared" si="75"/>
        <v>0.58354665176107856</v>
      </c>
      <c r="K1169" s="2">
        <v>1</v>
      </c>
      <c r="L1169" s="2">
        <v>1</v>
      </c>
      <c r="M1169" s="2">
        <v>0</v>
      </c>
    </row>
    <row r="1170" spans="1:13" ht="14.4">
      <c r="A1170" s="1" t="s">
        <v>127</v>
      </c>
      <c r="B1170" s="5">
        <v>1996</v>
      </c>
      <c r="C1170" s="1" t="s">
        <v>128</v>
      </c>
      <c r="D1170" s="1" t="s">
        <v>22</v>
      </c>
      <c r="E1170" s="21" t="b">
        <v>0</v>
      </c>
      <c r="F1170" s="1" t="s">
        <v>16</v>
      </c>
      <c r="G1170" s="5">
        <v>233946</v>
      </c>
      <c r="H1170" s="2"/>
      <c r="I1170" s="2"/>
      <c r="J1170" s="3" t="str">
        <f t="shared" si="75"/>
        <v/>
      </c>
      <c r="K1170" s="2">
        <v>1</v>
      </c>
      <c r="L1170" s="2">
        <v>1</v>
      </c>
      <c r="M1170" s="2">
        <v>0</v>
      </c>
    </row>
    <row r="1171" spans="1:13" ht="14.4">
      <c r="A1171" s="1" t="s">
        <v>127</v>
      </c>
      <c r="B1171" s="5">
        <v>2000</v>
      </c>
      <c r="C1171" s="1" t="s">
        <v>128</v>
      </c>
      <c r="D1171" s="1" t="s">
        <v>24</v>
      </c>
      <c r="E1171" s="21" t="b">
        <v>0</v>
      </c>
      <c r="F1171" s="1" t="s">
        <v>14</v>
      </c>
      <c r="G1171" s="5">
        <v>295497</v>
      </c>
      <c r="H1171" s="2">
        <f t="shared" si="74"/>
        <v>631972</v>
      </c>
      <c r="I1171" s="2">
        <f t="shared" si="72"/>
        <v>631972</v>
      </c>
      <c r="J1171" s="3">
        <f t="shared" si="75"/>
        <v>0.46757925984062587</v>
      </c>
      <c r="K1171" s="2">
        <v>1</v>
      </c>
      <c r="L1171" s="2">
        <v>0</v>
      </c>
      <c r="M1171" s="2">
        <v>1</v>
      </c>
    </row>
    <row r="1172" spans="1:13" ht="14.4">
      <c r="A1172" s="1" t="s">
        <v>127</v>
      </c>
      <c r="B1172" s="5">
        <v>2000</v>
      </c>
      <c r="C1172" s="1" t="s">
        <v>128</v>
      </c>
      <c r="D1172" s="1" t="s">
        <v>23</v>
      </c>
      <c r="E1172" s="21" t="b">
        <v>0</v>
      </c>
      <c r="F1172" s="1" t="s">
        <v>16</v>
      </c>
      <c r="G1172" s="5">
        <v>336475</v>
      </c>
      <c r="H1172" s="2"/>
      <c r="I1172" s="2"/>
      <c r="J1172" s="3" t="str">
        <f t="shared" si="75"/>
        <v/>
      </c>
      <c r="K1172" s="2">
        <v>1</v>
      </c>
      <c r="L1172" s="2">
        <v>0</v>
      </c>
      <c r="M1172" s="2">
        <v>1</v>
      </c>
    </row>
    <row r="1173" spans="1:13" ht="14.4">
      <c r="A1173" s="1" t="s">
        <v>127</v>
      </c>
      <c r="B1173" s="5">
        <v>2004</v>
      </c>
      <c r="C1173" s="1" t="s">
        <v>128</v>
      </c>
      <c r="D1173" s="1" t="s">
        <v>25</v>
      </c>
      <c r="E1173" s="21" t="b">
        <v>0</v>
      </c>
      <c r="F1173" s="1" t="s">
        <v>14</v>
      </c>
      <c r="G1173" s="5">
        <v>326541</v>
      </c>
      <c r="H1173" s="2">
        <f t="shared" si="74"/>
        <v>750319</v>
      </c>
      <c r="I1173" s="2">
        <f t="shared" si="72"/>
        <v>750319</v>
      </c>
      <c r="J1173" s="3">
        <f t="shared" si="75"/>
        <v>0.43520289370254517</v>
      </c>
      <c r="K1173" s="2">
        <v>-1</v>
      </c>
      <c r="L1173" s="2">
        <v>-1</v>
      </c>
      <c r="M1173" s="2">
        <v>0</v>
      </c>
    </row>
    <row r="1174" spans="1:13" ht="14.4">
      <c r="A1174" s="1" t="s">
        <v>127</v>
      </c>
      <c r="B1174" s="5">
        <v>2004</v>
      </c>
      <c r="C1174" s="1" t="s">
        <v>128</v>
      </c>
      <c r="D1174" s="1" t="s">
        <v>23</v>
      </c>
      <c r="E1174" s="21" t="b">
        <v>0</v>
      </c>
      <c r="F1174" s="1" t="s">
        <v>16</v>
      </c>
      <c r="G1174" s="5">
        <v>423778</v>
      </c>
      <c r="H1174" s="2"/>
      <c r="I1174" s="2"/>
      <c r="J1174" s="3" t="str">
        <f t="shared" si="75"/>
        <v/>
      </c>
      <c r="K1174" s="2">
        <v>-1</v>
      </c>
      <c r="L1174" s="2">
        <v>-1</v>
      </c>
      <c r="M1174" s="2">
        <v>0</v>
      </c>
    </row>
    <row r="1175" spans="1:13" ht="14.4">
      <c r="A1175" s="1" t="s">
        <v>127</v>
      </c>
      <c r="B1175" s="5">
        <v>2008</v>
      </c>
      <c r="C1175" s="1" t="s">
        <v>128</v>
      </c>
      <c r="D1175" s="1" t="s">
        <v>27</v>
      </c>
      <c r="E1175" s="21" t="b">
        <v>0</v>
      </c>
      <c r="F1175" s="1" t="s">
        <v>14</v>
      </c>
      <c r="G1175" s="5">
        <v>303857</v>
      </c>
      <c r="H1175" s="2">
        <f t="shared" si="74"/>
        <v>701323</v>
      </c>
      <c r="I1175" s="2">
        <f t="shared" si="72"/>
        <v>701323</v>
      </c>
      <c r="J1175" s="3">
        <f t="shared" si="75"/>
        <v>0.43326256232862748</v>
      </c>
      <c r="K1175" s="2">
        <v>-1</v>
      </c>
      <c r="L1175" s="2">
        <v>0</v>
      </c>
      <c r="M1175" s="2">
        <v>-1</v>
      </c>
    </row>
    <row r="1176" spans="1:13" ht="14.4">
      <c r="A1176" s="1" t="s">
        <v>127</v>
      </c>
      <c r="B1176" s="5">
        <v>2008</v>
      </c>
      <c r="C1176" s="1" t="s">
        <v>128</v>
      </c>
      <c r="D1176" s="1" t="s">
        <v>26</v>
      </c>
      <c r="E1176" s="21" t="b">
        <v>0</v>
      </c>
      <c r="F1176" s="1" t="s">
        <v>16</v>
      </c>
      <c r="G1176" s="5">
        <v>397466</v>
      </c>
      <c r="H1176" s="2"/>
      <c r="I1176" s="2"/>
      <c r="J1176" s="3" t="str">
        <f t="shared" si="75"/>
        <v/>
      </c>
      <c r="K1176" s="2">
        <v>-1</v>
      </c>
      <c r="L1176" s="2">
        <v>0</v>
      </c>
      <c r="M1176" s="2">
        <v>-1</v>
      </c>
    </row>
    <row r="1177" spans="1:13" ht="14.4">
      <c r="A1177" s="1" t="s">
        <v>127</v>
      </c>
      <c r="B1177" s="5">
        <v>2012</v>
      </c>
      <c r="C1177" s="1" t="s">
        <v>128</v>
      </c>
      <c r="D1177" s="1" t="s">
        <v>27</v>
      </c>
      <c r="E1177" s="21" t="b">
        <v>0</v>
      </c>
      <c r="F1177" s="1" t="s">
        <v>14</v>
      </c>
      <c r="G1177" s="5">
        <v>238269</v>
      </c>
      <c r="H1177" s="2">
        <f t="shared" si="74"/>
        <v>655924</v>
      </c>
      <c r="I1177" s="2">
        <f t="shared" si="72"/>
        <v>655924</v>
      </c>
      <c r="J1177" s="3">
        <f t="shared" si="75"/>
        <v>0.36325702367957263</v>
      </c>
      <c r="K1177" s="2">
        <v>1</v>
      </c>
      <c r="L1177" s="2">
        <v>1</v>
      </c>
      <c r="M1177" s="2">
        <v>0</v>
      </c>
    </row>
    <row r="1178" spans="1:13" ht="14.4">
      <c r="A1178" s="1" t="s">
        <v>127</v>
      </c>
      <c r="B1178" s="5">
        <v>2012</v>
      </c>
      <c r="C1178" s="1" t="s">
        <v>128</v>
      </c>
      <c r="D1178" s="1" t="s">
        <v>28</v>
      </c>
      <c r="E1178" s="21" t="b">
        <v>0</v>
      </c>
      <c r="F1178" s="1" t="s">
        <v>16</v>
      </c>
      <c r="G1178" s="5">
        <v>417655</v>
      </c>
      <c r="H1178" s="2"/>
      <c r="I1178" s="2"/>
      <c r="J1178" s="3" t="str">
        <f t="shared" si="75"/>
        <v/>
      </c>
      <c r="K1178" s="2">
        <v>1</v>
      </c>
      <c r="L1178" s="2">
        <v>1</v>
      </c>
      <c r="M1178" s="2">
        <v>0</v>
      </c>
    </row>
    <row r="1179" spans="1:13" ht="14.4">
      <c r="A1179" s="1" t="s">
        <v>127</v>
      </c>
      <c r="B1179" s="5">
        <v>2016</v>
      </c>
      <c r="C1179" s="1" t="s">
        <v>128</v>
      </c>
      <c r="D1179" s="1" t="s">
        <v>30</v>
      </c>
      <c r="E1179" s="21" t="b">
        <v>0</v>
      </c>
      <c r="F1179" s="1" t="s">
        <v>14</v>
      </c>
      <c r="G1179" s="5">
        <v>188794</v>
      </c>
      <c r="H1179" s="2">
        <f t="shared" si="74"/>
        <v>678165</v>
      </c>
      <c r="I1179" s="2">
        <f t="shared" ref="I1179:I1229" si="76">H1179</f>
        <v>678165</v>
      </c>
      <c r="J1179" s="3">
        <f t="shared" si="75"/>
        <v>0.27838947748704224</v>
      </c>
      <c r="K1179" s="2">
        <v>1</v>
      </c>
      <c r="L1179" s="2">
        <v>0</v>
      </c>
      <c r="M1179" s="2">
        <v>1</v>
      </c>
    </row>
    <row r="1180" spans="1:13" ht="14.4">
      <c r="A1180" s="1" t="s">
        <v>127</v>
      </c>
      <c r="B1180" s="5">
        <v>2016</v>
      </c>
      <c r="C1180" s="1" t="s">
        <v>128</v>
      </c>
      <c r="D1180" s="1" t="s">
        <v>29</v>
      </c>
      <c r="E1180" s="21" t="b">
        <v>0</v>
      </c>
      <c r="F1180" s="1" t="s">
        <v>16</v>
      </c>
      <c r="G1180" s="5">
        <v>489371</v>
      </c>
      <c r="H1180" s="2"/>
      <c r="I1180" s="2"/>
      <c r="J1180" s="3" t="str">
        <f>IF(F1180="democrat",G1180/I1180,"")</f>
        <v/>
      </c>
      <c r="K1180" s="2">
        <v>1</v>
      </c>
      <c r="L1180" s="2">
        <v>0</v>
      </c>
      <c r="M1180" s="2">
        <v>1</v>
      </c>
    </row>
    <row r="1181" spans="1:13" ht="14.4">
      <c r="A1181" s="1" t="s">
        <v>127</v>
      </c>
      <c r="B1181" s="5">
        <v>2020</v>
      </c>
      <c r="C1181" s="1" t="s">
        <v>128</v>
      </c>
      <c r="D1181" s="1" t="s">
        <v>134</v>
      </c>
      <c r="E1181" s="21" t="b">
        <v>0</v>
      </c>
      <c r="F1181" s="1" t="s">
        <v>14</v>
      </c>
      <c r="G1181" s="5">
        <v>235984</v>
      </c>
      <c r="H1181" s="2">
        <f t="shared" si="74"/>
        <v>781366</v>
      </c>
      <c r="I1181" s="2">
        <f t="shared" si="76"/>
        <v>781366</v>
      </c>
      <c r="J1181" s="3">
        <f>IF(F1181="democrat",G1181/I1181,"")</f>
        <v>0.30201467686077971</v>
      </c>
      <c r="K1181" s="2">
        <v>-1</v>
      </c>
      <c r="L1181" s="2">
        <v>-1</v>
      </c>
      <c r="M1181" s="2">
        <v>0</v>
      </c>
    </row>
    <row r="1182" spans="1:13" ht="14.4">
      <c r="A1182" s="1" t="s">
        <v>127</v>
      </c>
      <c r="B1182" s="5">
        <v>2020</v>
      </c>
      <c r="C1182" s="1" t="s">
        <v>128</v>
      </c>
      <c r="D1182" s="1" t="s">
        <v>29</v>
      </c>
      <c r="E1182" s="21" t="b">
        <v>0</v>
      </c>
      <c r="F1182" s="1" t="s">
        <v>16</v>
      </c>
      <c r="G1182" s="5">
        <v>545382</v>
      </c>
      <c r="H1182" s="2"/>
      <c r="I1182" s="2"/>
      <c r="J1182" s="3"/>
      <c r="K1182" s="2">
        <v>-1</v>
      </c>
      <c r="L1182" s="2">
        <v>-1</v>
      </c>
      <c r="M1182" s="2">
        <v>0</v>
      </c>
    </row>
    <row r="1183" spans="1:13" ht="14.4">
      <c r="A1183" s="1" t="s">
        <v>129</v>
      </c>
      <c r="B1183" s="5">
        <v>1976</v>
      </c>
      <c r="C1183" s="1" t="s">
        <v>130</v>
      </c>
      <c r="D1183" s="1" t="s">
        <v>13</v>
      </c>
      <c r="E1183" s="21" t="b">
        <v>0</v>
      </c>
      <c r="F1183" s="1" t="s">
        <v>14</v>
      </c>
      <c r="G1183" s="5">
        <v>1040232</v>
      </c>
      <c r="H1183" s="2">
        <f t="shared" si="74"/>
        <v>2045219</v>
      </c>
      <c r="I1183" s="2">
        <f t="shared" si="76"/>
        <v>2045219</v>
      </c>
      <c r="J1183" s="3">
        <f t="shared" ref="J1183:J1203" si="77">IF(F1183="democrat",G1183/I1183,"")</f>
        <v>0.50861643667499667</v>
      </c>
      <c r="K1183" s="2">
        <v>-1</v>
      </c>
      <c r="L1183" s="2">
        <v>0</v>
      </c>
      <c r="M1183" s="2">
        <v>-1</v>
      </c>
    </row>
    <row r="1184" spans="1:13" ht="14.4">
      <c r="A1184" s="1" t="s">
        <v>129</v>
      </c>
      <c r="B1184" s="5">
        <v>1976</v>
      </c>
      <c r="C1184" s="1" t="s">
        <v>130</v>
      </c>
      <c r="D1184" s="1" t="s">
        <v>15</v>
      </c>
      <c r="E1184" s="21" t="b">
        <v>0</v>
      </c>
      <c r="F1184" s="1" t="s">
        <v>16</v>
      </c>
      <c r="G1184" s="5">
        <v>1004987</v>
      </c>
      <c r="H1184" s="2"/>
      <c r="I1184" s="2"/>
      <c r="J1184" s="3" t="str">
        <f t="shared" si="77"/>
        <v/>
      </c>
      <c r="K1184" s="2">
        <v>-1</v>
      </c>
      <c r="L1184" s="2">
        <v>0</v>
      </c>
      <c r="M1184" s="2">
        <v>-1</v>
      </c>
    </row>
    <row r="1185" spans="1:13" ht="14.4">
      <c r="A1185" s="1" t="s">
        <v>129</v>
      </c>
      <c r="B1185" s="5">
        <v>1980</v>
      </c>
      <c r="C1185" s="1" t="s">
        <v>130</v>
      </c>
      <c r="D1185" s="1" t="s">
        <v>13</v>
      </c>
      <c r="E1185" s="21" t="b">
        <v>0</v>
      </c>
      <c r="F1185" s="1" t="s">
        <v>14</v>
      </c>
      <c r="G1185" s="5">
        <v>981584</v>
      </c>
      <c r="H1185" s="2">
        <f t="shared" si="74"/>
        <v>2070429</v>
      </c>
      <c r="I1185" s="2">
        <f t="shared" si="76"/>
        <v>2070429</v>
      </c>
      <c r="J1185" s="3">
        <f t="shared" si="77"/>
        <v>0.47409691421439709</v>
      </c>
      <c r="K1185" s="2">
        <v>1</v>
      </c>
      <c r="L1185" s="2">
        <v>1</v>
      </c>
      <c r="M1185" s="2">
        <v>0</v>
      </c>
    </row>
    <row r="1186" spans="1:13" ht="14.4">
      <c r="A1186" s="1" t="s">
        <v>129</v>
      </c>
      <c r="B1186" s="5">
        <v>1980</v>
      </c>
      <c r="C1186" s="1" t="s">
        <v>130</v>
      </c>
      <c r="D1186" s="1" t="s">
        <v>17</v>
      </c>
      <c r="E1186" s="21" t="b">
        <v>0</v>
      </c>
      <c r="F1186" s="1" t="s">
        <v>16</v>
      </c>
      <c r="G1186" s="5">
        <v>1088845</v>
      </c>
      <c r="H1186" s="2"/>
      <c r="I1186" s="2"/>
      <c r="J1186" s="3" t="str">
        <f t="shared" si="77"/>
        <v/>
      </c>
      <c r="K1186" s="2">
        <v>1</v>
      </c>
      <c r="L1186" s="2">
        <v>1</v>
      </c>
      <c r="M1186" s="2">
        <v>0</v>
      </c>
    </row>
    <row r="1187" spans="1:13" ht="14.4">
      <c r="A1187" s="1" t="s">
        <v>129</v>
      </c>
      <c r="B1187" s="5">
        <v>1984</v>
      </c>
      <c r="C1187" s="1" t="s">
        <v>130</v>
      </c>
      <c r="D1187" s="1" t="s">
        <v>18</v>
      </c>
      <c r="E1187" s="21" t="b">
        <v>0</v>
      </c>
      <c r="F1187" s="1" t="s">
        <v>14</v>
      </c>
      <c r="G1187" s="5">
        <v>995740</v>
      </c>
      <c r="H1187" s="2">
        <f t="shared" si="74"/>
        <v>2194324</v>
      </c>
      <c r="I1187" s="2">
        <f t="shared" si="76"/>
        <v>2194324</v>
      </c>
      <c r="J1187" s="3">
        <f t="shared" si="77"/>
        <v>0.45377984290378265</v>
      </c>
      <c r="K1187" s="2">
        <v>-1</v>
      </c>
      <c r="L1187" s="2">
        <v>-1</v>
      </c>
      <c r="M1187" s="2">
        <v>0</v>
      </c>
    </row>
    <row r="1188" spans="1:13" ht="14.4">
      <c r="A1188" s="1" t="s">
        <v>129</v>
      </c>
      <c r="B1188" s="5">
        <v>1984</v>
      </c>
      <c r="C1188" s="1" t="s">
        <v>130</v>
      </c>
      <c r="D1188" s="1" t="s">
        <v>17</v>
      </c>
      <c r="E1188" s="21" t="b">
        <v>0</v>
      </c>
      <c r="F1188" s="1" t="s">
        <v>16</v>
      </c>
      <c r="G1188" s="5">
        <v>1198584</v>
      </c>
      <c r="H1188" s="2"/>
      <c r="I1188" s="2"/>
      <c r="J1188" s="3" t="str">
        <f t="shared" si="77"/>
        <v/>
      </c>
      <c r="K1188" s="2">
        <v>-1</v>
      </c>
      <c r="L1188" s="2">
        <v>-1</v>
      </c>
      <c r="M1188" s="2">
        <v>0</v>
      </c>
    </row>
    <row r="1189" spans="1:13" ht="14.4">
      <c r="A1189" s="1" t="s">
        <v>129</v>
      </c>
      <c r="B1189" s="5">
        <v>1988</v>
      </c>
      <c r="C1189" s="1" t="s">
        <v>130</v>
      </c>
      <c r="D1189" s="1" t="s">
        <v>20</v>
      </c>
      <c r="E1189" s="21" t="b">
        <v>0</v>
      </c>
      <c r="F1189" s="1" t="s">
        <v>14</v>
      </c>
      <c r="G1189" s="5">
        <v>1126794</v>
      </c>
      <c r="H1189" s="2">
        <f t="shared" si="74"/>
        <v>2174293</v>
      </c>
      <c r="I1189" s="2">
        <f t="shared" si="76"/>
        <v>2174293</v>
      </c>
      <c r="J1189" s="3">
        <f t="shared" si="77"/>
        <v>0.51823466294561038</v>
      </c>
      <c r="K1189" s="2">
        <v>-1</v>
      </c>
      <c r="L1189" s="2">
        <v>0</v>
      </c>
      <c r="M1189" s="2">
        <v>-1</v>
      </c>
    </row>
    <row r="1190" spans="1:13" ht="14.4">
      <c r="A1190" s="1" t="s">
        <v>129</v>
      </c>
      <c r="B1190" s="5">
        <v>1988</v>
      </c>
      <c r="C1190" s="1" t="s">
        <v>130</v>
      </c>
      <c r="D1190" s="1" t="s">
        <v>19</v>
      </c>
      <c r="E1190" s="21" t="b">
        <v>0</v>
      </c>
      <c r="F1190" s="1" t="s">
        <v>16</v>
      </c>
      <c r="G1190" s="5">
        <v>1047499</v>
      </c>
      <c r="H1190" s="2"/>
      <c r="I1190" s="2"/>
      <c r="J1190" s="3" t="str">
        <f t="shared" si="77"/>
        <v/>
      </c>
      <c r="K1190" s="2">
        <v>-1</v>
      </c>
      <c r="L1190" s="2">
        <v>0</v>
      </c>
      <c r="M1190" s="2">
        <v>-1</v>
      </c>
    </row>
    <row r="1191" spans="1:13" ht="14.4">
      <c r="A1191" s="1" t="s">
        <v>129</v>
      </c>
      <c r="B1191" s="5">
        <v>1992</v>
      </c>
      <c r="C1191" s="1" t="s">
        <v>130</v>
      </c>
      <c r="D1191" s="1" t="s">
        <v>21</v>
      </c>
      <c r="E1191" s="21" t="b">
        <v>0</v>
      </c>
      <c r="F1191" s="1" t="s">
        <v>14</v>
      </c>
      <c r="G1191" s="5">
        <v>1041066</v>
      </c>
      <c r="H1191" s="2">
        <f t="shared" si="74"/>
        <v>1971921</v>
      </c>
      <c r="I1191" s="2">
        <f t="shared" si="76"/>
        <v>1971921</v>
      </c>
      <c r="J1191" s="3">
        <f t="shared" si="77"/>
        <v>0.52794508502115445</v>
      </c>
      <c r="K1191" s="2">
        <v>-1</v>
      </c>
      <c r="L1191" s="2">
        <v>-1</v>
      </c>
      <c r="M1191" s="2">
        <v>-1.25</v>
      </c>
    </row>
    <row r="1192" spans="1:13" ht="14.4">
      <c r="A1192" s="1" t="s">
        <v>129</v>
      </c>
      <c r="B1192" s="5">
        <v>1992</v>
      </c>
      <c r="C1192" s="1" t="s">
        <v>130</v>
      </c>
      <c r="D1192" s="1" t="s">
        <v>19</v>
      </c>
      <c r="E1192" s="21" t="b">
        <v>0</v>
      </c>
      <c r="F1192" s="1" t="s">
        <v>16</v>
      </c>
      <c r="G1192" s="5">
        <v>930855</v>
      </c>
      <c r="H1192" s="2"/>
      <c r="I1192" s="2"/>
      <c r="J1192" s="3" t="str">
        <f t="shared" si="77"/>
        <v/>
      </c>
      <c r="K1192" s="2">
        <v>-1</v>
      </c>
      <c r="L1192" s="2">
        <v>-1</v>
      </c>
      <c r="M1192" s="2">
        <v>-1.25</v>
      </c>
    </row>
    <row r="1193" spans="1:13" ht="14.4">
      <c r="A1193" s="1" t="s">
        <v>129</v>
      </c>
      <c r="B1193" s="5">
        <v>1996</v>
      </c>
      <c r="C1193" s="1" t="s">
        <v>130</v>
      </c>
      <c r="D1193" s="1" t="s">
        <v>21</v>
      </c>
      <c r="E1193" s="21" t="b">
        <v>0</v>
      </c>
      <c r="F1193" s="1" t="s">
        <v>14</v>
      </c>
      <c r="G1193" s="5">
        <v>1071971</v>
      </c>
      <c r="H1193" s="2">
        <f t="shared" si="74"/>
        <v>1917000</v>
      </c>
      <c r="I1193" s="2">
        <f t="shared" si="76"/>
        <v>1917000</v>
      </c>
      <c r="J1193" s="3">
        <f t="shared" si="77"/>
        <v>0.55919196661450188</v>
      </c>
      <c r="K1193" s="2">
        <v>1</v>
      </c>
      <c r="L1193" s="2">
        <v>1</v>
      </c>
      <c r="M1193" s="2">
        <v>0</v>
      </c>
    </row>
    <row r="1194" spans="1:13" ht="14.4">
      <c r="A1194" s="1" t="s">
        <v>129</v>
      </c>
      <c r="B1194" s="5">
        <v>1996</v>
      </c>
      <c r="C1194" s="1" t="s">
        <v>130</v>
      </c>
      <c r="D1194" s="1" t="s">
        <v>22</v>
      </c>
      <c r="E1194" s="21" t="b">
        <v>0</v>
      </c>
      <c r="F1194" s="1" t="s">
        <v>16</v>
      </c>
      <c r="G1194" s="5">
        <v>845029</v>
      </c>
      <c r="H1194" s="2"/>
      <c r="I1194" s="2"/>
      <c r="J1194" s="3" t="str">
        <f t="shared" si="77"/>
        <v/>
      </c>
      <c r="K1194" s="2">
        <v>1</v>
      </c>
      <c r="L1194" s="2">
        <v>1</v>
      </c>
      <c r="M1194" s="2">
        <v>0</v>
      </c>
    </row>
    <row r="1195" spans="1:13" ht="14.4">
      <c r="A1195" s="1" t="s">
        <v>129</v>
      </c>
      <c r="B1195" s="5">
        <v>2000</v>
      </c>
      <c r="C1195" s="1" t="s">
        <v>130</v>
      </c>
      <c r="D1195" s="1" t="s">
        <v>24</v>
      </c>
      <c r="E1195" s="21" t="b">
        <v>0</v>
      </c>
      <c r="F1195" s="1" t="s">
        <v>14</v>
      </c>
      <c r="G1195" s="5">
        <v>1242987</v>
      </c>
      <c r="H1195" s="2">
        <f t="shared" si="74"/>
        <v>2480266</v>
      </c>
      <c r="I1195" s="2">
        <f t="shared" si="76"/>
        <v>2480266</v>
      </c>
      <c r="J1195" s="3">
        <f t="shared" si="77"/>
        <v>0.50115068303157806</v>
      </c>
      <c r="K1195" s="2">
        <v>1</v>
      </c>
      <c r="L1195" s="2">
        <v>0</v>
      </c>
      <c r="M1195" s="2">
        <v>1</v>
      </c>
    </row>
    <row r="1196" spans="1:13" ht="14.4">
      <c r="A1196" s="1" t="s">
        <v>129</v>
      </c>
      <c r="B1196" s="5">
        <v>2000</v>
      </c>
      <c r="C1196" s="1" t="s">
        <v>130</v>
      </c>
      <c r="D1196" s="1" t="s">
        <v>23</v>
      </c>
      <c r="E1196" s="21" t="b">
        <v>0</v>
      </c>
      <c r="F1196" s="1" t="s">
        <v>16</v>
      </c>
      <c r="G1196" s="5">
        <v>1237279</v>
      </c>
      <c r="H1196" s="2"/>
      <c r="I1196" s="2"/>
      <c r="J1196" s="3" t="str">
        <f t="shared" si="77"/>
        <v/>
      </c>
      <c r="K1196" s="2">
        <v>1</v>
      </c>
      <c r="L1196" s="2">
        <v>0</v>
      </c>
      <c r="M1196" s="2">
        <v>1</v>
      </c>
    </row>
    <row r="1197" spans="1:13" ht="14.4">
      <c r="A1197" s="1" t="s">
        <v>129</v>
      </c>
      <c r="B1197" s="5">
        <v>2004</v>
      </c>
      <c r="C1197" s="1" t="s">
        <v>130</v>
      </c>
      <c r="D1197" s="1" t="s">
        <v>25</v>
      </c>
      <c r="E1197" s="21" t="b">
        <v>0</v>
      </c>
      <c r="F1197" s="1" t="s">
        <v>14</v>
      </c>
      <c r="G1197" s="5">
        <v>1489504</v>
      </c>
      <c r="H1197" s="2">
        <f t="shared" si="74"/>
        <v>2967624</v>
      </c>
      <c r="I1197" s="2">
        <f t="shared" si="76"/>
        <v>2967624</v>
      </c>
      <c r="J1197" s="3">
        <f t="shared" si="77"/>
        <v>0.50191803274269242</v>
      </c>
      <c r="K1197" s="2">
        <v>-1</v>
      </c>
      <c r="L1197" s="2">
        <v>-1</v>
      </c>
      <c r="M1197" s="2">
        <v>0</v>
      </c>
    </row>
    <row r="1198" spans="1:13" ht="14.4">
      <c r="A1198" s="1" t="s">
        <v>129</v>
      </c>
      <c r="B1198" s="5">
        <v>2004</v>
      </c>
      <c r="C1198" s="1" t="s">
        <v>130</v>
      </c>
      <c r="D1198" s="1" t="s">
        <v>23</v>
      </c>
      <c r="E1198" s="21" t="b">
        <v>0</v>
      </c>
      <c r="F1198" s="1" t="s">
        <v>16</v>
      </c>
      <c r="G1198" s="5">
        <v>1478120</v>
      </c>
      <c r="H1198" s="2"/>
      <c r="I1198" s="2"/>
      <c r="J1198" s="3" t="str">
        <f t="shared" si="77"/>
        <v/>
      </c>
      <c r="K1198" s="2">
        <v>-1</v>
      </c>
      <c r="L1198" s="2">
        <v>-1</v>
      </c>
      <c r="M1198" s="2">
        <v>0</v>
      </c>
    </row>
    <row r="1199" spans="1:13" ht="14.4">
      <c r="A1199" s="1" t="s">
        <v>129</v>
      </c>
      <c r="B1199" s="5">
        <v>2008</v>
      </c>
      <c r="C1199" s="1" t="s">
        <v>130</v>
      </c>
      <c r="D1199" s="1" t="s">
        <v>27</v>
      </c>
      <c r="E1199" s="21" t="b">
        <v>0</v>
      </c>
      <c r="F1199" s="1" t="s">
        <v>14</v>
      </c>
      <c r="G1199" s="5">
        <v>1677211</v>
      </c>
      <c r="H1199" s="2">
        <f t="shared" si="74"/>
        <v>2939604</v>
      </c>
      <c r="I1199" s="2">
        <f t="shared" si="76"/>
        <v>2939604</v>
      </c>
      <c r="J1199" s="3">
        <f t="shared" si="77"/>
        <v>0.57055678247818409</v>
      </c>
      <c r="K1199" s="2">
        <v>-1</v>
      </c>
      <c r="L1199" s="2">
        <v>0</v>
      </c>
      <c r="M1199" s="2">
        <v>-1</v>
      </c>
    </row>
    <row r="1200" spans="1:13" ht="14.4">
      <c r="A1200" s="1" t="s">
        <v>129</v>
      </c>
      <c r="B1200" s="5">
        <v>2008</v>
      </c>
      <c r="C1200" s="1" t="s">
        <v>130</v>
      </c>
      <c r="D1200" s="1" t="s">
        <v>26</v>
      </c>
      <c r="E1200" s="21" t="b">
        <v>0</v>
      </c>
      <c r="F1200" s="1" t="s">
        <v>16</v>
      </c>
      <c r="G1200" s="5">
        <v>1262393</v>
      </c>
      <c r="H1200" s="2"/>
      <c r="I1200" s="2"/>
      <c r="J1200" s="3" t="str">
        <f t="shared" si="77"/>
        <v/>
      </c>
      <c r="K1200" s="2">
        <v>-1</v>
      </c>
      <c r="L1200" s="2">
        <v>0</v>
      </c>
      <c r="M1200" s="2">
        <v>-1</v>
      </c>
    </row>
    <row r="1201" spans="1:13" ht="14.4">
      <c r="A1201" s="1" t="s">
        <v>129</v>
      </c>
      <c r="B1201" s="5">
        <v>2012</v>
      </c>
      <c r="C1201" s="1" t="s">
        <v>130</v>
      </c>
      <c r="D1201" s="1" t="s">
        <v>27</v>
      </c>
      <c r="E1201" s="21" t="b">
        <v>0</v>
      </c>
      <c r="F1201" s="1" t="s">
        <v>14</v>
      </c>
      <c r="G1201" s="5">
        <v>1620985</v>
      </c>
      <c r="H1201" s="2">
        <f t="shared" si="74"/>
        <v>3031951</v>
      </c>
      <c r="I1201" s="2">
        <f t="shared" si="76"/>
        <v>3031951</v>
      </c>
      <c r="J1201" s="3">
        <f t="shared" si="77"/>
        <v>0.53463429982872412</v>
      </c>
      <c r="K1201" s="2">
        <v>1</v>
      </c>
      <c r="L1201" s="2">
        <v>1</v>
      </c>
      <c r="M1201" s="2">
        <v>0</v>
      </c>
    </row>
    <row r="1202" spans="1:13" ht="14.4">
      <c r="A1202" s="1" t="s">
        <v>129</v>
      </c>
      <c r="B1202" s="5">
        <v>2012</v>
      </c>
      <c r="C1202" s="1" t="s">
        <v>130</v>
      </c>
      <c r="D1202" s="1" t="s">
        <v>28</v>
      </c>
      <c r="E1202" s="21" t="b">
        <v>0</v>
      </c>
      <c r="F1202" s="1" t="s">
        <v>16</v>
      </c>
      <c r="G1202" s="5">
        <v>1410966</v>
      </c>
      <c r="H1202" s="2"/>
      <c r="I1202" s="2"/>
      <c r="J1202" s="3" t="str">
        <f t="shared" si="77"/>
        <v/>
      </c>
      <c r="K1202" s="2">
        <v>1</v>
      </c>
      <c r="L1202" s="2">
        <v>1</v>
      </c>
      <c r="M1202" s="2">
        <v>0</v>
      </c>
    </row>
    <row r="1203" spans="1:13" ht="14.4">
      <c r="A1203" s="1" t="s">
        <v>129</v>
      </c>
      <c r="B1203" s="5">
        <v>2016</v>
      </c>
      <c r="C1203" s="1" t="s">
        <v>130</v>
      </c>
      <c r="D1203" s="1" t="s">
        <v>30</v>
      </c>
      <c r="E1203" s="21" t="b">
        <v>0</v>
      </c>
      <c r="F1203" s="1" t="s">
        <v>14</v>
      </c>
      <c r="G1203" s="5">
        <v>1382536</v>
      </c>
      <c r="H1203" s="2">
        <f t="shared" si="74"/>
        <v>2787820</v>
      </c>
      <c r="I1203" s="2">
        <f t="shared" si="76"/>
        <v>2787820</v>
      </c>
      <c r="J1203" s="3">
        <f t="shared" si="77"/>
        <v>0.49592010961970284</v>
      </c>
      <c r="K1203" s="2">
        <v>1</v>
      </c>
      <c r="L1203" s="2">
        <v>0</v>
      </c>
      <c r="M1203" s="2">
        <v>1</v>
      </c>
    </row>
    <row r="1204" spans="1:13" ht="14.4">
      <c r="A1204" s="1" t="s">
        <v>129</v>
      </c>
      <c r="B1204" s="5">
        <v>2016</v>
      </c>
      <c r="C1204" s="1" t="s">
        <v>130</v>
      </c>
      <c r="D1204" s="1" t="s">
        <v>29</v>
      </c>
      <c r="E1204" s="21" t="b">
        <v>0</v>
      </c>
      <c r="F1204" s="1" t="s">
        <v>16</v>
      </c>
      <c r="G1204" s="5">
        <v>1405284</v>
      </c>
      <c r="H1204" s="2"/>
      <c r="I1204" s="2"/>
      <c r="J1204" s="3" t="str">
        <f>IF(F1204="democrat",G1204/I1204,"")</f>
        <v/>
      </c>
      <c r="K1204" s="2">
        <v>1</v>
      </c>
      <c r="L1204" s="2">
        <v>0</v>
      </c>
      <c r="M1204" s="2">
        <v>1</v>
      </c>
    </row>
    <row r="1205" spans="1:13" ht="14.4">
      <c r="A1205" s="1" t="s">
        <v>129</v>
      </c>
      <c r="B1205" s="5">
        <v>2020</v>
      </c>
      <c r="C1205" s="1" t="s">
        <v>130</v>
      </c>
      <c r="D1205" s="1" t="s">
        <v>134</v>
      </c>
      <c r="E1205" s="21" t="b">
        <v>0</v>
      </c>
      <c r="F1205" s="1" t="s">
        <v>14</v>
      </c>
      <c r="G1205" s="5">
        <v>1630866</v>
      </c>
      <c r="H1205" s="2">
        <f t="shared" si="74"/>
        <v>3241050</v>
      </c>
      <c r="I1205" s="2">
        <f t="shared" si="76"/>
        <v>3241050</v>
      </c>
      <c r="J1205" s="3">
        <f>IF(F1205="democrat",G1205/I1205,"")</f>
        <v>0.50319063266533992</v>
      </c>
      <c r="K1205" s="2">
        <v>-1</v>
      </c>
      <c r="L1205" s="2">
        <v>-1</v>
      </c>
      <c r="M1205" s="2">
        <v>0</v>
      </c>
    </row>
    <row r="1206" spans="1:13" ht="14.4">
      <c r="A1206" s="1" t="s">
        <v>129</v>
      </c>
      <c r="B1206" s="5">
        <v>2020</v>
      </c>
      <c r="C1206" s="1" t="s">
        <v>130</v>
      </c>
      <c r="D1206" s="1" t="s">
        <v>29</v>
      </c>
      <c r="E1206" s="21" t="b">
        <v>0</v>
      </c>
      <c r="F1206" s="1" t="s">
        <v>16</v>
      </c>
      <c r="G1206" s="5">
        <v>1610184</v>
      </c>
      <c r="H1206" s="2"/>
      <c r="I1206" s="2"/>
      <c r="J1206" s="3"/>
      <c r="K1206" s="2">
        <v>-1</v>
      </c>
      <c r="L1206" s="2">
        <v>-1</v>
      </c>
      <c r="M1206" s="2">
        <v>0</v>
      </c>
    </row>
    <row r="1207" spans="1:13" ht="14.4">
      <c r="A1207" s="1" t="s">
        <v>131</v>
      </c>
      <c r="B1207" s="5">
        <v>1976</v>
      </c>
      <c r="C1207" s="1" t="s">
        <v>132</v>
      </c>
      <c r="D1207" s="1" t="s">
        <v>13</v>
      </c>
      <c r="E1207" s="21" t="b">
        <v>0</v>
      </c>
      <c r="F1207" s="1" t="s">
        <v>14</v>
      </c>
      <c r="G1207" s="5">
        <v>62239</v>
      </c>
      <c r="H1207" s="2">
        <f t="shared" si="74"/>
        <v>154956</v>
      </c>
      <c r="I1207" s="2">
        <f t="shared" si="76"/>
        <v>154956</v>
      </c>
      <c r="J1207" s="3">
        <f t="shared" ref="J1207:J1227" si="78">IF(F1207="democrat",G1207/I1207,"")</f>
        <v>0.40165595394821757</v>
      </c>
      <c r="K1207" s="2">
        <v>-1</v>
      </c>
      <c r="L1207" s="2">
        <v>0</v>
      </c>
      <c r="M1207" s="2">
        <v>-1</v>
      </c>
    </row>
    <row r="1208" spans="1:13" ht="14.4">
      <c r="A1208" s="1" t="s">
        <v>131</v>
      </c>
      <c r="B1208" s="5">
        <v>1976</v>
      </c>
      <c r="C1208" s="1" t="s">
        <v>132</v>
      </c>
      <c r="D1208" s="1" t="s">
        <v>15</v>
      </c>
      <c r="E1208" s="21" t="b">
        <v>0</v>
      </c>
      <c r="F1208" s="1" t="s">
        <v>16</v>
      </c>
      <c r="G1208" s="5">
        <v>92717</v>
      </c>
      <c r="H1208" s="2"/>
      <c r="I1208" s="2"/>
      <c r="J1208" s="3" t="str">
        <f t="shared" si="78"/>
        <v/>
      </c>
      <c r="K1208" s="2">
        <v>-1</v>
      </c>
      <c r="L1208" s="2">
        <v>0</v>
      </c>
      <c r="M1208" s="2">
        <v>-1</v>
      </c>
    </row>
    <row r="1209" spans="1:13" ht="14.4">
      <c r="A1209" s="1" t="s">
        <v>131</v>
      </c>
      <c r="B1209" s="5">
        <v>1980</v>
      </c>
      <c r="C1209" s="1" t="s">
        <v>132</v>
      </c>
      <c r="D1209" s="1" t="s">
        <v>13</v>
      </c>
      <c r="E1209" s="21" t="b">
        <v>0</v>
      </c>
      <c r="F1209" s="1" t="s">
        <v>14</v>
      </c>
      <c r="G1209" s="5">
        <v>49427</v>
      </c>
      <c r="H1209" s="2">
        <f t="shared" si="74"/>
        <v>160127</v>
      </c>
      <c r="I1209" s="2">
        <f t="shared" si="76"/>
        <v>160127</v>
      </c>
      <c r="J1209" s="3">
        <f t="shared" si="78"/>
        <v>0.30867374021870142</v>
      </c>
      <c r="K1209" s="2">
        <v>1</v>
      </c>
      <c r="L1209" s="2">
        <v>1</v>
      </c>
      <c r="M1209" s="2">
        <v>0</v>
      </c>
    </row>
    <row r="1210" spans="1:13" ht="15" customHeight="1">
      <c r="A1210" s="1" t="s">
        <v>131</v>
      </c>
      <c r="B1210" s="5">
        <v>1980</v>
      </c>
      <c r="C1210" s="1" t="s">
        <v>132</v>
      </c>
      <c r="D1210" s="1" t="s">
        <v>17</v>
      </c>
      <c r="E1210" s="21" t="b">
        <v>0</v>
      </c>
      <c r="F1210" s="1" t="s">
        <v>16</v>
      </c>
      <c r="G1210" s="5">
        <v>110700</v>
      </c>
      <c r="H1210" s="2"/>
      <c r="I1210" s="2"/>
      <c r="J1210" s="3" t="str">
        <f t="shared" si="78"/>
        <v/>
      </c>
      <c r="K1210" s="2">
        <v>1</v>
      </c>
      <c r="L1210" s="2">
        <v>1</v>
      </c>
      <c r="M1210" s="2">
        <v>0</v>
      </c>
    </row>
    <row r="1211" spans="1:13" ht="14.4">
      <c r="A1211" s="1" t="s">
        <v>131</v>
      </c>
      <c r="B1211" s="5">
        <v>1984</v>
      </c>
      <c r="C1211" s="1" t="s">
        <v>132</v>
      </c>
      <c r="D1211" s="1" t="s">
        <v>18</v>
      </c>
      <c r="E1211" s="21" t="b">
        <v>0</v>
      </c>
      <c r="F1211" s="1" t="s">
        <v>14</v>
      </c>
      <c r="G1211" s="5">
        <v>53370</v>
      </c>
      <c r="H1211" s="2">
        <f t="shared" si="74"/>
        <v>186611</v>
      </c>
      <c r="I1211" s="2">
        <f t="shared" si="76"/>
        <v>186611</v>
      </c>
      <c r="J1211" s="3">
        <f t="shared" si="78"/>
        <v>0.28599600237928097</v>
      </c>
      <c r="K1211" s="2">
        <v>-1</v>
      </c>
      <c r="L1211" s="2">
        <v>-1</v>
      </c>
      <c r="M1211" s="2">
        <v>0</v>
      </c>
    </row>
    <row r="1212" spans="1:13" ht="14.4">
      <c r="A1212" s="1" t="s">
        <v>131</v>
      </c>
      <c r="B1212" s="5">
        <v>1984</v>
      </c>
      <c r="C1212" s="1" t="s">
        <v>132</v>
      </c>
      <c r="D1212" s="1" t="s">
        <v>17</v>
      </c>
      <c r="E1212" s="21" t="b">
        <v>0</v>
      </c>
      <c r="F1212" s="1" t="s">
        <v>16</v>
      </c>
      <c r="G1212" s="5">
        <v>133241</v>
      </c>
      <c r="H1212" s="2"/>
      <c r="I1212" s="2"/>
      <c r="J1212" s="3" t="str">
        <f t="shared" si="78"/>
        <v/>
      </c>
      <c r="K1212" s="2">
        <v>-1</v>
      </c>
      <c r="L1212" s="2">
        <v>-1</v>
      </c>
      <c r="M1212" s="2">
        <v>0</v>
      </c>
    </row>
    <row r="1213" spans="1:13" ht="14.4">
      <c r="A1213" s="1" t="s">
        <v>131</v>
      </c>
      <c r="B1213" s="5">
        <v>1988</v>
      </c>
      <c r="C1213" s="1" t="s">
        <v>132</v>
      </c>
      <c r="D1213" s="1" t="s">
        <v>20</v>
      </c>
      <c r="E1213" s="21" t="b">
        <v>0</v>
      </c>
      <c r="F1213" s="1" t="s">
        <v>14</v>
      </c>
      <c r="G1213" s="5">
        <v>67113</v>
      </c>
      <c r="H1213" s="2">
        <f t="shared" si="74"/>
        <v>173980</v>
      </c>
      <c r="I1213" s="2">
        <f t="shared" si="76"/>
        <v>173980</v>
      </c>
      <c r="J1213" s="3">
        <f t="shared" si="78"/>
        <v>0.38575123577422693</v>
      </c>
      <c r="K1213" s="2">
        <v>-1</v>
      </c>
      <c r="L1213" s="2">
        <v>0</v>
      </c>
      <c r="M1213" s="2">
        <v>-1</v>
      </c>
    </row>
    <row r="1214" spans="1:13" ht="14.4">
      <c r="A1214" s="1" t="s">
        <v>131</v>
      </c>
      <c r="B1214" s="5">
        <v>1988</v>
      </c>
      <c r="C1214" s="1" t="s">
        <v>132</v>
      </c>
      <c r="D1214" s="1" t="s">
        <v>19</v>
      </c>
      <c r="E1214" s="21" t="b">
        <v>0</v>
      </c>
      <c r="F1214" s="1" t="s">
        <v>16</v>
      </c>
      <c r="G1214" s="5">
        <v>106867</v>
      </c>
      <c r="H1214" s="2"/>
      <c r="I1214" s="2"/>
      <c r="J1214" s="3" t="str">
        <f t="shared" si="78"/>
        <v/>
      </c>
      <c r="K1214" s="2">
        <v>-1</v>
      </c>
      <c r="L1214" s="2">
        <v>0</v>
      </c>
      <c r="M1214" s="2">
        <v>-1</v>
      </c>
    </row>
    <row r="1215" spans="1:13" ht="14.4">
      <c r="A1215" s="1" t="s">
        <v>131</v>
      </c>
      <c r="B1215" s="5">
        <v>1992</v>
      </c>
      <c r="C1215" s="1" t="s">
        <v>132</v>
      </c>
      <c r="D1215" s="1" t="s">
        <v>21</v>
      </c>
      <c r="E1215" s="21" t="b">
        <v>0</v>
      </c>
      <c r="F1215" s="1" t="s">
        <v>14</v>
      </c>
      <c r="G1215" s="5">
        <v>68160</v>
      </c>
      <c r="H1215" s="2">
        <f t="shared" ref="H1215:H1229" si="79">IF(B1215=B1216,SUM(G1215:G1216),H1214)</f>
        <v>147507</v>
      </c>
      <c r="I1215" s="2">
        <f t="shared" si="76"/>
        <v>147507</v>
      </c>
      <c r="J1215" s="3">
        <f t="shared" si="78"/>
        <v>0.46207976570603426</v>
      </c>
      <c r="K1215" s="2">
        <v>-1</v>
      </c>
      <c r="L1215" s="2">
        <v>-1</v>
      </c>
      <c r="M1215" s="2">
        <v>-1.25</v>
      </c>
    </row>
    <row r="1216" spans="1:13" ht="14.4">
      <c r="A1216" s="1" t="s">
        <v>131</v>
      </c>
      <c r="B1216" s="5">
        <v>1992</v>
      </c>
      <c r="C1216" s="1" t="s">
        <v>132</v>
      </c>
      <c r="D1216" s="1" t="s">
        <v>19</v>
      </c>
      <c r="E1216" s="21" t="b">
        <v>0</v>
      </c>
      <c r="F1216" s="1" t="s">
        <v>16</v>
      </c>
      <c r="G1216" s="5">
        <v>79347</v>
      </c>
      <c r="H1216" s="2"/>
      <c r="I1216" s="2"/>
      <c r="J1216" s="3" t="str">
        <f t="shared" si="78"/>
        <v/>
      </c>
      <c r="K1216" s="2">
        <v>-1</v>
      </c>
      <c r="L1216" s="2">
        <v>-1</v>
      </c>
      <c r="M1216" s="2">
        <v>-1.25</v>
      </c>
    </row>
    <row r="1217" spans="1:13" ht="14.4">
      <c r="A1217" s="1" t="s">
        <v>131</v>
      </c>
      <c r="B1217" s="5">
        <v>1996</v>
      </c>
      <c r="C1217" s="1" t="s">
        <v>132</v>
      </c>
      <c r="D1217" s="1" t="s">
        <v>21</v>
      </c>
      <c r="E1217" s="21" t="b">
        <v>0</v>
      </c>
      <c r="F1217" s="1" t="s">
        <v>14</v>
      </c>
      <c r="G1217" s="5">
        <v>77934</v>
      </c>
      <c r="H1217" s="2">
        <f t="shared" si="79"/>
        <v>183322</v>
      </c>
      <c r="I1217" s="2">
        <f t="shared" si="76"/>
        <v>183322</v>
      </c>
      <c r="J1217" s="3">
        <f t="shared" si="78"/>
        <v>0.42512082565104026</v>
      </c>
      <c r="K1217" s="2">
        <v>1</v>
      </c>
      <c r="L1217" s="2">
        <v>1</v>
      </c>
      <c r="M1217" s="2">
        <v>0</v>
      </c>
    </row>
    <row r="1218" spans="1:13" ht="14.4">
      <c r="A1218" s="1" t="s">
        <v>131</v>
      </c>
      <c r="B1218" s="5">
        <v>1996</v>
      </c>
      <c r="C1218" s="1" t="s">
        <v>132</v>
      </c>
      <c r="D1218" s="1" t="s">
        <v>22</v>
      </c>
      <c r="E1218" s="21" t="b">
        <v>0</v>
      </c>
      <c r="F1218" s="1" t="s">
        <v>16</v>
      </c>
      <c r="G1218" s="5">
        <v>105388</v>
      </c>
      <c r="H1218" s="2"/>
      <c r="I1218" s="2"/>
      <c r="J1218" s="3" t="str">
        <f t="shared" si="78"/>
        <v/>
      </c>
      <c r="K1218" s="2">
        <v>1</v>
      </c>
      <c r="L1218" s="2">
        <v>1</v>
      </c>
      <c r="M1218" s="2">
        <v>0</v>
      </c>
    </row>
    <row r="1219" spans="1:13" ht="14.4">
      <c r="A1219" s="1" t="s">
        <v>131</v>
      </c>
      <c r="B1219" s="5">
        <v>2000</v>
      </c>
      <c r="C1219" s="1" t="s">
        <v>132</v>
      </c>
      <c r="D1219" s="1" t="s">
        <v>24</v>
      </c>
      <c r="E1219" s="21" t="b">
        <v>0</v>
      </c>
      <c r="F1219" s="1" t="s">
        <v>14</v>
      </c>
      <c r="G1219" s="5">
        <v>60481</v>
      </c>
      <c r="H1219" s="2">
        <f t="shared" si="79"/>
        <v>208428</v>
      </c>
      <c r="I1219" s="2">
        <f t="shared" si="76"/>
        <v>208428</v>
      </c>
      <c r="J1219" s="3">
        <f t="shared" si="78"/>
        <v>0.29017694359682961</v>
      </c>
      <c r="K1219" s="2">
        <v>1</v>
      </c>
      <c r="L1219" s="2">
        <v>0</v>
      </c>
      <c r="M1219" s="2">
        <v>1</v>
      </c>
    </row>
    <row r="1220" spans="1:13" ht="14.4">
      <c r="A1220" s="1" t="s">
        <v>131</v>
      </c>
      <c r="B1220" s="5">
        <v>2000</v>
      </c>
      <c r="C1220" s="1" t="s">
        <v>132</v>
      </c>
      <c r="D1220" s="1" t="s">
        <v>23</v>
      </c>
      <c r="E1220" s="21" t="b">
        <v>0</v>
      </c>
      <c r="F1220" s="1" t="s">
        <v>16</v>
      </c>
      <c r="G1220" s="5">
        <v>147947</v>
      </c>
      <c r="H1220" s="2"/>
      <c r="I1220" s="2"/>
      <c r="J1220" s="3" t="str">
        <f t="shared" si="78"/>
        <v/>
      </c>
      <c r="K1220" s="2">
        <v>1</v>
      </c>
      <c r="L1220" s="2">
        <v>0</v>
      </c>
      <c r="M1220" s="2">
        <v>1</v>
      </c>
    </row>
    <row r="1221" spans="1:13" ht="14.4">
      <c r="A1221" s="1" t="s">
        <v>131</v>
      </c>
      <c r="B1221" s="5">
        <v>2004</v>
      </c>
      <c r="C1221" s="1" t="s">
        <v>132</v>
      </c>
      <c r="D1221" s="1" t="s">
        <v>25</v>
      </c>
      <c r="E1221" s="21" t="b">
        <v>0</v>
      </c>
      <c r="F1221" s="1" t="s">
        <v>14</v>
      </c>
      <c r="G1221" s="5">
        <v>70776</v>
      </c>
      <c r="H1221" s="2">
        <f t="shared" si="79"/>
        <v>238405</v>
      </c>
      <c r="I1221" s="2">
        <f t="shared" si="76"/>
        <v>238405</v>
      </c>
      <c r="J1221" s="3">
        <f t="shared" si="78"/>
        <v>0.29687296826828297</v>
      </c>
      <c r="K1221" s="2">
        <v>-1</v>
      </c>
      <c r="L1221" s="2">
        <v>-1</v>
      </c>
      <c r="M1221" s="2">
        <v>0</v>
      </c>
    </row>
    <row r="1222" spans="1:13" ht="14.4">
      <c r="A1222" s="1" t="s">
        <v>131</v>
      </c>
      <c r="B1222" s="5">
        <v>2004</v>
      </c>
      <c r="C1222" s="1" t="s">
        <v>132</v>
      </c>
      <c r="D1222" s="1" t="s">
        <v>23</v>
      </c>
      <c r="E1222" s="21" t="b">
        <v>0</v>
      </c>
      <c r="F1222" s="1" t="s">
        <v>16</v>
      </c>
      <c r="G1222" s="5">
        <v>167629</v>
      </c>
      <c r="H1222" s="2"/>
      <c r="I1222" s="2"/>
      <c r="J1222" s="3" t="str">
        <f t="shared" si="78"/>
        <v/>
      </c>
      <c r="K1222" s="2">
        <v>-1</v>
      </c>
      <c r="L1222" s="2">
        <v>-1</v>
      </c>
      <c r="M1222" s="2">
        <v>0</v>
      </c>
    </row>
    <row r="1223" spans="1:13" ht="14.4">
      <c r="A1223" s="1" t="s">
        <v>131</v>
      </c>
      <c r="B1223" s="5">
        <v>2008</v>
      </c>
      <c r="C1223" s="1" t="s">
        <v>132</v>
      </c>
      <c r="D1223" s="1" t="s">
        <v>27</v>
      </c>
      <c r="E1223" s="21" t="b">
        <v>0</v>
      </c>
      <c r="F1223" s="1" t="s">
        <v>14</v>
      </c>
      <c r="G1223" s="5">
        <v>82868</v>
      </c>
      <c r="H1223" s="2">
        <f t="shared" si="79"/>
        <v>247826</v>
      </c>
      <c r="I1223" s="2">
        <f t="shared" si="76"/>
        <v>247826</v>
      </c>
      <c r="J1223" s="3">
        <f t="shared" si="78"/>
        <v>0.33437976644904088</v>
      </c>
      <c r="K1223" s="2">
        <v>-1</v>
      </c>
      <c r="L1223" s="2">
        <v>0</v>
      </c>
      <c r="M1223" s="2">
        <v>-1</v>
      </c>
    </row>
    <row r="1224" spans="1:13" ht="14.4">
      <c r="A1224" s="1" t="s">
        <v>131</v>
      </c>
      <c r="B1224" s="5">
        <v>2008</v>
      </c>
      <c r="C1224" s="1" t="s">
        <v>132</v>
      </c>
      <c r="D1224" s="1" t="s">
        <v>26</v>
      </c>
      <c r="E1224" s="21" t="b">
        <v>0</v>
      </c>
      <c r="F1224" s="1" t="s">
        <v>16</v>
      </c>
      <c r="G1224" s="5">
        <v>164958</v>
      </c>
      <c r="H1224" s="2"/>
      <c r="I1224" s="2"/>
      <c r="J1224" s="3" t="str">
        <f t="shared" si="78"/>
        <v/>
      </c>
      <c r="K1224" s="2">
        <v>-1</v>
      </c>
      <c r="L1224" s="2">
        <v>0</v>
      </c>
      <c r="M1224" s="2">
        <v>-1</v>
      </c>
    </row>
    <row r="1225" spans="1:13" ht="14.4">
      <c r="A1225" s="1" t="s">
        <v>131</v>
      </c>
      <c r="B1225" s="5">
        <v>2012</v>
      </c>
      <c r="C1225" s="1" t="s">
        <v>132</v>
      </c>
      <c r="D1225" s="1" t="s">
        <v>27</v>
      </c>
      <c r="E1225" s="21" t="b">
        <v>0</v>
      </c>
      <c r="F1225" s="1" t="s">
        <v>14</v>
      </c>
      <c r="G1225" s="5">
        <v>69286</v>
      </c>
      <c r="H1225" s="2">
        <f t="shared" si="79"/>
        <v>240248</v>
      </c>
      <c r="I1225" s="2">
        <f t="shared" si="76"/>
        <v>240248</v>
      </c>
      <c r="J1225" s="3">
        <f t="shared" si="78"/>
        <v>0.28839365988478571</v>
      </c>
      <c r="K1225" s="2">
        <v>1</v>
      </c>
      <c r="L1225" s="2">
        <v>1</v>
      </c>
      <c r="M1225" s="2">
        <v>0</v>
      </c>
    </row>
    <row r="1226" spans="1:13" ht="14.4">
      <c r="A1226" s="1" t="s">
        <v>131</v>
      </c>
      <c r="B1226" s="5">
        <v>2012</v>
      </c>
      <c r="C1226" s="1" t="s">
        <v>132</v>
      </c>
      <c r="D1226" s="1" t="s">
        <v>28</v>
      </c>
      <c r="E1226" s="21" t="b">
        <v>0</v>
      </c>
      <c r="F1226" s="1" t="s">
        <v>16</v>
      </c>
      <c r="G1226" s="5">
        <v>170962</v>
      </c>
      <c r="H1226" s="2"/>
      <c r="I1226" s="2"/>
      <c r="J1226" s="3" t="str">
        <f t="shared" si="78"/>
        <v/>
      </c>
      <c r="K1226" s="2">
        <v>1</v>
      </c>
      <c r="L1226" s="2">
        <v>1</v>
      </c>
      <c r="M1226" s="2">
        <v>0</v>
      </c>
    </row>
    <row r="1227" spans="1:13" ht="14.4">
      <c r="A1227" s="1" t="s">
        <v>131</v>
      </c>
      <c r="B1227" s="5">
        <v>2016</v>
      </c>
      <c r="C1227" s="1" t="s">
        <v>132</v>
      </c>
      <c r="D1227" s="1" t="s">
        <v>30</v>
      </c>
      <c r="E1227" s="21" t="b">
        <v>0</v>
      </c>
      <c r="F1227" s="1" t="s">
        <v>14</v>
      </c>
      <c r="G1227" s="5">
        <v>55973</v>
      </c>
      <c r="H1227" s="2">
        <f t="shared" si="79"/>
        <v>230392</v>
      </c>
      <c r="I1227" s="2">
        <f t="shared" si="76"/>
        <v>230392</v>
      </c>
      <c r="J1227" s="3">
        <f t="shared" si="78"/>
        <v>0.24294680370846211</v>
      </c>
      <c r="K1227" s="2">
        <v>1</v>
      </c>
      <c r="L1227" s="2">
        <v>0</v>
      </c>
      <c r="M1227" s="2">
        <v>1</v>
      </c>
    </row>
    <row r="1228" spans="1:13" ht="14.4">
      <c r="A1228" s="1" t="s">
        <v>131</v>
      </c>
      <c r="B1228" s="5">
        <v>2016</v>
      </c>
      <c r="C1228" s="1" t="s">
        <v>132</v>
      </c>
      <c r="D1228" s="1" t="s">
        <v>29</v>
      </c>
      <c r="E1228" s="21" t="b">
        <v>0</v>
      </c>
      <c r="F1228" s="1" t="s">
        <v>16</v>
      </c>
      <c r="G1228" s="5">
        <v>174419</v>
      </c>
      <c r="H1228" s="2"/>
      <c r="I1228" s="2"/>
      <c r="J1228" s="3" t="str">
        <f>IF(F1228="democrat",G1228/I1228,"")</f>
        <v/>
      </c>
      <c r="K1228" s="2">
        <v>1</v>
      </c>
      <c r="L1228" s="2">
        <v>0</v>
      </c>
      <c r="M1228" s="2">
        <v>1</v>
      </c>
    </row>
    <row r="1229" spans="1:13" ht="14.4">
      <c r="A1229" s="1" t="s">
        <v>131</v>
      </c>
      <c r="B1229" s="5">
        <v>2020</v>
      </c>
      <c r="C1229" s="1" t="s">
        <v>132</v>
      </c>
      <c r="D1229" s="1" t="s">
        <v>134</v>
      </c>
      <c r="E1229" s="21" t="b">
        <v>0</v>
      </c>
      <c r="F1229" s="1" t="s">
        <v>14</v>
      </c>
      <c r="G1229" s="5">
        <v>73491</v>
      </c>
      <c r="H1229" s="2">
        <f t="shared" si="79"/>
        <v>267050</v>
      </c>
      <c r="I1229" s="2">
        <f t="shared" si="76"/>
        <v>267050</v>
      </c>
      <c r="J1229" s="3">
        <f>IF(F1229="democrat",G1229/I1229,"")</f>
        <v>0.27519565624414905</v>
      </c>
      <c r="K1229" s="2">
        <v>-1</v>
      </c>
      <c r="L1229" s="2">
        <v>-1</v>
      </c>
      <c r="M1229" s="2">
        <v>0</v>
      </c>
    </row>
    <row r="1230" spans="1:13" ht="14.4">
      <c r="A1230" s="1" t="s">
        <v>131</v>
      </c>
      <c r="B1230" s="5">
        <v>2020</v>
      </c>
      <c r="C1230" s="1" t="s">
        <v>132</v>
      </c>
      <c r="D1230" s="1" t="s">
        <v>29</v>
      </c>
      <c r="E1230" s="21" t="b">
        <v>0</v>
      </c>
      <c r="F1230" s="1" t="s">
        <v>16</v>
      </c>
      <c r="G1230" s="5">
        <v>193559</v>
      </c>
      <c r="H1230" s="2"/>
      <c r="I1230" s="2"/>
      <c r="J1230" s="3"/>
      <c r="K1230" s="2">
        <v>-1</v>
      </c>
      <c r="L1230" s="2">
        <v>-1</v>
      </c>
      <c r="M1230" s="2">
        <v>0</v>
      </c>
    </row>
    <row r="1232" spans="1:13" ht="14.4">
      <c r="A1232" s="1"/>
      <c r="B1232" s="5"/>
      <c r="C1232" s="1"/>
      <c r="D1232" s="1"/>
      <c r="E1232" s="1"/>
      <c r="F1232" s="1"/>
      <c r="G1232" s="5"/>
      <c r="H1232" s="2"/>
      <c r="I1232" s="2"/>
      <c r="J1232" s="3"/>
      <c r="K1232" s="2"/>
      <c r="L1232" s="2"/>
      <c r="M1232" s="2"/>
    </row>
    <row r="1233" spans="1:13" ht="14.4">
      <c r="A1233" s="1"/>
      <c r="B1233" s="5"/>
      <c r="C1233" s="1"/>
      <c r="D1233" s="1"/>
      <c r="E1233" s="1"/>
      <c r="F1233" s="1"/>
      <c r="G1233" s="5"/>
      <c r="H1233" s="2"/>
      <c r="I1233" s="2"/>
      <c r="J1233" s="3"/>
      <c r="K1233" s="2"/>
      <c r="L1233" s="2"/>
      <c r="M1233" s="2"/>
    </row>
    <row r="1234" spans="1:13" ht="14.4">
      <c r="A1234" s="1"/>
      <c r="B1234" s="5"/>
      <c r="C1234" s="1"/>
      <c r="D1234" s="1"/>
      <c r="E1234" s="1"/>
      <c r="F1234" s="1"/>
      <c r="G1234" s="5"/>
      <c r="H1234" s="2"/>
      <c r="I1234" s="2"/>
      <c r="J1234" s="3"/>
      <c r="K1234" s="2"/>
      <c r="L1234" s="2"/>
      <c r="M1234" s="2"/>
    </row>
    <row r="1235" spans="1:13" ht="14.4">
      <c r="A1235" s="1"/>
      <c r="B1235" s="5"/>
      <c r="C1235" s="1"/>
      <c r="D1235" s="1"/>
      <c r="E1235" s="1"/>
      <c r="F1235" s="1"/>
      <c r="G1235" s="5"/>
      <c r="H1235" s="2"/>
      <c r="I1235" s="2"/>
      <c r="J1235" s="3"/>
      <c r="K1235" s="2"/>
      <c r="L1235" s="2"/>
      <c r="M1235" s="2"/>
    </row>
    <row r="1236" spans="1:13" ht="14.4">
      <c r="A1236" s="1"/>
      <c r="B1236" s="5"/>
      <c r="C1236" s="1"/>
      <c r="D1236" s="1"/>
      <c r="E1236" s="1"/>
      <c r="F1236" s="1"/>
      <c r="G1236" s="5"/>
      <c r="H1236" s="2"/>
      <c r="I1236" s="2"/>
      <c r="J1236" s="3"/>
      <c r="K1236" s="2"/>
      <c r="L1236" s="2"/>
      <c r="M1236" s="2"/>
    </row>
    <row r="1237" spans="1:13" ht="14.4">
      <c r="A1237" s="1"/>
      <c r="B1237" s="5"/>
      <c r="C1237" s="1"/>
      <c r="D1237" s="1"/>
      <c r="E1237" s="1"/>
      <c r="F1237" s="1"/>
      <c r="G1237" s="5"/>
      <c r="H1237" s="2"/>
      <c r="I1237" s="2"/>
      <c r="J1237" s="3"/>
      <c r="K1237" s="2"/>
      <c r="L1237" s="2"/>
      <c r="M1237" s="2"/>
    </row>
    <row r="1238" spans="1:13" ht="14.4">
      <c r="A1238" s="1"/>
      <c r="B1238" s="5"/>
      <c r="C1238" s="1"/>
      <c r="D1238" s="1"/>
      <c r="E1238" s="1"/>
      <c r="F1238" s="1"/>
      <c r="G1238" s="5"/>
      <c r="H1238" s="2"/>
      <c r="I1238" s="2"/>
      <c r="J1238" s="3"/>
      <c r="K1238" s="2"/>
      <c r="L1238" s="2"/>
      <c r="M1238" s="2"/>
    </row>
    <row r="1239" spans="1:13" ht="14.4">
      <c r="A1239" s="1"/>
      <c r="B1239" s="5"/>
      <c r="C1239" s="1"/>
      <c r="D1239" s="1"/>
      <c r="E1239" s="1"/>
      <c r="F1239" s="1"/>
      <c r="G1239" s="5"/>
      <c r="H1239" s="2"/>
      <c r="I1239" s="2"/>
      <c r="J1239" s="3"/>
      <c r="K1239" s="2"/>
      <c r="L1239" s="2"/>
      <c r="M1239" s="2"/>
    </row>
    <row r="1240" spans="1:13" ht="14.4">
      <c r="A1240" s="1"/>
      <c r="B1240" s="5"/>
      <c r="C1240" s="1"/>
      <c r="D1240" s="1"/>
      <c r="E1240" s="1"/>
      <c r="F1240" s="1"/>
      <c r="G1240" s="5"/>
      <c r="H1240" s="2"/>
      <c r="I1240" s="2"/>
      <c r="J1240" s="3"/>
      <c r="K1240" s="2"/>
      <c r="L1240" s="2"/>
      <c r="M1240" s="2"/>
    </row>
    <row r="1241" spans="1:13" ht="14.4">
      <c r="A1241" s="1"/>
      <c r="B1241" s="5"/>
      <c r="C1241" s="1"/>
      <c r="D1241" s="1"/>
      <c r="E1241" s="1"/>
      <c r="F1241" s="1"/>
      <c r="G1241" s="5"/>
      <c r="H1241" s="2"/>
      <c r="I1241" s="2"/>
      <c r="J1241" s="3"/>
      <c r="K1241" s="2"/>
      <c r="L1241" s="2"/>
      <c r="M1241" s="2"/>
    </row>
    <row r="1242" spans="1:13" ht="14.4">
      <c r="A1242" s="1"/>
      <c r="B1242" s="5"/>
      <c r="C1242" s="1"/>
      <c r="D1242" s="1"/>
      <c r="E1242" s="1"/>
      <c r="F1242" s="1"/>
      <c r="G1242" s="5"/>
      <c r="H1242" s="2"/>
      <c r="I1242" s="2"/>
      <c r="J1242" s="3"/>
      <c r="K1242" s="2"/>
      <c r="L1242" s="2"/>
      <c r="M1242" s="2"/>
    </row>
    <row r="1243" spans="1:13" ht="14.4">
      <c r="A1243" s="1"/>
      <c r="B1243" s="5"/>
      <c r="C1243" s="1"/>
      <c r="D1243" s="1"/>
      <c r="E1243" s="1"/>
      <c r="F1243" s="1"/>
      <c r="G1243" s="5"/>
      <c r="H1243" s="2"/>
      <c r="I1243" s="2"/>
      <c r="J1243" s="3"/>
      <c r="K1243" s="2"/>
      <c r="L1243" s="2"/>
      <c r="M1243" s="2"/>
    </row>
    <row r="1244" spans="1:13" ht="14.4">
      <c r="A1244" s="1"/>
      <c r="B1244" s="5"/>
      <c r="C1244" s="1"/>
      <c r="D1244" s="1"/>
      <c r="E1244" s="1"/>
      <c r="F1244" s="1"/>
      <c r="G1244" s="5"/>
      <c r="H1244" s="2"/>
      <c r="I1244" s="2"/>
      <c r="J1244" s="3"/>
      <c r="K1244" s="2"/>
      <c r="L1244" s="2"/>
      <c r="M1244" s="2"/>
    </row>
    <row r="1245" spans="1:13" ht="14.4">
      <c r="A1245" s="1"/>
      <c r="B1245" s="5"/>
      <c r="C1245" s="1"/>
      <c r="D1245" s="1"/>
      <c r="E1245" s="1"/>
      <c r="F1245" s="1"/>
      <c r="G1245" s="5"/>
      <c r="H1245" s="2"/>
      <c r="I1245" s="2"/>
      <c r="J1245" s="3"/>
      <c r="K1245" s="2"/>
      <c r="L1245" s="2"/>
      <c r="M1245" s="2"/>
    </row>
    <row r="1246" spans="1:13" ht="14.4">
      <c r="A1246" s="1"/>
      <c r="B1246" s="5"/>
      <c r="C1246" s="1"/>
      <c r="D1246" s="1"/>
      <c r="E1246" s="1"/>
      <c r="F1246" s="1"/>
      <c r="G1246" s="5"/>
      <c r="H1246" s="2"/>
      <c r="I1246" s="2"/>
      <c r="J1246" s="3"/>
      <c r="K1246" s="2"/>
      <c r="L1246" s="2"/>
      <c r="M1246" s="2"/>
    </row>
    <row r="1247" spans="1:13" ht="14.4">
      <c r="A1247" s="1"/>
      <c r="B1247" s="5"/>
      <c r="C1247" s="1"/>
      <c r="D1247" s="1"/>
      <c r="E1247" s="1"/>
      <c r="F1247" s="1"/>
      <c r="G1247" s="5"/>
      <c r="H1247" s="2"/>
      <c r="I1247" s="2"/>
      <c r="J1247" s="3"/>
      <c r="K1247" s="2"/>
      <c r="L1247" s="2"/>
      <c r="M1247" s="2"/>
    </row>
    <row r="1248" spans="1:13" ht="14.4">
      <c r="A1248" s="1"/>
      <c r="B1248" s="5"/>
      <c r="C1248" s="1"/>
      <c r="D1248" s="1"/>
      <c r="E1248" s="1"/>
      <c r="F1248" s="1"/>
      <c r="G1248" s="5"/>
      <c r="H1248" s="2"/>
      <c r="I1248" s="2"/>
      <c r="J1248" s="3"/>
      <c r="K1248" s="2"/>
      <c r="L1248" s="2"/>
      <c r="M1248" s="2"/>
    </row>
    <row r="1249" spans="1:13" ht="14.4">
      <c r="A1249" s="1"/>
      <c r="B1249" s="5"/>
      <c r="C1249" s="1"/>
      <c r="D1249" s="1"/>
      <c r="E1249" s="1"/>
      <c r="F1249" s="1"/>
      <c r="G1249" s="5"/>
      <c r="H1249" s="2"/>
      <c r="I1249" s="2"/>
      <c r="J1249" s="3"/>
      <c r="K1249" s="2"/>
      <c r="L1249" s="2"/>
      <c r="M1249" s="2"/>
    </row>
    <row r="1250" spans="1:13" ht="14.4">
      <c r="A1250" s="1"/>
      <c r="B1250" s="5"/>
      <c r="C1250" s="1"/>
      <c r="D1250" s="1"/>
      <c r="E1250" s="1"/>
      <c r="F1250" s="1"/>
      <c r="G1250" s="5"/>
      <c r="H1250" s="2"/>
      <c r="I1250" s="2"/>
      <c r="J1250" s="3"/>
      <c r="K1250" s="2"/>
      <c r="L1250" s="2"/>
      <c r="M1250" s="2"/>
    </row>
    <row r="1251" spans="1:13" ht="14.4">
      <c r="A1251" s="1"/>
      <c r="B1251" s="5"/>
      <c r="C1251" s="1"/>
      <c r="D1251" s="1"/>
      <c r="E1251" s="1"/>
      <c r="F1251" s="1"/>
      <c r="G1251" s="5"/>
      <c r="H1251" s="2"/>
      <c r="I1251" s="2"/>
      <c r="J1251" s="3"/>
      <c r="K1251" s="2"/>
      <c r="L1251" s="2"/>
      <c r="M1251" s="2"/>
    </row>
    <row r="1252" spans="1:13" ht="14.4">
      <c r="A1252" s="1"/>
      <c r="B1252" s="5"/>
      <c r="C1252" s="1"/>
      <c r="D1252" s="1"/>
      <c r="E1252" s="1"/>
      <c r="F1252" s="1"/>
      <c r="G1252" s="5"/>
      <c r="H1252" s="2"/>
      <c r="I1252" s="2"/>
      <c r="J1252" s="3"/>
      <c r="K1252" s="2"/>
      <c r="L1252" s="2"/>
      <c r="M1252" s="2"/>
    </row>
    <row r="1253" spans="1:13" ht="14.4">
      <c r="A1253" s="1"/>
      <c r="B1253" s="5"/>
      <c r="C1253" s="1"/>
      <c r="D1253" s="1"/>
      <c r="E1253" s="1"/>
      <c r="F1253" s="1"/>
      <c r="G1253" s="5"/>
      <c r="H1253" s="2"/>
      <c r="I1253" s="2"/>
      <c r="J1253" s="3"/>
      <c r="K1253" s="2"/>
      <c r="L1253" s="2"/>
      <c r="M1253" s="2"/>
    </row>
    <row r="1254" spans="1:13" ht="14.4">
      <c r="A1254" s="1"/>
      <c r="B1254" s="5"/>
      <c r="C1254" s="1"/>
      <c r="D1254" s="1"/>
      <c r="E1254" s="1"/>
      <c r="F1254" s="1"/>
      <c r="G1254" s="5"/>
      <c r="H1254" s="2"/>
      <c r="I1254" s="2"/>
      <c r="J1254" s="3"/>
      <c r="K1254" s="2"/>
      <c r="L1254" s="2"/>
      <c r="M1254" s="2"/>
    </row>
    <row r="1255" spans="1:13" ht="14.4">
      <c r="A1255" s="1"/>
      <c r="B1255" s="5"/>
      <c r="C1255" s="1"/>
      <c r="D1255" s="1"/>
      <c r="E1255" s="1"/>
      <c r="F1255" s="1"/>
      <c r="G1255" s="5"/>
      <c r="H1255" s="2"/>
      <c r="I1255" s="2"/>
      <c r="J1255" s="3"/>
      <c r="K1255" s="2"/>
      <c r="L1255" s="2"/>
      <c r="M1255" s="2"/>
    </row>
    <row r="1256" spans="1:13" ht="14.4">
      <c r="A1256" s="1"/>
      <c r="B1256" s="5"/>
      <c r="C1256" s="1"/>
      <c r="D1256" s="1"/>
      <c r="E1256" s="1"/>
      <c r="F1256" s="1"/>
      <c r="G1256" s="5"/>
      <c r="H1256" s="2"/>
      <c r="I1256" s="2"/>
      <c r="J1256" s="3"/>
      <c r="K1256" s="2"/>
      <c r="L1256" s="2"/>
      <c r="M1256" s="2"/>
    </row>
    <row r="1257" spans="1:13" ht="14.4">
      <c r="A1257" s="1"/>
      <c r="B1257" s="5"/>
      <c r="C1257" s="1"/>
      <c r="D1257" s="1"/>
      <c r="E1257" s="1"/>
      <c r="F1257" s="1"/>
      <c r="G1257" s="5"/>
      <c r="H1257" s="2"/>
      <c r="I1257" s="2"/>
      <c r="J1257" s="3"/>
      <c r="K1257" s="2"/>
      <c r="L1257" s="2"/>
      <c r="M1257" s="2"/>
    </row>
    <row r="1258" spans="1:13" ht="14.4">
      <c r="A1258" s="1"/>
      <c r="B1258" s="5"/>
      <c r="C1258" s="1"/>
      <c r="D1258" s="1"/>
      <c r="E1258" s="1"/>
      <c r="F1258" s="1"/>
      <c r="G1258" s="5"/>
      <c r="H1258" s="2"/>
      <c r="I1258" s="2"/>
      <c r="J1258" s="3"/>
      <c r="K1258" s="2"/>
      <c r="L1258" s="2"/>
      <c r="M1258" s="2"/>
    </row>
    <row r="1259" spans="1:13" ht="14.4">
      <c r="A1259" s="1"/>
      <c r="B1259" s="5"/>
      <c r="C1259" s="1"/>
      <c r="D1259" s="1"/>
      <c r="E1259" s="1"/>
      <c r="F1259" s="1"/>
      <c r="G1259" s="5"/>
      <c r="H1259" s="2"/>
      <c r="I1259" s="2"/>
      <c r="J1259" s="3"/>
      <c r="K1259" s="2"/>
      <c r="L1259" s="2"/>
      <c r="M1259" s="2"/>
    </row>
    <row r="1260" spans="1:13" ht="14.4">
      <c r="A1260" s="1"/>
      <c r="B1260" s="5"/>
      <c r="C1260" s="1"/>
      <c r="D1260" s="1"/>
      <c r="E1260" s="1"/>
      <c r="F1260" s="1"/>
      <c r="G1260" s="5"/>
      <c r="H1260" s="2"/>
      <c r="I1260" s="2"/>
      <c r="J1260" s="3"/>
      <c r="K1260" s="2"/>
      <c r="L1260" s="2"/>
      <c r="M1260" s="2"/>
    </row>
    <row r="1261" spans="1:13" ht="14.4">
      <c r="A1261" s="1"/>
      <c r="B1261" s="5"/>
      <c r="C1261" s="1"/>
      <c r="D1261" s="1"/>
      <c r="E1261" s="1"/>
      <c r="F1261" s="1"/>
      <c r="G1261" s="5"/>
      <c r="H1261" s="2"/>
      <c r="I1261" s="2"/>
      <c r="J1261" s="3"/>
      <c r="K1261" s="2"/>
      <c r="L1261" s="2"/>
      <c r="M1261" s="2"/>
    </row>
    <row r="1262" spans="1:13" ht="14.4">
      <c r="A1262" s="1"/>
      <c r="B1262" s="5"/>
      <c r="C1262" s="1"/>
      <c r="D1262" s="1"/>
      <c r="E1262" s="1"/>
      <c r="F1262" s="1"/>
      <c r="G1262" s="5"/>
      <c r="H1262" s="2"/>
      <c r="I1262" s="2"/>
      <c r="J1262" s="3"/>
      <c r="K1262" s="2"/>
      <c r="L1262" s="2"/>
      <c r="M1262" s="2"/>
    </row>
    <row r="1263" spans="1:13" ht="14.4">
      <c r="A1263" s="1"/>
      <c r="B1263" s="5"/>
      <c r="C1263" s="1"/>
      <c r="D1263" s="1"/>
      <c r="E1263" s="1"/>
      <c r="F1263" s="1"/>
      <c r="G1263" s="5"/>
      <c r="H1263" s="2"/>
      <c r="I1263" s="2"/>
      <c r="J1263" s="3"/>
      <c r="K1263" s="2"/>
      <c r="L1263" s="2"/>
      <c r="M1263" s="2"/>
    </row>
    <row r="1264" spans="1:13" ht="14.4">
      <c r="A1264" s="1"/>
      <c r="B1264" s="5"/>
      <c r="C1264" s="1"/>
      <c r="D1264" s="1"/>
      <c r="E1264" s="1"/>
      <c r="F1264" s="1"/>
      <c r="G1264" s="5"/>
      <c r="H1264" s="2"/>
      <c r="I1264" s="2"/>
      <c r="J1264" s="3"/>
      <c r="K1264" s="2"/>
      <c r="L1264" s="2"/>
      <c r="M1264" s="2"/>
    </row>
    <row r="1265" spans="1:13" ht="14.4">
      <c r="A1265" s="1"/>
      <c r="B1265" s="5"/>
      <c r="C1265" s="1"/>
      <c r="D1265" s="1"/>
      <c r="E1265" s="1"/>
      <c r="F1265" s="1"/>
      <c r="G1265" s="5"/>
      <c r="H1265" s="2"/>
      <c r="I1265" s="2"/>
      <c r="J1265" s="3"/>
      <c r="K1265" s="2"/>
      <c r="L1265" s="2"/>
      <c r="M1265" s="2"/>
    </row>
    <row r="1266" spans="1:13" ht="14.4">
      <c r="A1266" s="1"/>
      <c r="B1266" s="5"/>
      <c r="C1266" s="1"/>
      <c r="D1266" s="1"/>
      <c r="E1266" s="1"/>
      <c r="F1266" s="1"/>
      <c r="G1266" s="5"/>
      <c r="H1266" s="2"/>
      <c r="I1266" s="2"/>
      <c r="J1266" s="3"/>
      <c r="K1266" s="2"/>
      <c r="L1266" s="2"/>
      <c r="M1266" s="2"/>
    </row>
    <row r="1267" spans="1:13" ht="14.4">
      <c r="A1267" s="1"/>
      <c r="B1267" s="5"/>
      <c r="C1267" s="1"/>
      <c r="D1267" s="1"/>
      <c r="E1267" s="1"/>
      <c r="F1267" s="1"/>
      <c r="G1267" s="5"/>
      <c r="H1267" s="2"/>
      <c r="I1267" s="2"/>
      <c r="J1267" s="3"/>
      <c r="K1267" s="2"/>
      <c r="L1267" s="2"/>
      <c r="M1267" s="2"/>
    </row>
    <row r="1268" spans="1:13" ht="14.4">
      <c r="A1268" s="1"/>
      <c r="B1268" s="5"/>
      <c r="C1268" s="1"/>
      <c r="D1268" s="1"/>
      <c r="E1268" s="1"/>
      <c r="F1268" s="1"/>
      <c r="G1268" s="5"/>
      <c r="H1268" s="2"/>
      <c r="I1268" s="2"/>
      <c r="J1268" s="3"/>
      <c r="K1268" s="2"/>
      <c r="L1268" s="2"/>
      <c r="M1268" s="2"/>
    </row>
    <row r="1269" spans="1:13" ht="14.4">
      <c r="A1269" s="1"/>
      <c r="B1269" s="5"/>
      <c r="C1269" s="1"/>
      <c r="D1269" s="1"/>
      <c r="E1269" s="1"/>
      <c r="F1269" s="1"/>
      <c r="G1269" s="5"/>
      <c r="H1269" s="2"/>
      <c r="I1269" s="2"/>
      <c r="J1269" s="3"/>
      <c r="K1269" s="2"/>
      <c r="L1269" s="2"/>
      <c r="M1269" s="2"/>
    </row>
    <row r="1270" spans="1:13" ht="14.4">
      <c r="A1270" s="1"/>
      <c r="B1270" s="5"/>
      <c r="C1270" s="1"/>
      <c r="D1270" s="1"/>
      <c r="E1270" s="1"/>
      <c r="F1270" s="1"/>
      <c r="G1270" s="5"/>
      <c r="H1270" s="2"/>
      <c r="I1270" s="2"/>
      <c r="J1270" s="3"/>
      <c r="K1270" s="2"/>
      <c r="L1270" s="2"/>
      <c r="M1270" s="2"/>
    </row>
    <row r="1271" spans="1:13" ht="14.4">
      <c r="A1271" s="1"/>
      <c r="B1271" s="5"/>
      <c r="C1271" s="1"/>
      <c r="D1271" s="1"/>
      <c r="E1271" s="1"/>
      <c r="F1271" s="1"/>
      <c r="G1271" s="5"/>
      <c r="H1271" s="2"/>
      <c r="I1271" s="2"/>
      <c r="J1271" s="3"/>
      <c r="K1271" s="2"/>
      <c r="L1271" s="2"/>
      <c r="M1271" s="2"/>
    </row>
    <row r="1272" spans="1:13" ht="14.4">
      <c r="A1272" s="1"/>
      <c r="B1272" s="5"/>
      <c r="C1272" s="1"/>
      <c r="D1272" s="1"/>
      <c r="E1272" s="1"/>
      <c r="F1272" s="1"/>
      <c r="G1272" s="5"/>
      <c r="H1272" s="2"/>
      <c r="I1272" s="2"/>
      <c r="J1272" s="3"/>
      <c r="K1272" s="2"/>
      <c r="L1272" s="2"/>
      <c r="M1272" s="2"/>
    </row>
    <row r="1273" spans="1:13" ht="14.4">
      <c r="A1273" s="1"/>
      <c r="B1273" s="5"/>
      <c r="C1273" s="1"/>
      <c r="D1273" s="1"/>
      <c r="E1273" s="1"/>
      <c r="F1273" s="1"/>
      <c r="G1273" s="5"/>
      <c r="H1273" s="2"/>
      <c r="I1273" s="2"/>
      <c r="J1273" s="3"/>
      <c r="K1273" s="2"/>
      <c r="L1273" s="2"/>
      <c r="M1273" s="2"/>
    </row>
    <row r="1274" spans="1:13" ht="14.4">
      <c r="A1274" s="1"/>
      <c r="B1274" s="5"/>
      <c r="C1274" s="1"/>
      <c r="D1274" s="1"/>
      <c r="E1274" s="1"/>
      <c r="F1274" s="1"/>
      <c r="G1274" s="5"/>
      <c r="H1274" s="2"/>
      <c r="I1274" s="2"/>
      <c r="J1274" s="3"/>
      <c r="K1274" s="2"/>
      <c r="L1274" s="2"/>
      <c r="M1274" s="2"/>
    </row>
    <row r="1275" spans="1:13" ht="14.4">
      <c r="A1275" s="1"/>
      <c r="B1275" s="5"/>
      <c r="C1275" s="1"/>
      <c r="D1275" s="1"/>
      <c r="E1275" s="1"/>
      <c r="F1275" s="1"/>
      <c r="G1275" s="5"/>
      <c r="H1275" s="2"/>
      <c r="I1275" s="2"/>
      <c r="J1275" s="3"/>
      <c r="K1275" s="2"/>
      <c r="L1275" s="2"/>
      <c r="M1275" s="2"/>
    </row>
    <row r="1276" spans="1:13" ht="14.4">
      <c r="A1276" s="1"/>
      <c r="B1276" s="5"/>
      <c r="C1276" s="1"/>
      <c r="D1276" s="1"/>
      <c r="E1276" s="1"/>
      <c r="F1276" s="1"/>
      <c r="G1276" s="5"/>
      <c r="H1276" s="2"/>
      <c r="I1276" s="2"/>
      <c r="J1276" s="3"/>
      <c r="K1276" s="2"/>
      <c r="L1276" s="2"/>
      <c r="M1276" s="2"/>
    </row>
    <row r="1277" spans="1:13" ht="14.4">
      <c r="A1277" s="1"/>
      <c r="B1277" s="5"/>
      <c r="C1277" s="1"/>
      <c r="D1277" s="1"/>
      <c r="E1277" s="1"/>
      <c r="F1277" s="1"/>
      <c r="G1277" s="5"/>
      <c r="H1277" s="2"/>
      <c r="I1277" s="2"/>
      <c r="J1277" s="3"/>
      <c r="K1277" s="2"/>
      <c r="L1277" s="2"/>
      <c r="M1277" s="2"/>
    </row>
    <row r="1278" spans="1:13" ht="14.4">
      <c r="A1278" s="1"/>
      <c r="B1278" s="5"/>
      <c r="C1278" s="1"/>
      <c r="D1278" s="1"/>
      <c r="E1278" s="1"/>
      <c r="F1278" s="1"/>
      <c r="G1278" s="5"/>
      <c r="H1278" s="2"/>
      <c r="I1278" s="2"/>
      <c r="J1278" s="3"/>
      <c r="K1278" s="2"/>
      <c r="L1278" s="2"/>
      <c r="M1278" s="2"/>
    </row>
    <row r="1279" spans="1:13" ht="14.4">
      <c r="A1279" s="1"/>
      <c r="B1279" s="5"/>
      <c r="C1279" s="1"/>
      <c r="D1279" s="1"/>
      <c r="E1279" s="1"/>
      <c r="F1279" s="1"/>
      <c r="G1279" s="5"/>
      <c r="H1279" s="2"/>
      <c r="I1279" s="2"/>
      <c r="J1279" s="3"/>
      <c r="K1279" s="2"/>
      <c r="L1279" s="2"/>
      <c r="M1279" s="2"/>
    </row>
    <row r="1280" spans="1:13" ht="14.4">
      <c r="A1280" s="1"/>
      <c r="B1280" s="5"/>
      <c r="C1280" s="1"/>
      <c r="D1280" s="1"/>
      <c r="E1280" s="1"/>
      <c r="F1280" s="1"/>
      <c r="G1280" s="5"/>
      <c r="H1280" s="2"/>
      <c r="I1280" s="2"/>
      <c r="J1280" s="3"/>
      <c r="K1280" s="2"/>
      <c r="L1280" s="2"/>
      <c r="M1280" s="2"/>
    </row>
    <row r="1281" spans="1:13" ht="14.4">
      <c r="A1281" s="1"/>
      <c r="B1281" s="5"/>
      <c r="C1281" s="1"/>
      <c r="D1281" s="1"/>
      <c r="E1281" s="1"/>
      <c r="F1281" s="1"/>
      <c r="G1281" s="5"/>
      <c r="H1281" s="2"/>
      <c r="I1281" s="2"/>
      <c r="J1281" s="3"/>
      <c r="K1281" s="2"/>
      <c r="L1281" s="2"/>
      <c r="M1281" s="2"/>
    </row>
    <row r="1282" spans="1:13" ht="14.4">
      <c r="A1282" s="1"/>
      <c r="B1282" s="5"/>
      <c r="C1282" s="1"/>
      <c r="D1282" s="1"/>
      <c r="E1282" s="1"/>
      <c r="F1282" s="1"/>
      <c r="G1282" s="5"/>
      <c r="H1282" s="2"/>
      <c r="I1282" s="2"/>
      <c r="J1282" s="3"/>
      <c r="K1282" s="2"/>
      <c r="L1282" s="2"/>
      <c r="M1282" s="2"/>
    </row>
    <row r="1283" spans="1:13" ht="14.4">
      <c r="A1283" s="1"/>
      <c r="B1283" s="5"/>
      <c r="C1283" s="1"/>
      <c r="D1283" s="1"/>
      <c r="E1283" s="1"/>
      <c r="F1283" s="1"/>
      <c r="G1283" s="5"/>
      <c r="H1283" s="2"/>
      <c r="I1283" s="2"/>
      <c r="J1283" s="3"/>
      <c r="K1283" s="2"/>
      <c r="L1283" s="2"/>
      <c r="M1283" s="2"/>
    </row>
    <row r="1284" spans="1:13" ht="14.4">
      <c r="A1284" s="1"/>
      <c r="B1284" s="5"/>
      <c r="C1284" s="1"/>
      <c r="D1284" s="1"/>
      <c r="E1284" s="1"/>
      <c r="F1284" s="1"/>
      <c r="G1284" s="5"/>
      <c r="H1284" s="2"/>
      <c r="I1284" s="2"/>
      <c r="J1284" s="3"/>
      <c r="K1284" s="2"/>
      <c r="L1284" s="2"/>
      <c r="M1284" s="2"/>
    </row>
    <row r="1285" spans="1:13" ht="14.4">
      <c r="A1285" s="1"/>
      <c r="B1285" s="5"/>
      <c r="C1285" s="1"/>
      <c r="D1285" s="1"/>
      <c r="E1285" s="1"/>
      <c r="F1285" s="1"/>
      <c r="G1285" s="5"/>
      <c r="H1285" s="2"/>
      <c r="I1285" s="2"/>
      <c r="J1285" s="3"/>
      <c r="K1285" s="2"/>
      <c r="L1285" s="2"/>
      <c r="M1285" s="2"/>
    </row>
    <row r="1286" spans="1:13" ht="14.4">
      <c r="A1286" s="1"/>
      <c r="B1286" s="5"/>
      <c r="C1286" s="1"/>
      <c r="D1286" s="1"/>
      <c r="E1286" s="1"/>
      <c r="F1286" s="1"/>
      <c r="G1286" s="5"/>
      <c r="H1286" s="2"/>
      <c r="I1286" s="2"/>
      <c r="J1286" s="3"/>
      <c r="K1286" s="2"/>
      <c r="L1286" s="2"/>
      <c r="M1286" s="2"/>
    </row>
    <row r="1287" spans="1:13" ht="14.4">
      <c r="A1287" s="1"/>
      <c r="B1287" s="5"/>
      <c r="C1287" s="1"/>
      <c r="D1287" s="1"/>
      <c r="E1287" s="1"/>
      <c r="F1287" s="1"/>
      <c r="G1287" s="5"/>
      <c r="H1287" s="2"/>
      <c r="I1287" s="2"/>
      <c r="J1287" s="3"/>
      <c r="K1287" s="2"/>
      <c r="L1287" s="2"/>
      <c r="M1287" s="2"/>
    </row>
    <row r="1288" spans="1:13" ht="14.4">
      <c r="A1288" s="1"/>
      <c r="B1288" s="5"/>
      <c r="C1288" s="1"/>
      <c r="D1288" s="1"/>
      <c r="E1288" s="1"/>
      <c r="F1288" s="1"/>
      <c r="G1288" s="5"/>
      <c r="H1288" s="2"/>
      <c r="I1288" s="2"/>
      <c r="J1288" s="3"/>
      <c r="K1288" s="2"/>
      <c r="L1288" s="2"/>
      <c r="M1288" s="2"/>
    </row>
    <row r="1289" spans="1:13" ht="14.4">
      <c r="A1289" s="1"/>
      <c r="B1289" s="5"/>
      <c r="C1289" s="1"/>
      <c r="D1289" s="1"/>
      <c r="E1289" s="1"/>
      <c r="F1289" s="1"/>
      <c r="G1289" s="5"/>
      <c r="H1289" s="2"/>
      <c r="I1289" s="2"/>
      <c r="J1289" s="3"/>
      <c r="K1289" s="2"/>
      <c r="L1289" s="2"/>
      <c r="M1289" s="2"/>
    </row>
    <row r="1290" spans="1:13" ht="14.4">
      <c r="A1290" s="1"/>
      <c r="B1290" s="5"/>
      <c r="C1290" s="1"/>
      <c r="D1290" s="1"/>
      <c r="E1290" s="1"/>
      <c r="F1290" s="1"/>
      <c r="G1290" s="5"/>
      <c r="H1290" s="2"/>
      <c r="I1290" s="2"/>
      <c r="J1290" s="3"/>
      <c r="K1290" s="2"/>
      <c r="L1290" s="2"/>
      <c r="M1290" s="2"/>
    </row>
    <row r="1291" spans="1:13" ht="14.4">
      <c r="A1291" s="1"/>
      <c r="B1291" s="5"/>
      <c r="C1291" s="1"/>
      <c r="D1291" s="1"/>
      <c r="E1291" s="1"/>
      <c r="F1291" s="1"/>
      <c r="G1291" s="5"/>
      <c r="H1291" s="2"/>
      <c r="I1291" s="2"/>
      <c r="J1291" s="3"/>
      <c r="K1291" s="2"/>
      <c r="L1291" s="2"/>
      <c r="M1291" s="2"/>
    </row>
    <row r="1292" spans="1:13" ht="14.4">
      <c r="A1292" s="1"/>
      <c r="B1292" s="5"/>
      <c r="C1292" s="1"/>
      <c r="D1292" s="1"/>
      <c r="E1292" s="1"/>
      <c r="F1292" s="1"/>
      <c r="G1292" s="5"/>
      <c r="H1292" s="2"/>
      <c r="I1292" s="2"/>
      <c r="J1292" s="3"/>
      <c r="K1292" s="2"/>
      <c r="L1292" s="2"/>
      <c r="M1292" s="2"/>
    </row>
    <row r="1293" spans="1:13" ht="14.4">
      <c r="A1293" s="1"/>
      <c r="B1293" s="5"/>
      <c r="C1293" s="1"/>
      <c r="D1293" s="1"/>
      <c r="E1293" s="1"/>
      <c r="F1293" s="1"/>
      <c r="G1293" s="5"/>
      <c r="H1293" s="2"/>
      <c r="I1293" s="2"/>
      <c r="J1293" s="3"/>
      <c r="K1293" s="2"/>
      <c r="L1293" s="2"/>
      <c r="M1293" s="2"/>
    </row>
    <row r="1294" spans="1:13" ht="14.4">
      <c r="A1294" s="1"/>
      <c r="B1294" s="5"/>
      <c r="C1294" s="1"/>
      <c r="D1294" s="1"/>
      <c r="E1294" s="1"/>
      <c r="F1294" s="1"/>
      <c r="G1294" s="5"/>
      <c r="H1294" s="2"/>
      <c r="I1294" s="2"/>
      <c r="J1294" s="3"/>
      <c r="K1294" s="2"/>
      <c r="L1294" s="2"/>
      <c r="M1294" s="2"/>
    </row>
    <row r="1295" spans="1:13" ht="14.4">
      <c r="A1295" s="1"/>
      <c r="B1295" s="5"/>
      <c r="C1295" s="1"/>
      <c r="D1295" s="1"/>
      <c r="E1295" s="1"/>
      <c r="F1295" s="1"/>
      <c r="G1295" s="5"/>
      <c r="H1295" s="2"/>
      <c r="I1295" s="2"/>
      <c r="J1295" s="3"/>
      <c r="K1295" s="2"/>
      <c r="L1295" s="2"/>
      <c r="M1295" s="2"/>
    </row>
    <row r="1296" spans="1:13" ht="14.4">
      <c r="A1296" s="1"/>
      <c r="B1296" s="5"/>
      <c r="C1296" s="1"/>
      <c r="D1296" s="1"/>
      <c r="E1296" s="1"/>
      <c r="F1296" s="1"/>
      <c r="G1296" s="5"/>
      <c r="H1296" s="2"/>
      <c r="I1296" s="2"/>
      <c r="J1296" s="3"/>
      <c r="K1296" s="2"/>
      <c r="L1296" s="2"/>
      <c r="M1296" s="2"/>
    </row>
    <row r="1297" spans="1:13" ht="14.4">
      <c r="A1297" s="1"/>
      <c r="B1297" s="5"/>
      <c r="C1297" s="1"/>
      <c r="D1297" s="1"/>
      <c r="E1297" s="1"/>
      <c r="F1297" s="1"/>
      <c r="G1297" s="5"/>
      <c r="H1297" s="2"/>
      <c r="I1297" s="2"/>
      <c r="J1297" s="3"/>
      <c r="K1297" s="2"/>
      <c r="L1297" s="2"/>
      <c r="M1297" s="2"/>
    </row>
    <row r="1298" spans="1:13" ht="14.4">
      <c r="A1298" s="1"/>
      <c r="B1298" s="5"/>
      <c r="C1298" s="1"/>
      <c r="D1298" s="1"/>
      <c r="E1298" s="1"/>
      <c r="F1298" s="1"/>
      <c r="G1298" s="5"/>
      <c r="H1298" s="2"/>
      <c r="I1298" s="2"/>
      <c r="J1298" s="3"/>
      <c r="K1298" s="2"/>
      <c r="L1298" s="2"/>
      <c r="M1298" s="2"/>
    </row>
    <row r="1299" spans="1:13" ht="14.4">
      <c r="A1299" s="1"/>
      <c r="B1299" s="5"/>
      <c r="C1299" s="1"/>
      <c r="D1299" s="1"/>
      <c r="E1299" s="1"/>
      <c r="F1299" s="1"/>
      <c r="G1299" s="5"/>
      <c r="H1299" s="2"/>
      <c r="I1299" s="2"/>
      <c r="J1299" s="3"/>
      <c r="K1299" s="2"/>
      <c r="L1299" s="2"/>
      <c r="M1299" s="2"/>
    </row>
    <row r="1300" spans="1:13" ht="14.4">
      <c r="A1300" s="1"/>
      <c r="B1300" s="5"/>
      <c r="C1300" s="1"/>
      <c r="D1300" s="1"/>
      <c r="E1300" s="1"/>
      <c r="F1300" s="1"/>
      <c r="G1300" s="5"/>
      <c r="H1300" s="2"/>
      <c r="I1300" s="2"/>
      <c r="J1300" s="3"/>
      <c r="K1300" s="2"/>
      <c r="L1300" s="2"/>
      <c r="M1300" s="2"/>
    </row>
    <row r="1301" spans="1:13" ht="14.4">
      <c r="A1301" s="1"/>
      <c r="B1301" s="5"/>
      <c r="C1301" s="1"/>
      <c r="D1301" s="1"/>
      <c r="E1301" s="1"/>
      <c r="F1301" s="1"/>
      <c r="G1301" s="5"/>
      <c r="H1301" s="2"/>
      <c r="I1301" s="2"/>
      <c r="J1301" s="3"/>
      <c r="K1301" s="2"/>
      <c r="L1301" s="2"/>
      <c r="M1301" s="2"/>
    </row>
    <row r="1302" spans="1:13" ht="14.4">
      <c r="A1302" s="1"/>
      <c r="B1302" s="5"/>
      <c r="C1302" s="1"/>
      <c r="D1302" s="1"/>
      <c r="E1302" s="1"/>
      <c r="F1302" s="1"/>
      <c r="G1302" s="5"/>
      <c r="H1302" s="2"/>
      <c r="I1302" s="2"/>
      <c r="J1302" s="3"/>
      <c r="K1302" s="2"/>
      <c r="L1302" s="2"/>
      <c r="M1302" s="2"/>
    </row>
    <row r="1303" spans="1:13" ht="14.4">
      <c r="A1303" s="1"/>
      <c r="B1303" s="5"/>
      <c r="C1303" s="1"/>
      <c r="D1303" s="1"/>
      <c r="E1303" s="1"/>
      <c r="F1303" s="1"/>
      <c r="G1303" s="5"/>
      <c r="H1303" s="2"/>
      <c r="I1303" s="2"/>
      <c r="J1303" s="3"/>
      <c r="K1303" s="2"/>
      <c r="L1303" s="2"/>
      <c r="M1303" s="2"/>
    </row>
    <row r="1304" spans="1:13" ht="14.4">
      <c r="A1304" s="1"/>
      <c r="B1304" s="5"/>
      <c r="C1304" s="1"/>
      <c r="D1304" s="1"/>
      <c r="E1304" s="1"/>
      <c r="F1304" s="1"/>
      <c r="G1304" s="5"/>
      <c r="H1304" s="2"/>
      <c r="I1304" s="2"/>
      <c r="J1304" s="3"/>
      <c r="K1304" s="2"/>
      <c r="L1304" s="2"/>
      <c r="M1304" s="2"/>
    </row>
    <row r="1305" spans="1:13" ht="14.4">
      <c r="A1305" s="1"/>
      <c r="B1305" s="5"/>
      <c r="C1305" s="1"/>
      <c r="D1305" s="1"/>
      <c r="E1305" s="1"/>
      <c r="F1305" s="1"/>
      <c r="G1305" s="5"/>
      <c r="H1305" s="2"/>
      <c r="I1305" s="2"/>
      <c r="J1305" s="3"/>
      <c r="K1305" s="2"/>
      <c r="L1305" s="2"/>
      <c r="M1305" s="2"/>
    </row>
    <row r="1306" spans="1:13" ht="14.4">
      <c r="A1306" s="1"/>
      <c r="B1306" s="5"/>
      <c r="C1306" s="1"/>
      <c r="D1306" s="1"/>
      <c r="E1306" s="1"/>
      <c r="F1306" s="1"/>
      <c r="G1306" s="5"/>
      <c r="H1306" s="2"/>
      <c r="I1306" s="2"/>
      <c r="J1306" s="3"/>
      <c r="K1306" s="2"/>
      <c r="L1306" s="2"/>
      <c r="M1306" s="2"/>
    </row>
    <row r="1307" spans="1:13" ht="14.4">
      <c r="A1307" s="1"/>
      <c r="B1307" s="5"/>
      <c r="C1307" s="1"/>
      <c r="D1307" s="1"/>
      <c r="E1307" s="1"/>
      <c r="F1307" s="1"/>
      <c r="G1307" s="5"/>
      <c r="H1307" s="2"/>
      <c r="I1307" s="2"/>
      <c r="J1307" s="3"/>
      <c r="K1307" s="2"/>
      <c r="L1307" s="2"/>
      <c r="M1307" s="2"/>
    </row>
    <row r="1308" spans="1:13" ht="14.4">
      <c r="A1308" s="1"/>
      <c r="B1308" s="5"/>
      <c r="C1308" s="1"/>
      <c r="D1308" s="1"/>
      <c r="E1308" s="1"/>
      <c r="F1308" s="1"/>
      <c r="G1308" s="5"/>
      <c r="H1308" s="2"/>
      <c r="I1308" s="2"/>
      <c r="J1308" s="3"/>
      <c r="K1308" s="2"/>
      <c r="L1308" s="2"/>
      <c r="M1308" s="2"/>
    </row>
    <row r="1309" spans="1:13" ht="14.4">
      <c r="A1309" s="1"/>
      <c r="B1309" s="5"/>
      <c r="C1309" s="1"/>
      <c r="D1309" s="1"/>
      <c r="E1309" s="1"/>
      <c r="F1309" s="1"/>
      <c r="G1309" s="5"/>
      <c r="H1309" s="2"/>
      <c r="I1309" s="2"/>
      <c r="J1309" s="3"/>
      <c r="K1309" s="2"/>
      <c r="L1309" s="2"/>
      <c r="M1309" s="2"/>
    </row>
    <row r="1310" spans="1:13" ht="14.4">
      <c r="A1310" s="1"/>
      <c r="B1310" s="5"/>
      <c r="C1310" s="1"/>
      <c r="D1310" s="1"/>
      <c r="E1310" s="1"/>
      <c r="F1310" s="1"/>
      <c r="G1310" s="5"/>
      <c r="H1310" s="2"/>
      <c r="I1310" s="2"/>
      <c r="J1310" s="3"/>
      <c r="K1310" s="2"/>
      <c r="L1310" s="2"/>
      <c r="M1310" s="2"/>
    </row>
    <row r="1311" spans="1:13" ht="14.4">
      <c r="A1311" s="1"/>
      <c r="B1311" s="5"/>
      <c r="C1311" s="1"/>
      <c r="D1311" s="1"/>
      <c r="E1311" s="1"/>
      <c r="F1311" s="1"/>
      <c r="G1311" s="5"/>
      <c r="H1311" s="2"/>
      <c r="I1311" s="2"/>
      <c r="J1311" s="3"/>
      <c r="K1311" s="2"/>
      <c r="L1311" s="2"/>
      <c r="M1311" s="2"/>
    </row>
    <row r="1312" spans="1:13" ht="14.4">
      <c r="A1312" s="1"/>
      <c r="B1312" s="5"/>
      <c r="C1312" s="1"/>
      <c r="D1312" s="1"/>
      <c r="E1312" s="1"/>
      <c r="F1312" s="1"/>
      <c r="G1312" s="5"/>
      <c r="H1312" s="2"/>
      <c r="I1312" s="2"/>
      <c r="J1312" s="3"/>
      <c r="K1312" s="2"/>
      <c r="L1312" s="2"/>
      <c r="M1312" s="2"/>
    </row>
    <row r="1313" spans="1:13" ht="14.4">
      <c r="A1313" s="1"/>
      <c r="B1313" s="5"/>
      <c r="C1313" s="1"/>
      <c r="D1313" s="1"/>
      <c r="E1313" s="1"/>
      <c r="F1313" s="1"/>
      <c r="G1313" s="5"/>
      <c r="H1313" s="2"/>
      <c r="I1313" s="2"/>
      <c r="J1313" s="3"/>
      <c r="K1313" s="2"/>
      <c r="L1313" s="2"/>
      <c r="M1313" s="2"/>
    </row>
    <row r="1314" spans="1:13" ht="14.4">
      <c r="A1314" s="1"/>
      <c r="B1314" s="5"/>
      <c r="C1314" s="1"/>
      <c r="D1314" s="1"/>
      <c r="E1314" s="1"/>
      <c r="F1314" s="1"/>
      <c r="G1314" s="5"/>
      <c r="H1314" s="2"/>
      <c r="I1314" s="2"/>
      <c r="J1314" s="3"/>
      <c r="K1314" s="2"/>
      <c r="L1314" s="2"/>
      <c r="M1314" s="2"/>
    </row>
    <row r="1315" spans="1:13" ht="14.4">
      <c r="A1315" s="1"/>
      <c r="B1315" s="5"/>
      <c r="C1315" s="1"/>
      <c r="D1315" s="1"/>
      <c r="E1315" s="1"/>
      <c r="F1315" s="1"/>
      <c r="G1315" s="5"/>
      <c r="H1315" s="2"/>
      <c r="I1315" s="2"/>
      <c r="J1315" s="3"/>
      <c r="K1315" s="2"/>
      <c r="L1315" s="2"/>
      <c r="M1315" s="2"/>
    </row>
    <row r="1316" spans="1:13" ht="14.4">
      <c r="A1316" s="1"/>
      <c r="B1316" s="5"/>
      <c r="C1316" s="1"/>
      <c r="D1316" s="1"/>
      <c r="E1316" s="1"/>
      <c r="F1316" s="1"/>
      <c r="G1316" s="5"/>
      <c r="H1316" s="2"/>
      <c r="I1316" s="2"/>
      <c r="J1316" s="3"/>
      <c r="K1316" s="2"/>
      <c r="L1316" s="2"/>
      <c r="M1316" s="2"/>
    </row>
    <row r="1317" spans="1:13" ht="14.4">
      <c r="A1317" s="1"/>
      <c r="B1317" s="5"/>
      <c r="C1317" s="1"/>
      <c r="D1317" s="1"/>
      <c r="E1317" s="1"/>
      <c r="F1317" s="1"/>
      <c r="G1317" s="5"/>
      <c r="H1317" s="2"/>
      <c r="I1317" s="2"/>
      <c r="J1317" s="3"/>
      <c r="K1317" s="2"/>
      <c r="L1317" s="2"/>
      <c r="M1317" s="2"/>
    </row>
    <row r="1318" spans="1:13" ht="14.4">
      <c r="A1318" s="1"/>
      <c r="B1318" s="5"/>
      <c r="C1318" s="1"/>
      <c r="D1318" s="1"/>
      <c r="E1318" s="1"/>
      <c r="F1318" s="1"/>
      <c r="G1318" s="5"/>
      <c r="H1318" s="2"/>
      <c r="I1318" s="2"/>
      <c r="J1318" s="3"/>
      <c r="K1318" s="2"/>
      <c r="L1318" s="2"/>
      <c r="M1318" s="2"/>
    </row>
    <row r="1319" spans="1:13" ht="14.4">
      <c r="A1319" s="1"/>
      <c r="B1319" s="5"/>
      <c r="C1319" s="1"/>
      <c r="D1319" s="1"/>
      <c r="E1319" s="1"/>
      <c r="F1319" s="1"/>
      <c r="G1319" s="5"/>
      <c r="H1319" s="2"/>
      <c r="I1319" s="2"/>
      <c r="J1319" s="3"/>
      <c r="K1319" s="2"/>
      <c r="L1319" s="2"/>
      <c r="M1319" s="2"/>
    </row>
    <row r="1320" spans="1:13" ht="14.4">
      <c r="A1320" s="1"/>
      <c r="B1320" s="5"/>
      <c r="C1320" s="1"/>
      <c r="D1320" s="1"/>
      <c r="E1320" s="1"/>
      <c r="F1320" s="1"/>
      <c r="G1320" s="5"/>
      <c r="H1320" s="2"/>
      <c r="I1320" s="2"/>
      <c r="J1320" s="3"/>
      <c r="K1320" s="2"/>
      <c r="L1320" s="2"/>
      <c r="M1320" s="2"/>
    </row>
    <row r="1321" spans="1:13" ht="14.4">
      <c r="A1321" s="1"/>
      <c r="B1321" s="5"/>
      <c r="C1321" s="1"/>
      <c r="D1321" s="1"/>
      <c r="E1321" s="1"/>
      <c r="F1321" s="1"/>
      <c r="G1321" s="5"/>
      <c r="H1321" s="2"/>
      <c r="I1321" s="2"/>
      <c r="J1321" s="3"/>
      <c r="K1321" s="2"/>
      <c r="L1321" s="2"/>
      <c r="M1321" s="2"/>
    </row>
    <row r="1322" spans="1:13" ht="14.4">
      <c r="A1322" s="1"/>
      <c r="B1322" s="5"/>
      <c r="C1322" s="1"/>
      <c r="D1322" s="1"/>
      <c r="E1322" s="1"/>
      <c r="F1322" s="1"/>
      <c r="G1322" s="5"/>
      <c r="H1322" s="2"/>
      <c r="I1322" s="2"/>
      <c r="J1322" s="3"/>
      <c r="K1322" s="2"/>
      <c r="L1322" s="2"/>
      <c r="M1322" s="2"/>
    </row>
    <row r="1323" spans="1:13" ht="14.4">
      <c r="A1323" s="1"/>
      <c r="B1323" s="5"/>
      <c r="C1323" s="1"/>
      <c r="D1323" s="1"/>
      <c r="E1323" s="1"/>
      <c r="F1323" s="1"/>
      <c r="G1323" s="5"/>
      <c r="H1323" s="2"/>
      <c r="I1323" s="2"/>
      <c r="J1323" s="3"/>
      <c r="K1323" s="2"/>
      <c r="L1323" s="2"/>
      <c r="M1323" s="2"/>
    </row>
    <row r="1324" spans="1:13" ht="14.4">
      <c r="A1324" s="1"/>
      <c r="B1324" s="5"/>
      <c r="C1324" s="1"/>
      <c r="D1324" s="1"/>
      <c r="E1324" s="1"/>
      <c r="F1324" s="1"/>
      <c r="G1324" s="5"/>
      <c r="H1324" s="2"/>
      <c r="I1324" s="2"/>
      <c r="J1324" s="3"/>
      <c r="K1324" s="2"/>
      <c r="L1324" s="2"/>
      <c r="M1324" s="2"/>
    </row>
    <row r="1325" spans="1:13" ht="14.4">
      <c r="A1325" s="1"/>
      <c r="B1325" s="5"/>
      <c r="C1325" s="1"/>
      <c r="D1325" s="1"/>
      <c r="E1325" s="1"/>
      <c r="F1325" s="1"/>
      <c r="G1325" s="5"/>
      <c r="H1325" s="2"/>
      <c r="I1325" s="2"/>
      <c r="J1325" s="3"/>
      <c r="K1325" s="2"/>
      <c r="L1325" s="2"/>
      <c r="M1325" s="2"/>
    </row>
    <row r="1326" spans="1:13" ht="14.4">
      <c r="A1326" s="1"/>
      <c r="B1326" s="5"/>
      <c r="C1326" s="1"/>
      <c r="D1326" s="1"/>
      <c r="E1326" s="1"/>
      <c r="F1326" s="1"/>
      <c r="G1326" s="5"/>
      <c r="H1326" s="2"/>
      <c r="I1326" s="2"/>
      <c r="J1326" s="3"/>
      <c r="K1326" s="2"/>
      <c r="L1326" s="2"/>
      <c r="M1326" s="2"/>
    </row>
    <row r="1327" spans="1:13" ht="14.4">
      <c r="A1327" s="1"/>
      <c r="B1327" s="5"/>
      <c r="C1327" s="1"/>
      <c r="D1327" s="1"/>
      <c r="E1327" s="1"/>
      <c r="F1327" s="1"/>
      <c r="G1327" s="5"/>
      <c r="H1327" s="2"/>
      <c r="I1327" s="2"/>
      <c r="J1327" s="3"/>
      <c r="K1327" s="2"/>
      <c r="L1327" s="2"/>
      <c r="M1327" s="2"/>
    </row>
    <row r="1328" spans="1:13" ht="14.4">
      <c r="A1328" s="1"/>
      <c r="B1328" s="5"/>
      <c r="C1328" s="1"/>
      <c r="D1328" s="1"/>
      <c r="E1328" s="1"/>
      <c r="F1328" s="1"/>
      <c r="G1328" s="5"/>
      <c r="H1328" s="2"/>
      <c r="I1328" s="2"/>
      <c r="J1328" s="3"/>
      <c r="K1328" s="2"/>
      <c r="L1328" s="2"/>
      <c r="M1328" s="2"/>
    </row>
    <row r="1329" spans="1:13" ht="14.4">
      <c r="A1329" s="1"/>
      <c r="B1329" s="5"/>
      <c r="C1329" s="1"/>
      <c r="D1329" s="1"/>
      <c r="E1329" s="1"/>
      <c r="F1329" s="1"/>
      <c r="G1329" s="5"/>
      <c r="H1329" s="2"/>
      <c r="I1329" s="2"/>
      <c r="J1329" s="3"/>
      <c r="K1329" s="2"/>
      <c r="L1329" s="2"/>
      <c r="M1329" s="2"/>
    </row>
    <row r="1330" spans="1:13" ht="14.4">
      <c r="A1330" s="1"/>
      <c r="B1330" s="5"/>
      <c r="C1330" s="1"/>
      <c r="D1330" s="1"/>
      <c r="E1330" s="1"/>
      <c r="F1330" s="1"/>
      <c r="G1330" s="5"/>
      <c r="H1330" s="2"/>
      <c r="I1330" s="2"/>
      <c r="J1330" s="3"/>
      <c r="K1330" s="2"/>
      <c r="L1330" s="2"/>
      <c r="M1330" s="2"/>
    </row>
    <row r="1331" spans="1:13" ht="14.4">
      <c r="A1331" s="1"/>
      <c r="B1331" s="5"/>
      <c r="C1331" s="1"/>
      <c r="D1331" s="1"/>
      <c r="E1331" s="1"/>
      <c r="F1331" s="1"/>
      <c r="G1331" s="5"/>
      <c r="H1331" s="2"/>
      <c r="I1331" s="2"/>
      <c r="J1331" s="3"/>
      <c r="K1331" s="2"/>
      <c r="L1331" s="2"/>
      <c r="M1331" s="2"/>
    </row>
    <row r="1332" spans="1:13" ht="14.4">
      <c r="A1332" s="1"/>
      <c r="B1332" s="5"/>
      <c r="C1332" s="1"/>
      <c r="D1332" s="1"/>
      <c r="E1332" s="1"/>
      <c r="F1332" s="1"/>
      <c r="G1332" s="5"/>
      <c r="H1332" s="2"/>
      <c r="I1332" s="2"/>
      <c r="J1332" s="3"/>
      <c r="K1332" s="2"/>
      <c r="L1332" s="2"/>
      <c r="M1332" s="2"/>
    </row>
    <row r="1333" spans="1:13" ht="14.4">
      <c r="A1333" s="1"/>
      <c r="B1333" s="5"/>
      <c r="C1333" s="1"/>
      <c r="D1333" s="1"/>
      <c r="E1333" s="1"/>
      <c r="F1333" s="1"/>
      <c r="G1333" s="5"/>
      <c r="H1333" s="2"/>
      <c r="I1333" s="2"/>
      <c r="J1333" s="3"/>
      <c r="K1333" s="2"/>
      <c r="L1333" s="2"/>
      <c r="M1333" s="2"/>
    </row>
    <row r="1334" spans="1:13" ht="14.4">
      <c r="A1334" s="1"/>
      <c r="B1334" s="5"/>
      <c r="C1334" s="1"/>
      <c r="D1334" s="1"/>
      <c r="E1334" s="1"/>
      <c r="F1334" s="1"/>
      <c r="G1334" s="5"/>
      <c r="H1334" s="2"/>
      <c r="I1334" s="2"/>
      <c r="J1334" s="3"/>
      <c r="K1334" s="2"/>
      <c r="L1334" s="2"/>
      <c r="M1334" s="2"/>
    </row>
    <row r="1335" spans="1:13" ht="14.4">
      <c r="A1335" s="1"/>
      <c r="B1335" s="5"/>
      <c r="C1335" s="1"/>
      <c r="D1335" s="1"/>
      <c r="E1335" s="1"/>
      <c r="F1335" s="1"/>
      <c r="G1335" s="5"/>
      <c r="H1335" s="2"/>
      <c r="I1335" s="2"/>
      <c r="J1335" s="3"/>
      <c r="K1335" s="2"/>
      <c r="L1335" s="2"/>
      <c r="M1335" s="2"/>
    </row>
    <row r="1336" spans="1:13" ht="14.4">
      <c r="A1336" s="1"/>
      <c r="B1336" s="5"/>
      <c r="C1336" s="1"/>
      <c r="D1336" s="1"/>
      <c r="E1336" s="1"/>
      <c r="F1336" s="1"/>
      <c r="G1336" s="5"/>
      <c r="H1336" s="2"/>
      <c r="I1336" s="2"/>
      <c r="J1336" s="3"/>
      <c r="K1336" s="2"/>
      <c r="L1336" s="2"/>
      <c r="M1336" s="2"/>
    </row>
    <row r="1337" spans="1:13" ht="14.4">
      <c r="A1337" s="1"/>
      <c r="B1337" s="5"/>
      <c r="C1337" s="1"/>
      <c r="D1337" s="1"/>
      <c r="E1337" s="1"/>
      <c r="F1337" s="1"/>
      <c r="G1337" s="5"/>
      <c r="H1337" s="2"/>
      <c r="I1337" s="2"/>
      <c r="J1337" s="3"/>
      <c r="K1337" s="2"/>
      <c r="L1337" s="2"/>
      <c r="M1337" s="2"/>
    </row>
    <row r="1338" spans="1:13" ht="14.4">
      <c r="A1338" s="1"/>
      <c r="B1338" s="5"/>
      <c r="C1338" s="1"/>
      <c r="D1338" s="1"/>
      <c r="E1338" s="1"/>
      <c r="F1338" s="1"/>
      <c r="G1338" s="5"/>
      <c r="H1338" s="2"/>
      <c r="I1338" s="2"/>
      <c r="J1338" s="3"/>
      <c r="K1338" s="2"/>
      <c r="L1338" s="2"/>
      <c r="M1338" s="2"/>
    </row>
    <row r="1339" spans="1:13" ht="14.4">
      <c r="A1339" s="1"/>
      <c r="B1339" s="5"/>
      <c r="C1339" s="1"/>
      <c r="D1339" s="1"/>
      <c r="E1339" s="1"/>
      <c r="F1339" s="1"/>
      <c r="G1339" s="5"/>
      <c r="H1339" s="2"/>
      <c r="I1339" s="2"/>
      <c r="J1339" s="3"/>
      <c r="K1339" s="2"/>
      <c r="L1339" s="2"/>
      <c r="M1339" s="2"/>
    </row>
    <row r="1340" spans="1:13" ht="14.4">
      <c r="A1340" s="1"/>
      <c r="B1340" s="5"/>
      <c r="C1340" s="1"/>
      <c r="D1340" s="1"/>
      <c r="E1340" s="1"/>
      <c r="F1340" s="1"/>
      <c r="G1340" s="5"/>
      <c r="H1340" s="2"/>
      <c r="I1340" s="2"/>
      <c r="J1340" s="3"/>
      <c r="K1340" s="2"/>
      <c r="L1340" s="2"/>
      <c r="M1340" s="2"/>
    </row>
    <row r="1341" spans="1:13" ht="14.4">
      <c r="A1341" s="1"/>
      <c r="B1341" s="5"/>
      <c r="C1341" s="1"/>
      <c r="D1341" s="1"/>
      <c r="E1341" s="1"/>
      <c r="F1341" s="1"/>
      <c r="G1341" s="5"/>
      <c r="H1341" s="2"/>
      <c r="I1341" s="2"/>
      <c r="J1341" s="3"/>
      <c r="K1341" s="2"/>
      <c r="L1341" s="2"/>
      <c r="M1341" s="2"/>
    </row>
    <row r="1342" spans="1:13" ht="14.4">
      <c r="A1342" s="1"/>
      <c r="B1342" s="5"/>
      <c r="C1342" s="1"/>
      <c r="D1342" s="1"/>
      <c r="E1342" s="1"/>
      <c r="F1342" s="1"/>
      <c r="G1342" s="5"/>
      <c r="H1342" s="2"/>
      <c r="I1342" s="2"/>
      <c r="J1342" s="3"/>
      <c r="K1342" s="2"/>
      <c r="L1342" s="2"/>
      <c r="M1342" s="2"/>
    </row>
    <row r="1343" spans="1:13" ht="15.75" customHeight="1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A546-E31B-406C-A4A7-189E9F7A33A2}">
  <dimension ref="A1:CJ2296"/>
  <sheetViews>
    <sheetView zoomScaleNormal="100" workbookViewId="0"/>
  </sheetViews>
  <sheetFormatPr defaultRowHeight="14.4"/>
  <cols>
    <col min="1" max="1" width="19.6640625" style="36" bestFit="1" customWidth="1"/>
    <col min="2" max="2" width="8.33203125" style="36" customWidth="1"/>
    <col min="3" max="3" width="43.6640625" style="36" customWidth="1"/>
    <col min="4" max="4" width="24.33203125" style="36" bestFit="1" customWidth="1"/>
    <col min="5" max="5" width="23.88671875" style="36" bestFit="1" customWidth="1"/>
    <col min="6" max="6" width="14.44140625" style="36" customWidth="1"/>
    <col min="7" max="7" width="14.109375" style="36" customWidth="1"/>
    <col min="8" max="8" width="10.33203125" style="36" customWidth="1"/>
    <col min="9" max="16384" width="8.88671875" style="36"/>
  </cols>
  <sheetData>
    <row r="1" spans="1:88" s="40" customFormat="1">
      <c r="A1" s="42" t="s">
        <v>140</v>
      </c>
      <c r="B1" s="42" t="s">
        <v>141</v>
      </c>
      <c r="C1" s="42" t="s">
        <v>142</v>
      </c>
      <c r="D1" s="42" t="s">
        <v>143</v>
      </c>
      <c r="E1" s="42" t="s">
        <v>144</v>
      </c>
      <c r="F1" s="40" t="s">
        <v>145</v>
      </c>
      <c r="G1" s="40" t="s">
        <v>146</v>
      </c>
      <c r="H1" s="40" t="s">
        <v>147</v>
      </c>
    </row>
    <row r="2" spans="1:88">
      <c r="A2" s="37" t="s">
        <v>11</v>
      </c>
      <c r="B2" s="38">
        <v>1976</v>
      </c>
      <c r="C2" s="38"/>
      <c r="D2" s="38">
        <v>3.7372040000000002</v>
      </c>
      <c r="E2" s="38">
        <v>0</v>
      </c>
      <c r="F2" s="41"/>
      <c r="G2" s="37"/>
      <c r="H2" s="41"/>
    </row>
    <row r="3" spans="1:88">
      <c r="A3" s="35" t="s">
        <v>11</v>
      </c>
      <c r="B3" s="39">
        <v>1977</v>
      </c>
      <c r="C3" s="39">
        <v>82006.428822997346</v>
      </c>
      <c r="D3" s="39">
        <v>3.7827359999999999</v>
      </c>
      <c r="E3" s="39">
        <f>C3/D3</f>
        <v>21679.130878548582</v>
      </c>
      <c r="F3" s="36">
        <v>0</v>
      </c>
      <c r="G3" s="35">
        <f>IF(F3&gt;0.032,1,0)</f>
        <v>0</v>
      </c>
    </row>
    <row r="4" spans="1:88">
      <c r="A4" s="35" t="s">
        <v>11</v>
      </c>
      <c r="B4" s="39">
        <v>1978</v>
      </c>
      <c r="C4" s="39">
        <v>87272.739879318979</v>
      </c>
      <c r="D4" s="39">
        <v>3.83412</v>
      </c>
      <c r="E4" s="39">
        <f t="shared" ref="E4:E67" si="0">C4/D4</f>
        <v>22762.130522602052</v>
      </c>
      <c r="F4" s="36">
        <f>E4/E3-1</f>
        <v>4.9955860782458616E-2</v>
      </c>
      <c r="G4" s="35">
        <f t="shared" ref="G4:G67" si="1">IF(F4&gt;0.032,1,0)</f>
        <v>1</v>
      </c>
    </row>
    <row r="5" spans="1:88">
      <c r="A5" s="35" t="s">
        <v>11</v>
      </c>
      <c r="B5" s="39">
        <v>1979</v>
      </c>
      <c r="C5" s="39">
        <v>89602.292492357257</v>
      </c>
      <c r="D5" s="39">
        <v>3.8694440000000001</v>
      </c>
      <c r="E5" s="39">
        <f t="shared" si="0"/>
        <v>23156.37401455022</v>
      </c>
      <c r="F5" s="36">
        <f t="shared" ref="F5:F68" si="2">E5/E4-1</f>
        <v>1.7320148988544615E-2</v>
      </c>
      <c r="G5" s="35">
        <f t="shared" si="1"/>
        <v>0</v>
      </c>
    </row>
    <row r="6" spans="1:88" s="46" customFormat="1">
      <c r="A6" s="43" t="s">
        <v>11</v>
      </c>
      <c r="B6" s="44">
        <v>1980</v>
      </c>
      <c r="C6" s="44">
        <v>89043.481132233908</v>
      </c>
      <c r="D6" s="44">
        <v>3.9003679999999998</v>
      </c>
      <c r="E6" s="45">
        <f t="shared" si="0"/>
        <v>22829.507659850024</v>
      </c>
      <c r="F6" s="46">
        <f t="shared" si="2"/>
        <v>-1.4115610436021275E-2</v>
      </c>
      <c r="G6" s="47">
        <f t="shared" si="1"/>
        <v>0</v>
      </c>
      <c r="H6" s="48">
        <f>SUM(G3:G6)</f>
        <v>1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</row>
    <row r="7" spans="1:88">
      <c r="A7" s="35" t="s">
        <v>11</v>
      </c>
      <c r="B7" s="39">
        <v>1981</v>
      </c>
      <c r="C7" s="39">
        <v>90682.412945159216</v>
      </c>
      <c r="D7" s="39">
        <v>3.918533</v>
      </c>
      <c r="E7" s="39">
        <f t="shared" si="0"/>
        <v>23141.9291212194</v>
      </c>
      <c r="F7" s="36">
        <f t="shared" si="2"/>
        <v>1.3684984627102992E-2</v>
      </c>
      <c r="G7" s="35">
        <f t="shared" si="1"/>
        <v>0</v>
      </c>
      <c r="H7" s="49"/>
    </row>
    <row r="8" spans="1:88">
      <c r="A8" s="35" t="s">
        <v>11</v>
      </c>
      <c r="B8" s="39">
        <v>1982</v>
      </c>
      <c r="C8" s="39">
        <v>88425.520975295134</v>
      </c>
      <c r="D8" s="39">
        <v>3.9252630000000002</v>
      </c>
      <c r="E8" s="39">
        <f t="shared" si="0"/>
        <v>22527.28568131489</v>
      </c>
      <c r="F8" s="36">
        <f t="shared" si="2"/>
        <v>-2.6559732193671248E-2</v>
      </c>
      <c r="G8" s="35">
        <f t="shared" si="1"/>
        <v>0</v>
      </c>
      <c r="H8" s="49"/>
    </row>
    <row r="9" spans="1:88">
      <c r="A9" s="35" t="s">
        <v>11</v>
      </c>
      <c r="B9" s="39">
        <v>1983</v>
      </c>
      <c r="C9" s="39">
        <v>92797.430528256242</v>
      </c>
      <c r="D9" s="39">
        <v>3.9340999999999999</v>
      </c>
      <c r="E9" s="39">
        <f t="shared" si="0"/>
        <v>23587.9694283969</v>
      </c>
      <c r="F9" s="36">
        <f t="shared" si="2"/>
        <v>4.7084400761241652E-2</v>
      </c>
      <c r="G9" s="35">
        <f t="shared" si="1"/>
        <v>1</v>
      </c>
      <c r="H9" s="49"/>
    </row>
    <row r="10" spans="1:88" s="46" customFormat="1">
      <c r="A10" s="43" t="s">
        <v>11</v>
      </c>
      <c r="B10" s="44">
        <v>1984</v>
      </c>
      <c r="C10" s="44">
        <v>97176.923260296244</v>
      </c>
      <c r="D10" s="44">
        <v>3.9518239999999998</v>
      </c>
      <c r="E10" s="45">
        <f t="shared" si="0"/>
        <v>24590.397563326769</v>
      </c>
      <c r="F10" s="46">
        <f t="shared" si="2"/>
        <v>4.2497432344603236E-2</v>
      </c>
      <c r="G10" s="47">
        <f t="shared" si="1"/>
        <v>1</v>
      </c>
      <c r="H10" s="48">
        <f>SUM(G7:G10)</f>
        <v>2</v>
      </c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</row>
    <row r="11" spans="1:88">
      <c r="A11" s="35" t="s">
        <v>11</v>
      </c>
      <c r="B11" s="39">
        <v>1985</v>
      </c>
      <c r="C11" s="39">
        <v>101754.26802830395</v>
      </c>
      <c r="D11" s="39">
        <v>3.9725199999999998</v>
      </c>
      <c r="E11" s="39">
        <f t="shared" si="0"/>
        <v>25614.538889245105</v>
      </c>
      <c r="F11" s="36">
        <f t="shared" si="2"/>
        <v>4.1648018226663419E-2</v>
      </c>
      <c r="G11" s="35">
        <f t="shared" si="1"/>
        <v>1</v>
      </c>
      <c r="H11" s="49"/>
    </row>
    <row r="12" spans="1:88">
      <c r="A12" s="35" t="s">
        <v>11</v>
      </c>
      <c r="B12" s="39">
        <v>1986</v>
      </c>
      <c r="C12" s="39">
        <v>102797.57559357744</v>
      </c>
      <c r="D12" s="39">
        <v>3.9915690000000001</v>
      </c>
      <c r="E12" s="39">
        <f t="shared" si="0"/>
        <v>25753.676209424772</v>
      </c>
      <c r="F12" s="36">
        <f t="shared" si="2"/>
        <v>5.4319666179150072E-3</v>
      </c>
      <c r="G12" s="35">
        <f t="shared" si="1"/>
        <v>0</v>
      </c>
      <c r="H12" s="49"/>
    </row>
    <row r="13" spans="1:88">
      <c r="A13" s="35" t="s">
        <v>11</v>
      </c>
      <c r="B13" s="39">
        <v>1987</v>
      </c>
      <c r="C13" s="39">
        <v>108452.00754275553</v>
      </c>
      <c r="D13" s="39">
        <v>4.0152619999999999</v>
      </c>
      <c r="E13" s="39">
        <f t="shared" si="0"/>
        <v>27009.945438866886</v>
      </c>
      <c r="F13" s="36">
        <f t="shared" si="2"/>
        <v>4.878019041733439E-2</v>
      </c>
      <c r="G13" s="35">
        <f t="shared" si="1"/>
        <v>1</v>
      </c>
      <c r="H13" s="49"/>
    </row>
    <row r="14" spans="1:88" s="46" customFormat="1">
      <c r="A14" s="43" t="s">
        <v>11</v>
      </c>
      <c r="B14" s="44">
        <v>1988</v>
      </c>
      <c r="C14" s="44">
        <v>113758.02688225395</v>
      </c>
      <c r="D14" s="44">
        <v>4.0238420000000001</v>
      </c>
      <c r="E14" s="45">
        <f t="shared" si="0"/>
        <v>28270.997440320458</v>
      </c>
      <c r="F14" s="46">
        <f t="shared" si="2"/>
        <v>4.6688432018782811E-2</v>
      </c>
      <c r="G14" s="47">
        <f t="shared" si="1"/>
        <v>1</v>
      </c>
      <c r="H14" s="48">
        <f>SUM(G11:G14)</f>
        <v>3</v>
      </c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</row>
    <row r="15" spans="1:88">
      <c r="A15" s="35" t="s">
        <v>11</v>
      </c>
      <c r="B15" s="39">
        <v>1989</v>
      </c>
      <c r="C15" s="39">
        <v>113620.42665096771</v>
      </c>
      <c r="D15" s="39">
        <v>4.0302189999999998</v>
      </c>
      <c r="E15" s="39">
        <f t="shared" si="0"/>
        <v>28192.122227344895</v>
      </c>
      <c r="F15" s="36">
        <f t="shared" si="2"/>
        <v>-2.7899692305539681E-3</v>
      </c>
      <c r="G15" s="35">
        <f t="shared" si="1"/>
        <v>0</v>
      </c>
      <c r="H15" s="49"/>
    </row>
    <row r="16" spans="1:88">
      <c r="A16" s="35" t="s">
        <v>11</v>
      </c>
      <c r="B16" s="39">
        <v>1990</v>
      </c>
      <c r="C16" s="39">
        <v>115493.74763542268</v>
      </c>
      <c r="D16" s="39">
        <v>4.0500550000000004</v>
      </c>
      <c r="E16" s="39">
        <f t="shared" si="0"/>
        <v>28516.587462496849</v>
      </c>
      <c r="F16" s="36">
        <f t="shared" si="2"/>
        <v>1.150907450441041E-2</v>
      </c>
      <c r="G16" s="35">
        <f t="shared" si="1"/>
        <v>0</v>
      </c>
      <c r="H16" s="49"/>
    </row>
    <row r="17" spans="1:88">
      <c r="A17" s="35" t="s">
        <v>11</v>
      </c>
      <c r="B17" s="39">
        <v>1991</v>
      </c>
      <c r="C17" s="39">
        <v>118732.59235801279</v>
      </c>
      <c r="D17" s="39">
        <v>4.0991559999999998</v>
      </c>
      <c r="E17" s="39">
        <f t="shared" si="0"/>
        <v>28965.131446086169</v>
      </c>
      <c r="F17" s="36">
        <f t="shared" si="2"/>
        <v>1.5729230721565735E-2</v>
      </c>
      <c r="G17" s="35">
        <f t="shared" si="1"/>
        <v>0</v>
      </c>
      <c r="H17" s="49"/>
    </row>
    <row r="18" spans="1:88" s="46" customFormat="1">
      <c r="A18" s="43" t="s">
        <v>11</v>
      </c>
      <c r="B18" s="44">
        <v>1992</v>
      </c>
      <c r="C18" s="44">
        <v>123831.79772263209</v>
      </c>
      <c r="D18" s="44">
        <v>4.1540140000000001</v>
      </c>
      <c r="E18" s="45">
        <f t="shared" si="0"/>
        <v>29810.154159960002</v>
      </c>
      <c r="F18" s="46">
        <f t="shared" si="2"/>
        <v>2.9173791786400338E-2</v>
      </c>
      <c r="G18" s="47">
        <f t="shared" si="1"/>
        <v>0</v>
      </c>
      <c r="H18" s="48">
        <f>SUM(G15:G18)</f>
        <v>0</v>
      </c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</row>
    <row r="19" spans="1:88">
      <c r="A19" s="35" t="s">
        <v>11</v>
      </c>
      <c r="B19" s="39">
        <v>1993</v>
      </c>
      <c r="C19" s="39">
        <v>125698.22490792444</v>
      </c>
      <c r="D19" s="39">
        <v>4.2142020000000002</v>
      </c>
      <c r="E19" s="39">
        <f t="shared" si="0"/>
        <v>29827.289937199126</v>
      </c>
      <c r="F19" s="36">
        <f t="shared" si="2"/>
        <v>5.7483021212090257E-4</v>
      </c>
      <c r="G19" s="35">
        <f t="shared" si="1"/>
        <v>0</v>
      </c>
      <c r="H19" s="49"/>
    </row>
    <row r="20" spans="1:88">
      <c r="A20" s="35" t="s">
        <v>11</v>
      </c>
      <c r="B20" s="39">
        <v>1994</v>
      </c>
      <c r="C20" s="39">
        <v>130710.70627907779</v>
      </c>
      <c r="D20" s="39">
        <v>4.2602289999999998</v>
      </c>
      <c r="E20" s="39">
        <f t="shared" si="0"/>
        <v>30681.615067893719</v>
      </c>
      <c r="F20" s="36">
        <f t="shared" si="2"/>
        <v>2.8642398705794658E-2</v>
      </c>
      <c r="G20" s="35">
        <f t="shared" si="1"/>
        <v>0</v>
      </c>
      <c r="H20" s="49"/>
    </row>
    <row r="21" spans="1:88">
      <c r="A21" s="35" t="s">
        <v>11</v>
      </c>
      <c r="B21" s="39">
        <v>1995</v>
      </c>
      <c r="C21" s="39">
        <v>135151.41594768199</v>
      </c>
      <c r="D21" s="39">
        <v>4.2968000000000002</v>
      </c>
      <c r="E21" s="39">
        <f t="shared" si="0"/>
        <v>31453.969453472815</v>
      </c>
      <c r="F21" s="36">
        <f t="shared" si="2"/>
        <v>2.5173198473091851E-2</v>
      </c>
      <c r="G21" s="35">
        <f t="shared" si="1"/>
        <v>0</v>
      </c>
      <c r="H21" s="49"/>
    </row>
    <row r="22" spans="1:88" s="46" customFormat="1">
      <c r="A22" s="43" t="s">
        <v>11</v>
      </c>
      <c r="B22" s="44">
        <v>1996</v>
      </c>
      <c r="C22" s="44">
        <v>139777.70668974443</v>
      </c>
      <c r="D22" s="44">
        <v>4.3311019999999996</v>
      </c>
      <c r="E22" s="45">
        <f t="shared" si="0"/>
        <v>32273.011970104708</v>
      </c>
      <c r="F22" s="46">
        <f t="shared" si="2"/>
        <v>2.6039400777171595E-2</v>
      </c>
      <c r="G22" s="47">
        <f t="shared" si="1"/>
        <v>0</v>
      </c>
      <c r="H22" s="48">
        <f>SUM(G19:G22)</f>
        <v>0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</row>
    <row r="23" spans="1:88">
      <c r="A23" s="35" t="s">
        <v>11</v>
      </c>
      <c r="B23" s="39">
        <v>1997</v>
      </c>
      <c r="C23" s="39">
        <v>144501.20000000001</v>
      </c>
      <c r="D23" s="39">
        <v>4.3679350000000001</v>
      </c>
      <c r="E23" s="39">
        <f t="shared" si="0"/>
        <v>33082.268852444009</v>
      </c>
      <c r="F23" s="36">
        <f t="shared" si="2"/>
        <v>2.5075344163381308E-2</v>
      </c>
      <c r="G23" s="35">
        <f t="shared" si="1"/>
        <v>0</v>
      </c>
      <c r="H23" s="49"/>
    </row>
    <row r="24" spans="1:88">
      <c r="A24" s="35" t="s">
        <v>11</v>
      </c>
      <c r="B24" s="39">
        <v>1998</v>
      </c>
      <c r="C24" s="39">
        <v>149568.20000000001</v>
      </c>
      <c r="D24" s="39">
        <v>4.4047010000000002</v>
      </c>
      <c r="E24" s="39">
        <f t="shared" si="0"/>
        <v>33956.493301134404</v>
      </c>
      <c r="F24" s="36">
        <f t="shared" si="2"/>
        <v>2.6425770632288792E-2</v>
      </c>
      <c r="G24" s="35">
        <f t="shared" si="1"/>
        <v>0</v>
      </c>
      <c r="H24" s="49"/>
    </row>
    <row r="25" spans="1:88">
      <c r="A25" s="35" t="s">
        <v>11</v>
      </c>
      <c r="B25" s="39">
        <v>1999</v>
      </c>
      <c r="C25" s="39">
        <v>154900.20000000001</v>
      </c>
      <c r="D25" s="39">
        <v>4.4301409999999999</v>
      </c>
      <c r="E25" s="39">
        <f t="shared" si="0"/>
        <v>34965.07221779172</v>
      </c>
      <c r="F25" s="36">
        <f t="shared" si="2"/>
        <v>2.9702092843127081E-2</v>
      </c>
      <c r="G25" s="35">
        <f t="shared" si="1"/>
        <v>0</v>
      </c>
      <c r="H25" s="49"/>
    </row>
    <row r="26" spans="1:88" s="46" customFormat="1">
      <c r="A26" s="43" t="s">
        <v>11</v>
      </c>
      <c r="B26" s="44">
        <v>2000</v>
      </c>
      <c r="C26" s="44">
        <v>157221.29999999999</v>
      </c>
      <c r="D26" s="44">
        <v>4.4521730000000002</v>
      </c>
      <c r="E26" s="45">
        <f t="shared" si="0"/>
        <v>35313.385171690315</v>
      </c>
      <c r="F26" s="46">
        <f t="shared" si="2"/>
        <v>9.9617398679747726E-3</v>
      </c>
      <c r="G26" s="47">
        <f t="shared" si="1"/>
        <v>0</v>
      </c>
      <c r="H26" s="48">
        <f>SUM(G23:G26)</f>
        <v>0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</row>
    <row r="27" spans="1:88">
      <c r="A27" s="35" t="s">
        <v>11</v>
      </c>
      <c r="B27" s="39">
        <v>2001</v>
      </c>
      <c r="C27" s="39">
        <v>156853.20000000001</v>
      </c>
      <c r="D27" s="39">
        <v>4.4676340000000003</v>
      </c>
      <c r="E27" s="39">
        <f t="shared" si="0"/>
        <v>35108.784649772118</v>
      </c>
      <c r="F27" s="36">
        <f t="shared" si="2"/>
        <v>-5.7938518474920375E-3</v>
      </c>
      <c r="G27" s="35">
        <f t="shared" si="1"/>
        <v>0</v>
      </c>
      <c r="H27" s="49"/>
    </row>
    <row r="28" spans="1:88">
      <c r="A28" s="35" t="s">
        <v>11</v>
      </c>
      <c r="B28" s="39">
        <v>2002</v>
      </c>
      <c r="C28" s="39">
        <v>160422.39999999999</v>
      </c>
      <c r="D28" s="39">
        <v>4.4800890000000004</v>
      </c>
      <c r="E28" s="39">
        <f t="shared" si="0"/>
        <v>35807.860067065631</v>
      </c>
      <c r="F28" s="36">
        <f t="shared" si="2"/>
        <v>1.9911695157412757E-2</v>
      </c>
      <c r="G28" s="35">
        <f t="shared" si="1"/>
        <v>0</v>
      </c>
      <c r="H28" s="49"/>
    </row>
    <row r="29" spans="1:88">
      <c r="A29" s="35" t="s">
        <v>11</v>
      </c>
      <c r="B29" s="39">
        <v>2003</v>
      </c>
      <c r="C29" s="39">
        <v>165134.70000000001</v>
      </c>
      <c r="D29" s="39">
        <v>4.5034910000000004</v>
      </c>
      <c r="E29" s="39">
        <f t="shared" si="0"/>
        <v>36668.153661237469</v>
      </c>
      <c r="F29" s="36">
        <f t="shared" si="2"/>
        <v>2.4025272455839852E-2</v>
      </c>
      <c r="G29" s="35">
        <f t="shared" si="1"/>
        <v>0</v>
      </c>
      <c r="H29" s="49"/>
    </row>
    <row r="30" spans="1:88" s="46" customFormat="1">
      <c r="A30" s="43" t="s">
        <v>11</v>
      </c>
      <c r="B30" s="44">
        <v>2004</v>
      </c>
      <c r="C30" s="44">
        <v>176625</v>
      </c>
      <c r="D30" s="44">
        <v>4.530729</v>
      </c>
      <c r="E30" s="45">
        <f t="shared" si="0"/>
        <v>38983.792674423916</v>
      </c>
      <c r="F30" s="46">
        <f t="shared" si="2"/>
        <v>6.3151230208635889E-2</v>
      </c>
      <c r="G30" s="47">
        <f t="shared" si="1"/>
        <v>1</v>
      </c>
      <c r="H30" s="48">
        <f>SUM(G27:G30)</f>
        <v>1</v>
      </c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</row>
    <row r="31" spans="1:88">
      <c r="A31" s="35" t="s">
        <v>11</v>
      </c>
      <c r="B31" s="39">
        <v>2005</v>
      </c>
      <c r="C31" s="39">
        <v>184369.5</v>
      </c>
      <c r="D31" s="39">
        <v>4.5698049999999997</v>
      </c>
      <c r="E31" s="39">
        <f t="shared" si="0"/>
        <v>40345.156959651453</v>
      </c>
      <c r="F31" s="36">
        <f t="shared" si="2"/>
        <v>3.4921288869891987E-2</v>
      </c>
      <c r="G31" s="35">
        <f t="shared" si="1"/>
        <v>1</v>
      </c>
      <c r="H31" s="49"/>
    </row>
    <row r="32" spans="1:88">
      <c r="A32" s="35" t="s">
        <v>11</v>
      </c>
      <c r="B32" s="39">
        <v>2006</v>
      </c>
      <c r="C32" s="39">
        <v>187270.8</v>
      </c>
      <c r="D32" s="39">
        <v>4.6289809999999996</v>
      </c>
      <c r="E32" s="39">
        <f t="shared" si="0"/>
        <v>40456.160869962529</v>
      </c>
      <c r="F32" s="36">
        <f t="shared" si="2"/>
        <v>2.7513565115657723E-3</v>
      </c>
      <c r="G32" s="35">
        <f t="shared" si="1"/>
        <v>0</v>
      </c>
      <c r="H32" s="49"/>
    </row>
    <row r="33" spans="1:88">
      <c r="A33" s="35" t="s">
        <v>11</v>
      </c>
      <c r="B33" s="39">
        <v>2007</v>
      </c>
      <c r="C33" s="39">
        <v>189002.5</v>
      </c>
      <c r="D33" s="39">
        <v>4.6728399999999999</v>
      </c>
      <c r="E33" s="39">
        <f t="shared" si="0"/>
        <v>40447.030071648078</v>
      </c>
      <c r="F33" s="36">
        <f t="shared" si="2"/>
        <v>-2.2569611446321414E-4</v>
      </c>
      <c r="G33" s="35">
        <f t="shared" si="1"/>
        <v>0</v>
      </c>
      <c r="H33" s="49"/>
    </row>
    <row r="34" spans="1:88" s="46" customFormat="1">
      <c r="A34" s="43" t="s">
        <v>11</v>
      </c>
      <c r="B34" s="44">
        <v>2008</v>
      </c>
      <c r="C34" s="44">
        <v>186946.7</v>
      </c>
      <c r="D34" s="44">
        <v>4.7182060000000003</v>
      </c>
      <c r="E34" s="45">
        <f t="shared" si="0"/>
        <v>39622.41156914302</v>
      </c>
      <c r="F34" s="46">
        <f t="shared" si="2"/>
        <v>-2.038761563072311E-2</v>
      </c>
      <c r="G34" s="47">
        <f t="shared" si="1"/>
        <v>0</v>
      </c>
      <c r="H34" s="48">
        <f>SUM(G31:G34)</f>
        <v>1</v>
      </c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</row>
    <row r="35" spans="1:88">
      <c r="A35" s="35" t="s">
        <v>11</v>
      </c>
      <c r="B35" s="39">
        <v>2009</v>
      </c>
      <c r="C35" s="39">
        <v>180707.20000000001</v>
      </c>
      <c r="D35" s="39">
        <v>4.7579380000000002</v>
      </c>
      <c r="E35" s="39">
        <f t="shared" si="0"/>
        <v>37980.150224740217</v>
      </c>
      <c r="F35" s="36">
        <f t="shared" si="2"/>
        <v>-4.1447788747965952E-2</v>
      </c>
      <c r="G35" s="35">
        <f t="shared" si="1"/>
        <v>0</v>
      </c>
      <c r="H35" s="49"/>
    </row>
    <row r="36" spans="1:88">
      <c r="A36" s="35" t="s">
        <v>11</v>
      </c>
      <c r="B36" s="39">
        <v>2010</v>
      </c>
      <c r="C36" s="39">
        <v>184702.4</v>
      </c>
      <c r="D36" s="39">
        <v>4.785514</v>
      </c>
      <c r="E36" s="39">
        <f t="shared" si="0"/>
        <v>38596.146620822758</v>
      </c>
      <c r="F36" s="36">
        <f t="shared" si="2"/>
        <v>1.6218903623010927E-2</v>
      </c>
      <c r="G36" s="35">
        <f t="shared" si="1"/>
        <v>0</v>
      </c>
      <c r="H36" s="49"/>
    </row>
    <row r="37" spans="1:88">
      <c r="A37" s="35" t="s">
        <v>11</v>
      </c>
      <c r="B37" s="39">
        <v>2011</v>
      </c>
      <c r="C37" s="39">
        <v>187605.8</v>
      </c>
      <c r="D37" s="39">
        <v>4.7996420000000004</v>
      </c>
      <c r="E37" s="39">
        <f t="shared" si="0"/>
        <v>39087.456939496733</v>
      </c>
      <c r="F37" s="36">
        <f t="shared" si="2"/>
        <v>1.2729517366091514E-2</v>
      </c>
      <c r="G37" s="35">
        <f t="shared" si="1"/>
        <v>0</v>
      </c>
      <c r="H37" s="49"/>
    </row>
    <row r="38" spans="1:88" s="46" customFormat="1">
      <c r="A38" s="43" t="s">
        <v>11</v>
      </c>
      <c r="B38" s="44">
        <v>2012</v>
      </c>
      <c r="C38" s="44">
        <v>189245.5</v>
      </c>
      <c r="D38" s="44">
        <v>4.8166320000000002</v>
      </c>
      <c r="E38" s="45">
        <f t="shared" si="0"/>
        <v>39290.005962672672</v>
      </c>
      <c r="F38" s="46">
        <f t="shared" si="2"/>
        <v>5.1819442612872635E-3</v>
      </c>
      <c r="G38" s="47">
        <f t="shared" si="1"/>
        <v>0</v>
      </c>
      <c r="H38" s="48">
        <f>SUM(G35:G38)</f>
        <v>0</v>
      </c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</row>
    <row r="39" spans="1:88">
      <c r="A39" s="35" t="s">
        <v>11</v>
      </c>
      <c r="B39" s="39">
        <v>2013</v>
      </c>
      <c r="C39" s="39">
        <v>191369.8</v>
      </c>
      <c r="D39" s="39">
        <v>4.8315859999999997</v>
      </c>
      <c r="E39" s="39">
        <f t="shared" si="0"/>
        <v>39608.070724602643</v>
      </c>
      <c r="F39" s="36">
        <f t="shared" si="2"/>
        <v>8.095309586670707E-3</v>
      </c>
      <c r="G39" s="35">
        <f t="shared" si="1"/>
        <v>0</v>
      </c>
      <c r="H39" s="49"/>
    </row>
    <row r="40" spans="1:88">
      <c r="A40" s="35" t="s">
        <v>11</v>
      </c>
      <c r="B40" s="39">
        <v>2014</v>
      </c>
      <c r="C40" s="39">
        <v>189886.3</v>
      </c>
      <c r="D40" s="39">
        <v>4.843737</v>
      </c>
      <c r="E40" s="39">
        <f t="shared" si="0"/>
        <v>39202.43811751133</v>
      </c>
      <c r="F40" s="36">
        <f t="shared" si="2"/>
        <v>-1.0241160442065023E-2</v>
      </c>
      <c r="G40" s="35">
        <f t="shared" si="1"/>
        <v>0</v>
      </c>
      <c r="H40" s="49"/>
    </row>
    <row r="41" spans="1:88">
      <c r="A41" s="35" t="s">
        <v>11</v>
      </c>
      <c r="B41" s="39">
        <v>2015</v>
      </c>
      <c r="C41" s="39">
        <v>191335.2</v>
      </c>
      <c r="D41" s="39">
        <v>4.8548030000000004</v>
      </c>
      <c r="E41" s="39">
        <f t="shared" si="0"/>
        <v>39411.527100069768</v>
      </c>
      <c r="F41" s="36">
        <f t="shared" si="2"/>
        <v>5.3335708848434304E-3</v>
      </c>
      <c r="G41" s="35">
        <f t="shared" si="1"/>
        <v>0</v>
      </c>
      <c r="H41" s="49"/>
    </row>
    <row r="42" spans="1:88" s="46" customFormat="1">
      <c r="A42" s="43" t="s">
        <v>11</v>
      </c>
      <c r="B42" s="44">
        <v>2016</v>
      </c>
      <c r="C42" s="44">
        <v>194283.8</v>
      </c>
      <c r="D42" s="44">
        <v>4.8668240000000003</v>
      </c>
      <c r="E42" s="45">
        <f t="shared" si="0"/>
        <v>39920.038201504714</v>
      </c>
      <c r="F42" s="46">
        <f t="shared" si="2"/>
        <v>1.2902598271408827E-2</v>
      </c>
      <c r="G42" s="47">
        <f t="shared" si="1"/>
        <v>0</v>
      </c>
      <c r="H42" s="48">
        <f>SUM(G39:G42)</f>
        <v>0</v>
      </c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</row>
    <row r="43" spans="1:88">
      <c r="A43" s="35" t="s">
        <v>11</v>
      </c>
      <c r="B43" s="39">
        <v>2017</v>
      </c>
      <c r="C43" s="39">
        <v>197566.6</v>
      </c>
      <c r="D43" s="39">
        <v>4.8779890000000004</v>
      </c>
      <c r="E43" s="39">
        <f t="shared" si="0"/>
        <v>40501.649347712751</v>
      </c>
      <c r="F43" s="36">
        <f t="shared" si="2"/>
        <v>1.4569403547968429E-2</v>
      </c>
      <c r="G43" s="35">
        <f t="shared" si="1"/>
        <v>0</v>
      </c>
      <c r="H43" s="49"/>
    </row>
    <row r="44" spans="1:88">
      <c r="A44" s="35" t="s">
        <v>11</v>
      </c>
      <c r="B44" s="39">
        <v>2018</v>
      </c>
      <c r="C44" s="39">
        <v>200800.9</v>
      </c>
      <c r="D44" s="39">
        <v>4.8916279999999999</v>
      </c>
      <c r="E44" s="39">
        <f t="shared" si="0"/>
        <v>41049.912217364035</v>
      </c>
      <c r="F44" s="36">
        <f t="shared" si="2"/>
        <v>1.353680352482356E-2</v>
      </c>
      <c r="G44" s="35">
        <f t="shared" si="1"/>
        <v>0</v>
      </c>
      <c r="H44" s="49"/>
    </row>
    <row r="45" spans="1:88">
      <c r="A45" s="35" t="s">
        <v>11</v>
      </c>
      <c r="B45" s="39">
        <v>2019</v>
      </c>
      <c r="C45" s="39">
        <v>203383.9</v>
      </c>
      <c r="D45" s="39">
        <v>4.9079649999999999</v>
      </c>
      <c r="E45" s="39">
        <f t="shared" si="0"/>
        <v>41439.557943057865</v>
      </c>
      <c r="F45" s="36">
        <f t="shared" si="2"/>
        <v>9.4919989994279863E-3</v>
      </c>
      <c r="G45" s="35">
        <f t="shared" si="1"/>
        <v>0</v>
      </c>
      <c r="H45" s="49"/>
    </row>
    <row r="46" spans="1:88" s="46" customFormat="1">
      <c r="A46" s="43" t="s">
        <v>11</v>
      </c>
      <c r="B46" s="44">
        <v>2020</v>
      </c>
      <c r="C46" s="44">
        <v>196906.1</v>
      </c>
      <c r="D46" s="44">
        <v>4.921532</v>
      </c>
      <c r="E46" s="45">
        <f t="shared" si="0"/>
        <v>40009.106920365448</v>
      </c>
      <c r="F46" s="46">
        <f t="shared" si="2"/>
        <v>-3.4518973987560431E-2</v>
      </c>
      <c r="G46" s="47">
        <f t="shared" si="1"/>
        <v>0</v>
      </c>
      <c r="H46" s="48">
        <f>SUM(G43:G46)</f>
        <v>0</v>
      </c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</row>
    <row r="47" spans="1:88" s="46" customFormat="1" ht="15.75" customHeight="1">
      <c r="A47" s="43" t="s">
        <v>31</v>
      </c>
      <c r="B47" s="44">
        <v>1976</v>
      </c>
      <c r="C47" s="44"/>
      <c r="D47" s="44">
        <v>0.39311499999999999</v>
      </c>
      <c r="E47" s="45"/>
      <c r="G47" s="47"/>
      <c r="H47" s="48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</row>
    <row r="48" spans="1:88" ht="15.75" customHeight="1">
      <c r="A48" s="35" t="s">
        <v>31</v>
      </c>
      <c r="B48" s="39">
        <v>1977</v>
      </c>
      <c r="C48" s="36">
        <v>25915.261655179413</v>
      </c>
      <c r="D48" s="36">
        <v>0.39736300000000002</v>
      </c>
      <c r="E48" s="39">
        <f t="shared" si="0"/>
        <v>65218.104491810787</v>
      </c>
      <c r="G48" s="35"/>
    </row>
    <row r="49" spans="1:8">
      <c r="A49" s="35" t="s">
        <v>31</v>
      </c>
      <c r="B49" s="39">
        <v>1978</v>
      </c>
      <c r="C49" s="36">
        <v>28236.926772487157</v>
      </c>
      <c r="D49" s="36">
        <v>0.40219100000000002</v>
      </c>
      <c r="E49" s="39">
        <f t="shared" si="0"/>
        <v>70207.753958907968</v>
      </c>
      <c r="F49" s="36">
        <f t="shared" si="2"/>
        <v>7.6507121848714776E-2</v>
      </c>
      <c r="G49" s="35">
        <f t="shared" si="1"/>
        <v>1</v>
      </c>
    </row>
    <row r="50" spans="1:8">
      <c r="A50" s="35" t="s">
        <v>31</v>
      </c>
      <c r="B50" s="39">
        <v>1979</v>
      </c>
      <c r="C50" s="36">
        <v>29630.53801561203</v>
      </c>
      <c r="D50" s="36">
        <v>0.40354400000000001</v>
      </c>
      <c r="E50" s="39">
        <f t="shared" si="0"/>
        <v>73425.792517326554</v>
      </c>
      <c r="F50" s="36">
        <f t="shared" si="2"/>
        <v>4.5835942284980113E-2</v>
      </c>
      <c r="G50" s="35">
        <f t="shared" si="1"/>
        <v>1</v>
      </c>
    </row>
    <row r="51" spans="1:8">
      <c r="A51" s="37" t="s">
        <v>31</v>
      </c>
      <c r="B51" s="38">
        <v>1980</v>
      </c>
      <c r="C51" s="38">
        <v>34342.584640317895</v>
      </c>
      <c r="D51" s="38">
        <v>0.40531499999999998</v>
      </c>
      <c r="E51" s="45">
        <f>C51/D51</f>
        <v>84730.603704076813</v>
      </c>
      <c r="F51" s="46">
        <f t="shared" si="2"/>
        <v>0.15396239930379529</v>
      </c>
      <c r="G51" s="47">
        <f t="shared" si="1"/>
        <v>1</v>
      </c>
      <c r="H51" s="41">
        <f>SUM(G48:G51)</f>
        <v>3</v>
      </c>
    </row>
    <row r="52" spans="1:8">
      <c r="A52" s="35" t="s">
        <v>31</v>
      </c>
      <c r="B52" s="39">
        <v>1981</v>
      </c>
      <c r="C52" s="36">
        <v>39585.538073984906</v>
      </c>
      <c r="D52" s="36">
        <v>0.418493</v>
      </c>
      <c r="E52" s="39">
        <f t="shared" si="0"/>
        <v>94590.68150240244</v>
      </c>
      <c r="F52" s="36">
        <f t="shared" si="2"/>
        <v>0.11636973380671445</v>
      </c>
      <c r="G52" s="35">
        <f t="shared" si="1"/>
        <v>1</v>
      </c>
    </row>
    <row r="53" spans="1:8">
      <c r="A53" s="35" t="s">
        <v>31</v>
      </c>
      <c r="B53" s="39">
        <v>1982</v>
      </c>
      <c r="C53" s="36">
        <v>40621.946523187813</v>
      </c>
      <c r="D53" s="36">
        <v>0.44960600000000001</v>
      </c>
      <c r="E53" s="39">
        <f t="shared" si="0"/>
        <v>90350.098804704146</v>
      </c>
      <c r="F53" s="36">
        <f t="shared" si="2"/>
        <v>-4.483087160748056E-2</v>
      </c>
      <c r="G53" s="35">
        <f t="shared" si="1"/>
        <v>0</v>
      </c>
    </row>
    <row r="54" spans="1:8">
      <c r="A54" s="35" t="s">
        <v>31</v>
      </c>
      <c r="B54" s="39">
        <v>1983</v>
      </c>
      <c r="C54" s="36">
        <v>39518.964288485309</v>
      </c>
      <c r="D54" s="36">
        <v>0.48841800000000002</v>
      </c>
      <c r="E54" s="39">
        <f t="shared" si="0"/>
        <v>80912.178274521633</v>
      </c>
      <c r="F54" s="36">
        <f t="shared" si="2"/>
        <v>-0.10445943784281864</v>
      </c>
      <c r="G54" s="35">
        <f t="shared" si="1"/>
        <v>0</v>
      </c>
    </row>
    <row r="55" spans="1:8">
      <c r="A55" s="37" t="s">
        <v>31</v>
      </c>
      <c r="B55" s="38">
        <v>1984</v>
      </c>
      <c r="C55" s="38">
        <v>41097.7577855286</v>
      </c>
      <c r="D55" s="38">
        <v>0.51370400000000005</v>
      </c>
      <c r="E55" s="45">
        <f t="shared" si="0"/>
        <v>80002.798859904913</v>
      </c>
      <c r="F55" s="46">
        <f t="shared" si="2"/>
        <v>-1.1239091988493377E-2</v>
      </c>
      <c r="G55" s="47">
        <f t="shared" si="1"/>
        <v>0</v>
      </c>
      <c r="H55" s="41">
        <f>SUM(G52:G55)</f>
        <v>1</v>
      </c>
    </row>
    <row r="56" spans="1:8">
      <c r="A56" s="35" t="s">
        <v>31</v>
      </c>
      <c r="B56" s="39">
        <v>1985</v>
      </c>
      <c r="C56" s="36">
        <v>45658.597743398605</v>
      </c>
      <c r="D56" s="36">
        <v>0.53249599999999997</v>
      </c>
      <c r="E56" s="39">
        <f t="shared" si="0"/>
        <v>85744.489617571977</v>
      </c>
      <c r="F56" s="36">
        <f t="shared" si="2"/>
        <v>7.1768623591800695E-2</v>
      </c>
      <c r="G56" s="35">
        <f t="shared" si="1"/>
        <v>1</v>
      </c>
    </row>
    <row r="57" spans="1:8">
      <c r="A57" s="35" t="s">
        <v>31</v>
      </c>
      <c r="B57" s="39">
        <v>1986</v>
      </c>
      <c r="C57" s="36">
        <v>38194.681608191058</v>
      </c>
      <c r="D57" s="36">
        <v>0.544269</v>
      </c>
      <c r="E57" s="39">
        <f t="shared" si="0"/>
        <v>70176.11072501108</v>
      </c>
      <c r="F57" s="36">
        <f t="shared" si="2"/>
        <v>-0.1815671066676966</v>
      </c>
      <c r="G57" s="35">
        <f t="shared" si="1"/>
        <v>0</v>
      </c>
    </row>
    <row r="58" spans="1:8">
      <c r="A58" s="35" t="s">
        <v>31</v>
      </c>
      <c r="B58" s="39">
        <v>1987</v>
      </c>
      <c r="C58" s="36">
        <v>45186.612560684232</v>
      </c>
      <c r="D58" s="36">
        <v>0.53930999999999996</v>
      </c>
      <c r="E58" s="39">
        <f t="shared" si="0"/>
        <v>83785.972002529597</v>
      </c>
      <c r="F58" s="36">
        <f t="shared" si="2"/>
        <v>0.1939386656927955</v>
      </c>
      <c r="G58" s="35">
        <f t="shared" si="1"/>
        <v>1</v>
      </c>
    </row>
    <row r="59" spans="1:8">
      <c r="A59" s="37" t="s">
        <v>31</v>
      </c>
      <c r="B59" s="38">
        <v>1988</v>
      </c>
      <c r="C59" s="38">
        <v>42612.426188033198</v>
      </c>
      <c r="D59" s="38">
        <v>0.54198400000000002</v>
      </c>
      <c r="E59" s="45">
        <f t="shared" si="0"/>
        <v>78623.033499205136</v>
      </c>
      <c r="F59" s="46">
        <f t="shared" si="2"/>
        <v>-6.1620559861364166E-2</v>
      </c>
      <c r="G59" s="47">
        <f t="shared" si="1"/>
        <v>0</v>
      </c>
      <c r="H59" s="41">
        <f>SUM(G56:G59)</f>
        <v>2</v>
      </c>
    </row>
    <row r="60" spans="1:8">
      <c r="A60" s="35" t="s">
        <v>31</v>
      </c>
      <c r="B60" s="39">
        <v>1989</v>
      </c>
      <c r="C60" s="36">
        <v>44360.33240456396</v>
      </c>
      <c r="D60" s="36">
        <v>0.54715999999999998</v>
      </c>
      <c r="E60" s="39">
        <f t="shared" si="0"/>
        <v>81073.785372768412</v>
      </c>
      <c r="F60" s="36">
        <f t="shared" si="2"/>
        <v>3.117091473693967E-2</v>
      </c>
      <c r="G60" s="35">
        <f t="shared" si="1"/>
        <v>0</v>
      </c>
    </row>
    <row r="61" spans="1:8">
      <c r="A61" s="35" t="s">
        <v>31</v>
      </c>
      <c r="B61" s="39">
        <v>1990</v>
      </c>
      <c r="C61" s="36">
        <v>44034.197377208475</v>
      </c>
      <c r="D61" s="36">
        <v>0.55328999999999995</v>
      </c>
      <c r="E61" s="39">
        <f t="shared" si="0"/>
        <v>79586.107425054637</v>
      </c>
      <c r="F61" s="36">
        <f t="shared" si="2"/>
        <v>-1.8349679133317864E-2</v>
      </c>
      <c r="G61" s="35">
        <f t="shared" si="1"/>
        <v>0</v>
      </c>
    </row>
    <row r="62" spans="1:8">
      <c r="A62" s="35" t="s">
        <v>31</v>
      </c>
      <c r="B62" s="39">
        <v>1991</v>
      </c>
      <c r="C62" s="36">
        <v>39517.892986189923</v>
      </c>
      <c r="D62" s="36">
        <v>0.57019299999999995</v>
      </c>
      <c r="E62" s="39">
        <f t="shared" si="0"/>
        <v>69306.169991897346</v>
      </c>
      <c r="F62" s="36">
        <f t="shared" si="2"/>
        <v>-0.12916748620778817</v>
      </c>
      <c r="G62" s="35">
        <f t="shared" si="1"/>
        <v>0</v>
      </c>
    </row>
    <row r="63" spans="1:8">
      <c r="A63" s="37" t="s">
        <v>31</v>
      </c>
      <c r="B63" s="38">
        <v>1992</v>
      </c>
      <c r="C63" s="38">
        <v>40021.86419458111</v>
      </c>
      <c r="D63" s="38">
        <v>0.58873600000000004</v>
      </c>
      <c r="E63" s="45">
        <f t="shared" si="0"/>
        <v>67979.305146247396</v>
      </c>
      <c r="F63" s="46">
        <f t="shared" si="2"/>
        <v>-1.9144974333527243E-2</v>
      </c>
      <c r="G63" s="47">
        <f t="shared" si="1"/>
        <v>0</v>
      </c>
      <c r="H63" s="41">
        <f>SUM(G60:G63)</f>
        <v>0</v>
      </c>
    </row>
    <row r="64" spans="1:8">
      <c r="A64" s="35" t="s">
        <v>31</v>
      </c>
      <c r="B64" s="39">
        <v>1993</v>
      </c>
      <c r="C64" s="36">
        <v>39864.382757157931</v>
      </c>
      <c r="D64" s="36">
        <v>0.59943199999999996</v>
      </c>
      <c r="E64" s="39">
        <f t="shared" si="0"/>
        <v>66503.594664879303</v>
      </c>
      <c r="F64" s="36">
        <f t="shared" si="2"/>
        <v>-2.1708231324126026E-2</v>
      </c>
      <c r="G64" s="35">
        <f t="shared" si="1"/>
        <v>0</v>
      </c>
    </row>
    <row r="65" spans="1:8">
      <c r="A65" s="35" t="s">
        <v>31</v>
      </c>
      <c r="B65" s="39">
        <v>1994</v>
      </c>
      <c r="C65" s="36">
        <v>40078.796259422146</v>
      </c>
      <c r="D65" s="36">
        <v>0.60330799999999996</v>
      </c>
      <c r="E65" s="39">
        <f t="shared" si="0"/>
        <v>66431.733475143948</v>
      </c>
      <c r="F65" s="36">
        <f t="shared" si="2"/>
        <v>-1.0805609846726849E-3</v>
      </c>
      <c r="G65" s="35">
        <f t="shared" si="1"/>
        <v>0</v>
      </c>
    </row>
    <row r="66" spans="1:8">
      <c r="A66" s="35" t="s">
        <v>31</v>
      </c>
      <c r="B66" s="39">
        <v>1995</v>
      </c>
      <c r="C66" s="36">
        <v>42252.927746335379</v>
      </c>
      <c r="D66" s="36">
        <v>0.60441199999999995</v>
      </c>
      <c r="E66" s="39">
        <f t="shared" si="0"/>
        <v>69907.493144304521</v>
      </c>
      <c r="F66" s="36">
        <f t="shared" si="2"/>
        <v>5.2320773331333559E-2</v>
      </c>
      <c r="G66" s="35">
        <f t="shared" si="1"/>
        <v>1</v>
      </c>
    </row>
    <row r="67" spans="1:8">
      <c r="A67" s="37" t="s">
        <v>31</v>
      </c>
      <c r="B67" s="38">
        <v>1996</v>
      </c>
      <c r="C67" s="38">
        <v>41736.713083139664</v>
      </c>
      <c r="D67" s="38">
        <v>0.60856900000000003</v>
      </c>
      <c r="E67" s="45">
        <f t="shared" si="0"/>
        <v>68581.727105947997</v>
      </c>
      <c r="F67" s="46">
        <f t="shared" si="2"/>
        <v>-1.89645770249528E-2</v>
      </c>
      <c r="G67" s="47">
        <f t="shared" si="1"/>
        <v>0</v>
      </c>
      <c r="H67" s="41">
        <f>SUM(G64:G67)</f>
        <v>1</v>
      </c>
    </row>
    <row r="68" spans="1:8">
      <c r="A68" s="35" t="s">
        <v>31</v>
      </c>
      <c r="B68" s="39">
        <v>1997</v>
      </c>
      <c r="C68" s="36">
        <v>42211.3</v>
      </c>
      <c r="D68" s="36">
        <v>0.61296799999999996</v>
      </c>
      <c r="E68" s="39">
        <f t="shared" ref="E68:E131" si="3">C68/D68</f>
        <v>68863.790605708622</v>
      </c>
      <c r="F68" s="36">
        <f t="shared" si="2"/>
        <v>4.1128083479857747E-3</v>
      </c>
      <c r="G68" s="35">
        <f t="shared" ref="G68:G131" si="4">IF(F68&gt;0.032,1,0)</f>
        <v>0</v>
      </c>
    </row>
    <row r="69" spans="1:8">
      <c r="A69" s="35" t="s">
        <v>31</v>
      </c>
      <c r="B69" s="39">
        <v>1998</v>
      </c>
      <c r="C69" s="36">
        <v>41095.9</v>
      </c>
      <c r="D69" s="36">
        <v>0.61993200000000004</v>
      </c>
      <c r="E69" s="39">
        <f t="shared" si="3"/>
        <v>66290.980301065283</v>
      </c>
      <c r="F69" s="36">
        <f t="shared" ref="F69:F132" si="5">E69/E68-1</f>
        <v>-3.7360858036038169E-2</v>
      </c>
      <c r="G69" s="35">
        <f t="shared" si="4"/>
        <v>0</v>
      </c>
    </row>
    <row r="70" spans="1:8">
      <c r="A70" s="35" t="s">
        <v>31</v>
      </c>
      <c r="B70" s="39">
        <v>1999</v>
      </c>
      <c r="C70" s="36">
        <v>40590.5</v>
      </c>
      <c r="D70" s="36">
        <v>0.62477899999999997</v>
      </c>
      <c r="E70" s="39">
        <f t="shared" si="3"/>
        <v>64967.772604392914</v>
      </c>
      <c r="F70" s="36">
        <f t="shared" si="5"/>
        <v>-1.9960599325321904E-2</v>
      </c>
      <c r="G70" s="35">
        <f t="shared" si="4"/>
        <v>0</v>
      </c>
    </row>
    <row r="71" spans="1:8">
      <c r="A71" s="37" t="s">
        <v>31</v>
      </c>
      <c r="B71" s="38">
        <v>2000</v>
      </c>
      <c r="C71" s="38">
        <v>39406.6</v>
      </c>
      <c r="D71" s="38">
        <v>0.62796300000000005</v>
      </c>
      <c r="E71" s="45">
        <f t="shared" si="3"/>
        <v>62753.060291768772</v>
      </c>
      <c r="F71" s="46">
        <f t="shared" si="5"/>
        <v>-3.4089398848720753E-2</v>
      </c>
      <c r="G71" s="47">
        <f t="shared" si="4"/>
        <v>0</v>
      </c>
      <c r="H71" s="41">
        <f>SUM(G68:G71)</f>
        <v>0</v>
      </c>
    </row>
    <row r="72" spans="1:8">
      <c r="A72" s="35" t="s">
        <v>31</v>
      </c>
      <c r="B72" s="39">
        <v>2001</v>
      </c>
      <c r="C72" s="36">
        <v>40958.699999999997</v>
      </c>
      <c r="D72" s="36">
        <v>0.633714</v>
      </c>
      <c r="E72" s="39">
        <f t="shared" si="3"/>
        <v>64632.783874113557</v>
      </c>
      <c r="F72" s="36">
        <f t="shared" si="5"/>
        <v>2.9954293441707192E-2</v>
      </c>
      <c r="G72" s="35">
        <f t="shared" si="4"/>
        <v>0</v>
      </c>
    </row>
    <row r="73" spans="1:8">
      <c r="A73" s="35" t="s">
        <v>31</v>
      </c>
      <c r="B73" s="39">
        <v>2002</v>
      </c>
      <c r="C73" s="36">
        <v>42979</v>
      </c>
      <c r="D73" s="36">
        <v>0.64233700000000005</v>
      </c>
      <c r="E73" s="39">
        <f t="shared" si="3"/>
        <v>66910.360138058371</v>
      </c>
      <c r="F73" s="36">
        <f t="shared" si="5"/>
        <v>3.5238715206525661E-2</v>
      </c>
      <c r="G73" s="35">
        <f t="shared" si="4"/>
        <v>1</v>
      </c>
    </row>
    <row r="74" spans="1:8">
      <c r="A74" s="35" t="s">
        <v>31</v>
      </c>
      <c r="B74" s="39">
        <v>2003</v>
      </c>
      <c r="C74" s="36">
        <v>42355.3</v>
      </c>
      <c r="D74" s="36">
        <v>0.64841400000000005</v>
      </c>
      <c r="E74" s="39">
        <f t="shared" si="3"/>
        <v>65321.384177392836</v>
      </c>
      <c r="F74" s="36">
        <f t="shared" si="5"/>
        <v>-2.3747831537402453E-2</v>
      </c>
      <c r="G74" s="35">
        <f t="shared" si="4"/>
        <v>0</v>
      </c>
    </row>
    <row r="75" spans="1:8">
      <c r="A75" s="37" t="s">
        <v>31</v>
      </c>
      <c r="B75" s="38">
        <v>2004</v>
      </c>
      <c r="C75" s="38">
        <v>44055</v>
      </c>
      <c r="D75" s="38">
        <v>0.65928600000000004</v>
      </c>
      <c r="E75" s="45">
        <f t="shared" si="3"/>
        <v>66822.289567805172</v>
      </c>
      <c r="F75" s="46">
        <f t="shared" si="5"/>
        <v>2.2977244118653983E-2</v>
      </c>
      <c r="G75" s="47">
        <f t="shared" si="4"/>
        <v>0</v>
      </c>
      <c r="H75" s="41">
        <f>SUM(G72:G75)</f>
        <v>1</v>
      </c>
    </row>
    <row r="76" spans="1:8">
      <c r="A76" s="35" t="s">
        <v>31</v>
      </c>
      <c r="B76" s="39">
        <v>2005</v>
      </c>
      <c r="C76" s="36">
        <v>45657.1</v>
      </c>
      <c r="D76" s="36">
        <v>0.66694600000000004</v>
      </c>
      <c r="E76" s="39">
        <f t="shared" si="3"/>
        <v>68456.9665310235</v>
      </c>
      <c r="F76" s="36">
        <f t="shared" si="5"/>
        <v>2.4463049287761995E-2</v>
      </c>
      <c r="G76" s="35">
        <f t="shared" si="4"/>
        <v>0</v>
      </c>
    </row>
    <row r="77" spans="1:8">
      <c r="A77" s="35" t="s">
        <v>31</v>
      </c>
      <c r="B77" s="39">
        <v>2006</v>
      </c>
      <c r="C77" s="36">
        <v>49190.2</v>
      </c>
      <c r="D77" s="36">
        <v>0.67530199999999996</v>
      </c>
      <c r="E77" s="39">
        <f t="shared" si="3"/>
        <v>72841.780418242502</v>
      </c>
      <c r="F77" s="36">
        <f t="shared" si="5"/>
        <v>6.4052120761615816E-2</v>
      </c>
      <c r="G77" s="35">
        <f t="shared" si="4"/>
        <v>1</v>
      </c>
    </row>
    <row r="78" spans="1:8">
      <c r="A78" s="35" t="s">
        <v>31</v>
      </c>
      <c r="B78" s="39">
        <v>2007</v>
      </c>
      <c r="C78" s="36">
        <v>51721</v>
      </c>
      <c r="D78" s="36">
        <v>0.68030000000000002</v>
      </c>
      <c r="E78" s="39">
        <f t="shared" si="3"/>
        <v>76026.752903130968</v>
      </c>
      <c r="F78" s="36">
        <f t="shared" si="5"/>
        <v>4.3724528239164506E-2</v>
      </c>
      <c r="G78" s="35">
        <f t="shared" si="4"/>
        <v>1</v>
      </c>
    </row>
    <row r="79" spans="1:8">
      <c r="A79" s="37" t="s">
        <v>31</v>
      </c>
      <c r="B79" s="38">
        <v>2008</v>
      </c>
      <c r="C79" s="38">
        <v>51252.1</v>
      </c>
      <c r="D79" s="38">
        <v>0.68745500000000004</v>
      </c>
      <c r="E79" s="45">
        <f t="shared" si="3"/>
        <v>74553.38894909485</v>
      </c>
      <c r="F79" s="46">
        <f t="shared" si="5"/>
        <v>-1.937954598578473E-2</v>
      </c>
      <c r="G79" s="47">
        <f t="shared" si="4"/>
        <v>0</v>
      </c>
      <c r="H79" s="41">
        <f>SUM(G76:G79)</f>
        <v>2</v>
      </c>
    </row>
    <row r="80" spans="1:8">
      <c r="A80" s="35" t="s">
        <v>31</v>
      </c>
      <c r="B80" s="39">
        <v>2009</v>
      </c>
      <c r="C80" s="36">
        <v>56215.1</v>
      </c>
      <c r="D80" s="36">
        <v>0.69889500000000004</v>
      </c>
      <c r="E80" s="39">
        <f t="shared" si="3"/>
        <v>80434.256934160352</v>
      </c>
      <c r="F80" s="36">
        <f t="shared" si="5"/>
        <v>7.8881296584397687E-2</v>
      </c>
      <c r="G80" s="35">
        <f t="shared" si="4"/>
        <v>1</v>
      </c>
    </row>
    <row r="81" spans="1:8">
      <c r="A81" s="35" t="s">
        <v>31</v>
      </c>
      <c r="B81" s="39">
        <v>2010</v>
      </c>
      <c r="C81" s="36">
        <v>54601.5</v>
      </c>
      <c r="D81" s="36">
        <v>0.71398200000000001</v>
      </c>
      <c r="E81" s="39">
        <f t="shared" si="3"/>
        <v>76474.617007151435</v>
      </c>
      <c r="F81" s="36">
        <f t="shared" si="5"/>
        <v>-4.9228277576432222E-2</v>
      </c>
      <c r="G81" s="35">
        <f t="shared" si="4"/>
        <v>0</v>
      </c>
    </row>
    <row r="82" spans="1:8">
      <c r="A82" s="35" t="s">
        <v>31</v>
      </c>
      <c r="B82" s="39">
        <v>2011</v>
      </c>
      <c r="C82" s="36">
        <v>55280.3</v>
      </c>
      <c r="D82" s="36">
        <v>0.72234900000000002</v>
      </c>
      <c r="E82" s="39">
        <f t="shared" si="3"/>
        <v>76528.52014746335</v>
      </c>
      <c r="F82" s="36">
        <f t="shared" si="5"/>
        <v>7.0485008518406111E-4</v>
      </c>
      <c r="G82" s="35">
        <f t="shared" si="4"/>
        <v>0</v>
      </c>
    </row>
    <row r="83" spans="1:8">
      <c r="A83" s="37" t="s">
        <v>31</v>
      </c>
      <c r="B83" s="38">
        <v>2012</v>
      </c>
      <c r="C83" s="38">
        <v>58283.6</v>
      </c>
      <c r="D83" s="38">
        <v>0.73080999999999996</v>
      </c>
      <c r="E83" s="45">
        <f t="shared" si="3"/>
        <v>79752.055937931887</v>
      </c>
      <c r="F83" s="46">
        <f t="shared" si="5"/>
        <v>4.2122019140799827E-2</v>
      </c>
      <c r="G83" s="47">
        <f t="shared" si="4"/>
        <v>1</v>
      </c>
      <c r="H83" s="41">
        <f>SUM(G80:G83)</f>
        <v>2</v>
      </c>
    </row>
    <row r="84" spans="1:8">
      <c r="A84" s="35" t="s">
        <v>31</v>
      </c>
      <c r="B84" s="39">
        <v>2013</v>
      </c>
      <c r="C84" s="36">
        <v>55354.3</v>
      </c>
      <c r="D84" s="36">
        <v>0.737626</v>
      </c>
      <c r="E84" s="39">
        <f t="shared" si="3"/>
        <v>75043.856913937416</v>
      </c>
      <c r="F84" s="36">
        <f t="shared" si="5"/>
        <v>-5.9035456435865274E-2</v>
      </c>
      <c r="G84" s="35">
        <f t="shared" si="4"/>
        <v>0</v>
      </c>
    </row>
    <row r="85" spans="1:8">
      <c r="A85" s="35" t="s">
        <v>31</v>
      </c>
      <c r="B85" s="39">
        <v>2014</v>
      </c>
      <c r="C85" s="36">
        <v>54188.2</v>
      </c>
      <c r="D85" s="36">
        <v>0.73707500000000004</v>
      </c>
      <c r="E85" s="39">
        <f t="shared" si="3"/>
        <v>73517.891666384006</v>
      </c>
      <c r="F85" s="36">
        <f t="shared" si="5"/>
        <v>-2.0334312631391405E-2</v>
      </c>
      <c r="G85" s="35">
        <f t="shared" si="4"/>
        <v>0</v>
      </c>
    </row>
    <row r="86" spans="1:8">
      <c r="A86" s="35" t="s">
        <v>31</v>
      </c>
      <c r="B86" s="39">
        <v>2015</v>
      </c>
      <c r="C86" s="36">
        <v>54740.800000000003</v>
      </c>
      <c r="D86" s="36">
        <v>0.73843000000000003</v>
      </c>
      <c r="E86" s="39">
        <f t="shared" si="3"/>
        <v>74131.33269233373</v>
      </c>
      <c r="F86" s="36">
        <f t="shared" si="5"/>
        <v>8.3441052517316816E-3</v>
      </c>
      <c r="G86" s="35">
        <f t="shared" si="4"/>
        <v>0</v>
      </c>
    </row>
    <row r="87" spans="1:8">
      <c r="A87" s="37" t="s">
        <v>31</v>
      </c>
      <c r="B87" s="38">
        <v>2016</v>
      </c>
      <c r="C87" s="38">
        <v>54246.6</v>
      </c>
      <c r="D87" s="38">
        <v>0.74257499999999999</v>
      </c>
      <c r="E87" s="45">
        <f t="shared" si="3"/>
        <v>73052.014947985052</v>
      </c>
      <c r="F87" s="46">
        <f t="shared" si="5"/>
        <v>-1.4559535154023973E-2</v>
      </c>
      <c r="G87" s="47">
        <f t="shared" si="4"/>
        <v>0</v>
      </c>
      <c r="H87" s="41">
        <f>SUM(G84:G87)</f>
        <v>0</v>
      </c>
    </row>
    <row r="88" spans="1:8">
      <c r="A88" s="35" t="s">
        <v>31</v>
      </c>
      <c r="B88" s="39">
        <v>2017</v>
      </c>
      <c r="C88" s="36">
        <v>54129.5</v>
      </c>
      <c r="D88" s="36">
        <v>0.74098299999999995</v>
      </c>
      <c r="E88" s="39">
        <f t="shared" si="3"/>
        <v>73050.933692135994</v>
      </c>
      <c r="F88" s="36">
        <f t="shared" si="5"/>
        <v>-1.4801177624312878E-5</v>
      </c>
      <c r="G88" s="35">
        <f t="shared" si="4"/>
        <v>0</v>
      </c>
    </row>
    <row r="89" spans="1:8">
      <c r="A89" s="35" t="s">
        <v>31</v>
      </c>
      <c r="B89" s="39">
        <v>2018</v>
      </c>
      <c r="C89" s="36">
        <v>53249.599999999999</v>
      </c>
      <c r="D89" s="36">
        <v>0.73662399999999995</v>
      </c>
      <c r="E89" s="39">
        <f t="shared" si="3"/>
        <v>72288.711744390632</v>
      </c>
      <c r="F89" s="36">
        <f t="shared" si="5"/>
        <v>-1.043411643385217E-2</v>
      </c>
      <c r="G89" s="35">
        <f t="shared" si="4"/>
        <v>0</v>
      </c>
    </row>
    <row r="90" spans="1:8">
      <c r="A90" s="35" t="s">
        <v>31</v>
      </c>
      <c r="B90" s="39">
        <v>2019</v>
      </c>
      <c r="C90" s="36">
        <v>53336.5</v>
      </c>
      <c r="D90" s="36">
        <v>0.73360300000000001</v>
      </c>
      <c r="E90" s="39">
        <f t="shared" si="3"/>
        <v>72704.85535091869</v>
      </c>
      <c r="F90" s="36">
        <f t="shared" si="5"/>
        <v>5.7566886514663906E-3</v>
      </c>
      <c r="G90" s="35">
        <f t="shared" si="4"/>
        <v>0</v>
      </c>
    </row>
    <row r="91" spans="1:8">
      <c r="A91" s="37" t="s">
        <v>31</v>
      </c>
      <c r="B91" s="38">
        <v>2020</v>
      </c>
      <c r="C91" s="38">
        <v>50161</v>
      </c>
      <c r="D91" s="38">
        <v>0.73115799999999997</v>
      </c>
      <c r="E91" s="45">
        <f t="shared" si="3"/>
        <v>68604.870629877536</v>
      </c>
      <c r="F91" s="46">
        <f t="shared" si="5"/>
        <v>-5.6392172176838673E-2</v>
      </c>
      <c r="G91" s="47">
        <f t="shared" si="4"/>
        <v>0</v>
      </c>
      <c r="H91" s="41">
        <f>SUM(G88:G91)</f>
        <v>0</v>
      </c>
    </row>
    <row r="92" spans="1:8">
      <c r="A92" s="37" t="s">
        <v>33</v>
      </c>
      <c r="B92" s="38">
        <v>1976</v>
      </c>
      <c r="C92" s="38"/>
      <c r="D92" s="38">
        <v>2.3479760000000001</v>
      </c>
      <c r="E92" s="45"/>
      <c r="F92" s="46"/>
      <c r="G92" s="47"/>
      <c r="H92" s="41"/>
    </row>
    <row r="93" spans="1:8">
      <c r="A93" s="35" t="s">
        <v>33</v>
      </c>
      <c r="B93" s="39">
        <v>1977</v>
      </c>
      <c r="C93" s="39">
        <v>58084.896493864821</v>
      </c>
      <c r="D93" s="39">
        <v>2.4273099999999999</v>
      </c>
      <c r="E93" s="39">
        <f t="shared" si="3"/>
        <v>23929.739709334539</v>
      </c>
      <c r="G93" s="35"/>
    </row>
    <row r="94" spans="1:8">
      <c r="A94" s="35" t="s">
        <v>33</v>
      </c>
      <c r="B94" s="39">
        <v>1978</v>
      </c>
      <c r="C94" s="39">
        <v>64161.880724107759</v>
      </c>
      <c r="D94" s="39">
        <v>2.517852</v>
      </c>
      <c r="E94" s="39">
        <f t="shared" si="3"/>
        <v>25482.784819801862</v>
      </c>
      <c r="F94" s="36">
        <f t="shared" si="5"/>
        <v>6.4900209084242988E-2</v>
      </c>
      <c r="G94" s="35">
        <f t="shared" si="4"/>
        <v>1</v>
      </c>
    </row>
    <row r="95" spans="1:8">
      <c r="A95" s="35" t="s">
        <v>33</v>
      </c>
      <c r="B95" s="39">
        <v>1979</v>
      </c>
      <c r="C95" s="39">
        <v>70198.351726149078</v>
      </c>
      <c r="D95" s="39">
        <v>2.638582</v>
      </c>
      <c r="E95" s="39">
        <f t="shared" si="3"/>
        <v>26604.574626124591</v>
      </c>
      <c r="F95" s="36">
        <f t="shared" si="5"/>
        <v>4.4021476234066048E-2</v>
      </c>
      <c r="G95" s="35">
        <f t="shared" si="4"/>
        <v>1</v>
      </c>
    </row>
    <row r="96" spans="1:8">
      <c r="A96" s="37" t="s">
        <v>33</v>
      </c>
      <c r="B96" s="38">
        <v>1980</v>
      </c>
      <c r="C96" s="38">
        <v>72377.468386459979</v>
      </c>
      <c r="D96" s="38">
        <v>2.7377739999999999</v>
      </c>
      <c r="E96" s="45">
        <f t="shared" si="3"/>
        <v>26436.611782586868</v>
      </c>
      <c r="F96" s="46">
        <f t="shared" si="5"/>
        <v>-6.3133068616249011E-3</v>
      </c>
      <c r="G96" s="47">
        <f t="shared" si="4"/>
        <v>0</v>
      </c>
      <c r="H96" s="41">
        <f>SUM(G93:G96)</f>
        <v>2</v>
      </c>
    </row>
    <row r="97" spans="1:8">
      <c r="A97" s="35" t="s">
        <v>33</v>
      </c>
      <c r="B97" s="39">
        <v>1981</v>
      </c>
      <c r="C97" s="39">
        <v>74390.754373135322</v>
      </c>
      <c r="D97" s="39">
        <v>2.8101080000000001</v>
      </c>
      <c r="E97" s="39">
        <f t="shared" si="3"/>
        <v>26472.560618003052</v>
      </c>
      <c r="F97" s="36">
        <f t="shared" si="5"/>
        <v>1.3598125097054048E-3</v>
      </c>
      <c r="G97" s="35">
        <f t="shared" si="4"/>
        <v>0</v>
      </c>
    </row>
    <row r="98" spans="1:8">
      <c r="A98" s="35" t="s">
        <v>33</v>
      </c>
      <c r="B98" s="39">
        <v>1982</v>
      </c>
      <c r="C98" s="39">
        <v>72640.739235963105</v>
      </c>
      <c r="D98" s="39">
        <v>2.8898600000000001</v>
      </c>
      <c r="E98" s="39">
        <f t="shared" si="3"/>
        <v>25136.421569198199</v>
      </c>
      <c r="F98" s="36">
        <f t="shared" si="5"/>
        <v>-5.0472603239453573E-2</v>
      </c>
      <c r="G98" s="35">
        <f t="shared" si="4"/>
        <v>0</v>
      </c>
    </row>
    <row r="99" spans="1:8">
      <c r="A99" s="35" t="s">
        <v>33</v>
      </c>
      <c r="B99" s="39">
        <v>1983</v>
      </c>
      <c r="C99" s="39">
        <v>76792.237851903352</v>
      </c>
      <c r="D99" s="39">
        <v>2.9689239999999999</v>
      </c>
      <c r="E99" s="39">
        <f t="shared" si="3"/>
        <v>25865.343084532764</v>
      </c>
      <c r="F99" s="36">
        <f t="shared" si="5"/>
        <v>2.8998619128339786E-2</v>
      </c>
      <c r="G99" s="35">
        <f t="shared" si="4"/>
        <v>0</v>
      </c>
    </row>
    <row r="100" spans="1:8">
      <c r="A100" s="37" t="s">
        <v>33</v>
      </c>
      <c r="B100" s="38">
        <v>1984</v>
      </c>
      <c r="C100" s="38">
        <v>85049.380883375561</v>
      </c>
      <c r="D100" s="38">
        <v>3.0671339999999998</v>
      </c>
      <c r="E100" s="45">
        <f t="shared" si="3"/>
        <v>27729.268066988781</v>
      </c>
      <c r="F100" s="46">
        <f t="shared" si="5"/>
        <v>7.2062642910413421E-2</v>
      </c>
      <c r="G100" s="47">
        <f t="shared" si="4"/>
        <v>1</v>
      </c>
      <c r="H100" s="41">
        <f>SUM(G97:G100)</f>
        <v>1</v>
      </c>
    </row>
    <row r="101" spans="1:8">
      <c r="A101" s="35" t="s">
        <v>33</v>
      </c>
      <c r="B101" s="39">
        <v>1985</v>
      </c>
      <c r="C101" s="39">
        <v>90466.559644675726</v>
      </c>
      <c r="D101" s="39">
        <v>3.1835390000000001</v>
      </c>
      <c r="E101" s="39">
        <f t="shared" si="3"/>
        <v>28416.978602955933</v>
      </c>
      <c r="F101" s="36">
        <f t="shared" si="5"/>
        <v>2.4800890319418789E-2</v>
      </c>
      <c r="G101" s="35">
        <f t="shared" si="4"/>
        <v>0</v>
      </c>
    </row>
    <row r="102" spans="1:8">
      <c r="A102" s="35" t="s">
        <v>33</v>
      </c>
      <c r="B102" s="39">
        <v>1986</v>
      </c>
      <c r="C102" s="39">
        <v>95806.619978016548</v>
      </c>
      <c r="D102" s="39">
        <v>3.3082609999999999</v>
      </c>
      <c r="E102" s="39">
        <f t="shared" si="3"/>
        <v>28959.813018989902</v>
      </c>
      <c r="F102" s="36">
        <f t="shared" si="5"/>
        <v>1.9102467704905868E-2</v>
      </c>
      <c r="G102" s="35">
        <f t="shared" si="4"/>
        <v>0</v>
      </c>
    </row>
    <row r="103" spans="1:8">
      <c r="A103" s="35" t="s">
        <v>33</v>
      </c>
      <c r="B103" s="39">
        <v>1987</v>
      </c>
      <c r="C103" s="39">
        <v>99784.732398663036</v>
      </c>
      <c r="D103" s="39">
        <v>3.437103</v>
      </c>
      <c r="E103" s="39">
        <f t="shared" si="3"/>
        <v>29031.638679045416</v>
      </c>
      <c r="F103" s="36">
        <f t="shared" si="5"/>
        <v>2.4801838329693293E-3</v>
      </c>
      <c r="G103" s="35">
        <f t="shared" si="4"/>
        <v>0</v>
      </c>
    </row>
    <row r="104" spans="1:8">
      <c r="A104" s="37" t="s">
        <v>33</v>
      </c>
      <c r="B104" s="38">
        <v>1988</v>
      </c>
      <c r="C104" s="38">
        <v>104550.57308598218</v>
      </c>
      <c r="D104" s="38">
        <v>3.535183</v>
      </c>
      <c r="E104" s="45">
        <f t="shared" si="3"/>
        <v>29574.30296705494</v>
      </c>
      <c r="F104" s="46">
        <f t="shared" si="5"/>
        <v>1.8692168706315959E-2</v>
      </c>
      <c r="G104" s="47">
        <f t="shared" si="4"/>
        <v>0</v>
      </c>
      <c r="H104" s="41">
        <f>SUM(G101:G104)</f>
        <v>0</v>
      </c>
    </row>
    <row r="105" spans="1:8">
      <c r="A105" s="35" t="s">
        <v>33</v>
      </c>
      <c r="B105" s="39">
        <v>1989</v>
      </c>
      <c r="C105" s="39">
        <v>105479.12064424953</v>
      </c>
      <c r="D105" s="39">
        <v>3.6221839999999998</v>
      </c>
      <c r="E105" s="39">
        <f t="shared" si="3"/>
        <v>29120.309913645891</v>
      </c>
      <c r="F105" s="36">
        <f t="shared" si="5"/>
        <v>-1.5350929958172999E-2</v>
      </c>
      <c r="G105" s="35">
        <f t="shared" si="4"/>
        <v>0</v>
      </c>
    </row>
    <row r="106" spans="1:8">
      <c r="A106" s="35" t="s">
        <v>33</v>
      </c>
      <c r="B106" s="39">
        <v>1990</v>
      </c>
      <c r="C106" s="39">
        <v>106306.58053343502</v>
      </c>
      <c r="D106" s="39">
        <v>3.684097</v>
      </c>
      <c r="E106" s="39">
        <f t="shared" si="3"/>
        <v>28855.532450268009</v>
      </c>
      <c r="F106" s="36">
        <f t="shared" si="5"/>
        <v>-9.0925359023671382E-3</v>
      </c>
      <c r="G106" s="35">
        <f t="shared" si="4"/>
        <v>0</v>
      </c>
    </row>
    <row r="107" spans="1:8">
      <c r="A107" s="35" t="s">
        <v>33</v>
      </c>
      <c r="B107" s="39">
        <v>1991</v>
      </c>
      <c r="C107" s="39">
        <v>106748.83908566814</v>
      </c>
      <c r="D107" s="39">
        <v>3.7885759999999999</v>
      </c>
      <c r="E107" s="39">
        <f t="shared" si="3"/>
        <v>28176.507237988135</v>
      </c>
      <c r="F107" s="36">
        <f t="shared" si="5"/>
        <v>-2.3531889888019242E-2</v>
      </c>
      <c r="G107" s="35">
        <f t="shared" si="4"/>
        <v>0</v>
      </c>
    </row>
    <row r="108" spans="1:8">
      <c r="A108" s="37" t="s">
        <v>33</v>
      </c>
      <c r="B108" s="38">
        <v>1992</v>
      </c>
      <c r="C108" s="38">
        <v>117608.20799030933</v>
      </c>
      <c r="D108" s="38">
        <v>3.91574</v>
      </c>
      <c r="E108" s="45">
        <f t="shared" si="3"/>
        <v>30034.733662170962</v>
      </c>
      <c r="F108" s="46">
        <f t="shared" si="5"/>
        <v>6.5949495034555827E-2</v>
      </c>
      <c r="G108" s="47">
        <f t="shared" si="4"/>
        <v>1</v>
      </c>
      <c r="H108" s="41">
        <f>SUM(G105:G108)</f>
        <v>1</v>
      </c>
    </row>
    <row r="109" spans="1:8">
      <c r="A109" s="35" t="s">
        <v>33</v>
      </c>
      <c r="B109" s="39">
        <v>1993</v>
      </c>
      <c r="C109" s="39">
        <v>123645.33033042462</v>
      </c>
      <c r="D109" s="39">
        <v>4.0654399999999997</v>
      </c>
      <c r="E109" s="39">
        <f t="shared" si="3"/>
        <v>30413.763413166751</v>
      </c>
      <c r="F109" s="36">
        <f t="shared" si="5"/>
        <v>1.2619714070352561E-2</v>
      </c>
      <c r="G109" s="35">
        <f t="shared" si="4"/>
        <v>0</v>
      </c>
    </row>
    <row r="110" spans="1:8">
      <c r="A110" s="35" t="s">
        <v>33</v>
      </c>
      <c r="B110" s="39">
        <v>1994</v>
      </c>
      <c r="C110" s="39">
        <v>135614.3187778999</v>
      </c>
      <c r="D110" s="39">
        <v>4.2450890000000001</v>
      </c>
      <c r="E110" s="39">
        <f t="shared" si="3"/>
        <v>31946.166211803778</v>
      </c>
      <c r="F110" s="36">
        <f t="shared" si="5"/>
        <v>5.038517521884911E-2</v>
      </c>
      <c r="G110" s="35">
        <f t="shared" si="4"/>
        <v>1</v>
      </c>
    </row>
    <row r="111" spans="1:8">
      <c r="A111" s="35" t="s">
        <v>33</v>
      </c>
      <c r="B111" s="39">
        <v>1995</v>
      </c>
      <c r="C111" s="39">
        <v>145925.13075663429</v>
      </c>
      <c r="D111" s="39">
        <v>4.432499</v>
      </c>
      <c r="E111" s="39">
        <f t="shared" si="3"/>
        <v>32921.638731702878</v>
      </c>
      <c r="F111" s="36">
        <f t="shared" si="5"/>
        <v>3.053488526390602E-2</v>
      </c>
      <c r="G111" s="35">
        <f t="shared" si="4"/>
        <v>0</v>
      </c>
    </row>
    <row r="112" spans="1:8">
      <c r="A112" s="37" t="s">
        <v>33</v>
      </c>
      <c r="B112" s="38">
        <v>1996</v>
      </c>
      <c r="C112" s="38">
        <v>157452.51198995041</v>
      </c>
      <c r="D112" s="38">
        <v>4.5869400000000002</v>
      </c>
      <c r="E112" s="45">
        <f t="shared" si="3"/>
        <v>34326.263694303918</v>
      </c>
      <c r="F112" s="46">
        <f t="shared" si="5"/>
        <v>4.2665706104368706E-2</v>
      </c>
      <c r="G112" s="47">
        <f t="shared" si="4"/>
        <v>1</v>
      </c>
      <c r="H112" s="41">
        <f>SUM(G109:G112)</f>
        <v>2</v>
      </c>
    </row>
    <row r="113" spans="1:8">
      <c r="A113" s="35" t="s">
        <v>33</v>
      </c>
      <c r="B113" s="39">
        <v>1997</v>
      </c>
      <c r="C113" s="39">
        <v>168408.8</v>
      </c>
      <c r="D113" s="39">
        <v>4.7369899999999996</v>
      </c>
      <c r="E113" s="39">
        <f t="shared" si="3"/>
        <v>35551.858880850501</v>
      </c>
      <c r="F113" s="36">
        <f t="shared" si="5"/>
        <v>3.5704299118052729E-2</v>
      </c>
      <c r="G113" s="35">
        <f t="shared" si="4"/>
        <v>1</v>
      </c>
    </row>
    <row r="114" spans="1:8">
      <c r="A114" s="35" t="s">
        <v>33</v>
      </c>
      <c r="B114" s="39">
        <v>1998</v>
      </c>
      <c r="C114" s="39">
        <v>183060.5</v>
      </c>
      <c r="D114" s="39">
        <v>4.8833419999999998</v>
      </c>
      <c r="E114" s="39">
        <f t="shared" si="3"/>
        <v>37486.725279531929</v>
      </c>
      <c r="F114" s="36">
        <f t="shared" si="5"/>
        <v>5.4423775847164402E-2</v>
      </c>
      <c r="G114" s="35">
        <f t="shared" si="4"/>
        <v>1</v>
      </c>
    </row>
    <row r="115" spans="1:8">
      <c r="A115" s="35" t="s">
        <v>33</v>
      </c>
      <c r="B115" s="39">
        <v>1999</v>
      </c>
      <c r="C115" s="39">
        <v>198699.9</v>
      </c>
      <c r="D115" s="39">
        <v>5.0238230000000001</v>
      </c>
      <c r="E115" s="39">
        <f t="shared" si="3"/>
        <v>39551.532766978453</v>
      </c>
      <c r="F115" s="36">
        <f t="shared" si="5"/>
        <v>5.5081031273060521E-2</v>
      </c>
      <c r="G115" s="35">
        <f t="shared" si="4"/>
        <v>1</v>
      </c>
    </row>
    <row r="116" spans="1:8">
      <c r="A116" s="37" t="s">
        <v>33</v>
      </c>
      <c r="B116" s="38">
        <v>2000</v>
      </c>
      <c r="C116" s="38">
        <v>208439.5</v>
      </c>
      <c r="D116" s="38">
        <v>5.1605860000000003</v>
      </c>
      <c r="E116" s="45">
        <f t="shared" si="3"/>
        <v>40390.664936113841</v>
      </c>
      <c r="F116" s="46">
        <f t="shared" si="5"/>
        <v>2.1216173190536258E-2</v>
      </c>
      <c r="G116" s="47">
        <f t="shared" si="4"/>
        <v>0</v>
      </c>
      <c r="H116" s="41">
        <f>SUM(G113:G116)</f>
        <v>3</v>
      </c>
    </row>
    <row r="117" spans="1:8">
      <c r="A117" s="35" t="s">
        <v>33</v>
      </c>
      <c r="B117" s="39">
        <v>2001</v>
      </c>
      <c r="C117" s="39">
        <v>213166.2</v>
      </c>
      <c r="D117" s="39">
        <v>5.2734769999999997</v>
      </c>
      <c r="E117" s="39">
        <f t="shared" si="3"/>
        <v>40422.324777371745</v>
      </c>
      <c r="F117" s="36">
        <f t="shared" si="5"/>
        <v>7.8384055592994883E-4</v>
      </c>
      <c r="G117" s="35">
        <f t="shared" si="4"/>
        <v>0</v>
      </c>
    </row>
    <row r="118" spans="1:8">
      <c r="A118" s="35" t="s">
        <v>33</v>
      </c>
      <c r="B118" s="39">
        <v>2002</v>
      </c>
      <c r="C118" s="39">
        <v>220696.7</v>
      </c>
      <c r="D118" s="39">
        <v>5.396255</v>
      </c>
      <c r="E118" s="39">
        <f t="shared" si="3"/>
        <v>40898.122864838675</v>
      </c>
      <c r="F118" s="36">
        <f t="shared" si="5"/>
        <v>1.1770675983813872E-2</v>
      </c>
      <c r="G118" s="35">
        <f t="shared" si="4"/>
        <v>0</v>
      </c>
    </row>
    <row r="119" spans="1:8">
      <c r="A119" s="35" t="s">
        <v>33</v>
      </c>
      <c r="B119" s="39">
        <v>2003</v>
      </c>
      <c r="C119" s="39">
        <v>234065.9</v>
      </c>
      <c r="D119" s="39">
        <v>5.510364</v>
      </c>
      <c r="E119" s="39">
        <f t="shared" si="3"/>
        <v>42477.393507942485</v>
      </c>
      <c r="F119" s="36">
        <f t="shared" si="5"/>
        <v>3.8614746410807976E-2</v>
      </c>
      <c r="G119" s="35">
        <f t="shared" si="4"/>
        <v>1</v>
      </c>
    </row>
    <row r="120" spans="1:8">
      <c r="A120" s="37" t="s">
        <v>33</v>
      </c>
      <c r="B120" s="38">
        <v>2004</v>
      </c>
      <c r="C120" s="38">
        <v>244317.3</v>
      </c>
      <c r="D120" s="38">
        <v>5.6524039999999998</v>
      </c>
      <c r="E120" s="45">
        <f t="shared" si="3"/>
        <v>43223.608928165784</v>
      </c>
      <c r="F120" s="46">
        <f t="shared" si="5"/>
        <v>1.7567354270072499E-2</v>
      </c>
      <c r="G120" s="47">
        <f t="shared" si="4"/>
        <v>0</v>
      </c>
      <c r="H120" s="41">
        <f>SUM(G117:G120)</f>
        <v>1</v>
      </c>
    </row>
    <row r="121" spans="1:8">
      <c r="A121" s="35" t="s">
        <v>33</v>
      </c>
      <c r="B121" s="39">
        <v>2005</v>
      </c>
      <c r="C121" s="39">
        <v>262326</v>
      </c>
      <c r="D121" s="39">
        <v>5.8390769999999996</v>
      </c>
      <c r="E121" s="39">
        <f t="shared" si="3"/>
        <v>44925.936068320392</v>
      </c>
      <c r="F121" s="36">
        <f t="shared" si="5"/>
        <v>3.9384197256266518E-2</v>
      </c>
      <c r="G121" s="35">
        <f t="shared" si="4"/>
        <v>1</v>
      </c>
    </row>
    <row r="122" spans="1:8">
      <c r="A122" s="35" t="s">
        <v>33</v>
      </c>
      <c r="B122" s="39">
        <v>2006</v>
      </c>
      <c r="C122" s="39">
        <v>274179.40000000002</v>
      </c>
      <c r="D122" s="39">
        <v>6.0291410000000001</v>
      </c>
      <c r="E122" s="39">
        <f t="shared" si="3"/>
        <v>45475.698776989957</v>
      </c>
      <c r="F122" s="36">
        <f t="shared" si="5"/>
        <v>1.2237089680970037E-2</v>
      </c>
      <c r="G122" s="35">
        <f t="shared" si="4"/>
        <v>0</v>
      </c>
    </row>
    <row r="123" spans="1:8">
      <c r="A123" s="35" t="s">
        <v>33</v>
      </c>
      <c r="B123" s="39">
        <v>2007</v>
      </c>
      <c r="C123" s="39">
        <v>283250.7</v>
      </c>
      <c r="D123" s="39">
        <v>6.167681</v>
      </c>
      <c r="E123" s="39">
        <f t="shared" si="3"/>
        <v>45924.991905385512</v>
      </c>
      <c r="F123" s="36">
        <f t="shared" si="5"/>
        <v>9.8798510078725865E-3</v>
      </c>
      <c r="G123" s="35">
        <f t="shared" si="4"/>
        <v>0</v>
      </c>
    </row>
    <row r="124" spans="1:8">
      <c r="A124" s="37" t="s">
        <v>33</v>
      </c>
      <c r="B124" s="38">
        <v>2008</v>
      </c>
      <c r="C124" s="38">
        <v>280810.09999999998</v>
      </c>
      <c r="D124" s="38">
        <v>6.2803620000000002</v>
      </c>
      <c r="E124" s="45">
        <f t="shared" si="3"/>
        <v>44712.406705218578</v>
      </c>
      <c r="F124" s="46">
        <f t="shared" si="5"/>
        <v>-2.6403601826759049E-2</v>
      </c>
      <c r="G124" s="47">
        <f t="shared" si="4"/>
        <v>0</v>
      </c>
      <c r="H124" s="41">
        <f>SUM(G121:G124)</f>
        <v>1</v>
      </c>
    </row>
    <row r="125" spans="1:8">
      <c r="A125" s="35" t="s">
        <v>33</v>
      </c>
      <c r="B125" s="39">
        <v>2009</v>
      </c>
      <c r="C125" s="39">
        <v>257498.5</v>
      </c>
      <c r="D125" s="39">
        <v>6.3431540000000002</v>
      </c>
      <c r="E125" s="39">
        <f t="shared" si="3"/>
        <v>40594.710454767453</v>
      </c>
      <c r="F125" s="36">
        <f t="shared" si="5"/>
        <v>-9.2092923505514013E-2</v>
      </c>
      <c r="G125" s="35">
        <f t="shared" si="4"/>
        <v>0</v>
      </c>
    </row>
    <row r="126" spans="1:8">
      <c r="A126" s="35" t="s">
        <v>33</v>
      </c>
      <c r="B126" s="39">
        <v>2010</v>
      </c>
      <c r="C126" s="39">
        <v>260307.1</v>
      </c>
      <c r="D126" s="39">
        <v>6.4073419999999999</v>
      </c>
      <c r="E126" s="39">
        <f t="shared" si="3"/>
        <v>40626.378301642086</v>
      </c>
      <c r="F126" s="36">
        <f t="shared" si="5"/>
        <v>7.8009786299415573E-4</v>
      </c>
      <c r="G126" s="35">
        <f t="shared" si="4"/>
        <v>0</v>
      </c>
    </row>
    <row r="127" spans="1:8">
      <c r="A127" s="35" t="s">
        <v>33</v>
      </c>
      <c r="B127" s="39">
        <v>2011</v>
      </c>
      <c r="C127" s="39">
        <v>266101.5</v>
      </c>
      <c r="D127" s="39">
        <v>6.4734160000000003</v>
      </c>
      <c r="E127" s="39">
        <f t="shared" si="3"/>
        <v>41106.812848116046</v>
      </c>
      <c r="F127" s="36">
        <f t="shared" si="5"/>
        <v>1.1825679929105215E-2</v>
      </c>
      <c r="G127" s="35">
        <f t="shared" si="4"/>
        <v>0</v>
      </c>
    </row>
    <row r="128" spans="1:8">
      <c r="A128" s="37" t="s">
        <v>33</v>
      </c>
      <c r="B128" s="38">
        <v>2012</v>
      </c>
      <c r="C128" s="38">
        <v>271440</v>
      </c>
      <c r="D128" s="38">
        <v>6.5563440000000002</v>
      </c>
      <c r="E128" s="45">
        <f t="shared" si="3"/>
        <v>41401.122332812309</v>
      </c>
      <c r="F128" s="46">
        <f t="shared" si="5"/>
        <v>7.1596279133510077E-3</v>
      </c>
      <c r="G128" s="47">
        <f t="shared" si="4"/>
        <v>0</v>
      </c>
      <c r="H128" s="41">
        <f>SUM(G125:G128)</f>
        <v>0</v>
      </c>
    </row>
    <row r="129" spans="1:8">
      <c r="A129" s="35" t="s">
        <v>33</v>
      </c>
      <c r="B129" s="39">
        <v>2013</v>
      </c>
      <c r="C129" s="39">
        <v>273481.90000000002</v>
      </c>
      <c r="D129" s="39">
        <v>6.63469</v>
      </c>
      <c r="E129" s="39">
        <f t="shared" si="3"/>
        <v>41219.996714239853</v>
      </c>
      <c r="F129" s="36">
        <f t="shared" si="5"/>
        <v>-4.3748963401628593E-3</v>
      </c>
      <c r="G129" s="35">
        <f t="shared" si="4"/>
        <v>0</v>
      </c>
    </row>
    <row r="130" spans="1:8">
      <c r="A130" s="35" t="s">
        <v>33</v>
      </c>
      <c r="B130" s="39">
        <v>2014</v>
      </c>
      <c r="C130" s="39">
        <v>276948.90000000002</v>
      </c>
      <c r="D130" s="39">
        <v>6.7328729999999997</v>
      </c>
      <c r="E130" s="39">
        <f t="shared" si="3"/>
        <v>41133.836922217313</v>
      </c>
      <c r="F130" s="36">
        <f t="shared" si="5"/>
        <v>-2.0902425737645558E-3</v>
      </c>
      <c r="G130" s="35">
        <f t="shared" si="4"/>
        <v>0</v>
      </c>
    </row>
    <row r="131" spans="1:8">
      <c r="A131" s="35" t="s">
        <v>33</v>
      </c>
      <c r="B131" s="39">
        <v>2015</v>
      </c>
      <c r="C131" s="39">
        <v>282577</v>
      </c>
      <c r="D131" s="39">
        <v>6.8328100000000003</v>
      </c>
      <c r="E131" s="39">
        <f t="shared" si="3"/>
        <v>41355.898963969434</v>
      </c>
      <c r="F131" s="36">
        <f t="shared" si="5"/>
        <v>5.3985248731363011E-3</v>
      </c>
      <c r="G131" s="35">
        <f t="shared" si="4"/>
        <v>0</v>
      </c>
    </row>
    <row r="132" spans="1:8">
      <c r="A132" s="37" t="s">
        <v>33</v>
      </c>
      <c r="B132" s="38">
        <v>2016</v>
      </c>
      <c r="C132" s="38">
        <v>291275.2</v>
      </c>
      <c r="D132" s="38">
        <v>6.9447669999999997</v>
      </c>
      <c r="E132" s="45">
        <f t="shared" ref="E132:E195" si="6">C132/D132</f>
        <v>41941.680692815185</v>
      </c>
      <c r="F132" s="46">
        <f t="shared" si="5"/>
        <v>1.4164405647574041E-2</v>
      </c>
      <c r="G132" s="47">
        <f t="shared" ref="G132:G195" si="7">IF(F132&gt;0.032,1,0)</f>
        <v>0</v>
      </c>
      <c r="H132" s="41">
        <f>SUM(G129:G132)</f>
        <v>0</v>
      </c>
    </row>
    <row r="133" spans="1:8">
      <c r="A133" s="35" t="s">
        <v>33</v>
      </c>
      <c r="B133" s="39">
        <v>2017</v>
      </c>
      <c r="C133" s="39">
        <v>302455.40000000002</v>
      </c>
      <c r="D133" s="39">
        <v>7.0480879999999999</v>
      </c>
      <c r="E133" s="39">
        <f t="shared" si="6"/>
        <v>42913.113457153209</v>
      </c>
      <c r="F133" s="36">
        <f t="shared" ref="F133:F196" si="8">E133/E132-1</f>
        <v>2.3161512564384035E-2</v>
      </c>
      <c r="G133" s="35">
        <f t="shared" si="7"/>
        <v>0</v>
      </c>
    </row>
    <row r="134" spans="1:8">
      <c r="A134" s="35" t="s">
        <v>33</v>
      </c>
      <c r="B134" s="39">
        <v>2018</v>
      </c>
      <c r="C134" s="39">
        <v>313618.7</v>
      </c>
      <c r="D134" s="39">
        <v>7.1642279999999996</v>
      </c>
      <c r="E134" s="39">
        <f t="shared" si="6"/>
        <v>43775.644772891093</v>
      </c>
      <c r="F134" s="36">
        <f t="shared" si="8"/>
        <v>2.0099481166732103E-2</v>
      </c>
      <c r="G134" s="35">
        <f t="shared" si="7"/>
        <v>0</v>
      </c>
    </row>
    <row r="135" spans="1:8">
      <c r="A135" s="35" t="s">
        <v>33</v>
      </c>
      <c r="B135" s="39">
        <v>2019</v>
      </c>
      <c r="C135" s="39">
        <v>323894.3</v>
      </c>
      <c r="D135" s="39">
        <v>7.2918430000000001</v>
      </c>
      <c r="E135" s="39">
        <f t="shared" si="6"/>
        <v>44418.71554283327</v>
      </c>
      <c r="F135" s="36">
        <f t="shared" si="8"/>
        <v>1.4690149586109813E-2</v>
      </c>
      <c r="G135" s="35">
        <f t="shared" si="7"/>
        <v>0</v>
      </c>
    </row>
    <row r="136" spans="1:8">
      <c r="A136" s="37" t="s">
        <v>33</v>
      </c>
      <c r="B136" s="38">
        <v>2020</v>
      </c>
      <c r="C136" s="38">
        <v>320550.59999999998</v>
      </c>
      <c r="D136" s="38">
        <v>7.4214010000000004</v>
      </c>
      <c r="E136" s="45">
        <f t="shared" si="6"/>
        <v>43192.734094276806</v>
      </c>
      <c r="F136" s="46">
        <f t="shared" si="8"/>
        <v>-2.7600560564932208E-2</v>
      </c>
      <c r="G136" s="47">
        <f t="shared" si="7"/>
        <v>0</v>
      </c>
      <c r="H136" s="41">
        <f>SUM(G133:G136)</f>
        <v>0</v>
      </c>
    </row>
    <row r="137" spans="1:8">
      <c r="A137" s="37" t="s">
        <v>35</v>
      </c>
      <c r="B137" s="38">
        <v>1976</v>
      </c>
      <c r="C137" s="38"/>
      <c r="D137" s="38">
        <v>2.1686879999999999</v>
      </c>
      <c r="E137" s="45"/>
      <c r="F137" s="46"/>
      <c r="G137" s="47"/>
      <c r="H137" s="41"/>
    </row>
    <row r="138" spans="1:8">
      <c r="A138" s="35" t="s">
        <v>35</v>
      </c>
      <c r="B138" s="39">
        <v>1977</v>
      </c>
      <c r="C138" s="39">
        <v>44661.494641066485</v>
      </c>
      <c r="D138" s="39">
        <v>2.2072280000000002</v>
      </c>
      <c r="E138" s="39">
        <f t="shared" si="6"/>
        <v>20234.200835195312</v>
      </c>
      <c r="G138" s="35"/>
    </row>
    <row r="139" spans="1:8">
      <c r="A139" s="35" t="s">
        <v>35</v>
      </c>
      <c r="B139" s="39">
        <v>1978</v>
      </c>
      <c r="C139" s="39">
        <v>47579.749573118483</v>
      </c>
      <c r="D139" s="39">
        <v>2.2410190000000001</v>
      </c>
      <c r="E139" s="39">
        <f t="shared" si="6"/>
        <v>21231.301284423953</v>
      </c>
      <c r="F139" s="36">
        <f t="shared" si="8"/>
        <v>4.9277975312683742E-2</v>
      </c>
      <c r="G139" s="35">
        <f t="shared" si="7"/>
        <v>1</v>
      </c>
    </row>
    <row r="140" spans="1:8">
      <c r="A140" s="35" t="s">
        <v>35</v>
      </c>
      <c r="B140" s="39">
        <v>1979</v>
      </c>
      <c r="C140" s="39">
        <v>48295.661571878692</v>
      </c>
      <c r="D140" s="39">
        <v>2.2691150000000002</v>
      </c>
      <c r="E140" s="39">
        <f t="shared" si="6"/>
        <v>21283.919753683127</v>
      </c>
      <c r="F140" s="36">
        <f t="shared" si="8"/>
        <v>2.4783440522213596E-3</v>
      </c>
      <c r="G140" s="35">
        <f t="shared" si="7"/>
        <v>0</v>
      </c>
    </row>
    <row r="141" spans="1:8">
      <c r="A141" s="37" t="s">
        <v>35</v>
      </c>
      <c r="B141" s="38">
        <v>1980</v>
      </c>
      <c r="C141" s="38">
        <v>47590.287753945195</v>
      </c>
      <c r="D141" s="38">
        <v>2.2887379999999999</v>
      </c>
      <c r="E141" s="45">
        <f t="shared" si="6"/>
        <v>20793.244029655292</v>
      </c>
      <c r="F141" s="46">
        <f t="shared" si="8"/>
        <v>-2.3053823248084915E-2</v>
      </c>
      <c r="G141" s="47">
        <f t="shared" si="7"/>
        <v>0</v>
      </c>
      <c r="H141" s="41">
        <f>SUM(G138:G141)</f>
        <v>1</v>
      </c>
    </row>
    <row r="142" spans="1:8">
      <c r="A142" s="35" t="s">
        <v>35</v>
      </c>
      <c r="B142" s="39">
        <v>1981</v>
      </c>
      <c r="C142" s="39">
        <v>49294.188420082573</v>
      </c>
      <c r="D142" s="39">
        <v>2.2932039999999998</v>
      </c>
      <c r="E142" s="39">
        <f t="shared" si="6"/>
        <v>21495.771165619186</v>
      </c>
      <c r="F142" s="36">
        <f t="shared" si="8"/>
        <v>3.3786317082699968E-2</v>
      </c>
      <c r="G142" s="35">
        <f t="shared" si="7"/>
        <v>1</v>
      </c>
    </row>
    <row r="143" spans="1:8">
      <c r="A143" s="35" t="s">
        <v>35</v>
      </c>
      <c r="B143" s="39">
        <v>1982</v>
      </c>
      <c r="C143" s="39">
        <v>47976.094659795905</v>
      </c>
      <c r="D143" s="39">
        <v>2.294254</v>
      </c>
      <c r="E143" s="39">
        <f t="shared" si="6"/>
        <v>20911.413757934344</v>
      </c>
      <c r="F143" s="36">
        <f t="shared" si="8"/>
        <v>-2.7184761280836245E-2</v>
      </c>
      <c r="G143" s="35">
        <f t="shared" si="7"/>
        <v>0</v>
      </c>
    </row>
    <row r="144" spans="1:8">
      <c r="A144" s="35" t="s">
        <v>35</v>
      </c>
      <c r="B144" s="39">
        <v>1983</v>
      </c>
      <c r="C144" s="39">
        <v>49514.395341513504</v>
      </c>
      <c r="D144" s="39">
        <v>2.3057660000000002</v>
      </c>
      <c r="E144" s="39">
        <f t="shared" si="6"/>
        <v>21474.163181135249</v>
      </c>
      <c r="F144" s="36">
        <f t="shared" si="8"/>
        <v>2.6911113218606841E-2</v>
      </c>
      <c r="G144" s="35">
        <f t="shared" si="7"/>
        <v>0</v>
      </c>
    </row>
    <row r="145" spans="1:8">
      <c r="A145" s="37" t="s">
        <v>35</v>
      </c>
      <c r="B145" s="38">
        <v>1984</v>
      </c>
      <c r="C145" s="38">
        <v>53395.867373025329</v>
      </c>
      <c r="D145" s="38">
        <v>2.3197670000000001</v>
      </c>
      <c r="E145" s="45">
        <f t="shared" si="6"/>
        <v>23017.771773210552</v>
      </c>
      <c r="F145" s="46">
        <f t="shared" si="8"/>
        <v>7.1882130123298138E-2</v>
      </c>
      <c r="G145" s="47">
        <f t="shared" si="7"/>
        <v>1</v>
      </c>
      <c r="H145" s="41">
        <f>SUM(G142:G145)</f>
        <v>2</v>
      </c>
    </row>
    <row r="146" spans="1:8">
      <c r="A146" s="35" t="s">
        <v>35</v>
      </c>
      <c r="B146" s="39">
        <v>1985</v>
      </c>
      <c r="C146" s="39">
        <v>53927.292777572438</v>
      </c>
      <c r="D146" s="39">
        <v>2.3270460000000002</v>
      </c>
      <c r="E146" s="39">
        <f t="shared" si="6"/>
        <v>23174.141283658526</v>
      </c>
      <c r="F146" s="36">
        <f t="shared" si="8"/>
        <v>6.7934251841859083E-3</v>
      </c>
      <c r="G146" s="35">
        <f t="shared" si="7"/>
        <v>0</v>
      </c>
    </row>
    <row r="147" spans="1:8">
      <c r="A147" s="35" t="s">
        <v>35</v>
      </c>
      <c r="B147" s="39">
        <v>1986</v>
      </c>
      <c r="C147" s="39">
        <v>54986.17466142022</v>
      </c>
      <c r="D147" s="39">
        <v>2.3319879999999999</v>
      </c>
      <c r="E147" s="39">
        <f t="shared" si="6"/>
        <v>23579.098460806927</v>
      </c>
      <c r="F147" s="36">
        <f t="shared" si="8"/>
        <v>1.7474527845135812E-2</v>
      </c>
      <c r="G147" s="35">
        <f t="shared" si="7"/>
        <v>0</v>
      </c>
    </row>
    <row r="148" spans="1:8">
      <c r="A148" s="35" t="s">
        <v>35</v>
      </c>
      <c r="B148" s="39">
        <v>1987</v>
      </c>
      <c r="C148" s="39">
        <v>56887.016135475009</v>
      </c>
      <c r="D148" s="39">
        <v>2.3423569999999998</v>
      </c>
      <c r="E148" s="39">
        <f t="shared" si="6"/>
        <v>24286.227989787643</v>
      </c>
      <c r="F148" s="36">
        <f t="shared" si="8"/>
        <v>2.998967624466653E-2</v>
      </c>
      <c r="G148" s="35">
        <f t="shared" si="7"/>
        <v>0</v>
      </c>
    </row>
    <row r="149" spans="1:8">
      <c r="A149" s="37" t="s">
        <v>35</v>
      </c>
      <c r="B149" s="38">
        <v>1988</v>
      </c>
      <c r="C149" s="38">
        <v>59066.366674235789</v>
      </c>
      <c r="D149" s="38">
        <v>2.3426550000000002</v>
      </c>
      <c r="E149" s="45">
        <f t="shared" si="6"/>
        <v>25213.429495267457</v>
      </c>
      <c r="F149" s="46">
        <f t="shared" si="8"/>
        <v>3.8178077957174095E-2</v>
      </c>
      <c r="G149" s="47">
        <f t="shared" si="7"/>
        <v>1</v>
      </c>
      <c r="H149" s="41">
        <f>SUM(G146:G149)</f>
        <v>1</v>
      </c>
    </row>
    <row r="150" spans="1:8">
      <c r="A150" s="35" t="s">
        <v>35</v>
      </c>
      <c r="B150" s="39">
        <v>1989</v>
      </c>
      <c r="C150" s="39">
        <v>60234.325572614616</v>
      </c>
      <c r="D150" s="39">
        <v>2.3463539999999998</v>
      </c>
      <c r="E150" s="39">
        <f t="shared" si="6"/>
        <v>25671.456895513049</v>
      </c>
      <c r="F150" s="36">
        <f t="shared" si="8"/>
        <v>1.8166009520107718E-2</v>
      </c>
      <c r="G150" s="35">
        <f t="shared" si="7"/>
        <v>0</v>
      </c>
    </row>
    <row r="151" spans="1:8">
      <c r="A151" s="35" t="s">
        <v>35</v>
      </c>
      <c r="B151" s="39">
        <v>1990</v>
      </c>
      <c r="C151" s="39">
        <v>60897.272948258746</v>
      </c>
      <c r="D151" s="39">
        <v>2.3565860000000001</v>
      </c>
      <c r="E151" s="39">
        <f t="shared" si="6"/>
        <v>25841.311519400839</v>
      </c>
      <c r="F151" s="36">
        <f t="shared" si="8"/>
        <v>6.6164777705888245E-3</v>
      </c>
      <c r="G151" s="35">
        <f t="shared" si="7"/>
        <v>0</v>
      </c>
    </row>
    <row r="152" spans="1:8">
      <c r="A152" s="35" t="s">
        <v>35</v>
      </c>
      <c r="B152" s="39">
        <v>1991</v>
      </c>
      <c r="C152" s="39">
        <v>63636.652525239137</v>
      </c>
      <c r="D152" s="39">
        <v>2.3831440000000002</v>
      </c>
      <c r="E152" s="39">
        <f t="shared" si="6"/>
        <v>26702.814653767935</v>
      </c>
      <c r="F152" s="36">
        <f t="shared" si="8"/>
        <v>3.3338212486634378E-2</v>
      </c>
      <c r="G152" s="35">
        <f t="shared" si="7"/>
        <v>1</v>
      </c>
    </row>
    <row r="153" spans="1:8">
      <c r="A153" s="37" t="s">
        <v>35</v>
      </c>
      <c r="B153" s="38">
        <v>1992</v>
      </c>
      <c r="C153" s="38">
        <v>67417.395971186546</v>
      </c>
      <c r="D153" s="38">
        <v>2.4159839999999999</v>
      </c>
      <c r="E153" s="45">
        <f t="shared" si="6"/>
        <v>27904.736112154114</v>
      </c>
      <c r="F153" s="46">
        <f t="shared" si="8"/>
        <v>4.5011039995987101E-2</v>
      </c>
      <c r="G153" s="47">
        <f t="shared" si="7"/>
        <v>1</v>
      </c>
      <c r="H153" s="41">
        <f>SUM(G150:G153)</f>
        <v>2</v>
      </c>
    </row>
    <row r="154" spans="1:8">
      <c r="A154" s="35" t="s">
        <v>35</v>
      </c>
      <c r="B154" s="39">
        <v>1993</v>
      </c>
      <c r="C154" s="39">
        <v>69464.403381902739</v>
      </c>
      <c r="D154" s="39">
        <v>2.4563030000000001</v>
      </c>
      <c r="E154" s="39">
        <f t="shared" si="6"/>
        <v>28280.062916465409</v>
      </c>
      <c r="F154" s="36">
        <f t="shared" si="8"/>
        <v>1.3450290402417409E-2</v>
      </c>
      <c r="G154" s="35">
        <f t="shared" si="7"/>
        <v>0</v>
      </c>
    </row>
    <row r="155" spans="1:8">
      <c r="A155" s="35" t="s">
        <v>35</v>
      </c>
      <c r="B155" s="39">
        <v>1994</v>
      </c>
      <c r="C155" s="39">
        <v>73412.115407182486</v>
      </c>
      <c r="D155" s="39">
        <v>2.4940190000000002</v>
      </c>
      <c r="E155" s="39">
        <f t="shared" si="6"/>
        <v>29435.267095873158</v>
      </c>
      <c r="F155" s="36">
        <f t="shared" si="8"/>
        <v>4.0848713201948383E-2</v>
      </c>
      <c r="G155" s="35">
        <f t="shared" si="7"/>
        <v>1</v>
      </c>
    </row>
    <row r="156" spans="1:8">
      <c r="A156" s="35" t="s">
        <v>35</v>
      </c>
      <c r="B156" s="39">
        <v>1995</v>
      </c>
      <c r="C156" s="39">
        <v>76417.00239719954</v>
      </c>
      <c r="D156" s="39">
        <v>2.535399</v>
      </c>
      <c r="E156" s="39">
        <f t="shared" si="6"/>
        <v>30140.030187437773</v>
      </c>
      <c r="F156" s="36">
        <f t="shared" si="8"/>
        <v>2.394281286013622E-2</v>
      </c>
      <c r="G156" s="35">
        <f t="shared" si="7"/>
        <v>0</v>
      </c>
    </row>
    <row r="157" spans="1:8">
      <c r="A157" s="37" t="s">
        <v>35</v>
      </c>
      <c r="B157" s="38">
        <v>1996</v>
      </c>
      <c r="C157" s="38">
        <v>79852.449346708017</v>
      </c>
      <c r="D157" s="38">
        <v>2.5721090000000002</v>
      </c>
      <c r="E157" s="45">
        <f t="shared" si="6"/>
        <v>31045.515313195519</v>
      </c>
      <c r="F157" s="46">
        <f t="shared" si="8"/>
        <v>3.0042608455486786E-2</v>
      </c>
      <c r="G157" s="47">
        <f t="shared" si="7"/>
        <v>0</v>
      </c>
      <c r="H157" s="41">
        <f>SUM(G154:G157)</f>
        <v>1</v>
      </c>
    </row>
    <row r="158" spans="1:8">
      <c r="A158" s="35" t="s">
        <v>35</v>
      </c>
      <c r="B158" s="39">
        <v>1997</v>
      </c>
      <c r="C158" s="39">
        <v>82571.3</v>
      </c>
      <c r="D158" s="39">
        <v>2.6010900000000001</v>
      </c>
      <c r="E158" s="39">
        <f t="shared" si="6"/>
        <v>31744.883875605996</v>
      </c>
      <c r="F158" s="36">
        <f t="shared" si="8"/>
        <v>2.252720096139682E-2</v>
      </c>
      <c r="G158" s="35">
        <f t="shared" si="7"/>
        <v>0</v>
      </c>
    </row>
    <row r="159" spans="1:8">
      <c r="A159" s="35" t="s">
        <v>35</v>
      </c>
      <c r="B159" s="39">
        <v>1998</v>
      </c>
      <c r="C159" s="39">
        <v>84570.8</v>
      </c>
      <c r="D159" s="39">
        <v>2.6262889999999999</v>
      </c>
      <c r="E159" s="39">
        <f t="shared" si="6"/>
        <v>32201.635082810768</v>
      </c>
      <c r="F159" s="36">
        <f t="shared" si="8"/>
        <v>1.4388183273707167E-2</v>
      </c>
      <c r="G159" s="35">
        <f t="shared" si="7"/>
        <v>0</v>
      </c>
    </row>
    <row r="160" spans="1:8">
      <c r="A160" s="35" t="s">
        <v>35</v>
      </c>
      <c r="B160" s="39">
        <v>1999</v>
      </c>
      <c r="C160" s="39">
        <v>89115.199999999997</v>
      </c>
      <c r="D160" s="39">
        <v>2.6518600000000001</v>
      </c>
      <c r="E160" s="39">
        <f t="shared" si="6"/>
        <v>33604.790599805419</v>
      </c>
      <c r="F160" s="36">
        <f t="shared" si="8"/>
        <v>4.357404564663403E-2</v>
      </c>
      <c r="G160" s="35">
        <f t="shared" si="7"/>
        <v>1</v>
      </c>
    </row>
    <row r="161" spans="1:8">
      <c r="A161" s="37" t="s">
        <v>35</v>
      </c>
      <c r="B161" s="38">
        <v>2000</v>
      </c>
      <c r="C161" s="38">
        <v>89871.7</v>
      </c>
      <c r="D161" s="38">
        <v>2.678588</v>
      </c>
      <c r="E161" s="45">
        <f t="shared" si="6"/>
        <v>33551.893758950609</v>
      </c>
      <c r="F161" s="46">
        <f t="shared" si="8"/>
        <v>-1.5740863106320502E-3</v>
      </c>
      <c r="G161" s="47">
        <f t="shared" si="7"/>
        <v>0</v>
      </c>
      <c r="H161" s="41">
        <f>SUM(G158:G161)</f>
        <v>1</v>
      </c>
    </row>
    <row r="162" spans="1:8">
      <c r="A162" s="35" t="s">
        <v>35</v>
      </c>
      <c r="B162" s="39">
        <v>2001</v>
      </c>
      <c r="C162" s="39">
        <v>89789</v>
      </c>
      <c r="D162" s="39">
        <v>2.6915710000000002</v>
      </c>
      <c r="E162" s="39">
        <f t="shared" si="6"/>
        <v>33359.328065282316</v>
      </c>
      <c r="F162" s="36">
        <f t="shared" si="8"/>
        <v>-5.7393390385579446E-3</v>
      </c>
      <c r="G162" s="35">
        <f t="shared" si="7"/>
        <v>0</v>
      </c>
    </row>
    <row r="163" spans="1:8">
      <c r="A163" s="35" t="s">
        <v>35</v>
      </c>
      <c r="B163" s="39">
        <v>2002</v>
      </c>
      <c r="C163" s="39">
        <v>92950.5</v>
      </c>
      <c r="D163" s="39">
        <v>2.705927</v>
      </c>
      <c r="E163" s="39">
        <f t="shared" si="6"/>
        <v>34350.704952498716</v>
      </c>
      <c r="F163" s="36">
        <f t="shared" si="8"/>
        <v>2.9718131170877626E-2</v>
      </c>
      <c r="G163" s="35">
        <f t="shared" si="7"/>
        <v>0</v>
      </c>
    </row>
    <row r="164" spans="1:8">
      <c r="A164" s="35" t="s">
        <v>35</v>
      </c>
      <c r="B164" s="39">
        <v>2003</v>
      </c>
      <c r="C164" s="39">
        <v>96944.5</v>
      </c>
      <c r="D164" s="39">
        <v>2.7248160000000001</v>
      </c>
      <c r="E164" s="39">
        <f t="shared" si="6"/>
        <v>35578.365658451796</v>
      </c>
      <c r="F164" s="36">
        <f t="shared" si="8"/>
        <v>3.5739025084077003E-2</v>
      </c>
      <c r="G164" s="35">
        <f t="shared" si="7"/>
        <v>1</v>
      </c>
    </row>
    <row r="165" spans="1:8">
      <c r="A165" s="37" t="s">
        <v>35</v>
      </c>
      <c r="B165" s="38">
        <v>2004</v>
      </c>
      <c r="C165" s="38">
        <v>101733.6</v>
      </c>
      <c r="D165" s="38">
        <v>2.7496860000000001</v>
      </c>
      <c r="E165" s="45">
        <f t="shared" si="6"/>
        <v>36998.26089233462</v>
      </c>
      <c r="F165" s="46">
        <f t="shared" si="8"/>
        <v>3.9908950498560136E-2</v>
      </c>
      <c r="G165" s="47">
        <f t="shared" si="7"/>
        <v>1</v>
      </c>
      <c r="H165" s="41">
        <f>SUM(G162:G165)</f>
        <v>2</v>
      </c>
    </row>
    <row r="166" spans="1:8">
      <c r="A166" s="35" t="s">
        <v>35</v>
      </c>
      <c r="B166" s="39">
        <v>2005</v>
      </c>
      <c r="C166" s="39">
        <v>105980</v>
      </c>
      <c r="D166" s="39">
        <v>2.7810969999999999</v>
      </c>
      <c r="E166" s="39">
        <f t="shared" si="6"/>
        <v>38107.264867065045</v>
      </c>
      <c r="F166" s="36">
        <f t="shared" si="8"/>
        <v>2.9974489286338057E-2</v>
      </c>
      <c r="G166" s="35">
        <f t="shared" si="7"/>
        <v>0</v>
      </c>
    </row>
    <row r="167" spans="1:8">
      <c r="A167" s="35" t="s">
        <v>35</v>
      </c>
      <c r="B167" s="39">
        <v>2006</v>
      </c>
      <c r="C167" s="39">
        <v>108460.6</v>
      </c>
      <c r="D167" s="39">
        <v>2.821761</v>
      </c>
      <c r="E167" s="39">
        <f t="shared" si="6"/>
        <v>38437.202867287488</v>
      </c>
      <c r="F167" s="36">
        <f t="shared" si="8"/>
        <v>8.6581391074225245E-3</v>
      </c>
      <c r="G167" s="35">
        <f t="shared" si="7"/>
        <v>0</v>
      </c>
    </row>
    <row r="168" spans="1:8">
      <c r="A168" s="35" t="s">
        <v>35</v>
      </c>
      <c r="B168" s="39">
        <v>2007</v>
      </c>
      <c r="C168" s="39">
        <v>107606.1</v>
      </c>
      <c r="D168" s="39">
        <v>2.8486500000000001</v>
      </c>
      <c r="E168" s="39">
        <f t="shared" si="6"/>
        <v>37774.419461850353</v>
      </c>
      <c r="F168" s="36">
        <f t="shared" si="8"/>
        <v>-1.7243278802714479E-2</v>
      </c>
      <c r="G168" s="35">
        <f t="shared" si="7"/>
        <v>0</v>
      </c>
    </row>
    <row r="169" spans="1:8">
      <c r="A169" s="37" t="s">
        <v>35</v>
      </c>
      <c r="B169" s="38">
        <v>2008</v>
      </c>
      <c r="C169" s="38">
        <v>106536.5</v>
      </c>
      <c r="D169" s="38">
        <v>2.8745539999999998</v>
      </c>
      <c r="E169" s="45">
        <f t="shared" si="6"/>
        <v>37061.923345325922</v>
      </c>
      <c r="F169" s="46">
        <f t="shared" si="8"/>
        <v>-1.8861868075669697E-2</v>
      </c>
      <c r="G169" s="47">
        <f t="shared" si="7"/>
        <v>0</v>
      </c>
      <c r="H169" s="41">
        <f>SUM(G166:G169)</f>
        <v>0</v>
      </c>
    </row>
    <row r="170" spans="1:8">
      <c r="A170" s="35" t="s">
        <v>35</v>
      </c>
      <c r="B170" s="39">
        <v>2009</v>
      </c>
      <c r="C170" s="39">
        <v>102996.6</v>
      </c>
      <c r="D170" s="39">
        <v>2.8968430000000001</v>
      </c>
      <c r="E170" s="39">
        <f t="shared" si="6"/>
        <v>35554.774628794177</v>
      </c>
      <c r="F170" s="36">
        <f t="shared" si="8"/>
        <v>-4.0665690835546386E-2</v>
      </c>
      <c r="G170" s="35">
        <f t="shared" si="7"/>
        <v>0</v>
      </c>
    </row>
    <row r="171" spans="1:8">
      <c r="A171" s="35" t="s">
        <v>35</v>
      </c>
      <c r="B171" s="39">
        <v>2010</v>
      </c>
      <c r="C171" s="39">
        <v>105662</v>
      </c>
      <c r="D171" s="39">
        <v>2.9219979999999999</v>
      </c>
      <c r="E171" s="39">
        <f t="shared" si="6"/>
        <v>36160.873484512995</v>
      </c>
      <c r="F171" s="36">
        <f t="shared" si="8"/>
        <v>1.7046904727894496E-2</v>
      </c>
      <c r="G171" s="35">
        <f t="shared" si="7"/>
        <v>0</v>
      </c>
    </row>
    <row r="172" spans="1:8">
      <c r="A172" s="35" t="s">
        <v>35</v>
      </c>
      <c r="B172" s="39">
        <v>2011</v>
      </c>
      <c r="C172" s="39">
        <v>107932.5</v>
      </c>
      <c r="D172" s="39">
        <v>2.9410379999999998</v>
      </c>
      <c r="E172" s="39">
        <f t="shared" si="6"/>
        <v>36698.777778457814</v>
      </c>
      <c r="F172" s="36">
        <f t="shared" si="8"/>
        <v>1.4875312516308359E-2</v>
      </c>
      <c r="G172" s="35">
        <f t="shared" si="7"/>
        <v>0</v>
      </c>
    </row>
    <row r="173" spans="1:8">
      <c r="A173" s="37" t="s">
        <v>35</v>
      </c>
      <c r="B173" s="38">
        <v>2012</v>
      </c>
      <c r="C173" s="38">
        <v>108492.1</v>
      </c>
      <c r="D173" s="38">
        <v>2.9528759999999998</v>
      </c>
      <c r="E173" s="45">
        <f t="shared" si="6"/>
        <v>36741.163530063575</v>
      </c>
      <c r="F173" s="46">
        <f t="shared" si="8"/>
        <v>1.1549635756709087E-3</v>
      </c>
      <c r="G173" s="47">
        <f t="shared" si="7"/>
        <v>0</v>
      </c>
      <c r="H173" s="41">
        <f>SUM(G170:G173)</f>
        <v>0</v>
      </c>
    </row>
    <row r="174" spans="1:8">
      <c r="A174" s="35" t="s">
        <v>35</v>
      </c>
      <c r="B174" s="39">
        <v>2013</v>
      </c>
      <c r="C174" s="39">
        <v>110752.4</v>
      </c>
      <c r="D174" s="39">
        <v>2.9604590000000002</v>
      </c>
      <c r="E174" s="39">
        <f t="shared" si="6"/>
        <v>37410.55018833228</v>
      </c>
      <c r="F174" s="36">
        <f t="shared" si="8"/>
        <v>1.8218983667215083E-2</v>
      </c>
      <c r="G174" s="35">
        <f t="shared" si="7"/>
        <v>0</v>
      </c>
    </row>
    <row r="175" spans="1:8">
      <c r="A175" s="35" t="s">
        <v>35</v>
      </c>
      <c r="B175" s="39">
        <v>2014</v>
      </c>
      <c r="C175" s="39">
        <v>111734.5</v>
      </c>
      <c r="D175" s="39">
        <v>2.9687589999999999</v>
      </c>
      <c r="E175" s="39">
        <f t="shared" si="6"/>
        <v>37636.770111686397</v>
      </c>
      <c r="F175" s="36">
        <f t="shared" si="8"/>
        <v>6.0469552630282308E-3</v>
      </c>
      <c r="G175" s="35">
        <f t="shared" si="7"/>
        <v>0</v>
      </c>
    </row>
    <row r="176" spans="1:8">
      <c r="A176" s="35" t="s">
        <v>35</v>
      </c>
      <c r="B176" s="39">
        <v>2015</v>
      </c>
      <c r="C176" s="39">
        <v>112351</v>
      </c>
      <c r="D176" s="39">
        <v>2.9797319999999998</v>
      </c>
      <c r="E176" s="39">
        <f t="shared" si="6"/>
        <v>37705.068777997483</v>
      </c>
      <c r="F176" s="36">
        <f t="shared" si="8"/>
        <v>1.8146792646769327E-3</v>
      </c>
      <c r="G176" s="35">
        <f t="shared" si="7"/>
        <v>0</v>
      </c>
    </row>
    <row r="177" spans="1:8">
      <c r="A177" s="37" t="s">
        <v>35</v>
      </c>
      <c r="B177" s="38">
        <v>2016</v>
      </c>
      <c r="C177" s="38">
        <v>112798.1</v>
      </c>
      <c r="D177" s="38">
        <v>2.9918149999999999</v>
      </c>
      <c r="E177" s="45">
        <f t="shared" si="6"/>
        <v>37702.230920026806</v>
      </c>
      <c r="F177" s="46">
        <f t="shared" si="8"/>
        <v>-7.5264627877658086E-5</v>
      </c>
      <c r="G177" s="47">
        <f t="shared" si="7"/>
        <v>0</v>
      </c>
      <c r="H177" s="41">
        <f>SUM(G174:G177)</f>
        <v>0</v>
      </c>
    </row>
    <row r="178" spans="1:8">
      <c r="A178" s="35" t="s">
        <v>35</v>
      </c>
      <c r="B178" s="39">
        <v>2017</v>
      </c>
      <c r="C178" s="39">
        <v>113885.2</v>
      </c>
      <c r="D178" s="39">
        <v>3.0038550000000002</v>
      </c>
      <c r="E178" s="39">
        <f t="shared" si="6"/>
        <v>37913.015108918371</v>
      </c>
      <c r="F178" s="36">
        <f t="shared" si="8"/>
        <v>5.5907617068782223E-3</v>
      </c>
      <c r="G178" s="35">
        <f t="shared" si="7"/>
        <v>0</v>
      </c>
    </row>
    <row r="179" spans="1:8">
      <c r="A179" s="35" t="s">
        <v>35</v>
      </c>
      <c r="B179" s="39">
        <v>2018</v>
      </c>
      <c r="C179" s="39">
        <v>115937.60000000001</v>
      </c>
      <c r="D179" s="39">
        <v>3.0121609999999999</v>
      </c>
      <c r="E179" s="39">
        <f t="shared" si="6"/>
        <v>38489.841678449462</v>
      </c>
      <c r="F179" s="36">
        <f t="shared" si="8"/>
        <v>1.5214473654336258E-2</v>
      </c>
      <c r="G179" s="35">
        <f t="shared" si="7"/>
        <v>0</v>
      </c>
    </row>
    <row r="180" spans="1:8">
      <c r="A180" s="35" t="s">
        <v>35</v>
      </c>
      <c r="B180" s="39">
        <v>2019</v>
      </c>
      <c r="C180" s="39">
        <v>116790.9</v>
      </c>
      <c r="D180" s="39">
        <v>3.020985</v>
      </c>
      <c r="E180" s="39">
        <f t="shared" si="6"/>
        <v>38659.874180110128</v>
      </c>
      <c r="F180" s="36">
        <f t="shared" si="8"/>
        <v>4.4175942078730213E-3</v>
      </c>
      <c r="G180" s="35">
        <f t="shared" si="7"/>
        <v>0</v>
      </c>
    </row>
    <row r="181" spans="1:8">
      <c r="A181" s="37" t="s">
        <v>35</v>
      </c>
      <c r="B181" s="38">
        <v>2020</v>
      </c>
      <c r="C181" s="46">
        <v>114943.5</v>
      </c>
      <c r="D181" s="38">
        <v>3.0305219999999999</v>
      </c>
      <c r="E181" s="45">
        <f t="shared" si="6"/>
        <v>37928.61427833225</v>
      </c>
      <c r="F181" s="46">
        <f t="shared" si="8"/>
        <v>-1.8915216805182933E-2</v>
      </c>
      <c r="G181" s="47">
        <f t="shared" si="7"/>
        <v>0</v>
      </c>
      <c r="H181" s="41">
        <f>SUM(G178:G181)</f>
        <v>0</v>
      </c>
    </row>
    <row r="182" spans="1:8">
      <c r="A182" s="37" t="s">
        <v>37</v>
      </c>
      <c r="B182" s="38">
        <v>1976</v>
      </c>
      <c r="C182" s="38"/>
      <c r="D182" s="38">
        <v>21.934505000000001</v>
      </c>
      <c r="E182" s="45"/>
      <c r="F182" s="46"/>
      <c r="G182" s="47"/>
      <c r="H182" s="41"/>
    </row>
    <row r="183" spans="1:8">
      <c r="A183" s="35" t="s">
        <v>37</v>
      </c>
      <c r="B183" s="39">
        <v>1977</v>
      </c>
      <c r="C183" s="39">
        <v>696115.2774758382</v>
      </c>
      <c r="D183" s="39">
        <v>22.350247</v>
      </c>
      <c r="E183" s="39">
        <f t="shared" si="6"/>
        <v>31145.75322034867</v>
      </c>
      <c r="G183" s="35"/>
    </row>
    <row r="184" spans="1:8">
      <c r="A184" s="35" t="s">
        <v>37</v>
      </c>
      <c r="B184" s="39">
        <v>1978</v>
      </c>
      <c r="C184" s="39">
        <v>744021.25799437892</v>
      </c>
      <c r="D184" s="39">
        <v>22.83896</v>
      </c>
      <c r="E184" s="39">
        <f t="shared" si="6"/>
        <v>32576.844917385857</v>
      </c>
      <c r="F184" s="36">
        <f t="shared" si="8"/>
        <v>4.5948212808101241E-2</v>
      </c>
      <c r="G184" s="35">
        <f t="shared" si="7"/>
        <v>1</v>
      </c>
    </row>
    <row r="185" spans="1:8">
      <c r="A185" s="35" t="s">
        <v>37</v>
      </c>
      <c r="B185" s="39">
        <v>1979</v>
      </c>
      <c r="C185" s="39">
        <v>773449.32567294955</v>
      </c>
      <c r="D185" s="39">
        <v>23.255068999999999</v>
      </c>
      <c r="E185" s="39">
        <f t="shared" si="6"/>
        <v>33259.38640186144</v>
      </c>
      <c r="F185" s="36">
        <f t="shared" si="8"/>
        <v>2.095173692254404E-2</v>
      </c>
      <c r="G185" s="35">
        <f t="shared" si="7"/>
        <v>0</v>
      </c>
    </row>
    <row r="186" spans="1:8">
      <c r="A186" s="37" t="s">
        <v>37</v>
      </c>
      <c r="B186" s="38">
        <v>1980</v>
      </c>
      <c r="C186" s="38">
        <v>796734.4355615495</v>
      </c>
      <c r="D186" s="38">
        <v>23.800799999999999</v>
      </c>
      <c r="E186" s="45">
        <f t="shared" si="6"/>
        <v>33475.111574465962</v>
      </c>
      <c r="F186" s="46">
        <f t="shared" si="8"/>
        <v>6.4861440917156621E-3</v>
      </c>
      <c r="G186" s="47">
        <f t="shared" si="7"/>
        <v>0</v>
      </c>
      <c r="H186" s="41">
        <f>SUM(G183:G186)</f>
        <v>1</v>
      </c>
    </row>
    <row r="187" spans="1:8">
      <c r="A187" s="35" t="s">
        <v>37</v>
      </c>
      <c r="B187" s="39">
        <v>1981</v>
      </c>
      <c r="C187" s="39">
        <v>822962.84394168993</v>
      </c>
      <c r="D187" s="39">
        <v>24.285933</v>
      </c>
      <c r="E187" s="39">
        <f t="shared" si="6"/>
        <v>33886.400161842248</v>
      </c>
      <c r="F187" s="36">
        <f t="shared" si="8"/>
        <v>1.2286399298815365E-2</v>
      </c>
      <c r="G187" s="35">
        <f t="shared" si="7"/>
        <v>0</v>
      </c>
    </row>
    <row r="188" spans="1:8">
      <c r="A188" s="35" t="s">
        <v>37</v>
      </c>
      <c r="B188" s="39">
        <v>1982</v>
      </c>
      <c r="C188" s="39">
        <v>823198.33971660363</v>
      </c>
      <c r="D188" s="39">
        <v>24.820007</v>
      </c>
      <c r="E188" s="39">
        <f t="shared" si="6"/>
        <v>33166.724719964972</v>
      </c>
      <c r="F188" s="36">
        <f t="shared" si="8"/>
        <v>-2.1237884178906263E-2</v>
      </c>
      <c r="G188" s="35">
        <f t="shared" si="7"/>
        <v>0</v>
      </c>
    </row>
    <row r="189" spans="1:8">
      <c r="A189" s="35" t="s">
        <v>37</v>
      </c>
      <c r="B189" s="39">
        <v>1983</v>
      </c>
      <c r="C189" s="39">
        <v>852655.11342642771</v>
      </c>
      <c r="D189" s="39">
        <v>25.360023000000002</v>
      </c>
      <c r="E189" s="39">
        <f t="shared" si="6"/>
        <v>33622.016566247898</v>
      </c>
      <c r="F189" s="36">
        <f t="shared" si="8"/>
        <v>1.3727368322530076E-2</v>
      </c>
      <c r="G189" s="35">
        <f t="shared" si="7"/>
        <v>0</v>
      </c>
    </row>
    <row r="190" spans="1:8">
      <c r="A190" s="37" t="s">
        <v>37</v>
      </c>
      <c r="B190" s="38">
        <v>1984</v>
      </c>
      <c r="C190" s="38">
        <v>921111.28986520192</v>
      </c>
      <c r="D190" s="38">
        <v>25.844397000000001</v>
      </c>
      <c r="E190" s="45">
        <f t="shared" si="6"/>
        <v>35640.657039326623</v>
      </c>
      <c r="F190" s="46">
        <f t="shared" si="8"/>
        <v>6.0039244496273847E-2</v>
      </c>
      <c r="G190" s="47">
        <f t="shared" si="7"/>
        <v>1</v>
      </c>
      <c r="H190" s="41">
        <f>SUM(G187:G190)</f>
        <v>1</v>
      </c>
    </row>
    <row r="191" spans="1:8">
      <c r="A191" s="35" t="s">
        <v>37</v>
      </c>
      <c r="B191" s="39">
        <v>1985</v>
      </c>
      <c r="C191" s="39">
        <v>968295.63265361812</v>
      </c>
      <c r="D191" s="39">
        <v>26.441106999999999</v>
      </c>
      <c r="E191" s="39">
        <f t="shared" si="6"/>
        <v>36620.843168692525</v>
      </c>
      <c r="F191" s="36">
        <f t="shared" si="8"/>
        <v>2.7501909638880884E-2</v>
      </c>
      <c r="G191" s="35">
        <f t="shared" si="7"/>
        <v>0</v>
      </c>
    </row>
    <row r="192" spans="1:8">
      <c r="A192" s="35" t="s">
        <v>37</v>
      </c>
      <c r="B192" s="39">
        <v>1986</v>
      </c>
      <c r="C192" s="39">
        <v>1004931.4392443983</v>
      </c>
      <c r="D192" s="39">
        <v>27.102238</v>
      </c>
      <c r="E192" s="39">
        <f t="shared" si="6"/>
        <v>37079.278812487675</v>
      </c>
      <c r="F192" s="36">
        <f t="shared" si="8"/>
        <v>1.2518434971127812E-2</v>
      </c>
      <c r="G192" s="35">
        <f t="shared" si="7"/>
        <v>0</v>
      </c>
    </row>
    <row r="193" spans="1:8">
      <c r="A193" s="35" t="s">
        <v>37</v>
      </c>
      <c r="B193" s="39">
        <v>1987</v>
      </c>
      <c r="C193" s="39">
        <v>1066929.0244477054</v>
      </c>
      <c r="D193" s="39">
        <v>27.777159999999999</v>
      </c>
      <c r="E193" s="39">
        <f t="shared" si="6"/>
        <v>38410.299125169942</v>
      </c>
      <c r="F193" s="36">
        <f t="shared" si="8"/>
        <v>3.5896607358878896E-2</v>
      </c>
      <c r="G193" s="35">
        <f t="shared" si="7"/>
        <v>1</v>
      </c>
    </row>
    <row r="194" spans="1:8">
      <c r="A194" s="37" t="s">
        <v>37</v>
      </c>
      <c r="B194" s="38">
        <v>1988</v>
      </c>
      <c r="C194" s="38">
        <v>1127339.671136203</v>
      </c>
      <c r="D194" s="38">
        <v>28.46425</v>
      </c>
      <c r="E194" s="45">
        <f t="shared" si="6"/>
        <v>39605.458465837073</v>
      </c>
      <c r="F194" s="46">
        <f t="shared" si="8"/>
        <v>3.1115595761761483E-2</v>
      </c>
      <c r="G194" s="47">
        <f t="shared" si="7"/>
        <v>0</v>
      </c>
      <c r="H194" s="41">
        <f>SUM(G191:G194)</f>
        <v>1</v>
      </c>
    </row>
    <row r="195" spans="1:8">
      <c r="A195" s="35" t="s">
        <v>37</v>
      </c>
      <c r="B195" s="39">
        <v>1989</v>
      </c>
      <c r="C195" s="39">
        <v>1169912.974756222</v>
      </c>
      <c r="D195" s="39">
        <v>29.218164999999999</v>
      </c>
      <c r="E195" s="39">
        <f t="shared" si="6"/>
        <v>40040.604013161741</v>
      </c>
      <c r="F195" s="36">
        <f t="shared" si="8"/>
        <v>1.0987009472444687E-2</v>
      </c>
      <c r="G195" s="35">
        <f t="shared" si="7"/>
        <v>0</v>
      </c>
    </row>
    <row r="196" spans="1:8">
      <c r="A196" s="35" t="s">
        <v>37</v>
      </c>
      <c r="B196" s="39">
        <v>1990</v>
      </c>
      <c r="C196" s="39">
        <v>1204195.2854790881</v>
      </c>
      <c r="D196" s="39">
        <v>29.959515</v>
      </c>
      <c r="E196" s="39">
        <f t="shared" ref="E196:E259" si="9">C196/D196</f>
        <v>40194.084766695589</v>
      </c>
      <c r="F196" s="36">
        <f t="shared" si="8"/>
        <v>3.8331278290257842E-3</v>
      </c>
      <c r="G196" s="35">
        <f t="shared" ref="G196:G259" si="10">IF(F196&gt;0.032,1,0)</f>
        <v>0</v>
      </c>
    </row>
    <row r="197" spans="1:8">
      <c r="A197" s="35" t="s">
        <v>37</v>
      </c>
      <c r="B197" s="39">
        <v>1991</v>
      </c>
      <c r="C197" s="39">
        <v>1186930.8669510453</v>
      </c>
      <c r="D197" s="39">
        <v>30.470735999999999</v>
      </c>
      <c r="E197" s="39">
        <f t="shared" si="9"/>
        <v>38953.140710189786</v>
      </c>
      <c r="F197" s="36">
        <f t="shared" ref="F197:F260" si="11">E197/E196-1</f>
        <v>-3.0873798065282454E-2</v>
      </c>
      <c r="G197" s="35">
        <f t="shared" si="10"/>
        <v>0</v>
      </c>
    </row>
    <row r="198" spans="1:8">
      <c r="A198" s="37" t="s">
        <v>37</v>
      </c>
      <c r="B198" s="38">
        <v>1992</v>
      </c>
      <c r="C198" s="38">
        <v>1184962.2445391978</v>
      </c>
      <c r="D198" s="38">
        <v>30.974658999999999</v>
      </c>
      <c r="E198" s="45">
        <f t="shared" si="9"/>
        <v>38255.860848676261</v>
      </c>
      <c r="F198" s="46">
        <f t="shared" si="11"/>
        <v>-1.7900478595584079E-2</v>
      </c>
      <c r="G198" s="47">
        <f t="shared" si="10"/>
        <v>0</v>
      </c>
      <c r="H198" s="41">
        <f>SUM(G195:G198)</f>
        <v>0</v>
      </c>
    </row>
    <row r="199" spans="1:8">
      <c r="A199" s="35" t="s">
        <v>37</v>
      </c>
      <c r="B199" s="39">
        <v>1993</v>
      </c>
      <c r="C199" s="39">
        <v>1180229.3376362657</v>
      </c>
      <c r="D199" s="39">
        <v>31.274927999999999</v>
      </c>
      <c r="E199" s="39">
        <f t="shared" si="9"/>
        <v>37737.235962182414</v>
      </c>
      <c r="F199" s="36">
        <f t="shared" si="11"/>
        <v>-1.3556743332617804E-2</v>
      </c>
      <c r="G199" s="35">
        <f t="shared" si="10"/>
        <v>0</v>
      </c>
    </row>
    <row r="200" spans="1:8">
      <c r="A200" s="35" t="s">
        <v>37</v>
      </c>
      <c r="B200" s="39">
        <v>1994</v>
      </c>
      <c r="C200" s="39">
        <v>1202434.7817938288</v>
      </c>
      <c r="D200" s="39">
        <v>31.484435000000001</v>
      </c>
      <c r="E200" s="39">
        <f t="shared" si="9"/>
        <v>38191.404158716163</v>
      </c>
      <c r="F200" s="36">
        <f t="shared" si="11"/>
        <v>1.2035014885268369E-2</v>
      </c>
      <c r="G200" s="35">
        <f t="shared" si="10"/>
        <v>0</v>
      </c>
    </row>
    <row r="201" spans="1:8">
      <c r="A201" s="35" t="s">
        <v>37</v>
      </c>
      <c r="B201" s="39">
        <v>1995</v>
      </c>
      <c r="C201" s="39">
        <v>1250040.4121705499</v>
      </c>
      <c r="D201" s="39">
        <v>31.696581999999999</v>
      </c>
      <c r="E201" s="39">
        <f t="shared" si="9"/>
        <v>39437.703793126646</v>
      </c>
      <c r="F201" s="36">
        <f t="shared" si="11"/>
        <v>3.2632988020841136E-2</v>
      </c>
      <c r="G201" s="35">
        <f t="shared" si="10"/>
        <v>1</v>
      </c>
    </row>
    <row r="202" spans="1:8">
      <c r="A202" s="37" t="s">
        <v>37</v>
      </c>
      <c r="B202" s="38">
        <v>1996</v>
      </c>
      <c r="C202" s="38">
        <v>1300143.3343680382</v>
      </c>
      <c r="D202" s="38">
        <v>32.018833999999998</v>
      </c>
      <c r="E202" s="45">
        <f t="shared" si="9"/>
        <v>40605.580277159323</v>
      </c>
      <c r="F202" s="46">
        <f t="shared" si="11"/>
        <v>2.9613196806762776E-2</v>
      </c>
      <c r="G202" s="47">
        <f t="shared" si="10"/>
        <v>0</v>
      </c>
      <c r="H202" s="41">
        <f>SUM(G199:G202)</f>
        <v>1</v>
      </c>
    </row>
    <row r="203" spans="1:8">
      <c r="A203" s="35" t="s">
        <v>37</v>
      </c>
      <c r="B203" s="39">
        <v>1997</v>
      </c>
      <c r="C203" s="39">
        <v>1378276.5</v>
      </c>
      <c r="D203" s="39">
        <v>32.48601</v>
      </c>
      <c r="E203" s="39">
        <f t="shared" si="9"/>
        <v>42426.770785331901</v>
      </c>
      <c r="F203" s="36">
        <f t="shared" si="11"/>
        <v>4.4850744546482968E-2</v>
      </c>
      <c r="G203" s="35">
        <f t="shared" si="10"/>
        <v>1</v>
      </c>
    </row>
    <row r="204" spans="1:8">
      <c r="A204" s="35" t="s">
        <v>37</v>
      </c>
      <c r="B204" s="39">
        <v>1998</v>
      </c>
      <c r="C204" s="39">
        <v>1468730.8</v>
      </c>
      <c r="D204" s="39">
        <v>32.987675000000003</v>
      </c>
      <c r="E204" s="39">
        <f t="shared" si="9"/>
        <v>44523.622837923554</v>
      </c>
      <c r="F204" s="36">
        <f t="shared" si="11"/>
        <v>4.9422852924658534E-2</v>
      </c>
      <c r="G204" s="35">
        <f t="shared" si="10"/>
        <v>1</v>
      </c>
    </row>
    <row r="205" spans="1:8">
      <c r="A205" s="35" t="s">
        <v>37</v>
      </c>
      <c r="B205" s="39">
        <v>1999</v>
      </c>
      <c r="C205" s="39">
        <v>1574305.9</v>
      </c>
      <c r="D205" s="39">
        <v>33.499203999999999</v>
      </c>
      <c r="E205" s="39">
        <f t="shared" si="9"/>
        <v>46995.322635128883</v>
      </c>
      <c r="F205" s="36">
        <f t="shared" si="11"/>
        <v>5.5514345860912861E-2</v>
      </c>
      <c r="G205" s="35">
        <f t="shared" si="10"/>
        <v>1</v>
      </c>
    </row>
    <row r="206" spans="1:8">
      <c r="A206" s="37" t="s">
        <v>37</v>
      </c>
      <c r="B206" s="38">
        <v>2000</v>
      </c>
      <c r="C206" s="38">
        <v>1696172.4</v>
      </c>
      <c r="D206" s="38">
        <v>33.987977000000001</v>
      </c>
      <c r="E206" s="45">
        <f t="shared" si="9"/>
        <v>49905.070843139612</v>
      </c>
      <c r="F206" s="46">
        <f t="shared" si="11"/>
        <v>6.1915698091956406E-2</v>
      </c>
      <c r="G206" s="47">
        <f t="shared" si="10"/>
        <v>1</v>
      </c>
      <c r="H206" s="41">
        <f>SUM(G203:G206)</f>
        <v>4</v>
      </c>
    </row>
    <row r="207" spans="1:8">
      <c r="A207" s="35" t="s">
        <v>37</v>
      </c>
      <c r="B207" s="39">
        <v>2001</v>
      </c>
      <c r="C207" s="39">
        <v>1692324.1</v>
      </c>
      <c r="D207" s="39">
        <v>34.479458000000001</v>
      </c>
      <c r="E207" s="39">
        <f t="shared" si="9"/>
        <v>49082.096940154916</v>
      </c>
      <c r="F207" s="36">
        <f t="shared" si="11"/>
        <v>-1.6490787190172496E-2</v>
      </c>
      <c r="G207" s="35">
        <f t="shared" si="10"/>
        <v>0</v>
      </c>
    </row>
    <row r="208" spans="1:8">
      <c r="A208" s="35" t="s">
        <v>37</v>
      </c>
      <c r="B208" s="39">
        <v>2002</v>
      </c>
      <c r="C208" s="39">
        <v>1722522.4</v>
      </c>
      <c r="D208" s="39">
        <v>34.871842999999998</v>
      </c>
      <c r="E208" s="39">
        <f t="shared" si="9"/>
        <v>49395.794767715604</v>
      </c>
      <c r="F208" s="36">
        <f t="shared" si="11"/>
        <v>6.3912882113243974E-3</v>
      </c>
      <c r="G208" s="35">
        <f t="shared" si="10"/>
        <v>0</v>
      </c>
    </row>
    <row r="209" spans="1:8">
      <c r="A209" s="35" t="s">
        <v>37</v>
      </c>
      <c r="B209" s="39">
        <v>2003</v>
      </c>
      <c r="C209" s="39">
        <v>1789998.5</v>
      </c>
      <c r="D209" s="39">
        <v>35.253158999999997</v>
      </c>
      <c r="E209" s="39">
        <f t="shared" si="9"/>
        <v>50775.548937330699</v>
      </c>
      <c r="F209" s="36">
        <f t="shared" si="11"/>
        <v>2.7932624145504903E-2</v>
      </c>
      <c r="G209" s="35">
        <f t="shared" si="10"/>
        <v>0</v>
      </c>
    </row>
    <row r="210" spans="1:8">
      <c r="A210" s="37" t="s">
        <v>37</v>
      </c>
      <c r="B210" s="38">
        <v>2004</v>
      </c>
      <c r="C210" s="38">
        <v>1850904.5</v>
      </c>
      <c r="D210" s="38">
        <v>35.574576</v>
      </c>
      <c r="E210" s="45">
        <f t="shared" si="9"/>
        <v>52028.856225861971</v>
      </c>
      <c r="F210" s="46">
        <f t="shared" si="11"/>
        <v>2.4683283878981888E-2</v>
      </c>
      <c r="G210" s="47">
        <f t="shared" si="10"/>
        <v>0</v>
      </c>
      <c r="H210" s="41">
        <f>SUM(G207:G210)</f>
        <v>0</v>
      </c>
    </row>
    <row r="211" spans="1:8">
      <c r="A211" s="35" t="s">
        <v>37</v>
      </c>
      <c r="B211" s="39">
        <v>2005</v>
      </c>
      <c r="C211" s="39">
        <v>1926842.1</v>
      </c>
      <c r="D211" s="39">
        <v>35.827942999999998</v>
      </c>
      <c r="E211" s="39">
        <f t="shared" si="9"/>
        <v>53780.427751601601</v>
      </c>
      <c r="F211" s="36">
        <f t="shared" si="11"/>
        <v>3.3665385956898497E-2</v>
      </c>
      <c r="G211" s="35">
        <f t="shared" si="10"/>
        <v>1</v>
      </c>
    </row>
    <row r="212" spans="1:8">
      <c r="A212" s="35" t="s">
        <v>37</v>
      </c>
      <c r="B212" s="39">
        <v>2006</v>
      </c>
      <c r="C212" s="39">
        <v>2002437.4</v>
      </c>
      <c r="D212" s="39">
        <v>36.021202000000002</v>
      </c>
      <c r="E212" s="39">
        <f t="shared" si="9"/>
        <v>55590.521382379186</v>
      </c>
      <c r="F212" s="36">
        <f t="shared" si="11"/>
        <v>3.3657107361398486E-2</v>
      </c>
      <c r="G212" s="35">
        <f t="shared" si="10"/>
        <v>1</v>
      </c>
    </row>
    <row r="213" spans="1:8">
      <c r="A213" s="35" t="s">
        <v>37</v>
      </c>
      <c r="B213" s="39">
        <v>2007</v>
      </c>
      <c r="C213" s="39">
        <v>2041192.2</v>
      </c>
      <c r="D213" s="39">
        <v>36.250311000000004</v>
      </c>
      <c r="E213" s="39">
        <f t="shared" si="9"/>
        <v>56308.267258727785</v>
      </c>
      <c r="F213" s="36">
        <f t="shared" si="11"/>
        <v>1.2911299597490489E-2</v>
      </c>
      <c r="G213" s="35">
        <f t="shared" si="10"/>
        <v>0</v>
      </c>
    </row>
    <row r="214" spans="1:8">
      <c r="A214" s="37" t="s">
        <v>37</v>
      </c>
      <c r="B214" s="38">
        <v>2008</v>
      </c>
      <c r="C214" s="38">
        <v>2061638.8</v>
      </c>
      <c r="D214" s="38">
        <v>36.604337000000001</v>
      </c>
      <c r="E214" s="45">
        <f t="shared" si="9"/>
        <v>56322.254928425558</v>
      </c>
      <c r="F214" s="46">
        <f t="shared" si="11"/>
        <v>2.4841236249550924E-4</v>
      </c>
      <c r="G214" s="47">
        <f t="shared" si="10"/>
        <v>0</v>
      </c>
      <c r="H214" s="41">
        <f>SUM(G211:G214)</f>
        <v>2</v>
      </c>
    </row>
    <row r="215" spans="1:8">
      <c r="A215" s="35" t="s">
        <v>37</v>
      </c>
      <c r="B215" s="39">
        <v>2009</v>
      </c>
      <c r="C215" s="39">
        <v>1995439.7</v>
      </c>
      <c r="D215" s="39">
        <v>36.961229000000003</v>
      </c>
      <c r="E215" s="39">
        <f t="shared" si="9"/>
        <v>53987.374175247249</v>
      </c>
      <c r="F215" s="36">
        <f t="shared" si="11"/>
        <v>-4.1455739940552516E-2</v>
      </c>
      <c r="G215" s="35">
        <f t="shared" si="10"/>
        <v>0</v>
      </c>
    </row>
    <row r="216" spans="1:8">
      <c r="A216" s="35" t="s">
        <v>37</v>
      </c>
      <c r="B216" s="39">
        <v>2010</v>
      </c>
      <c r="C216" s="39">
        <v>2036015</v>
      </c>
      <c r="D216" s="39">
        <v>37.31955</v>
      </c>
      <c r="E216" s="39">
        <f t="shared" si="9"/>
        <v>54556.258047055766</v>
      </c>
      <c r="F216" s="36">
        <f t="shared" si="11"/>
        <v>1.0537350269377299E-2</v>
      </c>
      <c r="G216" s="35">
        <f t="shared" si="10"/>
        <v>0</v>
      </c>
    </row>
    <row r="217" spans="1:8">
      <c r="A217" s="35" t="s">
        <v>37</v>
      </c>
      <c r="B217" s="39">
        <v>2011</v>
      </c>
      <c r="C217" s="39">
        <v>2063827.5</v>
      </c>
      <c r="D217" s="39">
        <v>37.636310999999999</v>
      </c>
      <c r="E217" s="39">
        <f t="shared" si="9"/>
        <v>54836.073067841324</v>
      </c>
      <c r="F217" s="36">
        <f t="shared" si="11"/>
        <v>5.1289261910927308E-3</v>
      </c>
      <c r="G217" s="35">
        <f t="shared" si="10"/>
        <v>0</v>
      </c>
    </row>
    <row r="218" spans="1:8">
      <c r="A218" s="37" t="s">
        <v>37</v>
      </c>
      <c r="B218" s="38">
        <v>2012</v>
      </c>
      <c r="C218" s="38">
        <v>2113096.4</v>
      </c>
      <c r="D218" s="38">
        <v>37.944550999999997</v>
      </c>
      <c r="E218" s="45">
        <f t="shared" si="9"/>
        <v>55689.060597923533</v>
      </c>
      <c r="F218" s="46">
        <f t="shared" si="11"/>
        <v>1.5555226374925235E-2</v>
      </c>
      <c r="G218" s="47">
        <f t="shared" si="10"/>
        <v>0</v>
      </c>
      <c r="H218" s="41">
        <f>SUM(G215:G218)</f>
        <v>0</v>
      </c>
    </row>
    <row r="219" spans="1:8">
      <c r="A219" s="35" t="s">
        <v>37</v>
      </c>
      <c r="B219" s="39">
        <v>2013</v>
      </c>
      <c r="C219" s="39">
        <v>2179229</v>
      </c>
      <c r="D219" s="39">
        <v>38.253768000000001</v>
      </c>
      <c r="E219" s="39">
        <f t="shared" si="9"/>
        <v>56967.695313047334</v>
      </c>
      <c r="F219" s="36">
        <f t="shared" si="11"/>
        <v>2.2960249309205816E-2</v>
      </c>
      <c r="G219" s="35">
        <f t="shared" si="10"/>
        <v>0</v>
      </c>
    </row>
    <row r="220" spans="1:8">
      <c r="A220" s="35" t="s">
        <v>37</v>
      </c>
      <c r="B220" s="39">
        <v>2014</v>
      </c>
      <c r="C220" s="39">
        <v>2256054.7000000002</v>
      </c>
      <c r="D220" s="39">
        <v>38.586706</v>
      </c>
      <c r="E220" s="39">
        <f t="shared" si="9"/>
        <v>58467.149281931459</v>
      </c>
      <c r="F220" s="36">
        <f t="shared" si="11"/>
        <v>2.6321127450292137E-2</v>
      </c>
      <c r="G220" s="35">
        <f t="shared" si="10"/>
        <v>0</v>
      </c>
    </row>
    <row r="221" spans="1:8">
      <c r="A221" s="35" t="s">
        <v>37</v>
      </c>
      <c r="B221" s="39">
        <v>2015</v>
      </c>
      <c r="C221" s="39">
        <v>2357452.9</v>
      </c>
      <c r="D221" s="39">
        <v>38.904296000000002</v>
      </c>
      <c r="E221" s="39">
        <f t="shared" si="9"/>
        <v>60596.210248862997</v>
      </c>
      <c r="F221" s="36">
        <f t="shared" si="11"/>
        <v>3.6414653238267203E-2</v>
      </c>
      <c r="G221" s="35">
        <f t="shared" si="10"/>
        <v>1</v>
      </c>
    </row>
    <row r="222" spans="1:8">
      <c r="A222" s="37" t="s">
        <v>37</v>
      </c>
      <c r="B222" s="38">
        <v>2016</v>
      </c>
      <c r="C222" s="38">
        <v>2427894.6</v>
      </c>
      <c r="D222" s="38">
        <v>39.149186</v>
      </c>
      <c r="E222" s="45">
        <f t="shared" si="9"/>
        <v>62016.477175285334</v>
      </c>
      <c r="F222" s="46">
        <f t="shared" si="11"/>
        <v>2.34382137197926E-2</v>
      </c>
      <c r="G222" s="47">
        <f t="shared" si="10"/>
        <v>0</v>
      </c>
      <c r="H222" s="41">
        <f>SUM(G219:G222)</f>
        <v>1</v>
      </c>
    </row>
    <row r="223" spans="1:8">
      <c r="A223" s="35" t="s">
        <v>37</v>
      </c>
      <c r="B223" s="39">
        <v>2017</v>
      </c>
      <c r="C223" s="39">
        <v>2541769.2999999998</v>
      </c>
      <c r="D223" s="39">
        <v>39.337784999999997</v>
      </c>
      <c r="E223" s="39">
        <f t="shared" si="9"/>
        <v>64613.940515461152</v>
      </c>
      <c r="F223" s="36">
        <f t="shared" si="11"/>
        <v>4.1883439022733615E-2</v>
      </c>
      <c r="G223" s="35">
        <f t="shared" si="10"/>
        <v>1</v>
      </c>
    </row>
    <row r="224" spans="1:8">
      <c r="A224" s="35" t="s">
        <v>37</v>
      </c>
      <c r="B224" s="39">
        <v>2018</v>
      </c>
      <c r="C224" s="39">
        <v>2643576.2999999998</v>
      </c>
      <c r="D224" s="39">
        <v>39.437463000000001</v>
      </c>
      <c r="E224" s="39">
        <f t="shared" si="9"/>
        <v>67032.10853091639</v>
      </c>
      <c r="F224" s="36">
        <f t="shared" si="11"/>
        <v>3.7424865225122783E-2</v>
      </c>
      <c r="G224" s="35">
        <f t="shared" si="10"/>
        <v>1</v>
      </c>
    </row>
    <row r="225" spans="1:8">
      <c r="A225" s="35" t="s">
        <v>37</v>
      </c>
      <c r="B225" s="39">
        <v>2019</v>
      </c>
      <c r="C225" s="39">
        <v>2739343.4</v>
      </c>
      <c r="D225" s="39">
        <v>39.437609999999999</v>
      </c>
      <c r="E225" s="39">
        <f t="shared" si="9"/>
        <v>69460.177733894117</v>
      </c>
      <c r="F225" s="36">
        <f t="shared" si="11"/>
        <v>3.6222479886006465E-2</v>
      </c>
      <c r="G225" s="35">
        <f t="shared" si="10"/>
        <v>1</v>
      </c>
    </row>
    <row r="226" spans="1:8">
      <c r="A226" s="37" t="s">
        <v>37</v>
      </c>
      <c r="B226" s="38">
        <v>2020</v>
      </c>
      <c r="C226" s="38">
        <v>2663665.9</v>
      </c>
      <c r="D226" s="38">
        <v>39.368077999999997</v>
      </c>
      <c r="E226" s="45">
        <f t="shared" si="9"/>
        <v>67660.552288074614</v>
      </c>
      <c r="F226" s="46">
        <f t="shared" si="11"/>
        <v>-2.5908736552819778E-2</v>
      </c>
      <c r="G226" s="47">
        <f t="shared" si="10"/>
        <v>0</v>
      </c>
      <c r="H226" s="41">
        <f>SUM(G223:G226)</f>
        <v>3</v>
      </c>
    </row>
    <row r="227" spans="1:8">
      <c r="A227" s="37" t="s">
        <v>39</v>
      </c>
      <c r="B227" s="38">
        <v>1976</v>
      </c>
      <c r="C227" s="38"/>
      <c r="D227" s="38">
        <v>2.632244</v>
      </c>
      <c r="E227" s="45"/>
      <c r="F227" s="46"/>
      <c r="G227" s="47"/>
      <c r="H227" s="41"/>
    </row>
    <row r="228" spans="1:8">
      <c r="A228" s="35" t="s">
        <v>39</v>
      </c>
      <c r="B228" s="39">
        <v>1977</v>
      </c>
      <c r="C228" s="39">
        <v>81950.302893536078</v>
      </c>
      <c r="D228" s="39">
        <v>2.6960069999999998</v>
      </c>
      <c r="E228" s="39">
        <f t="shared" si="9"/>
        <v>30396.91769848375</v>
      </c>
      <c r="G228" s="35"/>
    </row>
    <row r="229" spans="1:8">
      <c r="A229" s="35" t="s">
        <v>39</v>
      </c>
      <c r="B229" s="39">
        <v>1978</v>
      </c>
      <c r="C229" s="39">
        <v>88226.804868404652</v>
      </c>
      <c r="D229" s="39">
        <v>2.7667250000000001</v>
      </c>
      <c r="E229" s="39">
        <f t="shared" si="9"/>
        <v>31888.53423032815</v>
      </c>
      <c r="F229" s="36">
        <f t="shared" si="11"/>
        <v>4.9071308697815841E-2</v>
      </c>
      <c r="G229" s="35">
        <f t="shared" si="10"/>
        <v>1</v>
      </c>
    </row>
    <row r="230" spans="1:8">
      <c r="A230" s="35" t="s">
        <v>39</v>
      </c>
      <c r="B230" s="39">
        <v>1979</v>
      </c>
      <c r="C230" s="39">
        <v>93939.290021906272</v>
      </c>
      <c r="D230" s="39">
        <v>2.8491810000000002</v>
      </c>
      <c r="E230" s="39">
        <f t="shared" si="9"/>
        <v>32970.629111280141</v>
      </c>
      <c r="F230" s="36">
        <f t="shared" si="11"/>
        <v>3.39336663496701E-2</v>
      </c>
      <c r="G230" s="35">
        <f t="shared" si="10"/>
        <v>1</v>
      </c>
    </row>
    <row r="231" spans="1:8">
      <c r="A231" s="37" t="s">
        <v>39</v>
      </c>
      <c r="B231" s="38">
        <v>1980</v>
      </c>
      <c r="C231" s="38">
        <v>97358.650643525194</v>
      </c>
      <c r="D231" s="38">
        <v>2.9088029999999998</v>
      </c>
      <c r="E231" s="45">
        <f t="shared" si="9"/>
        <v>33470.34867728244</v>
      </c>
      <c r="F231" s="46">
        <f t="shared" si="11"/>
        <v>1.5156506850860563E-2</v>
      </c>
      <c r="G231" s="47">
        <f t="shared" si="10"/>
        <v>0</v>
      </c>
      <c r="H231" s="41">
        <f>SUM(G228:G231)</f>
        <v>2</v>
      </c>
    </row>
    <row r="232" spans="1:8">
      <c r="A232" s="35" t="s">
        <v>39</v>
      </c>
      <c r="B232" s="39">
        <v>1981</v>
      </c>
      <c r="C232" s="39">
        <v>101585.38910774318</v>
      </c>
      <c r="D232" s="39">
        <v>2.9778989999999999</v>
      </c>
      <c r="E232" s="39">
        <f t="shared" si="9"/>
        <v>34113.107633181375</v>
      </c>
      <c r="F232" s="36">
        <f t="shared" si="11"/>
        <v>1.9203832087210992E-2</v>
      </c>
      <c r="G232" s="35">
        <f t="shared" si="10"/>
        <v>0</v>
      </c>
    </row>
    <row r="233" spans="1:8">
      <c r="A233" s="35" t="s">
        <v>39</v>
      </c>
      <c r="B233" s="39">
        <v>1982</v>
      </c>
      <c r="C233" s="39">
        <v>103652.43678183354</v>
      </c>
      <c r="D233" s="39">
        <v>3.0615619999999999</v>
      </c>
      <c r="E233" s="39">
        <f t="shared" si="9"/>
        <v>33856.063271569721</v>
      </c>
      <c r="F233" s="36">
        <f t="shared" si="11"/>
        <v>-7.5350614308040686E-3</v>
      </c>
      <c r="G233" s="35">
        <f t="shared" si="10"/>
        <v>0</v>
      </c>
    </row>
    <row r="234" spans="1:8">
      <c r="A234" s="35" t="s">
        <v>39</v>
      </c>
      <c r="B234" s="39">
        <v>1983</v>
      </c>
      <c r="C234" s="39">
        <v>105013.87576765829</v>
      </c>
      <c r="D234" s="39">
        <v>3.1336339999999998</v>
      </c>
      <c r="E234" s="39">
        <f t="shared" si="9"/>
        <v>33511.851022697068</v>
      </c>
      <c r="F234" s="36">
        <f t="shared" si="11"/>
        <v>-1.0166930694558984E-2</v>
      </c>
      <c r="G234" s="35">
        <f t="shared" si="10"/>
        <v>0</v>
      </c>
    </row>
    <row r="235" spans="1:8">
      <c r="A235" s="37" t="s">
        <v>39</v>
      </c>
      <c r="B235" s="38">
        <v>1984</v>
      </c>
      <c r="C235" s="38">
        <v>111032.49802400533</v>
      </c>
      <c r="D235" s="38">
        <v>3.1699950000000001</v>
      </c>
      <c r="E235" s="45">
        <f t="shared" si="9"/>
        <v>35026.079859433637</v>
      </c>
      <c r="F235" s="46">
        <f t="shared" si="11"/>
        <v>4.5184876111767247E-2</v>
      </c>
      <c r="G235" s="47">
        <f t="shared" si="10"/>
        <v>1</v>
      </c>
      <c r="H235" s="41">
        <f>SUM(G232:G235)</f>
        <v>1</v>
      </c>
    </row>
    <row r="236" spans="1:8">
      <c r="A236" s="35" t="s">
        <v>39</v>
      </c>
      <c r="B236" s="39">
        <v>1985</v>
      </c>
      <c r="C236" s="39">
        <v>113878.02441942347</v>
      </c>
      <c r="D236" s="39">
        <v>3.208726</v>
      </c>
      <c r="E236" s="39">
        <f t="shared" si="9"/>
        <v>35490.105549499545</v>
      </c>
      <c r="F236" s="36">
        <f t="shared" si="11"/>
        <v>1.3248005255744655E-2</v>
      </c>
      <c r="G236" s="35">
        <f t="shared" si="10"/>
        <v>0</v>
      </c>
    </row>
    <row r="237" spans="1:8">
      <c r="A237" s="35" t="s">
        <v>39</v>
      </c>
      <c r="B237" s="39">
        <v>1986</v>
      </c>
      <c r="C237" s="39">
        <v>113169.65026500744</v>
      </c>
      <c r="D237" s="39">
        <v>3.2374480000000001</v>
      </c>
      <c r="E237" s="39">
        <f t="shared" si="9"/>
        <v>34956.437992210973</v>
      </c>
      <c r="F237" s="36">
        <f t="shared" si="11"/>
        <v>-1.5037080026269356E-2</v>
      </c>
      <c r="G237" s="35">
        <f t="shared" si="10"/>
        <v>0</v>
      </c>
    </row>
    <row r="238" spans="1:8">
      <c r="A238" s="35" t="s">
        <v>39</v>
      </c>
      <c r="B238" s="39">
        <v>1987</v>
      </c>
      <c r="C238" s="39">
        <v>115212.36183697461</v>
      </c>
      <c r="D238" s="39">
        <v>3.2604769999999998</v>
      </c>
      <c r="E238" s="39">
        <f t="shared" si="9"/>
        <v>35336.044952003838</v>
      </c>
      <c r="F238" s="36">
        <f t="shared" si="11"/>
        <v>1.0859429095076756E-2</v>
      </c>
      <c r="G238" s="35">
        <f t="shared" si="10"/>
        <v>0</v>
      </c>
    </row>
    <row r="239" spans="1:8">
      <c r="A239" s="37" t="s">
        <v>39</v>
      </c>
      <c r="B239" s="38">
        <v>1988</v>
      </c>
      <c r="C239" s="38">
        <v>118749.11649667652</v>
      </c>
      <c r="D239" s="38">
        <v>3.2622800000000001</v>
      </c>
      <c r="E239" s="45">
        <f t="shared" si="9"/>
        <v>36400.651230635172</v>
      </c>
      <c r="F239" s="46">
        <f t="shared" si="11"/>
        <v>3.0128054231235213E-2</v>
      </c>
      <c r="G239" s="47">
        <f t="shared" si="10"/>
        <v>0</v>
      </c>
      <c r="H239" s="41">
        <f>SUM(G236:G239)</f>
        <v>0</v>
      </c>
    </row>
    <row r="240" spans="1:8">
      <c r="A240" s="35" t="s">
        <v>39</v>
      </c>
      <c r="B240" s="39">
        <v>1989</v>
      </c>
      <c r="C240" s="39">
        <v>120156.32394728978</v>
      </c>
      <c r="D240" s="39">
        <v>3.2758150000000001</v>
      </c>
      <c r="E240" s="39">
        <f t="shared" si="9"/>
        <v>36679.82592035563</v>
      </c>
      <c r="F240" s="36">
        <f t="shared" si="11"/>
        <v>7.6694971183786098E-3</v>
      </c>
      <c r="G240" s="35">
        <f t="shared" si="10"/>
        <v>0</v>
      </c>
    </row>
    <row r="241" spans="1:8">
      <c r="A241" s="35" t="s">
        <v>39</v>
      </c>
      <c r="B241" s="39">
        <v>1990</v>
      </c>
      <c r="C241" s="39">
        <v>122969.90920867122</v>
      </c>
      <c r="D241" s="39">
        <v>3.3076180000000002</v>
      </c>
      <c r="E241" s="39">
        <f t="shared" si="9"/>
        <v>37177.784498896552</v>
      </c>
      <c r="F241" s="36">
        <f t="shared" si="11"/>
        <v>1.357581629809701E-2</v>
      </c>
      <c r="G241" s="35">
        <f t="shared" si="10"/>
        <v>0</v>
      </c>
    </row>
    <row r="242" spans="1:8">
      <c r="A242" s="35" t="s">
        <v>39</v>
      </c>
      <c r="B242" s="39">
        <v>1991</v>
      </c>
      <c r="C242" s="39">
        <v>125524.6468383785</v>
      </c>
      <c r="D242" s="39">
        <v>3.3871190000000002</v>
      </c>
      <c r="E242" s="39">
        <f t="shared" si="9"/>
        <v>37059.414457649254</v>
      </c>
      <c r="F242" s="36">
        <f t="shared" si="11"/>
        <v>-3.1838917472559736E-3</v>
      </c>
      <c r="G242" s="35">
        <f t="shared" si="10"/>
        <v>0</v>
      </c>
    </row>
    <row r="243" spans="1:8">
      <c r="A243" s="37" t="s">
        <v>39</v>
      </c>
      <c r="B243" s="38">
        <v>1992</v>
      </c>
      <c r="C243" s="38">
        <v>134205.85990429702</v>
      </c>
      <c r="D243" s="38">
        <v>3.4959389999999999</v>
      </c>
      <c r="E243" s="45">
        <f t="shared" si="9"/>
        <v>38389.073695020714</v>
      </c>
      <c r="F243" s="46">
        <f t="shared" si="11"/>
        <v>3.5879121589764029E-2</v>
      </c>
      <c r="G243" s="47">
        <f t="shared" si="10"/>
        <v>1</v>
      </c>
      <c r="H243" s="41">
        <f>SUM(G240:G243)</f>
        <v>1</v>
      </c>
    </row>
    <row r="244" spans="1:8">
      <c r="A244" s="35" t="s">
        <v>39</v>
      </c>
      <c r="B244" s="39">
        <v>1993</v>
      </c>
      <c r="C244" s="39">
        <v>143052.86266592995</v>
      </c>
      <c r="D244" s="39">
        <v>3.613734</v>
      </c>
      <c r="E244" s="39">
        <f t="shared" si="9"/>
        <v>39585.886140465773</v>
      </c>
      <c r="F244" s="36">
        <f t="shared" si="11"/>
        <v>3.1175861521250736E-2</v>
      </c>
      <c r="G244" s="35">
        <f t="shared" si="10"/>
        <v>0</v>
      </c>
    </row>
    <row r="245" spans="1:8">
      <c r="A245" s="35" t="s">
        <v>39</v>
      </c>
      <c r="B245" s="39">
        <v>1994</v>
      </c>
      <c r="C245" s="39">
        <v>152831.96579354341</v>
      </c>
      <c r="D245" s="39">
        <v>3.7241680000000001</v>
      </c>
      <c r="E245" s="39">
        <f t="shared" si="9"/>
        <v>41037.881694258533</v>
      </c>
      <c r="F245" s="36">
        <f t="shared" si="11"/>
        <v>3.6679627396505099E-2</v>
      </c>
      <c r="G245" s="35">
        <f t="shared" si="10"/>
        <v>1</v>
      </c>
    </row>
    <row r="246" spans="1:8">
      <c r="A246" s="35" t="s">
        <v>39</v>
      </c>
      <c r="B246" s="39">
        <v>1995</v>
      </c>
      <c r="C246" s="39">
        <v>161531.84575597692</v>
      </c>
      <c r="D246" s="39">
        <v>3.8266529999999999</v>
      </c>
      <c r="E246" s="39">
        <f t="shared" si="9"/>
        <v>42212.305572513869</v>
      </c>
      <c r="F246" s="36">
        <f t="shared" si="11"/>
        <v>2.8618043372829582E-2</v>
      </c>
      <c r="G246" s="35">
        <f t="shared" si="10"/>
        <v>0</v>
      </c>
    </row>
    <row r="247" spans="1:8">
      <c r="A247" s="37" t="s">
        <v>39</v>
      </c>
      <c r="B247" s="38">
        <v>1996</v>
      </c>
      <c r="C247" s="38">
        <v>170275.55835689371</v>
      </c>
      <c r="D247" s="38">
        <v>3.919972</v>
      </c>
      <c r="E247" s="45">
        <f t="shared" si="9"/>
        <v>43437.95270907387</v>
      </c>
      <c r="F247" s="46">
        <f t="shared" si="11"/>
        <v>2.9035304277671869E-2</v>
      </c>
      <c r="G247" s="47">
        <f t="shared" si="10"/>
        <v>0</v>
      </c>
      <c r="H247" s="41">
        <f>SUM(G244:G247)</f>
        <v>1</v>
      </c>
    </row>
    <row r="248" spans="1:8">
      <c r="A248" s="35" t="s">
        <v>39</v>
      </c>
      <c r="B248" s="39">
        <v>1997</v>
      </c>
      <c r="C248" s="39">
        <v>184185.3</v>
      </c>
      <c r="D248" s="39">
        <v>4.0182929999999999</v>
      </c>
      <c r="E248" s="39">
        <f t="shared" si="9"/>
        <v>45836.702301201032</v>
      </c>
      <c r="F248" s="36">
        <f t="shared" si="11"/>
        <v>5.5222436660236074E-2</v>
      </c>
      <c r="G248" s="35">
        <f t="shared" si="10"/>
        <v>1</v>
      </c>
    </row>
    <row r="249" spans="1:8">
      <c r="A249" s="35" t="s">
        <v>39</v>
      </c>
      <c r="B249" s="39">
        <v>1998</v>
      </c>
      <c r="C249" s="39">
        <v>200679.7</v>
      </c>
      <c r="D249" s="39">
        <v>4.1166390000000002</v>
      </c>
      <c r="E249" s="39">
        <f t="shared" si="9"/>
        <v>48748.432884204813</v>
      </c>
      <c r="F249" s="36">
        <f t="shared" si="11"/>
        <v>6.3523997949727962E-2</v>
      </c>
      <c r="G249" s="35">
        <f t="shared" si="10"/>
        <v>1</v>
      </c>
    </row>
    <row r="250" spans="1:8">
      <c r="A250" s="35" t="s">
        <v>39</v>
      </c>
      <c r="B250" s="39">
        <v>1999</v>
      </c>
      <c r="C250" s="39">
        <v>215294.6</v>
      </c>
      <c r="D250" s="39">
        <v>4.2260179999999998</v>
      </c>
      <c r="E250" s="39">
        <f t="shared" si="9"/>
        <v>50945.026736753134</v>
      </c>
      <c r="F250" s="36">
        <f t="shared" si="11"/>
        <v>4.5059783927126951E-2</v>
      </c>
      <c r="G250" s="35">
        <f t="shared" si="10"/>
        <v>1</v>
      </c>
    </row>
    <row r="251" spans="1:8">
      <c r="A251" s="37" t="s">
        <v>39</v>
      </c>
      <c r="B251" s="38">
        <v>2000</v>
      </c>
      <c r="C251" s="38">
        <v>231589.8</v>
      </c>
      <c r="D251" s="38">
        <v>4.3269209999999996</v>
      </c>
      <c r="E251" s="45">
        <f t="shared" si="9"/>
        <v>53523.001691040816</v>
      </c>
      <c r="F251" s="46">
        <f t="shared" si="11"/>
        <v>5.0603073929252895E-2</v>
      </c>
      <c r="G251" s="47">
        <f t="shared" si="10"/>
        <v>1</v>
      </c>
      <c r="H251" s="41">
        <f>SUM(G248:G251)</f>
        <v>4</v>
      </c>
    </row>
    <row r="252" spans="1:8">
      <c r="A252" s="35" t="s">
        <v>39</v>
      </c>
      <c r="B252" s="39">
        <v>2001</v>
      </c>
      <c r="C252" s="39">
        <v>234979.4</v>
      </c>
      <c r="D252" s="39">
        <v>4.4256869999999999</v>
      </c>
      <c r="E252" s="39">
        <f t="shared" si="9"/>
        <v>53094.446127798918</v>
      </c>
      <c r="F252" s="36">
        <f t="shared" si="11"/>
        <v>-8.0069418698845984E-3</v>
      </c>
      <c r="G252" s="35">
        <f t="shared" si="10"/>
        <v>0</v>
      </c>
    </row>
    <row r="253" spans="1:8">
      <c r="A253" s="35" t="s">
        <v>39</v>
      </c>
      <c r="B253" s="39">
        <v>2002</v>
      </c>
      <c r="C253" s="39">
        <v>235417.3</v>
      </c>
      <c r="D253" s="39">
        <v>4.4904060000000001</v>
      </c>
      <c r="E253" s="39">
        <f t="shared" si="9"/>
        <v>52426.72934251379</v>
      </c>
      <c r="F253" s="36">
        <f t="shared" si="11"/>
        <v>-1.2576019414119566E-2</v>
      </c>
      <c r="G253" s="35">
        <f t="shared" si="10"/>
        <v>0</v>
      </c>
    </row>
    <row r="254" spans="1:8">
      <c r="A254" s="35" t="s">
        <v>39</v>
      </c>
      <c r="B254" s="39">
        <v>2003</v>
      </c>
      <c r="C254" s="39">
        <v>237782.3</v>
      </c>
      <c r="D254" s="39">
        <v>4.5287319999999998</v>
      </c>
      <c r="E254" s="39">
        <f t="shared" si="9"/>
        <v>52505.270791029368</v>
      </c>
      <c r="F254" s="36">
        <f t="shared" si="11"/>
        <v>1.4981184121263258E-3</v>
      </c>
      <c r="G254" s="35">
        <f t="shared" si="10"/>
        <v>0</v>
      </c>
    </row>
    <row r="255" spans="1:8">
      <c r="A255" s="37" t="s">
        <v>39</v>
      </c>
      <c r="B255" s="38">
        <v>2004</v>
      </c>
      <c r="C255" s="38">
        <v>240747.6</v>
      </c>
      <c r="D255" s="38">
        <v>4.5750130000000002</v>
      </c>
      <c r="E255" s="45">
        <f t="shared" si="9"/>
        <v>52622.276701727402</v>
      </c>
      <c r="F255" s="46">
        <f t="shared" si="11"/>
        <v>2.2284602847535417E-3</v>
      </c>
      <c r="G255" s="47">
        <f t="shared" si="10"/>
        <v>0</v>
      </c>
      <c r="H255" s="41">
        <f>SUM(G252:G255)</f>
        <v>0</v>
      </c>
    </row>
    <row r="256" spans="1:8">
      <c r="A256" s="35" t="s">
        <v>39</v>
      </c>
      <c r="B256" s="39">
        <v>2005</v>
      </c>
      <c r="C256" s="39">
        <v>251558.39999999999</v>
      </c>
      <c r="D256" s="39">
        <v>4.631888</v>
      </c>
      <c r="E256" s="39">
        <f t="shared" si="9"/>
        <v>54310.121488257057</v>
      </c>
      <c r="F256" s="36">
        <f t="shared" si="11"/>
        <v>3.2074719915610395E-2</v>
      </c>
      <c r="G256" s="35">
        <f t="shared" si="10"/>
        <v>1</v>
      </c>
    </row>
    <row r="257" spans="1:8">
      <c r="A257" s="35" t="s">
        <v>39</v>
      </c>
      <c r="B257" s="39">
        <v>2006</v>
      </c>
      <c r="C257" s="39">
        <v>257430.2</v>
      </c>
      <c r="D257" s="39">
        <v>4.7204230000000003</v>
      </c>
      <c r="E257" s="39">
        <f t="shared" si="9"/>
        <v>54535.409220741443</v>
      </c>
      <c r="F257" s="36">
        <f t="shared" si="11"/>
        <v>4.1481721327598642E-3</v>
      </c>
      <c r="G257" s="35">
        <f t="shared" si="10"/>
        <v>0</v>
      </c>
    </row>
    <row r="258" spans="1:8">
      <c r="A258" s="35" t="s">
        <v>39</v>
      </c>
      <c r="B258" s="39">
        <v>2007</v>
      </c>
      <c r="C258" s="39">
        <v>266887.5</v>
      </c>
      <c r="D258" s="39">
        <v>4.8038679999999996</v>
      </c>
      <c r="E258" s="39">
        <f t="shared" si="9"/>
        <v>55556.792984320142</v>
      </c>
      <c r="F258" s="36">
        <f t="shared" si="11"/>
        <v>1.8728818178377793E-2</v>
      </c>
      <c r="G258" s="35">
        <f t="shared" si="10"/>
        <v>0</v>
      </c>
    </row>
    <row r="259" spans="1:8">
      <c r="A259" s="37" t="s">
        <v>39</v>
      </c>
      <c r="B259" s="38">
        <v>2008</v>
      </c>
      <c r="C259" s="38">
        <v>270981.40000000002</v>
      </c>
      <c r="D259" s="38">
        <v>4.8897300000000001</v>
      </c>
      <c r="E259" s="45">
        <f t="shared" si="9"/>
        <v>55418.479138929964</v>
      </c>
      <c r="F259" s="46">
        <f t="shared" si="11"/>
        <v>-2.4895937645142974E-3</v>
      </c>
      <c r="G259" s="47">
        <f t="shared" si="10"/>
        <v>0</v>
      </c>
      <c r="H259" s="41">
        <f>SUM(G256:G259)</f>
        <v>1</v>
      </c>
    </row>
    <row r="260" spans="1:8">
      <c r="A260" s="35" t="s">
        <v>39</v>
      </c>
      <c r="B260" s="39">
        <v>2009</v>
      </c>
      <c r="C260" s="39">
        <v>264966.3</v>
      </c>
      <c r="D260" s="39">
        <v>4.9721950000000001</v>
      </c>
      <c r="E260" s="39">
        <f t="shared" ref="E260:E323" si="12">C260/D260</f>
        <v>53289.603484979969</v>
      </c>
      <c r="F260" s="36">
        <f t="shared" si="11"/>
        <v>-3.8414544877947043E-2</v>
      </c>
      <c r="G260" s="35">
        <f t="shared" ref="G260:G323" si="13">IF(F260&gt;0.032,1,0)</f>
        <v>0</v>
      </c>
    </row>
    <row r="261" spans="1:8">
      <c r="A261" s="35" t="s">
        <v>39</v>
      </c>
      <c r="B261" s="39">
        <v>2010</v>
      </c>
      <c r="C261" s="39">
        <v>267858.90000000002</v>
      </c>
      <c r="D261" s="39">
        <v>5.0475390000000004</v>
      </c>
      <c r="E261" s="39">
        <f t="shared" si="12"/>
        <v>53067.227415181937</v>
      </c>
      <c r="F261" s="36">
        <f t="shared" ref="F261:F324" si="14">E261/E260-1</f>
        <v>-4.172972873793479E-3</v>
      </c>
      <c r="G261" s="35">
        <f t="shared" si="13"/>
        <v>0</v>
      </c>
    </row>
    <row r="262" spans="1:8">
      <c r="A262" s="35" t="s">
        <v>39</v>
      </c>
      <c r="B262" s="39">
        <v>2011</v>
      </c>
      <c r="C262" s="39">
        <v>271700.59999999998</v>
      </c>
      <c r="D262" s="39">
        <v>5.1219000000000001</v>
      </c>
      <c r="E262" s="39">
        <f t="shared" si="12"/>
        <v>53046.838087428485</v>
      </c>
      <c r="F262" s="36">
        <f t="shared" si="14"/>
        <v>-3.8421694040902121E-4</v>
      </c>
      <c r="G262" s="35">
        <f t="shared" si="13"/>
        <v>0</v>
      </c>
    </row>
    <row r="263" spans="1:8">
      <c r="A263" s="37" t="s">
        <v>39</v>
      </c>
      <c r="B263" s="38">
        <v>2012</v>
      </c>
      <c r="C263" s="38">
        <v>276823.09999999998</v>
      </c>
      <c r="D263" s="38">
        <v>5.1936600000000004</v>
      </c>
      <c r="E263" s="45">
        <f t="shared" si="12"/>
        <v>53300.196778379788</v>
      </c>
      <c r="F263" s="46">
        <f t="shared" si="14"/>
        <v>4.7761318126771091E-3</v>
      </c>
      <c r="G263" s="47">
        <f t="shared" si="13"/>
        <v>0</v>
      </c>
      <c r="H263" s="41">
        <f>SUM(G260:G263)</f>
        <v>0</v>
      </c>
    </row>
    <row r="264" spans="1:8">
      <c r="A264" s="35" t="s">
        <v>39</v>
      </c>
      <c r="B264" s="39">
        <v>2013</v>
      </c>
      <c r="C264" s="39">
        <v>286259.09999999998</v>
      </c>
      <c r="D264" s="39">
        <v>5.2707740000000003</v>
      </c>
      <c r="E264" s="39">
        <f t="shared" si="12"/>
        <v>54310.638247817107</v>
      </c>
      <c r="F264" s="36">
        <f t="shared" si="14"/>
        <v>1.8957556078802007E-2</v>
      </c>
      <c r="G264" s="35">
        <f t="shared" si="13"/>
        <v>0</v>
      </c>
    </row>
    <row r="265" spans="1:8">
      <c r="A265" s="35" t="s">
        <v>39</v>
      </c>
      <c r="B265" s="39">
        <v>2014</v>
      </c>
      <c r="C265" s="39">
        <v>298655.3</v>
      </c>
      <c r="D265" s="39">
        <v>5.3526369999999996</v>
      </c>
      <c r="E265" s="39">
        <f t="shared" si="12"/>
        <v>55795.918908754698</v>
      </c>
      <c r="F265" s="36">
        <f t="shared" si="14"/>
        <v>2.7347877116824071E-2</v>
      </c>
      <c r="G265" s="35">
        <f t="shared" si="13"/>
        <v>0</v>
      </c>
    </row>
    <row r="266" spans="1:8">
      <c r="A266" s="35" t="s">
        <v>39</v>
      </c>
      <c r="B266" s="39">
        <v>2015</v>
      </c>
      <c r="C266" s="39">
        <v>312409.7</v>
      </c>
      <c r="D266" s="39">
        <v>5.4543280000000003</v>
      </c>
      <c r="E266" s="39">
        <f t="shared" si="12"/>
        <v>57277.395125485666</v>
      </c>
      <c r="F266" s="36">
        <f t="shared" si="14"/>
        <v>2.655169492151721E-2</v>
      </c>
      <c r="G266" s="35">
        <f t="shared" si="13"/>
        <v>0</v>
      </c>
    </row>
    <row r="267" spans="1:8">
      <c r="A267" s="37" t="s">
        <v>39</v>
      </c>
      <c r="B267" s="38">
        <v>2016</v>
      </c>
      <c r="C267" s="38">
        <v>318953.40000000002</v>
      </c>
      <c r="D267" s="38">
        <v>5.543844</v>
      </c>
      <c r="E267" s="45">
        <f t="shared" si="12"/>
        <v>57532.895947288562</v>
      </c>
      <c r="F267" s="46">
        <f t="shared" si="14"/>
        <v>4.4607618981822306E-3</v>
      </c>
      <c r="G267" s="47">
        <f t="shared" si="13"/>
        <v>0</v>
      </c>
      <c r="H267" s="41">
        <f>SUM(G264:G267)</f>
        <v>0</v>
      </c>
    </row>
    <row r="268" spans="1:8">
      <c r="A268" s="35" t="s">
        <v>39</v>
      </c>
      <c r="B268" s="39">
        <v>2017</v>
      </c>
      <c r="C268" s="39">
        <v>329960.59999999998</v>
      </c>
      <c r="D268" s="39">
        <v>5.6174210000000002</v>
      </c>
      <c r="E268" s="39">
        <f t="shared" si="12"/>
        <v>58738.805583558715</v>
      </c>
      <c r="F268" s="36">
        <f t="shared" si="14"/>
        <v>2.096035001219132E-2</v>
      </c>
      <c r="G268" s="35">
        <f t="shared" si="13"/>
        <v>0</v>
      </c>
    </row>
    <row r="269" spans="1:8">
      <c r="A269" s="35" t="s">
        <v>39</v>
      </c>
      <c r="B269" s="39">
        <v>2018</v>
      </c>
      <c r="C269" s="39">
        <v>342535.9</v>
      </c>
      <c r="D269" s="39">
        <v>5.6971550000000004</v>
      </c>
      <c r="E269" s="39">
        <f t="shared" si="12"/>
        <v>60124.026816893696</v>
      </c>
      <c r="F269" s="36">
        <f t="shared" si="14"/>
        <v>2.3582727288596894E-2</v>
      </c>
      <c r="G269" s="35">
        <f t="shared" si="13"/>
        <v>0</v>
      </c>
    </row>
    <row r="270" spans="1:8">
      <c r="A270" s="35" t="s">
        <v>39</v>
      </c>
      <c r="B270" s="39">
        <v>2019</v>
      </c>
      <c r="C270" s="39">
        <v>356773.6</v>
      </c>
      <c r="D270" s="39">
        <v>5.7584860000000004</v>
      </c>
      <c r="E270" s="39">
        <f t="shared" si="12"/>
        <v>61956.146112016242</v>
      </c>
      <c r="F270" s="36">
        <f t="shared" si="14"/>
        <v>3.0472331813406583E-2</v>
      </c>
      <c r="G270" s="35">
        <f t="shared" si="13"/>
        <v>0</v>
      </c>
    </row>
    <row r="271" spans="1:8">
      <c r="A271" s="37" t="s">
        <v>39</v>
      </c>
      <c r="B271" s="38">
        <v>2020</v>
      </c>
      <c r="C271" s="46">
        <v>346011.3</v>
      </c>
      <c r="D271" s="38">
        <v>5.8077189999999996</v>
      </c>
      <c r="E271" s="45">
        <f t="shared" si="12"/>
        <v>59577.830814472945</v>
      </c>
      <c r="F271" s="46">
        <f t="shared" si="14"/>
        <v>-3.8387076130321662E-2</v>
      </c>
      <c r="G271" s="47">
        <f t="shared" si="13"/>
        <v>0</v>
      </c>
      <c r="H271" s="41">
        <f>SUM(G268:G271)</f>
        <v>0</v>
      </c>
    </row>
    <row r="272" spans="1:8">
      <c r="A272" s="37" t="s">
        <v>41</v>
      </c>
      <c r="B272" s="38">
        <v>1976</v>
      </c>
      <c r="C272" s="38"/>
      <c r="D272" s="38">
        <v>3.0859839999999998</v>
      </c>
      <c r="E272" s="45"/>
      <c r="F272" s="46"/>
      <c r="G272" s="47"/>
      <c r="H272" s="41"/>
    </row>
    <row r="273" spans="1:8">
      <c r="A273" s="35" t="s">
        <v>41</v>
      </c>
      <c r="B273" s="39">
        <v>1977</v>
      </c>
      <c r="C273" s="39">
        <v>95559.598253202887</v>
      </c>
      <c r="D273" s="39">
        <v>3.0887289999999998</v>
      </c>
      <c r="E273" s="39">
        <f t="shared" si="12"/>
        <v>30938.162024963309</v>
      </c>
      <c r="G273" s="35"/>
    </row>
    <row r="274" spans="1:8">
      <c r="A274" s="35" t="s">
        <v>41</v>
      </c>
      <c r="B274" s="39">
        <v>1978</v>
      </c>
      <c r="C274" s="39">
        <v>100836.09589355827</v>
      </c>
      <c r="D274" s="39">
        <v>3.0948389999999999</v>
      </c>
      <c r="E274" s="39">
        <f t="shared" si="12"/>
        <v>32582.016671483809</v>
      </c>
      <c r="F274" s="36">
        <f t="shared" si="14"/>
        <v>5.3133558651419222E-2</v>
      </c>
      <c r="G274" s="35">
        <f t="shared" si="13"/>
        <v>1</v>
      </c>
    </row>
    <row r="275" spans="1:8">
      <c r="A275" s="35" t="s">
        <v>41</v>
      </c>
      <c r="B275" s="39">
        <v>1979</v>
      </c>
      <c r="C275" s="39">
        <v>104771.56916643617</v>
      </c>
      <c r="D275" s="39">
        <v>3.099907</v>
      </c>
      <c r="E275" s="39">
        <f t="shared" si="12"/>
        <v>33798.294325099487</v>
      </c>
      <c r="F275" s="36">
        <f t="shared" si="14"/>
        <v>3.7329722892204487E-2</v>
      </c>
      <c r="G275" s="35">
        <f t="shared" si="13"/>
        <v>1</v>
      </c>
    </row>
    <row r="276" spans="1:8">
      <c r="A276" s="37" t="s">
        <v>41</v>
      </c>
      <c r="B276" s="38">
        <v>1980</v>
      </c>
      <c r="C276" s="38">
        <v>106809.45357336347</v>
      </c>
      <c r="D276" s="38">
        <v>3.1131739999999999</v>
      </c>
      <c r="E276" s="45">
        <f t="shared" si="12"/>
        <v>34308.860851774902</v>
      </c>
      <c r="F276" s="46">
        <f t="shared" si="14"/>
        <v>1.5106280860340826E-2</v>
      </c>
      <c r="G276" s="47">
        <f t="shared" si="13"/>
        <v>0</v>
      </c>
      <c r="H276" s="41">
        <f>SUM(G273:G276)</f>
        <v>2</v>
      </c>
    </row>
    <row r="277" spans="1:8">
      <c r="A277" s="35" t="s">
        <v>41</v>
      </c>
      <c r="B277" s="39">
        <v>1981</v>
      </c>
      <c r="C277" s="39">
        <v>109302.9929076644</v>
      </c>
      <c r="D277" s="39">
        <v>3.1288369999999999</v>
      </c>
      <c r="E277" s="39">
        <f t="shared" si="12"/>
        <v>34934.064288956062</v>
      </c>
      <c r="F277" s="36">
        <f t="shared" si="14"/>
        <v>1.8222797891257247E-2</v>
      </c>
      <c r="G277" s="35">
        <f t="shared" si="13"/>
        <v>0</v>
      </c>
    </row>
    <row r="278" spans="1:8">
      <c r="A278" s="35" t="s">
        <v>41</v>
      </c>
      <c r="B278" s="39">
        <v>1982</v>
      </c>
      <c r="C278" s="39">
        <v>112097.76700468206</v>
      </c>
      <c r="D278" s="39">
        <v>3.139014</v>
      </c>
      <c r="E278" s="39">
        <f t="shared" si="12"/>
        <v>35711.13955040725</v>
      </c>
      <c r="F278" s="36">
        <f t="shared" si="14"/>
        <v>2.2244055401731577E-2</v>
      </c>
      <c r="G278" s="35">
        <f t="shared" si="13"/>
        <v>0</v>
      </c>
    </row>
    <row r="279" spans="1:8">
      <c r="A279" s="35" t="s">
        <v>41</v>
      </c>
      <c r="B279" s="39">
        <v>1983</v>
      </c>
      <c r="C279" s="39">
        <v>117700.08168550521</v>
      </c>
      <c r="D279" s="39">
        <v>3.1623549999999998</v>
      </c>
      <c r="E279" s="39">
        <f t="shared" si="12"/>
        <v>37219.123623219159</v>
      </c>
      <c r="F279" s="36">
        <f t="shared" si="14"/>
        <v>4.2227273948604926E-2</v>
      </c>
      <c r="G279" s="35">
        <f t="shared" si="13"/>
        <v>1</v>
      </c>
    </row>
    <row r="280" spans="1:8">
      <c r="A280" s="37" t="s">
        <v>41</v>
      </c>
      <c r="B280" s="38">
        <v>1984</v>
      </c>
      <c r="C280" s="38">
        <v>128505.55461449845</v>
      </c>
      <c r="D280" s="38">
        <v>3.1800139999999999</v>
      </c>
      <c r="E280" s="45">
        <f t="shared" si="12"/>
        <v>40410.373858259256</v>
      </c>
      <c r="F280" s="46">
        <f t="shared" si="14"/>
        <v>8.5742218633252154E-2</v>
      </c>
      <c r="G280" s="47">
        <f t="shared" si="13"/>
        <v>1</v>
      </c>
      <c r="H280" s="41">
        <f>SUM(G277:G280)</f>
        <v>2</v>
      </c>
    </row>
    <row r="281" spans="1:8">
      <c r="A281" s="35" t="s">
        <v>41</v>
      </c>
      <c r="B281" s="39">
        <v>1985</v>
      </c>
      <c r="C281" s="39">
        <v>135367.13382188141</v>
      </c>
      <c r="D281" s="39">
        <v>3.2011310000000002</v>
      </c>
      <c r="E281" s="39">
        <f t="shared" si="12"/>
        <v>42287.283407608564</v>
      </c>
      <c r="F281" s="36">
        <f t="shared" si="14"/>
        <v>4.6446230760760265E-2</v>
      </c>
      <c r="G281" s="35">
        <f t="shared" si="13"/>
        <v>1</v>
      </c>
    </row>
    <row r="282" spans="1:8">
      <c r="A282" s="35" t="s">
        <v>41</v>
      </c>
      <c r="B282" s="39">
        <v>1986</v>
      </c>
      <c r="C282" s="39">
        <v>141596.09286482137</v>
      </c>
      <c r="D282" s="39">
        <v>3.223741</v>
      </c>
      <c r="E282" s="39">
        <f t="shared" si="12"/>
        <v>43922.912189540468</v>
      </c>
      <c r="F282" s="36">
        <f t="shared" si="14"/>
        <v>3.8678975099110113E-2</v>
      </c>
      <c r="G282" s="35">
        <f t="shared" si="13"/>
        <v>1</v>
      </c>
    </row>
    <row r="283" spans="1:8">
      <c r="A283" s="35" t="s">
        <v>41</v>
      </c>
      <c r="B283" s="39">
        <v>1987</v>
      </c>
      <c r="C283" s="39">
        <v>152397.08394206996</v>
      </c>
      <c r="D283" s="39">
        <v>3.24729</v>
      </c>
      <c r="E283" s="39">
        <f t="shared" si="12"/>
        <v>46930.543296739728</v>
      </c>
      <c r="F283" s="36">
        <f t="shared" si="14"/>
        <v>6.8475220728089203E-2</v>
      </c>
      <c r="G283" s="35">
        <f t="shared" si="13"/>
        <v>1</v>
      </c>
    </row>
    <row r="284" spans="1:8">
      <c r="A284" s="37" t="s">
        <v>41</v>
      </c>
      <c r="B284" s="38">
        <v>1988</v>
      </c>
      <c r="C284" s="38">
        <v>161681.57936535319</v>
      </c>
      <c r="D284" s="38">
        <v>3.271954</v>
      </c>
      <c r="E284" s="45">
        <f t="shared" si="12"/>
        <v>49414.380326053848</v>
      </c>
      <c r="F284" s="46">
        <f t="shared" si="14"/>
        <v>5.2925810247048011E-2</v>
      </c>
      <c r="G284" s="47">
        <f t="shared" si="13"/>
        <v>1</v>
      </c>
      <c r="H284" s="41">
        <f>SUM(G281:G284)</f>
        <v>4</v>
      </c>
    </row>
    <row r="285" spans="1:8">
      <c r="A285" s="35" t="s">
        <v>41</v>
      </c>
      <c r="B285" s="39">
        <v>1989</v>
      </c>
      <c r="C285" s="39">
        <v>163800.68035844126</v>
      </c>
      <c r="D285" s="39">
        <v>3.283404</v>
      </c>
      <c r="E285" s="39">
        <f t="shared" si="12"/>
        <v>49887.458368949192</v>
      </c>
      <c r="F285" s="36">
        <f t="shared" si="14"/>
        <v>9.5736917021684853E-3</v>
      </c>
      <c r="G285" s="35">
        <f t="shared" si="13"/>
        <v>0</v>
      </c>
    </row>
    <row r="286" spans="1:8">
      <c r="A286" s="35" t="s">
        <v>41</v>
      </c>
      <c r="B286" s="39">
        <v>1990</v>
      </c>
      <c r="C286" s="39">
        <v>164573.05280910409</v>
      </c>
      <c r="D286" s="39">
        <v>3.2919670000000001</v>
      </c>
      <c r="E286" s="39">
        <f t="shared" si="12"/>
        <v>49992.315478588964</v>
      </c>
      <c r="F286" s="36">
        <f t="shared" si="14"/>
        <v>2.1018731574635741E-3</v>
      </c>
      <c r="G286" s="35">
        <f t="shared" si="13"/>
        <v>0</v>
      </c>
    </row>
    <row r="287" spans="1:8">
      <c r="A287" s="35" t="s">
        <v>41</v>
      </c>
      <c r="B287" s="39">
        <v>1991</v>
      </c>
      <c r="C287" s="39">
        <v>160553.37504890229</v>
      </c>
      <c r="D287" s="39">
        <v>3.3028949999999999</v>
      </c>
      <c r="E287" s="39">
        <f t="shared" si="12"/>
        <v>48609.893759535895</v>
      </c>
      <c r="F287" s="36">
        <f t="shared" si="14"/>
        <v>-2.7652684333958066E-2</v>
      </c>
      <c r="G287" s="35">
        <f t="shared" si="13"/>
        <v>0</v>
      </c>
    </row>
    <row r="288" spans="1:8">
      <c r="A288" s="37" t="s">
        <v>41</v>
      </c>
      <c r="B288" s="38">
        <v>1992</v>
      </c>
      <c r="C288" s="38">
        <v>162748.12426689267</v>
      </c>
      <c r="D288" s="38">
        <v>3.3007119999999999</v>
      </c>
      <c r="E288" s="45">
        <f t="shared" si="12"/>
        <v>49306.975060802841</v>
      </c>
      <c r="F288" s="46">
        <f t="shared" si="14"/>
        <v>1.4340317317196316E-2</v>
      </c>
      <c r="G288" s="47">
        <f t="shared" si="13"/>
        <v>0</v>
      </c>
      <c r="H288" s="41">
        <f>SUM(G285:G288)</f>
        <v>0</v>
      </c>
    </row>
    <row r="289" spans="1:8">
      <c r="A289" s="35" t="s">
        <v>41</v>
      </c>
      <c r="B289" s="39">
        <v>1993</v>
      </c>
      <c r="C289" s="39">
        <v>160687.42316017437</v>
      </c>
      <c r="D289" s="39">
        <v>3.3091750000000002</v>
      </c>
      <c r="E289" s="39">
        <f t="shared" si="12"/>
        <v>48558.152155801479</v>
      </c>
      <c r="F289" s="36">
        <f t="shared" si="14"/>
        <v>-1.5186956897638715E-2</v>
      </c>
      <c r="G289" s="35">
        <f t="shared" si="13"/>
        <v>0</v>
      </c>
    </row>
    <row r="290" spans="1:8">
      <c r="A290" s="35" t="s">
        <v>41</v>
      </c>
      <c r="B290" s="39">
        <v>1994</v>
      </c>
      <c r="C290" s="39">
        <v>164336.60117615105</v>
      </c>
      <c r="D290" s="39">
        <v>3.3161209999999999</v>
      </c>
      <c r="E290" s="39">
        <f t="shared" si="12"/>
        <v>49556.877199641101</v>
      </c>
      <c r="F290" s="36">
        <f t="shared" si="14"/>
        <v>2.0567608104920421E-2</v>
      </c>
      <c r="G290" s="35">
        <f t="shared" si="13"/>
        <v>0</v>
      </c>
    </row>
    <row r="291" spans="1:8">
      <c r="A291" s="35" t="s">
        <v>41</v>
      </c>
      <c r="B291" s="39">
        <v>1995</v>
      </c>
      <c r="C291" s="39">
        <v>174572.33567881573</v>
      </c>
      <c r="D291" s="39">
        <v>3.324144</v>
      </c>
      <c r="E291" s="39">
        <f t="shared" si="12"/>
        <v>52516.478130555035</v>
      </c>
      <c r="F291" s="36">
        <f t="shared" si="14"/>
        <v>5.9721295976562505E-2</v>
      </c>
      <c r="G291" s="35">
        <f t="shared" si="13"/>
        <v>1</v>
      </c>
    </row>
    <row r="292" spans="1:8">
      <c r="A292" s="37" t="s">
        <v>41</v>
      </c>
      <c r="B292" s="38">
        <v>1996</v>
      </c>
      <c r="C292" s="38">
        <v>179155.64024933058</v>
      </c>
      <c r="D292" s="38">
        <v>3.3366850000000001</v>
      </c>
      <c r="E292" s="45">
        <f t="shared" si="12"/>
        <v>53692.704060865974</v>
      </c>
      <c r="F292" s="46">
        <f t="shared" si="14"/>
        <v>2.2397273621183489E-2</v>
      </c>
      <c r="G292" s="47">
        <f t="shared" si="13"/>
        <v>0</v>
      </c>
      <c r="H292" s="41">
        <f>SUM(G289:G292)</f>
        <v>1</v>
      </c>
    </row>
    <row r="293" spans="1:8">
      <c r="A293" s="35" t="s">
        <v>41</v>
      </c>
      <c r="B293" s="39">
        <v>1997</v>
      </c>
      <c r="C293" s="39">
        <v>190518.9</v>
      </c>
      <c r="D293" s="39">
        <v>3.349348</v>
      </c>
      <c r="E293" s="39">
        <f t="shared" si="12"/>
        <v>56882.384272998803</v>
      </c>
      <c r="F293" s="36">
        <f t="shared" si="14"/>
        <v>5.940621296548998E-2</v>
      </c>
      <c r="G293" s="35">
        <f t="shared" si="13"/>
        <v>1</v>
      </c>
    </row>
    <row r="294" spans="1:8">
      <c r="A294" s="35" t="s">
        <v>41</v>
      </c>
      <c r="B294" s="39">
        <v>1998</v>
      </c>
      <c r="C294" s="39">
        <v>196391.1</v>
      </c>
      <c r="D294" s="39">
        <v>3.3653520000000001</v>
      </c>
      <c r="E294" s="39">
        <f t="shared" si="12"/>
        <v>58356.778131975494</v>
      </c>
      <c r="F294" s="36">
        <f t="shared" si="14"/>
        <v>2.5920043222881661E-2</v>
      </c>
      <c r="G294" s="35">
        <f t="shared" si="13"/>
        <v>0</v>
      </c>
    </row>
    <row r="295" spans="1:8">
      <c r="A295" s="35" t="s">
        <v>41</v>
      </c>
      <c r="B295" s="39">
        <v>1999</v>
      </c>
      <c r="C295" s="39">
        <v>202351.7</v>
      </c>
      <c r="D295" s="39">
        <v>3.3864010000000002</v>
      </c>
      <c r="E295" s="39">
        <f t="shared" si="12"/>
        <v>59754.205128099122</v>
      </c>
      <c r="F295" s="36">
        <f t="shared" si="14"/>
        <v>2.3946267097942009E-2</v>
      </c>
      <c r="G295" s="35">
        <f t="shared" si="13"/>
        <v>0</v>
      </c>
    </row>
    <row r="296" spans="1:8">
      <c r="A296" s="37" t="s">
        <v>41</v>
      </c>
      <c r="B296" s="38">
        <v>2000</v>
      </c>
      <c r="C296" s="38">
        <v>216157.6</v>
      </c>
      <c r="D296" s="38">
        <v>3.4117769999999998</v>
      </c>
      <c r="E296" s="45">
        <f t="shared" si="12"/>
        <v>63356.309629849784</v>
      </c>
      <c r="F296" s="46">
        <f t="shared" si="14"/>
        <v>6.0282025240375736E-2</v>
      </c>
      <c r="G296" s="47">
        <f t="shared" si="13"/>
        <v>1</v>
      </c>
      <c r="H296" s="41">
        <f>SUM(G293:G296)</f>
        <v>2</v>
      </c>
    </row>
    <row r="297" spans="1:8">
      <c r="A297" s="35" t="s">
        <v>41</v>
      </c>
      <c r="B297" s="39">
        <v>2001</v>
      </c>
      <c r="C297" s="39">
        <v>218135.3</v>
      </c>
      <c r="D297" s="39">
        <v>3.4328349999999999</v>
      </c>
      <c r="E297" s="39">
        <f t="shared" si="12"/>
        <v>63543.776499598731</v>
      </c>
      <c r="F297" s="36">
        <f t="shared" si="14"/>
        <v>2.9589297552872207E-3</v>
      </c>
      <c r="G297" s="35">
        <f t="shared" si="13"/>
        <v>0</v>
      </c>
    </row>
    <row r="298" spans="1:8">
      <c r="A298" s="35" t="s">
        <v>41</v>
      </c>
      <c r="B298" s="39">
        <v>2002</v>
      </c>
      <c r="C298" s="39">
        <v>216677.7</v>
      </c>
      <c r="D298" s="39">
        <v>3.4587490000000001</v>
      </c>
      <c r="E298" s="39">
        <f t="shared" si="12"/>
        <v>62646.263143119089</v>
      </c>
      <c r="F298" s="36">
        <f t="shared" si="14"/>
        <v>-1.412433138098601E-2</v>
      </c>
      <c r="G298" s="35">
        <f t="shared" si="13"/>
        <v>0</v>
      </c>
    </row>
    <row r="299" spans="1:8">
      <c r="A299" s="35" t="s">
        <v>41</v>
      </c>
      <c r="B299" s="39">
        <v>2003</v>
      </c>
      <c r="C299" s="39">
        <v>219186</v>
      </c>
      <c r="D299" s="39">
        <v>3.4843359999999999</v>
      </c>
      <c r="E299" s="39">
        <f t="shared" si="12"/>
        <v>62906.103200150617</v>
      </c>
      <c r="F299" s="36">
        <f t="shared" si="14"/>
        <v>4.1477343419176194E-3</v>
      </c>
      <c r="G299" s="35">
        <f t="shared" si="13"/>
        <v>0</v>
      </c>
    </row>
    <row r="300" spans="1:8">
      <c r="A300" s="37" t="s">
        <v>41</v>
      </c>
      <c r="B300" s="38">
        <v>2004</v>
      </c>
      <c r="C300" s="38">
        <v>233426.5</v>
      </c>
      <c r="D300" s="38">
        <v>3.4960939999999998</v>
      </c>
      <c r="E300" s="45">
        <f t="shared" si="12"/>
        <v>66767.798577498208</v>
      </c>
      <c r="F300" s="46">
        <f t="shared" si="14"/>
        <v>6.138824662307707E-2</v>
      </c>
      <c r="G300" s="47">
        <f t="shared" si="13"/>
        <v>1</v>
      </c>
      <c r="H300" s="41">
        <f>SUM(G297:G300)</f>
        <v>1</v>
      </c>
    </row>
    <row r="301" spans="1:8">
      <c r="A301" s="35" t="s">
        <v>41</v>
      </c>
      <c r="B301" s="39">
        <v>2005</v>
      </c>
      <c r="C301" s="39">
        <v>238549.5</v>
      </c>
      <c r="D301" s="39">
        <v>3.5069560000000002</v>
      </c>
      <c r="E301" s="39">
        <f t="shared" si="12"/>
        <v>68021.811508328014</v>
      </c>
      <c r="F301" s="36">
        <f t="shared" si="14"/>
        <v>1.8781702520478616E-2</v>
      </c>
      <c r="G301" s="35">
        <f t="shared" si="13"/>
        <v>0</v>
      </c>
    </row>
    <row r="302" spans="1:8">
      <c r="A302" s="35" t="s">
        <v>41</v>
      </c>
      <c r="B302" s="39">
        <v>2006</v>
      </c>
      <c r="C302" s="39">
        <v>248233.8</v>
      </c>
      <c r="D302" s="39">
        <v>3.5174599999999998</v>
      </c>
      <c r="E302" s="39">
        <f t="shared" si="12"/>
        <v>70571.889943311369</v>
      </c>
      <c r="F302" s="36">
        <f t="shared" si="14"/>
        <v>3.7489128537412597E-2</v>
      </c>
      <c r="G302" s="35">
        <f t="shared" si="13"/>
        <v>1</v>
      </c>
    </row>
    <row r="303" spans="1:8">
      <c r="A303" s="35" t="s">
        <v>41</v>
      </c>
      <c r="B303" s="39">
        <v>2007</v>
      </c>
      <c r="C303" s="39">
        <v>257953</v>
      </c>
      <c r="D303" s="39">
        <v>3.5272700000000001</v>
      </c>
      <c r="E303" s="39">
        <f t="shared" si="12"/>
        <v>73131.061699274505</v>
      </c>
      <c r="F303" s="36">
        <f t="shared" si="14"/>
        <v>3.6263330314929343E-2</v>
      </c>
      <c r="G303" s="35">
        <f t="shared" si="13"/>
        <v>1</v>
      </c>
    </row>
    <row r="304" spans="1:8">
      <c r="A304" s="37" t="s">
        <v>41</v>
      </c>
      <c r="B304" s="38">
        <v>2008</v>
      </c>
      <c r="C304" s="38">
        <v>257756</v>
      </c>
      <c r="D304" s="38">
        <v>3.545579</v>
      </c>
      <c r="E304" s="45">
        <f t="shared" si="12"/>
        <v>72697.858375176525</v>
      </c>
      <c r="F304" s="46">
        <f t="shared" si="14"/>
        <v>-5.9236569801129901E-3</v>
      </c>
      <c r="G304" s="47">
        <f t="shared" si="13"/>
        <v>0</v>
      </c>
      <c r="H304" s="41">
        <f>SUM(G301:G304)</f>
        <v>2</v>
      </c>
    </row>
    <row r="305" spans="1:8">
      <c r="A305" s="35" t="s">
        <v>41</v>
      </c>
      <c r="B305" s="39">
        <v>2009</v>
      </c>
      <c r="C305" s="39">
        <v>244894.7</v>
      </c>
      <c r="D305" s="39">
        <v>3.5618069999999999</v>
      </c>
      <c r="E305" s="39">
        <f t="shared" si="12"/>
        <v>68755.746731925683</v>
      </c>
      <c r="F305" s="36">
        <f t="shared" si="14"/>
        <v>-5.4225966642738377E-2</v>
      </c>
      <c r="G305" s="35">
        <f t="shared" si="13"/>
        <v>0</v>
      </c>
    </row>
    <row r="306" spans="1:8">
      <c r="A306" s="35" t="s">
        <v>41</v>
      </c>
      <c r="B306" s="39">
        <v>2010</v>
      </c>
      <c r="C306" s="39">
        <v>244354.7</v>
      </c>
      <c r="D306" s="39">
        <v>3.5791729999999999</v>
      </c>
      <c r="E306" s="39">
        <f t="shared" si="12"/>
        <v>68271.273838956651</v>
      </c>
      <c r="F306" s="36">
        <f t="shared" si="14"/>
        <v>-7.0462894521088337E-3</v>
      </c>
      <c r="G306" s="35">
        <f t="shared" si="13"/>
        <v>0</v>
      </c>
    </row>
    <row r="307" spans="1:8">
      <c r="A307" s="35" t="s">
        <v>41</v>
      </c>
      <c r="B307" s="39">
        <v>2011</v>
      </c>
      <c r="C307" s="39">
        <v>238542.4</v>
      </c>
      <c r="D307" s="39">
        <v>3.588632</v>
      </c>
      <c r="E307" s="39">
        <f t="shared" si="12"/>
        <v>66471.68057354445</v>
      </c>
      <c r="F307" s="36">
        <f t="shared" si="14"/>
        <v>-2.6359450530500039E-2</v>
      </c>
      <c r="G307" s="35">
        <f t="shared" si="13"/>
        <v>0</v>
      </c>
    </row>
    <row r="308" spans="1:8">
      <c r="A308" s="37" t="s">
        <v>41</v>
      </c>
      <c r="B308" s="38">
        <v>2012</v>
      </c>
      <c r="C308" s="38">
        <v>240911.9</v>
      </c>
      <c r="D308" s="38">
        <v>3.5952109999999999</v>
      </c>
      <c r="E308" s="45">
        <f t="shared" si="12"/>
        <v>67009.112956096316</v>
      </c>
      <c r="F308" s="46">
        <f t="shared" si="14"/>
        <v>8.0851330659115206E-3</v>
      </c>
      <c r="G308" s="47">
        <f t="shared" si="13"/>
        <v>0</v>
      </c>
      <c r="H308" s="48">
        <f>SUM(G305:G308)</f>
        <v>0</v>
      </c>
    </row>
    <row r="309" spans="1:8">
      <c r="A309" s="35" t="s">
        <v>41</v>
      </c>
      <c r="B309" s="39">
        <v>2013</v>
      </c>
      <c r="C309" s="39">
        <v>236050.6</v>
      </c>
      <c r="D309" s="39">
        <v>3.5957919999999999</v>
      </c>
      <c r="E309" s="39">
        <f t="shared" si="12"/>
        <v>65646.344393669046</v>
      </c>
      <c r="F309" s="36">
        <f t="shared" si="14"/>
        <v>-2.0337063159157842E-2</v>
      </c>
      <c r="G309" s="35">
        <f t="shared" si="13"/>
        <v>0</v>
      </c>
    </row>
    <row r="310" spans="1:8">
      <c r="A310" s="35" t="s">
        <v>41</v>
      </c>
      <c r="B310" s="39">
        <v>2014</v>
      </c>
      <c r="C310" s="39">
        <v>235780.9</v>
      </c>
      <c r="D310" s="39">
        <v>3.5956969999999999</v>
      </c>
      <c r="E310" s="39">
        <f t="shared" si="12"/>
        <v>65573.072480801362</v>
      </c>
      <c r="F310" s="36">
        <f t="shared" si="14"/>
        <v>-1.1161613574136586E-3</v>
      </c>
      <c r="G310" s="35">
        <f t="shared" si="13"/>
        <v>0</v>
      </c>
    </row>
    <row r="311" spans="1:8">
      <c r="A311" s="35" t="s">
        <v>41</v>
      </c>
      <c r="B311" s="39">
        <v>2015</v>
      </c>
      <c r="C311" s="39">
        <v>242706.5</v>
      </c>
      <c r="D311" s="39">
        <v>3.5885609999999999</v>
      </c>
      <c r="E311" s="39">
        <f t="shared" si="12"/>
        <v>67633.377278524742</v>
      </c>
      <c r="F311" s="36">
        <f t="shared" si="14"/>
        <v>3.1419982620558118E-2</v>
      </c>
      <c r="G311" s="35">
        <f t="shared" si="13"/>
        <v>0</v>
      </c>
    </row>
    <row r="312" spans="1:8">
      <c r="A312" s="37" t="s">
        <v>41</v>
      </c>
      <c r="B312" s="38">
        <v>2016</v>
      </c>
      <c r="C312" s="38">
        <v>243286.7</v>
      </c>
      <c r="D312" s="38">
        <v>3.5798299999999998</v>
      </c>
      <c r="E312" s="45">
        <f t="shared" si="12"/>
        <v>67960.405941064251</v>
      </c>
      <c r="F312" s="46">
        <f t="shared" si="14"/>
        <v>4.8353146877873066E-3</v>
      </c>
      <c r="G312" s="47">
        <f t="shared" si="13"/>
        <v>0</v>
      </c>
      <c r="H312" s="41">
        <f>SUM(G309:G312)</f>
        <v>0</v>
      </c>
    </row>
    <row r="313" spans="1:8">
      <c r="A313" s="35" t="s">
        <v>41</v>
      </c>
      <c r="B313" s="39">
        <v>2017</v>
      </c>
      <c r="C313" s="39">
        <v>247358.5</v>
      </c>
      <c r="D313" s="39">
        <v>3.5753240000000002</v>
      </c>
      <c r="E313" s="39">
        <f t="shared" si="12"/>
        <v>69184.918625556733</v>
      </c>
      <c r="F313" s="36">
        <f t="shared" si="14"/>
        <v>1.8018030756826064E-2</v>
      </c>
      <c r="G313" s="35">
        <f t="shared" si="13"/>
        <v>0</v>
      </c>
    </row>
    <row r="314" spans="1:8">
      <c r="A314" s="35" t="s">
        <v>41</v>
      </c>
      <c r="B314" s="39">
        <v>2018</v>
      </c>
      <c r="C314" s="39">
        <v>249998.1</v>
      </c>
      <c r="D314" s="39">
        <v>3.5745610000000001</v>
      </c>
      <c r="E314" s="39">
        <f t="shared" si="12"/>
        <v>69938.126667862147</v>
      </c>
      <c r="F314" s="36">
        <f t="shared" si="14"/>
        <v>1.0886881957351546E-2</v>
      </c>
      <c r="G314" s="35">
        <f t="shared" si="13"/>
        <v>0</v>
      </c>
    </row>
    <row r="315" spans="1:8">
      <c r="A315" s="35" t="s">
        <v>41</v>
      </c>
      <c r="B315" s="39">
        <v>2019</v>
      </c>
      <c r="C315" s="39">
        <v>251495.1</v>
      </c>
      <c r="D315" s="39">
        <v>3.5660219999999998</v>
      </c>
      <c r="E315" s="39">
        <f t="shared" si="12"/>
        <v>70525.392159666997</v>
      </c>
      <c r="F315" s="36">
        <f t="shared" si="14"/>
        <v>8.3969291112671041E-3</v>
      </c>
      <c r="G315" s="35">
        <f t="shared" si="13"/>
        <v>0</v>
      </c>
    </row>
    <row r="316" spans="1:8">
      <c r="A316" s="37" t="s">
        <v>41</v>
      </c>
      <c r="B316" s="38">
        <v>2020</v>
      </c>
      <c r="C316" s="38">
        <v>235888.6</v>
      </c>
      <c r="D316" s="38">
        <v>3.5570059999999999</v>
      </c>
      <c r="E316" s="45">
        <f t="shared" si="12"/>
        <v>66316.615715576525</v>
      </c>
      <c r="F316" s="46">
        <f t="shared" si="14"/>
        <v>-5.9677462474252541E-2</v>
      </c>
      <c r="G316" s="47">
        <f t="shared" si="13"/>
        <v>0</v>
      </c>
      <c r="H316" s="41">
        <f>SUM(G313:G316)</f>
        <v>0</v>
      </c>
    </row>
    <row r="317" spans="1:8">
      <c r="A317" s="37" t="s">
        <v>43</v>
      </c>
      <c r="B317" s="38">
        <v>1976</v>
      </c>
      <c r="C317" s="38"/>
      <c r="D317" s="38">
        <v>0.59275500000000003</v>
      </c>
      <c r="E317" s="45"/>
      <c r="F317" s="46"/>
      <c r="G317" s="47"/>
      <c r="H317" s="41"/>
    </row>
    <row r="318" spans="1:8">
      <c r="A318" s="35" t="s">
        <v>43</v>
      </c>
      <c r="B318" s="39">
        <v>1977</v>
      </c>
      <c r="C318" s="39">
        <v>22859.786061773852</v>
      </c>
      <c r="D318" s="39">
        <v>0.59482100000000004</v>
      </c>
      <c r="E318" s="39">
        <f t="shared" si="12"/>
        <v>38431.370213516086</v>
      </c>
      <c r="G318" s="35"/>
    </row>
    <row r="319" spans="1:8">
      <c r="A319" s="35" t="s">
        <v>43</v>
      </c>
      <c r="B319" s="39">
        <v>1978</v>
      </c>
      <c r="C319" s="39">
        <v>23857.160457485166</v>
      </c>
      <c r="D319" s="39">
        <v>0.59818800000000005</v>
      </c>
      <c r="E319" s="39">
        <f t="shared" si="12"/>
        <v>39882.378880026285</v>
      </c>
      <c r="F319" s="36">
        <f t="shared" si="14"/>
        <v>3.7755840045481603E-2</v>
      </c>
      <c r="G319" s="35">
        <f t="shared" si="13"/>
        <v>1</v>
      </c>
    </row>
    <row r="320" spans="1:8">
      <c r="A320" s="35" t="s">
        <v>43</v>
      </c>
      <c r="B320" s="39">
        <v>1979</v>
      </c>
      <c r="C320" s="39">
        <v>24005.553159280385</v>
      </c>
      <c r="D320" s="39">
        <v>0.59882999999999997</v>
      </c>
      <c r="E320" s="39">
        <f t="shared" si="12"/>
        <v>40087.425745671368</v>
      </c>
      <c r="F320" s="36">
        <f t="shared" si="14"/>
        <v>5.1412897475826558E-3</v>
      </c>
      <c r="G320" s="35">
        <f t="shared" si="13"/>
        <v>0</v>
      </c>
    </row>
    <row r="321" spans="1:8">
      <c r="A321" s="37" t="s">
        <v>43</v>
      </c>
      <c r="B321" s="38">
        <v>1980</v>
      </c>
      <c r="C321" s="38">
        <v>23575.726023045958</v>
      </c>
      <c r="D321" s="38">
        <v>0.59491899999999998</v>
      </c>
      <c r="E321" s="45">
        <f t="shared" si="12"/>
        <v>39628.46374556193</v>
      </c>
      <c r="F321" s="46">
        <f t="shared" si="14"/>
        <v>-1.1449026510738092E-2</v>
      </c>
      <c r="G321" s="47">
        <f t="shared" si="13"/>
        <v>0</v>
      </c>
      <c r="H321" s="41">
        <f>SUM(G318:G321)</f>
        <v>1</v>
      </c>
    </row>
    <row r="322" spans="1:8">
      <c r="A322" s="35" t="s">
        <v>43</v>
      </c>
      <c r="B322" s="39">
        <v>1981</v>
      </c>
      <c r="C322" s="39">
        <v>24058.331253219374</v>
      </c>
      <c r="D322" s="39">
        <v>0.595974</v>
      </c>
      <c r="E322" s="39">
        <f t="shared" si="12"/>
        <v>40368.088630073413</v>
      </c>
      <c r="F322" s="36">
        <f t="shared" si="14"/>
        <v>1.866398075030884E-2</v>
      </c>
      <c r="G322" s="35">
        <f t="shared" si="13"/>
        <v>0</v>
      </c>
    </row>
    <row r="323" spans="1:8">
      <c r="A323" s="35" t="s">
        <v>43</v>
      </c>
      <c r="B323" s="39">
        <v>1982</v>
      </c>
      <c r="C323" s="39">
        <v>24328.21591086861</v>
      </c>
      <c r="D323" s="39">
        <v>0.59914800000000001</v>
      </c>
      <c r="E323" s="39">
        <f t="shared" si="12"/>
        <v>40604.685171057252</v>
      </c>
      <c r="F323" s="36">
        <f t="shared" si="14"/>
        <v>5.8609795264763509E-3</v>
      </c>
      <c r="G323" s="35">
        <f t="shared" si="13"/>
        <v>0</v>
      </c>
    </row>
    <row r="324" spans="1:8">
      <c r="A324" s="35" t="s">
        <v>43</v>
      </c>
      <c r="B324" s="39">
        <v>1983</v>
      </c>
      <c r="C324" s="39">
        <v>26256.297636263043</v>
      </c>
      <c r="D324" s="39">
        <v>0.60545899999999997</v>
      </c>
      <c r="E324" s="39">
        <f t="shared" ref="E324:E387" si="15">C324/D324</f>
        <v>43365.938298486013</v>
      </c>
      <c r="F324" s="36">
        <f t="shared" si="14"/>
        <v>6.8003313307227975E-2</v>
      </c>
      <c r="G324" s="35">
        <f t="shared" ref="G324:G387" si="16">IF(F324&gt;0.032,1,0)</f>
        <v>1</v>
      </c>
    </row>
    <row r="325" spans="1:8">
      <c r="A325" s="37" t="s">
        <v>43</v>
      </c>
      <c r="B325" s="38">
        <v>1984</v>
      </c>
      <c r="C325" s="38">
        <v>28202.361925520345</v>
      </c>
      <c r="D325" s="38">
        <v>0.61156500000000003</v>
      </c>
      <c r="E325" s="45">
        <f t="shared" si="15"/>
        <v>46115.068595358374</v>
      </c>
      <c r="F325" s="46">
        <f t="shared" ref="F325:F388" si="17">E325/E324-1</f>
        <v>6.3393769505232678E-2</v>
      </c>
      <c r="G325" s="47">
        <f t="shared" si="16"/>
        <v>1</v>
      </c>
      <c r="H325" s="41">
        <f>SUM(G322:G325)</f>
        <v>2</v>
      </c>
    </row>
    <row r="326" spans="1:8">
      <c r="A326" s="35" t="s">
        <v>43</v>
      </c>
      <c r="B326" s="39">
        <v>1985</v>
      </c>
      <c r="C326" s="39">
        <v>29959.097595245818</v>
      </c>
      <c r="D326" s="39">
        <v>0.61827900000000002</v>
      </c>
      <c r="E326" s="39">
        <f t="shared" si="15"/>
        <v>48455.628600107419</v>
      </c>
      <c r="F326" s="36">
        <f t="shared" si="17"/>
        <v>5.0754776606461105E-2</v>
      </c>
      <c r="G326" s="35">
        <f t="shared" si="16"/>
        <v>1</v>
      </c>
    </row>
    <row r="327" spans="1:8">
      <c r="A327" s="35" t="s">
        <v>43</v>
      </c>
      <c r="B327" s="39">
        <v>1986</v>
      </c>
      <c r="C327" s="39">
        <v>30800.915503558004</v>
      </c>
      <c r="D327" s="39">
        <v>0.62755899999999998</v>
      </c>
      <c r="E327" s="39">
        <f t="shared" si="15"/>
        <v>49080.509567320369</v>
      </c>
      <c r="F327" s="36">
        <f t="shared" si="17"/>
        <v>1.289594181864695E-2</v>
      </c>
      <c r="G327" s="35">
        <f t="shared" si="16"/>
        <v>0</v>
      </c>
    </row>
    <row r="328" spans="1:8">
      <c r="A328" s="35" t="s">
        <v>43</v>
      </c>
      <c r="B328" s="39">
        <v>1987</v>
      </c>
      <c r="C328" s="39">
        <v>32986.893510693095</v>
      </c>
      <c r="D328" s="39">
        <v>0.63694600000000001</v>
      </c>
      <c r="E328" s="39">
        <f t="shared" si="15"/>
        <v>51789.15247241225</v>
      </c>
      <c r="F328" s="36">
        <f t="shared" si="17"/>
        <v>5.5187750269312552E-2</v>
      </c>
      <c r="G328" s="35">
        <f t="shared" si="16"/>
        <v>1</v>
      </c>
    </row>
    <row r="329" spans="1:8">
      <c r="A329" s="37" t="s">
        <v>43</v>
      </c>
      <c r="B329" s="38">
        <v>1988</v>
      </c>
      <c r="C329" s="38">
        <v>34501.961066066353</v>
      </c>
      <c r="D329" s="38">
        <v>0.647621</v>
      </c>
      <c r="E329" s="45">
        <f t="shared" si="15"/>
        <v>53274.926332015719</v>
      </c>
      <c r="F329" s="46">
        <f t="shared" si="17"/>
        <v>2.8688900834879183E-2</v>
      </c>
      <c r="G329" s="47">
        <f t="shared" si="16"/>
        <v>0</v>
      </c>
      <c r="H329" s="41">
        <f>SUM(G326:G329)</f>
        <v>2</v>
      </c>
    </row>
    <row r="330" spans="1:8">
      <c r="A330" s="35" t="s">
        <v>43</v>
      </c>
      <c r="B330" s="39">
        <v>1989</v>
      </c>
      <c r="C330" s="39">
        <v>37006.215833603594</v>
      </c>
      <c r="D330" s="39">
        <v>0.65827400000000003</v>
      </c>
      <c r="E330" s="39">
        <f t="shared" si="15"/>
        <v>56217.040067819165</v>
      </c>
      <c r="F330" s="36">
        <f t="shared" si="17"/>
        <v>5.5225111292840579E-2</v>
      </c>
      <c r="G330" s="35">
        <f t="shared" si="16"/>
        <v>1</v>
      </c>
    </row>
    <row r="331" spans="1:8">
      <c r="A331" s="35" t="s">
        <v>43</v>
      </c>
      <c r="B331" s="39">
        <v>1990</v>
      </c>
      <c r="C331" s="39">
        <v>37847.302743384782</v>
      </c>
      <c r="D331" s="39">
        <v>0.66956700000000002</v>
      </c>
      <c r="E331" s="39">
        <f t="shared" si="15"/>
        <v>56525.04192020333</v>
      </c>
      <c r="F331" s="36">
        <f t="shared" si="17"/>
        <v>5.4787988128262022E-3</v>
      </c>
      <c r="G331" s="35">
        <f t="shared" si="16"/>
        <v>0</v>
      </c>
    </row>
    <row r="332" spans="1:8">
      <c r="A332" s="35" t="s">
        <v>43</v>
      </c>
      <c r="B332" s="39">
        <v>1991</v>
      </c>
      <c r="C332" s="39">
        <v>39370.849881717761</v>
      </c>
      <c r="D332" s="39">
        <v>0.68308000000000002</v>
      </c>
      <c r="E332" s="39">
        <f t="shared" si="15"/>
        <v>57637.245830236221</v>
      </c>
      <c r="F332" s="36">
        <f t="shared" si="17"/>
        <v>1.9676304028274583E-2</v>
      </c>
      <c r="G332" s="35">
        <f t="shared" si="16"/>
        <v>0</v>
      </c>
    </row>
    <row r="333" spans="1:8">
      <c r="A333" s="37" t="s">
        <v>43</v>
      </c>
      <c r="B333" s="38">
        <v>1992</v>
      </c>
      <c r="C333" s="38">
        <v>39733.717552511589</v>
      </c>
      <c r="D333" s="38">
        <v>0.69492500000000001</v>
      </c>
      <c r="E333" s="45">
        <f t="shared" si="15"/>
        <v>57176.986800750565</v>
      </c>
      <c r="F333" s="46">
        <f t="shared" si="17"/>
        <v>-7.9854445308038535E-3</v>
      </c>
      <c r="G333" s="47">
        <f t="shared" si="16"/>
        <v>0</v>
      </c>
      <c r="H333" s="41">
        <f>SUM(G330:G333)</f>
        <v>1</v>
      </c>
    </row>
    <row r="334" spans="1:8">
      <c r="A334" s="35" t="s">
        <v>43</v>
      </c>
      <c r="B334" s="39">
        <v>1993</v>
      </c>
      <c r="C334" s="39">
        <v>39394.972833241118</v>
      </c>
      <c r="D334" s="39">
        <v>0.70637799999999995</v>
      </c>
      <c r="E334" s="39">
        <f t="shared" si="15"/>
        <v>55770.384741938622</v>
      </c>
      <c r="F334" s="36">
        <f t="shared" si="17"/>
        <v>-2.4600842708162429E-2</v>
      </c>
      <c r="G334" s="35">
        <f t="shared" si="16"/>
        <v>0</v>
      </c>
    </row>
    <row r="335" spans="1:8">
      <c r="A335" s="35" t="s">
        <v>43</v>
      </c>
      <c r="B335" s="39">
        <v>1994</v>
      </c>
      <c r="C335" s="39">
        <v>42032.123133716159</v>
      </c>
      <c r="D335" s="39">
        <v>0.71754499999999999</v>
      </c>
      <c r="E335" s="39">
        <f t="shared" si="15"/>
        <v>58577.682422309626</v>
      </c>
      <c r="F335" s="36">
        <f t="shared" si="17"/>
        <v>5.033670994670314E-2</v>
      </c>
      <c r="G335" s="35">
        <f t="shared" si="16"/>
        <v>1</v>
      </c>
    </row>
    <row r="336" spans="1:8">
      <c r="A336" s="35" t="s">
        <v>43</v>
      </c>
      <c r="B336" s="39">
        <v>1995</v>
      </c>
      <c r="C336" s="39">
        <v>43774.092633115208</v>
      </c>
      <c r="D336" s="39">
        <v>0.72973399999999999</v>
      </c>
      <c r="E336" s="39">
        <f t="shared" si="15"/>
        <v>59986.368502927377</v>
      </c>
      <c r="F336" s="36">
        <f t="shared" si="17"/>
        <v>2.4048170264947988E-2</v>
      </c>
      <c r="G336" s="35">
        <f t="shared" si="16"/>
        <v>0</v>
      </c>
    </row>
    <row r="337" spans="1:8">
      <c r="A337" s="37" t="s">
        <v>43</v>
      </c>
      <c r="B337" s="38">
        <v>1996</v>
      </c>
      <c r="C337" s="38">
        <v>44595.296382852888</v>
      </c>
      <c r="D337" s="38">
        <v>0.740977</v>
      </c>
      <c r="E337" s="45">
        <f t="shared" si="15"/>
        <v>60184.454285157146</v>
      </c>
      <c r="F337" s="46">
        <f t="shared" si="17"/>
        <v>3.30217993143056E-3</v>
      </c>
      <c r="G337" s="47">
        <f t="shared" si="16"/>
        <v>0</v>
      </c>
      <c r="H337" s="41">
        <f>SUM(G334:G337)</f>
        <v>1</v>
      </c>
    </row>
    <row r="338" spans="1:8">
      <c r="A338" s="35" t="s">
        <v>43</v>
      </c>
      <c r="B338" s="39">
        <v>1997</v>
      </c>
      <c r="C338" s="39">
        <v>45980.1</v>
      </c>
      <c r="D338" s="39">
        <v>0.75148700000000002</v>
      </c>
      <c r="E338" s="39">
        <f t="shared" si="15"/>
        <v>61185.48956934717</v>
      </c>
      <c r="F338" s="36">
        <f t="shared" si="17"/>
        <v>1.6632788252046948E-2</v>
      </c>
      <c r="G338" s="35">
        <f t="shared" si="16"/>
        <v>0</v>
      </c>
    </row>
    <row r="339" spans="1:8">
      <c r="A339" s="35" t="s">
        <v>43</v>
      </c>
      <c r="B339" s="39">
        <v>1998</v>
      </c>
      <c r="C339" s="39">
        <v>50434.3</v>
      </c>
      <c r="D339" s="39">
        <v>0.76333499999999999</v>
      </c>
      <c r="E339" s="39">
        <f t="shared" si="15"/>
        <v>66070.991111373121</v>
      </c>
      <c r="F339" s="36">
        <f t="shared" si="17"/>
        <v>7.9847388268239117E-2</v>
      </c>
      <c r="G339" s="35">
        <f t="shared" si="16"/>
        <v>1</v>
      </c>
    </row>
    <row r="340" spans="1:8">
      <c r="A340" s="35" t="s">
        <v>43</v>
      </c>
      <c r="B340" s="39">
        <v>1999</v>
      </c>
      <c r="C340" s="39">
        <v>54236.7</v>
      </c>
      <c r="D340" s="39">
        <v>0.77498999999999996</v>
      </c>
      <c r="E340" s="39">
        <f t="shared" si="15"/>
        <v>69983.741725699685</v>
      </c>
      <c r="F340" s="36">
        <f t="shared" si="17"/>
        <v>5.9220401397203304E-2</v>
      </c>
      <c r="G340" s="35">
        <f t="shared" si="16"/>
        <v>1</v>
      </c>
    </row>
    <row r="341" spans="1:8">
      <c r="A341" s="37" t="s">
        <v>43</v>
      </c>
      <c r="B341" s="38">
        <v>2000</v>
      </c>
      <c r="C341" s="38">
        <v>56550.2</v>
      </c>
      <c r="D341" s="38">
        <v>0.78637299999999999</v>
      </c>
      <c r="E341" s="45">
        <f t="shared" si="15"/>
        <v>71912.692831518885</v>
      </c>
      <c r="F341" s="46">
        <f t="shared" si="17"/>
        <v>2.7562846144747466E-2</v>
      </c>
      <c r="G341" s="47">
        <f t="shared" si="16"/>
        <v>0</v>
      </c>
      <c r="H341" s="41">
        <f>SUM(G338:G341)</f>
        <v>2</v>
      </c>
    </row>
    <row r="342" spans="1:8">
      <c r="A342" s="35" t="s">
        <v>43</v>
      </c>
      <c r="B342" s="39">
        <v>2001</v>
      </c>
      <c r="C342" s="39">
        <v>58372.7</v>
      </c>
      <c r="D342" s="39">
        <v>0.79569900000000005</v>
      </c>
      <c r="E342" s="39">
        <f t="shared" si="15"/>
        <v>73360.278195649356</v>
      </c>
      <c r="F342" s="36">
        <f t="shared" si="17"/>
        <v>2.0129761619717801E-2</v>
      </c>
      <c r="G342" s="35">
        <f t="shared" si="16"/>
        <v>0</v>
      </c>
    </row>
    <row r="343" spans="1:8">
      <c r="A343" s="35" t="s">
        <v>43</v>
      </c>
      <c r="B343" s="39">
        <v>2002</v>
      </c>
      <c r="C343" s="39">
        <v>56534.5</v>
      </c>
      <c r="D343" s="39">
        <v>0.80616900000000002</v>
      </c>
      <c r="E343" s="39">
        <f t="shared" si="15"/>
        <v>70127.355430437034</v>
      </c>
      <c r="F343" s="36">
        <f t="shared" si="17"/>
        <v>-4.406911812125669E-2</v>
      </c>
      <c r="G343" s="35">
        <f t="shared" si="16"/>
        <v>0</v>
      </c>
    </row>
    <row r="344" spans="1:8">
      <c r="A344" s="35" t="s">
        <v>43</v>
      </c>
      <c r="B344" s="39">
        <v>2003</v>
      </c>
      <c r="C344" s="39">
        <v>57300</v>
      </c>
      <c r="D344" s="39">
        <v>0.81800300000000004</v>
      </c>
      <c r="E344" s="39">
        <f t="shared" si="15"/>
        <v>70048.642853388068</v>
      </c>
      <c r="F344" s="36">
        <f t="shared" si="17"/>
        <v>-1.1224232906806852E-3</v>
      </c>
      <c r="G344" s="35">
        <f t="shared" si="16"/>
        <v>0</v>
      </c>
    </row>
    <row r="345" spans="1:8">
      <c r="A345" s="37" t="s">
        <v>43</v>
      </c>
      <c r="B345" s="38">
        <v>2004</v>
      </c>
      <c r="C345" s="38">
        <v>60069.9</v>
      </c>
      <c r="D345" s="38">
        <v>0.83080299999999996</v>
      </c>
      <c r="E345" s="45">
        <f t="shared" si="15"/>
        <v>72303.422110897533</v>
      </c>
      <c r="F345" s="46">
        <f t="shared" si="17"/>
        <v>3.2188764345209675E-2</v>
      </c>
      <c r="G345" s="47">
        <f t="shared" si="16"/>
        <v>1</v>
      </c>
      <c r="H345" s="41">
        <f>SUM(G342:G345)</f>
        <v>1</v>
      </c>
    </row>
    <row r="346" spans="1:8">
      <c r="A346" s="35" t="s">
        <v>43</v>
      </c>
      <c r="B346" s="39">
        <v>2005</v>
      </c>
      <c r="C346" s="39">
        <v>59335.1</v>
      </c>
      <c r="D346" s="39">
        <v>0.84514999999999996</v>
      </c>
      <c r="E346" s="39">
        <f t="shared" si="15"/>
        <v>70206.590546056919</v>
      </c>
      <c r="F346" s="36">
        <f t="shared" si="17"/>
        <v>-2.9000447055251843E-2</v>
      </c>
      <c r="G346" s="35">
        <f t="shared" si="16"/>
        <v>0</v>
      </c>
    </row>
    <row r="347" spans="1:8">
      <c r="A347" s="35" t="s">
        <v>43</v>
      </c>
      <c r="B347" s="39">
        <v>2006</v>
      </c>
      <c r="C347" s="39">
        <v>60624.3</v>
      </c>
      <c r="D347" s="39">
        <v>0.85926800000000003</v>
      </c>
      <c r="E347" s="39">
        <f t="shared" si="15"/>
        <v>70553.424542750348</v>
      </c>
      <c r="F347" s="36">
        <f t="shared" si="17"/>
        <v>4.940191426414664E-3</v>
      </c>
      <c r="G347" s="35">
        <f t="shared" si="16"/>
        <v>0</v>
      </c>
    </row>
    <row r="348" spans="1:8">
      <c r="A348" s="35" t="s">
        <v>43</v>
      </c>
      <c r="B348" s="39">
        <v>2007</v>
      </c>
      <c r="C348" s="39">
        <v>60477.9</v>
      </c>
      <c r="D348" s="39">
        <v>0.871749</v>
      </c>
      <c r="E348" s="39">
        <f t="shared" si="15"/>
        <v>69375.359191693948</v>
      </c>
      <c r="F348" s="36">
        <f t="shared" si="17"/>
        <v>-1.6697493547497166E-2</v>
      </c>
      <c r="G348" s="35">
        <f t="shared" si="16"/>
        <v>0</v>
      </c>
    </row>
    <row r="349" spans="1:8">
      <c r="A349" s="37" t="s">
        <v>43</v>
      </c>
      <c r="B349" s="38">
        <v>2008</v>
      </c>
      <c r="C349" s="38">
        <v>58655.7</v>
      </c>
      <c r="D349" s="38">
        <v>0.88387400000000005</v>
      </c>
      <c r="E349" s="45">
        <f t="shared" si="15"/>
        <v>66362.060655704307</v>
      </c>
      <c r="F349" s="46">
        <f t="shared" si="17"/>
        <v>-4.3434708967249769E-2</v>
      </c>
      <c r="G349" s="47">
        <f t="shared" si="16"/>
        <v>0</v>
      </c>
      <c r="H349" s="41">
        <f>SUM(G346:G349)</f>
        <v>0</v>
      </c>
    </row>
    <row r="350" spans="1:8">
      <c r="A350" s="35" t="s">
        <v>43</v>
      </c>
      <c r="B350" s="39">
        <v>2009</v>
      </c>
      <c r="C350" s="39">
        <v>61517.7</v>
      </c>
      <c r="D350" s="39">
        <v>0.89173000000000002</v>
      </c>
      <c r="E350" s="39">
        <f t="shared" si="15"/>
        <v>68986.913079071019</v>
      </c>
      <c r="F350" s="36">
        <f t="shared" si="17"/>
        <v>3.9553509903569983E-2</v>
      </c>
      <c r="G350" s="35">
        <f t="shared" si="16"/>
        <v>1</v>
      </c>
    </row>
    <row r="351" spans="1:8">
      <c r="A351" s="35" t="s">
        <v>43</v>
      </c>
      <c r="B351" s="39">
        <v>2010</v>
      </c>
      <c r="C351" s="39">
        <v>60577.2</v>
      </c>
      <c r="D351" s="39">
        <v>0.89964699999999997</v>
      </c>
      <c r="E351" s="39">
        <f t="shared" si="15"/>
        <v>67334.410051942599</v>
      </c>
      <c r="F351" s="36">
        <f t="shared" si="17"/>
        <v>-2.3953862455540875E-2</v>
      </c>
      <c r="G351" s="35">
        <f t="shared" si="16"/>
        <v>0</v>
      </c>
    </row>
    <row r="352" spans="1:8">
      <c r="A352" s="35" t="s">
        <v>43</v>
      </c>
      <c r="B352" s="39">
        <v>2011</v>
      </c>
      <c r="C352" s="39">
        <v>62919.3</v>
      </c>
      <c r="D352" s="39">
        <v>0.90759000000000001</v>
      </c>
      <c r="E352" s="39">
        <f t="shared" si="15"/>
        <v>69325.686708756155</v>
      </c>
      <c r="F352" s="36">
        <f t="shared" si="17"/>
        <v>2.9572942798154145E-2</v>
      </c>
      <c r="G352" s="35">
        <f t="shared" si="16"/>
        <v>0</v>
      </c>
    </row>
    <row r="353" spans="1:8">
      <c r="A353" s="37" t="s">
        <v>43</v>
      </c>
      <c r="B353" s="38">
        <v>2012</v>
      </c>
      <c r="C353" s="38">
        <v>62354.6</v>
      </c>
      <c r="D353" s="38">
        <v>0.91551800000000005</v>
      </c>
      <c r="E353" s="45">
        <f t="shared" si="15"/>
        <v>68108.546200074707</v>
      </c>
      <c r="F353" s="46">
        <f t="shared" si="17"/>
        <v>-1.755684748994657E-2</v>
      </c>
      <c r="G353" s="47">
        <f t="shared" si="16"/>
        <v>0</v>
      </c>
      <c r="H353" s="41">
        <f>SUM(G350:G353)</f>
        <v>1</v>
      </c>
    </row>
    <row r="354" spans="1:8">
      <c r="A354" s="35" t="s">
        <v>43</v>
      </c>
      <c r="B354" s="39">
        <v>2013</v>
      </c>
      <c r="C354" s="39">
        <v>60235.8</v>
      </c>
      <c r="D354" s="39">
        <v>0.92406200000000005</v>
      </c>
      <c r="E354" s="39">
        <f t="shared" si="15"/>
        <v>65185.885795541857</v>
      </c>
      <c r="F354" s="36">
        <f t="shared" si="17"/>
        <v>-4.291180134644601E-2</v>
      </c>
      <c r="G354" s="35">
        <f t="shared" si="16"/>
        <v>0</v>
      </c>
    </row>
    <row r="355" spans="1:8">
      <c r="A355" s="35" t="s">
        <v>43</v>
      </c>
      <c r="B355" s="39">
        <v>2014</v>
      </c>
      <c r="C355" s="39">
        <v>64940.1</v>
      </c>
      <c r="D355" s="39">
        <v>0.93313100000000004</v>
      </c>
      <c r="E355" s="39">
        <f t="shared" si="15"/>
        <v>69593.765505593532</v>
      </c>
      <c r="F355" s="36">
        <f t="shared" si="17"/>
        <v>6.7620155134152204E-2</v>
      </c>
      <c r="G355" s="35">
        <f t="shared" si="16"/>
        <v>1</v>
      </c>
    </row>
    <row r="356" spans="1:8">
      <c r="A356" s="35" t="s">
        <v>43</v>
      </c>
      <c r="B356" s="39">
        <v>2015</v>
      </c>
      <c r="C356" s="39">
        <v>66793.5</v>
      </c>
      <c r="D356" s="39">
        <v>0.94206500000000004</v>
      </c>
      <c r="E356" s="39">
        <f t="shared" si="15"/>
        <v>70901.158624935648</v>
      </c>
      <c r="F356" s="36">
        <f t="shared" si="17"/>
        <v>1.87860666805999E-2</v>
      </c>
      <c r="G356" s="35">
        <f t="shared" si="16"/>
        <v>0</v>
      </c>
    </row>
    <row r="357" spans="1:8">
      <c r="A357" s="37" t="s">
        <v>43</v>
      </c>
      <c r="B357" s="38">
        <v>2016</v>
      </c>
      <c r="C357" s="38">
        <v>63001.3</v>
      </c>
      <c r="D357" s="38">
        <v>0.94998899999999997</v>
      </c>
      <c r="E357" s="45">
        <f t="shared" si="15"/>
        <v>66317.925786509106</v>
      </c>
      <c r="F357" s="46">
        <f t="shared" si="17"/>
        <v>-6.4642566176833061E-2</v>
      </c>
      <c r="G357" s="47">
        <f t="shared" si="16"/>
        <v>0</v>
      </c>
      <c r="H357" s="41">
        <f>SUM(G354:G357)</f>
        <v>1</v>
      </c>
    </row>
    <row r="358" spans="1:8">
      <c r="A358" s="35" t="s">
        <v>43</v>
      </c>
      <c r="B358" s="39">
        <v>2017</v>
      </c>
      <c r="C358" s="39">
        <v>60801.2</v>
      </c>
      <c r="D358" s="39">
        <v>0.95794199999999996</v>
      </c>
      <c r="E358" s="39">
        <f t="shared" si="15"/>
        <v>63470.64853613267</v>
      </c>
      <c r="F358" s="36">
        <f t="shared" si="17"/>
        <v>-4.2933750062425058E-2</v>
      </c>
      <c r="G358" s="35">
        <f t="shared" si="16"/>
        <v>0</v>
      </c>
    </row>
    <row r="359" spans="1:8">
      <c r="A359" s="35" t="s">
        <v>43</v>
      </c>
      <c r="B359" s="39">
        <v>2018</v>
      </c>
      <c r="C359" s="39">
        <v>61735.1</v>
      </c>
      <c r="D359" s="39">
        <v>0.96698499999999998</v>
      </c>
      <c r="E359" s="39">
        <f t="shared" si="15"/>
        <v>63842.872433388315</v>
      </c>
      <c r="F359" s="36">
        <f t="shared" si="17"/>
        <v>5.8645043944012265E-3</v>
      </c>
      <c r="G359" s="35">
        <f t="shared" si="16"/>
        <v>0</v>
      </c>
    </row>
    <row r="360" spans="1:8">
      <c r="A360" s="35" t="s">
        <v>43</v>
      </c>
      <c r="B360" s="39">
        <v>2019</v>
      </c>
      <c r="C360" s="39">
        <v>64262.400000000001</v>
      </c>
      <c r="D360" s="39">
        <v>0.97666799999999998</v>
      </c>
      <c r="E360" s="39">
        <f t="shared" si="15"/>
        <v>65797.589354826821</v>
      </c>
      <c r="F360" s="36">
        <f t="shared" si="17"/>
        <v>3.061762177881322E-2</v>
      </c>
      <c r="G360" s="35">
        <f t="shared" si="16"/>
        <v>0</v>
      </c>
    </row>
    <row r="361" spans="1:8">
      <c r="A361" s="37" t="s">
        <v>43</v>
      </c>
      <c r="B361" s="38">
        <v>2020</v>
      </c>
      <c r="C361" s="38">
        <v>62056.2</v>
      </c>
      <c r="D361" s="38">
        <v>0.98680900000000005</v>
      </c>
      <c r="E361" s="45">
        <f t="shared" si="15"/>
        <v>62885.725606475004</v>
      </c>
      <c r="F361" s="46">
        <f t="shared" si="17"/>
        <v>-4.4254869774164596E-2</v>
      </c>
      <c r="G361" s="47">
        <f t="shared" si="16"/>
        <v>0</v>
      </c>
      <c r="H361" s="41">
        <f>SUM(G358:G361)</f>
        <v>0</v>
      </c>
    </row>
    <row r="362" spans="1:8">
      <c r="A362" s="37" t="s">
        <v>45</v>
      </c>
      <c r="B362" s="38">
        <v>1976</v>
      </c>
      <c r="C362" s="38"/>
      <c r="D362" s="38">
        <v>0.69630499999999995</v>
      </c>
      <c r="E362" s="45"/>
      <c r="F362" s="46"/>
      <c r="G362" s="47"/>
      <c r="H362" s="41"/>
    </row>
    <row r="363" spans="1:8">
      <c r="A363" s="35" t="s">
        <v>45</v>
      </c>
      <c r="B363" s="39">
        <v>1977</v>
      </c>
      <c r="C363" s="39">
        <v>71435.976421377083</v>
      </c>
      <c r="D363" s="39">
        <v>0.68176800000000004</v>
      </c>
      <c r="E363" s="39">
        <f t="shared" si="15"/>
        <v>104780.47726114614</v>
      </c>
      <c r="G363" s="35"/>
    </row>
    <row r="364" spans="1:8">
      <c r="A364" s="35" t="s">
        <v>45</v>
      </c>
      <c r="B364" s="39">
        <v>1978</v>
      </c>
      <c r="C364" s="39">
        <v>73092.702587230233</v>
      </c>
      <c r="D364" s="39">
        <v>0.67004600000000003</v>
      </c>
      <c r="E364" s="39">
        <f t="shared" si="15"/>
        <v>109086.09645790025</v>
      </c>
      <c r="F364" s="36">
        <f t="shared" si="17"/>
        <v>4.1091807455917007E-2</v>
      </c>
      <c r="G364" s="35">
        <f t="shared" si="16"/>
        <v>1</v>
      </c>
    </row>
    <row r="365" spans="1:8">
      <c r="A365" s="35" t="s">
        <v>45</v>
      </c>
      <c r="B365" s="39">
        <v>1979</v>
      </c>
      <c r="C365" s="39">
        <v>74021.047447979741</v>
      </c>
      <c r="D365" s="39">
        <v>0.65561599999999998</v>
      </c>
      <c r="E365" s="39">
        <f t="shared" si="15"/>
        <v>112903.05216465087</v>
      </c>
      <c r="F365" s="36">
        <f t="shared" si="17"/>
        <v>3.4990304270569483E-2</v>
      </c>
      <c r="G365" s="35">
        <f t="shared" si="16"/>
        <v>1</v>
      </c>
    </row>
    <row r="366" spans="1:8">
      <c r="A366" s="37" t="s">
        <v>45</v>
      </c>
      <c r="B366" s="38">
        <v>1980</v>
      </c>
      <c r="C366" s="38">
        <v>73328.482908264894</v>
      </c>
      <c r="D366" s="38">
        <v>0.63828399999999996</v>
      </c>
      <c r="E366" s="45">
        <f t="shared" si="15"/>
        <v>114883.78669724589</v>
      </c>
      <c r="F366" s="46">
        <f t="shared" si="17"/>
        <v>1.7543675698921124E-2</v>
      </c>
      <c r="G366" s="47">
        <f t="shared" si="16"/>
        <v>0</v>
      </c>
      <c r="H366" s="41">
        <f>SUM(G363:G366)</f>
        <v>2</v>
      </c>
    </row>
    <row r="367" spans="1:8">
      <c r="A367" s="35" t="s">
        <v>45</v>
      </c>
      <c r="B367" s="39">
        <v>1981</v>
      </c>
      <c r="C367" s="39">
        <v>72044.37959309321</v>
      </c>
      <c r="D367" s="39">
        <v>0.63689300000000004</v>
      </c>
      <c r="E367" s="39">
        <f t="shared" si="15"/>
        <v>113118.49807282104</v>
      </c>
      <c r="F367" s="36">
        <f t="shared" si="17"/>
        <v>-1.536586384532157E-2</v>
      </c>
      <c r="G367" s="35">
        <f t="shared" si="16"/>
        <v>0</v>
      </c>
    </row>
    <row r="368" spans="1:8">
      <c r="A368" s="35" t="s">
        <v>45</v>
      </c>
      <c r="B368" s="39">
        <v>1982</v>
      </c>
      <c r="C368" s="39">
        <v>69929.423688880473</v>
      </c>
      <c r="D368" s="39">
        <v>0.63417400000000002</v>
      </c>
      <c r="E368" s="39">
        <f t="shared" si="15"/>
        <v>110268.51256734031</v>
      </c>
      <c r="F368" s="36">
        <f t="shared" si="17"/>
        <v>-2.5194690117314122E-2</v>
      </c>
      <c r="G368" s="35">
        <f t="shared" si="16"/>
        <v>0</v>
      </c>
    </row>
    <row r="369" spans="1:8">
      <c r="A369" s="35" t="s">
        <v>45</v>
      </c>
      <c r="B369" s="39">
        <v>1983</v>
      </c>
      <c r="C369" s="39">
        <v>70613.154497221418</v>
      </c>
      <c r="D369" s="39">
        <v>0.63243300000000002</v>
      </c>
      <c r="E369" s="39">
        <f t="shared" si="15"/>
        <v>111653.17827694224</v>
      </c>
      <c r="F369" s="36">
        <f t="shared" si="17"/>
        <v>1.2557217625986716E-2</v>
      </c>
      <c r="G369" s="35">
        <f t="shared" si="16"/>
        <v>0</v>
      </c>
    </row>
    <row r="370" spans="1:8">
      <c r="A370" s="37" t="s">
        <v>45</v>
      </c>
      <c r="B370" s="38">
        <v>1984</v>
      </c>
      <c r="C370" s="38">
        <v>72082.605557947594</v>
      </c>
      <c r="D370" s="38">
        <v>0.633382</v>
      </c>
      <c r="E370" s="45">
        <f t="shared" si="15"/>
        <v>113805.89527007019</v>
      </c>
      <c r="F370" s="46">
        <f t="shared" si="17"/>
        <v>1.9280391533399888E-2</v>
      </c>
      <c r="G370" s="47">
        <f t="shared" si="16"/>
        <v>0</v>
      </c>
      <c r="H370" s="41">
        <f>SUM(G367:G370)</f>
        <v>0</v>
      </c>
    </row>
    <row r="371" spans="1:8">
      <c r="A371" s="35" t="s">
        <v>45</v>
      </c>
      <c r="B371" s="39">
        <v>1985</v>
      </c>
      <c r="C371" s="39">
        <v>73179.754994587711</v>
      </c>
      <c r="D371" s="39">
        <v>0.63454900000000003</v>
      </c>
      <c r="E371" s="39">
        <f t="shared" si="15"/>
        <v>115325.61708329491</v>
      </c>
      <c r="F371" s="36">
        <f t="shared" si="17"/>
        <v>1.3353629964584002E-2</v>
      </c>
      <c r="G371" s="35">
        <f t="shared" si="16"/>
        <v>0</v>
      </c>
    </row>
    <row r="372" spans="1:8">
      <c r="A372" s="35" t="s">
        <v>45</v>
      </c>
      <c r="B372" s="39">
        <v>1986</v>
      </c>
      <c r="C372" s="39">
        <v>73637.342279756456</v>
      </c>
      <c r="D372" s="39">
        <v>0.63826899999999998</v>
      </c>
      <c r="E372" s="39">
        <f t="shared" si="15"/>
        <v>115370.38815884283</v>
      </c>
      <c r="F372" s="36">
        <f t="shared" si="17"/>
        <v>3.8821448937564895E-4</v>
      </c>
      <c r="G372" s="35">
        <f t="shared" si="16"/>
        <v>0</v>
      </c>
    </row>
    <row r="373" spans="1:8">
      <c r="A373" s="35" t="s">
        <v>45</v>
      </c>
      <c r="B373" s="39">
        <v>1987</v>
      </c>
      <c r="C373" s="39">
        <v>75726.921282931391</v>
      </c>
      <c r="D373" s="39">
        <v>0.63693</v>
      </c>
      <c r="E373" s="39">
        <f t="shared" si="15"/>
        <v>118893.63239748699</v>
      </c>
      <c r="F373" s="36">
        <f t="shared" si="17"/>
        <v>3.0538548884773808E-2</v>
      </c>
      <c r="G373" s="35">
        <f t="shared" si="16"/>
        <v>0</v>
      </c>
    </row>
    <row r="374" spans="1:8">
      <c r="A374" s="37" t="s">
        <v>45</v>
      </c>
      <c r="B374" s="38">
        <v>1988</v>
      </c>
      <c r="C374" s="38">
        <v>79030.57620347754</v>
      </c>
      <c r="D374" s="38">
        <v>0.63043199999999999</v>
      </c>
      <c r="E374" s="45">
        <f t="shared" si="15"/>
        <v>125359.39832286042</v>
      </c>
      <c r="F374" s="46">
        <f t="shared" si="17"/>
        <v>5.4382777235344237E-2</v>
      </c>
      <c r="G374" s="47">
        <f t="shared" si="16"/>
        <v>1</v>
      </c>
      <c r="H374" s="41">
        <f>SUM(G371:G374)</f>
        <v>1</v>
      </c>
    </row>
    <row r="375" spans="1:8">
      <c r="A375" s="35" t="s">
        <v>45</v>
      </c>
      <c r="B375" s="39">
        <v>1989</v>
      </c>
      <c r="C375" s="39">
        <v>80541.626108309967</v>
      </c>
      <c r="D375" s="39">
        <v>0.62416799999999995</v>
      </c>
      <c r="E375" s="39">
        <f t="shared" si="15"/>
        <v>129038.37766163913</v>
      </c>
      <c r="F375" s="36">
        <f t="shared" si="17"/>
        <v>2.9347455300507974E-2</v>
      </c>
      <c r="G375" s="35">
        <f t="shared" si="16"/>
        <v>0</v>
      </c>
    </row>
    <row r="376" spans="1:8">
      <c r="A376" s="35" t="s">
        <v>45</v>
      </c>
      <c r="B376" s="39">
        <v>1990</v>
      </c>
      <c r="C376" s="39">
        <v>82193.212648636458</v>
      </c>
      <c r="D376" s="39">
        <v>0.605321</v>
      </c>
      <c r="E376" s="39">
        <f t="shared" si="15"/>
        <v>135784.50549152674</v>
      </c>
      <c r="F376" s="36">
        <f t="shared" si="17"/>
        <v>5.228001120393122E-2</v>
      </c>
      <c r="G376" s="35">
        <f t="shared" si="16"/>
        <v>1</v>
      </c>
    </row>
    <row r="377" spans="1:8">
      <c r="A377" s="35" t="s">
        <v>45</v>
      </c>
      <c r="B377" s="39">
        <v>1991</v>
      </c>
      <c r="C377" s="39">
        <v>80692.923834750443</v>
      </c>
      <c r="D377" s="39">
        <v>0.60087000000000002</v>
      </c>
      <c r="E377" s="39">
        <f t="shared" si="15"/>
        <v>134293.4808440269</v>
      </c>
      <c r="F377" s="36">
        <f t="shared" si="17"/>
        <v>-1.098081583095567E-2</v>
      </c>
      <c r="G377" s="35">
        <f t="shared" si="16"/>
        <v>0</v>
      </c>
    </row>
    <row r="378" spans="1:8">
      <c r="A378" s="37" t="s">
        <v>45</v>
      </c>
      <c r="B378" s="38">
        <v>1992</v>
      </c>
      <c r="C378" s="38">
        <v>81266.473920864024</v>
      </c>
      <c r="D378" s="38">
        <v>0.59756500000000001</v>
      </c>
      <c r="E378" s="45">
        <f t="shared" si="15"/>
        <v>135996.04046566319</v>
      </c>
      <c r="F378" s="46">
        <f t="shared" si="17"/>
        <v>1.2677902240196604E-2</v>
      </c>
      <c r="G378" s="47">
        <f t="shared" si="16"/>
        <v>0</v>
      </c>
      <c r="H378" s="41">
        <f>SUM(G375:G378)</f>
        <v>1</v>
      </c>
    </row>
    <row r="379" spans="1:8">
      <c r="A379" s="35" t="s">
        <v>45</v>
      </c>
      <c r="B379" s="39">
        <v>1993</v>
      </c>
      <c r="C379" s="39">
        <v>82410.84366703016</v>
      </c>
      <c r="D379" s="39">
        <v>0.59530099999999997</v>
      </c>
      <c r="E379" s="39">
        <f t="shared" si="15"/>
        <v>138435.58748772496</v>
      </c>
      <c r="F379" s="36">
        <f t="shared" si="17"/>
        <v>1.7938368012101913E-2</v>
      </c>
      <c r="G379" s="35">
        <f t="shared" si="16"/>
        <v>0</v>
      </c>
    </row>
    <row r="380" spans="1:8">
      <c r="A380" s="35" t="s">
        <v>45</v>
      </c>
      <c r="B380" s="39">
        <v>1994</v>
      </c>
      <c r="C380" s="39">
        <v>82378.399780893247</v>
      </c>
      <c r="D380" s="39">
        <v>0.58923899999999996</v>
      </c>
      <c r="E380" s="39">
        <f t="shared" si="15"/>
        <v>139804.73081532834</v>
      </c>
      <c r="F380" s="36">
        <f t="shared" si="17"/>
        <v>9.8901110072204812E-3</v>
      </c>
      <c r="G380" s="35">
        <f t="shared" si="16"/>
        <v>0</v>
      </c>
    </row>
    <row r="381" spans="1:8">
      <c r="A381" s="35" t="s">
        <v>45</v>
      </c>
      <c r="B381" s="39">
        <v>1995</v>
      </c>
      <c r="C381" s="39">
        <v>80127.88625341536</v>
      </c>
      <c r="D381" s="39">
        <v>0.58051699999999995</v>
      </c>
      <c r="E381" s="39">
        <f t="shared" si="15"/>
        <v>138028.49228087268</v>
      </c>
      <c r="F381" s="36">
        <f t="shared" si="17"/>
        <v>-1.2705138975603991E-2</v>
      </c>
      <c r="G381" s="35">
        <f t="shared" si="16"/>
        <v>0</v>
      </c>
    </row>
    <row r="382" spans="1:8">
      <c r="A382" s="37" t="s">
        <v>45</v>
      </c>
      <c r="B382" s="38">
        <v>1996</v>
      </c>
      <c r="C382" s="38">
        <v>79073.299340667741</v>
      </c>
      <c r="D382" s="38">
        <v>0.57237700000000002</v>
      </c>
      <c r="E382" s="45">
        <f t="shared" si="15"/>
        <v>138148.98107482959</v>
      </c>
      <c r="F382" s="46">
        <f t="shared" si="17"/>
        <v>8.7292697301744049E-4</v>
      </c>
      <c r="G382" s="47">
        <f t="shared" si="16"/>
        <v>0</v>
      </c>
      <c r="H382" s="41">
        <f>SUM(G379:G382)</f>
        <v>0</v>
      </c>
    </row>
    <row r="383" spans="1:8">
      <c r="A383" s="35" t="s">
        <v>45</v>
      </c>
      <c r="B383" s="39">
        <v>1997</v>
      </c>
      <c r="C383" s="39">
        <v>79827.7</v>
      </c>
      <c r="D383" s="39">
        <v>0.56773600000000002</v>
      </c>
      <c r="E383" s="39">
        <f t="shared" si="15"/>
        <v>140607.07793763297</v>
      </c>
      <c r="F383" s="36">
        <f t="shared" si="17"/>
        <v>1.7793087170667965E-2</v>
      </c>
      <c r="G383" s="35">
        <f t="shared" si="16"/>
        <v>0</v>
      </c>
    </row>
    <row r="384" spans="1:8">
      <c r="A384" s="35" t="s">
        <v>45</v>
      </c>
      <c r="B384" s="39">
        <v>1998</v>
      </c>
      <c r="C384" s="39">
        <v>81214.399999999994</v>
      </c>
      <c r="D384" s="39">
        <v>0.56523000000000001</v>
      </c>
      <c r="E384" s="39">
        <f t="shared" si="15"/>
        <v>143683.81013038938</v>
      </c>
      <c r="F384" s="36">
        <f t="shared" si="17"/>
        <v>2.188177322141005E-2</v>
      </c>
      <c r="G384" s="35">
        <f t="shared" si="16"/>
        <v>0</v>
      </c>
    </row>
    <row r="385" spans="1:8">
      <c r="A385" s="35" t="s">
        <v>45</v>
      </c>
      <c r="B385" s="39">
        <v>1999</v>
      </c>
      <c r="C385" s="39">
        <v>84756.2</v>
      </c>
      <c r="D385" s="39">
        <v>0.57021299999999997</v>
      </c>
      <c r="E385" s="39">
        <f t="shared" si="15"/>
        <v>148639.54346884409</v>
      </c>
      <c r="F385" s="36">
        <f t="shared" si="17"/>
        <v>3.449054791877737E-2</v>
      </c>
      <c r="G385" s="35">
        <f t="shared" si="16"/>
        <v>1</v>
      </c>
    </row>
    <row r="386" spans="1:8">
      <c r="A386" s="37" t="s">
        <v>45</v>
      </c>
      <c r="B386" s="38">
        <v>2000</v>
      </c>
      <c r="C386" s="38">
        <v>85355.9</v>
      </c>
      <c r="D386" s="38">
        <v>0.57204600000000005</v>
      </c>
      <c r="E386" s="45">
        <f t="shared" si="15"/>
        <v>149211.60186418574</v>
      </c>
      <c r="F386" s="46">
        <f t="shared" si="17"/>
        <v>3.848628581542668E-3</v>
      </c>
      <c r="G386" s="47">
        <f t="shared" si="16"/>
        <v>0</v>
      </c>
      <c r="H386" s="41">
        <f>SUM(G383:G386)</f>
        <v>1</v>
      </c>
    </row>
    <row r="387" spans="1:8">
      <c r="A387" s="35" t="s">
        <v>45</v>
      </c>
      <c r="B387" s="39">
        <v>2001</v>
      </c>
      <c r="C387" s="39">
        <v>88440.7</v>
      </c>
      <c r="D387" s="39">
        <v>0.57450400000000001</v>
      </c>
      <c r="E387" s="39">
        <f t="shared" si="15"/>
        <v>153942.7053597538</v>
      </c>
      <c r="F387" s="36">
        <f t="shared" si="17"/>
        <v>3.1707343373167385E-2</v>
      </c>
      <c r="G387" s="35">
        <f t="shared" si="16"/>
        <v>0</v>
      </c>
    </row>
    <row r="388" spans="1:8">
      <c r="A388" s="35" t="s">
        <v>45</v>
      </c>
      <c r="B388" s="39">
        <v>2002</v>
      </c>
      <c r="C388" s="39">
        <v>91141.5</v>
      </c>
      <c r="D388" s="39">
        <v>0.57315799999999995</v>
      </c>
      <c r="E388" s="39">
        <f t="shared" ref="E388:E451" si="18">C388/D388</f>
        <v>159016.36198046614</v>
      </c>
      <c r="F388" s="36">
        <f t="shared" si="17"/>
        <v>3.2958084040783486E-2</v>
      </c>
      <c r="G388" s="35">
        <f t="shared" ref="G388:G451" si="19">IF(F388&gt;0.032,1,0)</f>
        <v>1</v>
      </c>
    </row>
    <row r="389" spans="1:8">
      <c r="A389" s="35" t="s">
        <v>45</v>
      </c>
      <c r="B389" s="39">
        <v>2003</v>
      </c>
      <c r="C389" s="39">
        <v>92921</v>
      </c>
      <c r="D389" s="39">
        <v>0.56850199999999995</v>
      </c>
      <c r="E389" s="39">
        <f t="shared" si="18"/>
        <v>163448.85330218717</v>
      </c>
      <c r="F389" s="36">
        <f t="shared" ref="F389:F451" si="20">E389/E388-1</f>
        <v>2.7874435476429316E-2</v>
      </c>
      <c r="G389" s="35">
        <f t="shared" si="19"/>
        <v>0</v>
      </c>
    </row>
    <row r="390" spans="1:8">
      <c r="A390" s="37" t="s">
        <v>45</v>
      </c>
      <c r="B390" s="38">
        <v>2004</v>
      </c>
      <c r="C390" s="38">
        <v>97463.5</v>
      </c>
      <c r="D390" s="38">
        <v>0.56775399999999998</v>
      </c>
      <c r="E390" s="45">
        <f t="shared" si="18"/>
        <v>171665.01689111834</v>
      </c>
      <c r="F390" s="46">
        <f t="shared" si="20"/>
        <v>5.02674899391371E-2</v>
      </c>
      <c r="G390" s="47">
        <f t="shared" si="19"/>
        <v>1</v>
      </c>
      <c r="H390" s="41">
        <f>SUM(G387:G390)</f>
        <v>2</v>
      </c>
    </row>
    <row r="391" spans="1:8">
      <c r="A391" s="35" t="s">
        <v>45</v>
      </c>
      <c r="B391" s="39">
        <v>2005</v>
      </c>
      <c r="C391" s="39">
        <v>99480.7</v>
      </c>
      <c r="D391" s="39">
        <v>0.56713599999999997</v>
      </c>
      <c r="E391" s="39">
        <f t="shared" si="18"/>
        <v>175408.89663149579</v>
      </c>
      <c r="F391" s="36">
        <f t="shared" si="20"/>
        <v>2.1809217790436985E-2</v>
      </c>
      <c r="G391" s="35">
        <f t="shared" si="19"/>
        <v>0</v>
      </c>
    </row>
    <row r="392" spans="1:8">
      <c r="A392" s="35" t="s">
        <v>45</v>
      </c>
      <c r="B392" s="39">
        <v>2006</v>
      </c>
      <c r="C392" s="39">
        <v>99805.5</v>
      </c>
      <c r="D392" s="39">
        <v>0.57068099999999999</v>
      </c>
      <c r="E392" s="39">
        <f t="shared" si="18"/>
        <v>174888.42277910077</v>
      </c>
      <c r="F392" s="36">
        <f t="shared" si="20"/>
        <v>-2.9672032741215881E-3</v>
      </c>
      <c r="G392" s="35">
        <f t="shared" si="19"/>
        <v>0</v>
      </c>
    </row>
    <row r="393" spans="1:8">
      <c r="A393" s="35" t="s">
        <v>45</v>
      </c>
      <c r="B393" s="39">
        <v>2007</v>
      </c>
      <c r="C393" s="39">
        <v>102738.7</v>
      </c>
      <c r="D393" s="39">
        <v>0.57440400000000003</v>
      </c>
      <c r="E393" s="39">
        <f t="shared" si="18"/>
        <v>178861.39372288494</v>
      </c>
      <c r="F393" s="36">
        <f t="shared" si="20"/>
        <v>2.2717175217495056E-2</v>
      </c>
      <c r="G393" s="35">
        <f t="shared" si="19"/>
        <v>0</v>
      </c>
    </row>
    <row r="394" spans="1:8">
      <c r="A394" s="37" t="s">
        <v>45</v>
      </c>
      <c r="B394" s="38">
        <v>2008</v>
      </c>
      <c r="C394" s="38">
        <v>106768.9</v>
      </c>
      <c r="D394" s="38">
        <v>0.58023599999999997</v>
      </c>
      <c r="E394" s="45">
        <f t="shared" si="18"/>
        <v>184009.43753920819</v>
      </c>
      <c r="F394" s="46">
        <f t="shared" si="20"/>
        <v>2.878230851929553E-2</v>
      </c>
      <c r="G394" s="47">
        <f t="shared" si="19"/>
        <v>0</v>
      </c>
      <c r="H394" s="41">
        <f>SUM(G391:G394)</f>
        <v>0</v>
      </c>
    </row>
    <row r="395" spans="1:8">
      <c r="A395" s="35" t="s">
        <v>45</v>
      </c>
      <c r="B395" s="39">
        <v>2009</v>
      </c>
      <c r="C395" s="39">
        <v>105893.9</v>
      </c>
      <c r="D395" s="39">
        <v>0.59222799999999998</v>
      </c>
      <c r="E395" s="39">
        <f t="shared" si="18"/>
        <v>178805.96662096353</v>
      </c>
      <c r="F395" s="36">
        <f t="shared" si="20"/>
        <v>-2.8278282830661361E-2</v>
      </c>
      <c r="G395" s="35">
        <f t="shared" si="19"/>
        <v>0</v>
      </c>
    </row>
    <row r="396" spans="1:8">
      <c r="A396" s="35" t="s">
        <v>45</v>
      </c>
      <c r="B396" s="39">
        <v>2010</v>
      </c>
      <c r="C396" s="39">
        <v>109986.5</v>
      </c>
      <c r="D396" s="39">
        <v>0.60528199999999999</v>
      </c>
      <c r="E396" s="39">
        <f t="shared" si="18"/>
        <v>181711.16933925013</v>
      </c>
      <c r="F396" s="36">
        <f t="shared" si="20"/>
        <v>1.6247795155768463E-2</v>
      </c>
      <c r="G396" s="35">
        <f t="shared" si="19"/>
        <v>0</v>
      </c>
    </row>
    <row r="397" spans="1:8">
      <c r="A397" s="35" t="s">
        <v>45</v>
      </c>
      <c r="B397" s="39">
        <v>2011</v>
      </c>
      <c r="C397" s="39">
        <v>111646.5</v>
      </c>
      <c r="D397" s="39">
        <v>0.62029000000000001</v>
      </c>
      <c r="E397" s="39">
        <f t="shared" si="18"/>
        <v>179990.81074981057</v>
      </c>
      <c r="F397" s="36">
        <f t="shared" si="20"/>
        <v>-9.4675445416769755E-3</v>
      </c>
      <c r="G397" s="35">
        <f t="shared" si="19"/>
        <v>0</v>
      </c>
    </row>
    <row r="398" spans="1:8">
      <c r="A398" s="37" t="s">
        <v>45</v>
      </c>
      <c r="B398" s="38">
        <v>2012</v>
      </c>
      <c r="C398" s="38">
        <v>112157</v>
      </c>
      <c r="D398" s="38">
        <v>0.635737</v>
      </c>
      <c r="E398" s="45">
        <f t="shared" si="18"/>
        <v>176420.438011316</v>
      </c>
      <c r="F398" s="46">
        <f t="shared" si="20"/>
        <v>-1.9836416779395627E-2</v>
      </c>
      <c r="G398" s="47">
        <f t="shared" si="19"/>
        <v>0</v>
      </c>
      <c r="H398" s="41">
        <f>SUM(G395:G398)</f>
        <v>0</v>
      </c>
    </row>
    <row r="399" spans="1:8">
      <c r="A399" s="35" t="s">
        <v>45</v>
      </c>
      <c r="B399" s="39">
        <v>2013</v>
      </c>
      <c r="C399" s="39">
        <v>112332.4</v>
      </c>
      <c r="D399" s="39">
        <v>0.651559</v>
      </c>
      <c r="E399" s="39">
        <f t="shared" si="18"/>
        <v>172405.56879730002</v>
      </c>
      <c r="F399" s="36">
        <f t="shared" si="20"/>
        <v>-2.2757392846731617E-2</v>
      </c>
      <c r="G399" s="35">
        <f t="shared" si="19"/>
        <v>0</v>
      </c>
    </row>
    <row r="400" spans="1:8">
      <c r="A400" s="35" t="s">
        <v>45</v>
      </c>
      <c r="B400" s="39">
        <v>2014</v>
      </c>
      <c r="C400" s="39">
        <v>114553.60000000001</v>
      </c>
      <c r="D400" s="39">
        <v>0.66360300000000005</v>
      </c>
      <c r="E400" s="39">
        <f t="shared" si="18"/>
        <v>172623.69217740124</v>
      </c>
      <c r="F400" s="36">
        <f t="shared" si="20"/>
        <v>1.2651759547146479E-3</v>
      </c>
      <c r="G400" s="35">
        <f t="shared" si="19"/>
        <v>0</v>
      </c>
    </row>
    <row r="401" spans="1:8">
      <c r="A401" s="35" t="s">
        <v>45</v>
      </c>
      <c r="B401" s="39">
        <v>2015</v>
      </c>
      <c r="C401" s="39">
        <v>116808.4</v>
      </c>
      <c r="D401" s="39">
        <v>0.677014</v>
      </c>
      <c r="E401" s="39">
        <f t="shared" si="18"/>
        <v>172534.68909062442</v>
      </c>
      <c r="F401" s="36">
        <f t="shared" si="20"/>
        <v>-5.1559021623381884E-4</v>
      </c>
      <c r="G401" s="35">
        <f t="shared" si="19"/>
        <v>0</v>
      </c>
    </row>
    <row r="402" spans="1:8">
      <c r="A402" s="37" t="s">
        <v>45</v>
      </c>
      <c r="B402" s="38">
        <v>2016</v>
      </c>
      <c r="C402" s="38">
        <v>119644.3</v>
      </c>
      <c r="D402" s="38">
        <v>0.68757599999999996</v>
      </c>
      <c r="E402" s="45">
        <f t="shared" si="18"/>
        <v>174008.83684130918</v>
      </c>
      <c r="F402" s="46">
        <f t="shared" si="20"/>
        <v>8.5440658829509797E-3</v>
      </c>
      <c r="G402" s="47">
        <f t="shared" si="19"/>
        <v>0</v>
      </c>
      <c r="H402" s="41">
        <f>SUM(G399:G402)</f>
        <v>0</v>
      </c>
    </row>
    <row r="403" spans="1:8">
      <c r="A403" s="35" t="s">
        <v>45</v>
      </c>
      <c r="B403" s="39">
        <v>2017</v>
      </c>
      <c r="C403" s="39">
        <v>120898.9</v>
      </c>
      <c r="D403" s="39">
        <v>0.697079</v>
      </c>
      <c r="E403" s="39">
        <f t="shared" si="18"/>
        <v>173436.43977224961</v>
      </c>
      <c r="F403" s="36">
        <f t="shared" si="20"/>
        <v>-3.2894712673792181E-3</v>
      </c>
      <c r="G403" s="35">
        <f t="shared" si="19"/>
        <v>0</v>
      </c>
    </row>
    <row r="404" spans="1:8">
      <c r="A404" s="35" t="s">
        <v>45</v>
      </c>
      <c r="B404" s="39">
        <v>2018</v>
      </c>
      <c r="C404" s="39">
        <v>123836.1</v>
      </c>
      <c r="D404" s="39">
        <v>0.70414699999999997</v>
      </c>
      <c r="E404" s="39">
        <f t="shared" si="18"/>
        <v>175866.82894338825</v>
      </c>
      <c r="F404" s="36">
        <f t="shared" si="20"/>
        <v>1.4013140343114294E-2</v>
      </c>
      <c r="G404" s="35">
        <f t="shared" si="19"/>
        <v>0</v>
      </c>
    </row>
    <row r="405" spans="1:8">
      <c r="A405" s="35" t="s">
        <v>45</v>
      </c>
      <c r="B405" s="39">
        <v>2019</v>
      </c>
      <c r="C405" s="39">
        <v>124990.3</v>
      </c>
      <c r="D405" s="39">
        <v>0.70825300000000002</v>
      </c>
      <c r="E405" s="39">
        <f t="shared" si="18"/>
        <v>176476.90867528977</v>
      </c>
      <c r="F405" s="36">
        <f t="shared" si="20"/>
        <v>3.4689869349830982E-3</v>
      </c>
      <c r="G405" s="35">
        <f t="shared" si="19"/>
        <v>0</v>
      </c>
    </row>
    <row r="406" spans="1:8">
      <c r="A406" s="47" t="s">
        <v>45</v>
      </c>
      <c r="B406" s="46">
        <v>2020</v>
      </c>
      <c r="C406" s="46">
        <v>122342.1</v>
      </c>
      <c r="D406" s="46">
        <v>0.71281600000000001</v>
      </c>
      <c r="E406" s="45">
        <f t="shared" si="18"/>
        <v>171632.09018877242</v>
      </c>
      <c r="F406" s="46">
        <f t="shared" si="20"/>
        <v>-2.7452988172133153E-2</v>
      </c>
      <c r="G406" s="47">
        <f t="shared" si="19"/>
        <v>0</v>
      </c>
      <c r="H406" s="41">
        <f>SUM(G403:G406)</f>
        <v>0</v>
      </c>
    </row>
    <row r="407" spans="1:8">
      <c r="A407" s="37" t="s">
        <v>47</v>
      </c>
      <c r="B407" s="38">
        <v>1976</v>
      </c>
      <c r="C407" s="38"/>
      <c r="D407" s="38">
        <v>8.6953560000000003</v>
      </c>
      <c r="E407" s="45"/>
      <c r="F407" s="46"/>
      <c r="G407" s="47"/>
      <c r="H407" s="41"/>
    </row>
    <row r="408" spans="1:8">
      <c r="A408" s="35" t="s">
        <v>47</v>
      </c>
      <c r="B408" s="39">
        <v>1977</v>
      </c>
      <c r="C408" s="39">
        <v>220153.62114207362</v>
      </c>
      <c r="D408" s="39">
        <v>8.8889580000000006</v>
      </c>
      <c r="E408" s="39">
        <f t="shared" si="18"/>
        <v>24767.089814359973</v>
      </c>
      <c r="G408" s="35"/>
    </row>
    <row r="409" spans="1:8">
      <c r="A409" s="35" t="s">
        <v>47</v>
      </c>
      <c r="B409" s="39">
        <v>1978</v>
      </c>
      <c r="C409" s="39">
        <v>238280.18467478815</v>
      </c>
      <c r="D409" s="39">
        <v>9.1315539999999995</v>
      </c>
      <c r="E409" s="39">
        <f t="shared" si="18"/>
        <v>26094.154913258812</v>
      </c>
      <c r="F409" s="36">
        <f t="shared" si="20"/>
        <v>5.3581793777378151E-2</v>
      </c>
      <c r="G409" s="35">
        <f t="shared" si="19"/>
        <v>1</v>
      </c>
    </row>
    <row r="410" spans="1:8">
      <c r="A410" s="35" t="s">
        <v>47</v>
      </c>
      <c r="B410" s="39">
        <v>1979</v>
      </c>
      <c r="C410" s="39">
        <v>253731.72783607183</v>
      </c>
      <c r="D410" s="39">
        <v>9.4705849999999998</v>
      </c>
      <c r="E410" s="39">
        <f t="shared" si="18"/>
        <v>26791.558054341083</v>
      </c>
      <c r="F410" s="36">
        <f t="shared" si="20"/>
        <v>2.6726412232952246E-2</v>
      </c>
      <c r="G410" s="35">
        <f t="shared" si="19"/>
        <v>0</v>
      </c>
    </row>
    <row r="411" spans="1:8">
      <c r="A411" s="37" t="s">
        <v>47</v>
      </c>
      <c r="B411" s="38">
        <v>1980</v>
      </c>
      <c r="C411" s="38">
        <v>266197.92376709759</v>
      </c>
      <c r="D411" s="38">
        <v>9.8398350000000008</v>
      </c>
      <c r="E411" s="45">
        <f t="shared" si="18"/>
        <v>27053.08816327688</v>
      </c>
      <c r="F411" s="46">
        <f t="shared" si="20"/>
        <v>9.7616610577606622E-3</v>
      </c>
      <c r="G411" s="47">
        <f t="shared" si="19"/>
        <v>0</v>
      </c>
      <c r="H411" s="41">
        <f>SUM(G408:G411)</f>
        <v>1</v>
      </c>
    </row>
    <row r="412" spans="1:8">
      <c r="A412" s="35" t="s">
        <v>47</v>
      </c>
      <c r="B412" s="39">
        <v>1981</v>
      </c>
      <c r="C412" s="39">
        <v>279127.54493842775</v>
      </c>
      <c r="D412" s="39">
        <v>10.192774999999999</v>
      </c>
      <c r="E412" s="39">
        <f t="shared" si="18"/>
        <v>27384.843179450912</v>
      </c>
      <c r="F412" s="36">
        <f t="shared" si="20"/>
        <v>1.2263110746238981E-2</v>
      </c>
      <c r="G412" s="35">
        <f t="shared" si="19"/>
        <v>0</v>
      </c>
    </row>
    <row r="413" spans="1:8">
      <c r="A413" s="35" t="s">
        <v>47</v>
      </c>
      <c r="B413" s="39">
        <v>1982</v>
      </c>
      <c r="C413" s="39">
        <v>285933.51568486384</v>
      </c>
      <c r="D413" s="39">
        <v>10.471405000000001</v>
      </c>
      <c r="E413" s="39">
        <f t="shared" si="18"/>
        <v>27306.127084652329</v>
      </c>
      <c r="F413" s="36">
        <f t="shared" si="20"/>
        <v>-2.8744402253013668E-3</v>
      </c>
      <c r="G413" s="35">
        <f t="shared" si="19"/>
        <v>0</v>
      </c>
    </row>
    <row r="414" spans="1:8">
      <c r="A414" s="35" t="s">
        <v>47</v>
      </c>
      <c r="B414" s="39">
        <v>1983</v>
      </c>
      <c r="C414" s="39">
        <v>302628.50253794133</v>
      </c>
      <c r="D414" s="39">
        <v>10.749848999999999</v>
      </c>
      <c r="E414" s="39">
        <f t="shared" si="18"/>
        <v>28151.884043947161</v>
      </c>
      <c r="F414" s="36">
        <f t="shared" si="20"/>
        <v>3.0973156928219225E-2</v>
      </c>
      <c r="G414" s="35">
        <f t="shared" si="19"/>
        <v>0</v>
      </c>
    </row>
    <row r="415" spans="1:8">
      <c r="A415" s="37" t="s">
        <v>47</v>
      </c>
      <c r="B415" s="38">
        <v>1984</v>
      </c>
      <c r="C415" s="38">
        <v>328138.82298793236</v>
      </c>
      <c r="D415" s="38">
        <v>11.039925</v>
      </c>
      <c r="E415" s="45">
        <f t="shared" si="18"/>
        <v>29722.921395564947</v>
      </c>
      <c r="F415" s="46">
        <f t="shared" si="20"/>
        <v>5.5805762383976942E-2</v>
      </c>
      <c r="G415" s="47">
        <f t="shared" si="19"/>
        <v>1</v>
      </c>
      <c r="H415" s="41">
        <f>SUM(G412:G415)</f>
        <v>1</v>
      </c>
    </row>
    <row r="416" spans="1:8">
      <c r="A416" s="35" t="s">
        <v>47</v>
      </c>
      <c r="B416" s="39">
        <v>1985</v>
      </c>
      <c r="C416" s="39">
        <v>345888.26604236604</v>
      </c>
      <c r="D416" s="39">
        <v>11.35112</v>
      </c>
      <c r="E416" s="39">
        <f t="shared" si="18"/>
        <v>30471.730194233347</v>
      </c>
      <c r="F416" s="36">
        <f t="shared" si="20"/>
        <v>2.5192974428823511E-2</v>
      </c>
      <c r="G416" s="35">
        <f t="shared" si="19"/>
        <v>0</v>
      </c>
    </row>
    <row r="417" spans="1:8">
      <c r="A417" s="35" t="s">
        <v>47</v>
      </c>
      <c r="B417" s="39">
        <v>1986</v>
      </c>
      <c r="C417" s="39">
        <v>361241.96865660331</v>
      </c>
      <c r="D417" s="39">
        <v>11.667503</v>
      </c>
      <c r="E417" s="39">
        <f t="shared" si="18"/>
        <v>30961.377824938489</v>
      </c>
      <c r="F417" s="36">
        <f t="shared" si="20"/>
        <v>1.6068914616401031E-2</v>
      </c>
      <c r="G417" s="35">
        <f t="shared" si="19"/>
        <v>0</v>
      </c>
    </row>
    <row r="418" spans="1:8">
      <c r="A418" s="35" t="s">
        <v>47</v>
      </c>
      <c r="B418" s="39">
        <v>1987</v>
      </c>
      <c r="C418" s="39">
        <v>384552.3721775898</v>
      </c>
      <c r="D418" s="39">
        <v>11.997282</v>
      </c>
      <c r="E418" s="39">
        <f t="shared" si="18"/>
        <v>32053.291085229954</v>
      </c>
      <c r="F418" s="36">
        <f t="shared" si="20"/>
        <v>3.5266946660621912E-2</v>
      </c>
      <c r="G418" s="35">
        <f t="shared" si="19"/>
        <v>1</v>
      </c>
    </row>
    <row r="419" spans="1:8">
      <c r="A419" s="37" t="s">
        <v>47</v>
      </c>
      <c r="B419" s="38">
        <v>1988</v>
      </c>
      <c r="C419" s="38">
        <v>408432.01684347371</v>
      </c>
      <c r="D419" s="38">
        <v>12.3064</v>
      </c>
      <c r="E419" s="45">
        <f t="shared" si="18"/>
        <v>33188.586170080096</v>
      </c>
      <c r="F419" s="46">
        <f t="shared" si="20"/>
        <v>3.5418986519399231E-2</v>
      </c>
      <c r="G419" s="47">
        <f t="shared" si="19"/>
        <v>1</v>
      </c>
      <c r="H419" s="41">
        <f>SUM(G416:G419)</f>
        <v>2</v>
      </c>
    </row>
    <row r="420" spans="1:8">
      <c r="A420" s="35" t="s">
        <v>47</v>
      </c>
      <c r="B420" s="39">
        <v>1989</v>
      </c>
      <c r="C420" s="39">
        <v>423284.55368615879</v>
      </c>
      <c r="D420" s="39">
        <v>12.637718</v>
      </c>
      <c r="E420" s="39">
        <f t="shared" si="18"/>
        <v>33493.748925728425</v>
      </c>
      <c r="F420" s="36">
        <f t="shared" si="20"/>
        <v>9.1948103508980861E-3</v>
      </c>
      <c r="G420" s="35">
        <f t="shared" si="19"/>
        <v>0</v>
      </c>
    </row>
    <row r="421" spans="1:8">
      <c r="A421" s="35" t="s">
        <v>47</v>
      </c>
      <c r="B421" s="39">
        <v>1990</v>
      </c>
      <c r="C421" s="39">
        <v>433409.98217722093</v>
      </c>
      <c r="D421" s="39">
        <v>13.033307000000001</v>
      </c>
      <c r="E421" s="39">
        <f t="shared" si="18"/>
        <v>33254.030015346136</v>
      </c>
      <c r="F421" s="36">
        <f t="shared" si="20"/>
        <v>-7.1571238834404749E-3</v>
      </c>
      <c r="G421" s="35">
        <f t="shared" si="19"/>
        <v>0</v>
      </c>
    </row>
    <row r="422" spans="1:8">
      <c r="A422" s="35" t="s">
        <v>47</v>
      </c>
      <c r="B422" s="39">
        <v>1991</v>
      </c>
      <c r="C422" s="39">
        <v>435766.55791517894</v>
      </c>
      <c r="D422" s="39">
        <v>13.369797999999999</v>
      </c>
      <c r="E422" s="39">
        <f t="shared" si="18"/>
        <v>32593.353909698482</v>
      </c>
      <c r="F422" s="36">
        <f t="shared" si="20"/>
        <v>-1.9867550048603522E-2</v>
      </c>
      <c r="G422" s="35">
        <f t="shared" si="19"/>
        <v>0</v>
      </c>
    </row>
    <row r="423" spans="1:8">
      <c r="A423" s="37" t="s">
        <v>47</v>
      </c>
      <c r="B423" s="38">
        <v>1992</v>
      </c>
      <c r="C423" s="38">
        <v>452055.2287846707</v>
      </c>
      <c r="D423" s="38">
        <v>13.650553</v>
      </c>
      <c r="E423" s="45">
        <f t="shared" si="18"/>
        <v>33116.257545366163</v>
      </c>
      <c r="F423" s="46">
        <f t="shared" si="20"/>
        <v>1.6043259528197407E-2</v>
      </c>
      <c r="G423" s="47">
        <f t="shared" si="19"/>
        <v>0</v>
      </c>
      <c r="H423" s="41">
        <f>SUM(G420:G423)</f>
        <v>0</v>
      </c>
    </row>
    <row r="424" spans="1:8">
      <c r="A424" s="35" t="s">
        <v>47</v>
      </c>
      <c r="B424" s="39">
        <v>1993</v>
      </c>
      <c r="C424" s="39">
        <v>469136.45081036811</v>
      </c>
      <c r="D424" s="39">
        <v>13.927185</v>
      </c>
      <c r="E424" s="39">
        <f t="shared" si="18"/>
        <v>33684.94428776297</v>
      </c>
      <c r="F424" s="36">
        <f t="shared" si="20"/>
        <v>1.7172433860250136E-2</v>
      </c>
      <c r="G424" s="35">
        <f t="shared" si="19"/>
        <v>0</v>
      </c>
    </row>
    <row r="425" spans="1:8">
      <c r="A425" s="35" t="s">
        <v>47</v>
      </c>
      <c r="B425" s="39">
        <v>1994</v>
      </c>
      <c r="C425" s="39">
        <v>492122.71301391983</v>
      </c>
      <c r="D425" s="39">
        <v>14.239444000000001</v>
      </c>
      <c r="E425" s="39">
        <f t="shared" si="18"/>
        <v>34560.528698586815</v>
      </c>
      <c r="F425" s="36">
        <f t="shared" si="20"/>
        <v>2.5993345969164139E-2</v>
      </c>
      <c r="G425" s="35">
        <f t="shared" si="19"/>
        <v>0</v>
      </c>
    </row>
    <row r="426" spans="1:8">
      <c r="A426" s="35" t="s">
        <v>47</v>
      </c>
      <c r="B426" s="39">
        <v>1995</v>
      </c>
      <c r="C426" s="39">
        <v>510449.65740499581</v>
      </c>
      <c r="D426" s="39">
        <v>14.537875</v>
      </c>
      <c r="E426" s="39">
        <f t="shared" si="18"/>
        <v>35111.710439455273</v>
      </c>
      <c r="F426" s="36">
        <f t="shared" si="20"/>
        <v>1.5948301765736472E-2</v>
      </c>
      <c r="G426" s="35">
        <f t="shared" si="19"/>
        <v>0</v>
      </c>
    </row>
    <row r="427" spans="1:8">
      <c r="A427" s="37" t="s">
        <v>47</v>
      </c>
      <c r="B427" s="38">
        <v>1996</v>
      </c>
      <c r="C427" s="38">
        <v>536700.83160423802</v>
      </c>
      <c r="D427" s="38">
        <v>14.85336</v>
      </c>
      <c r="E427" s="45">
        <f t="shared" si="18"/>
        <v>36133.294527584199</v>
      </c>
      <c r="F427" s="46">
        <f t="shared" si="20"/>
        <v>2.909525270466351E-2</v>
      </c>
      <c r="G427" s="47">
        <f t="shared" si="19"/>
        <v>0</v>
      </c>
      <c r="H427" s="41">
        <f>SUM(G424:G427)</f>
        <v>0</v>
      </c>
    </row>
    <row r="428" spans="1:8">
      <c r="A428" s="35" t="s">
        <v>47</v>
      </c>
      <c r="B428" s="39">
        <v>1997</v>
      </c>
      <c r="C428" s="39">
        <v>559805.30000000005</v>
      </c>
      <c r="D428" s="39">
        <v>15.186304</v>
      </c>
      <c r="E428" s="39">
        <f t="shared" si="18"/>
        <v>36862.511115278612</v>
      </c>
      <c r="F428" s="36">
        <f t="shared" si="20"/>
        <v>2.0181292551049612E-2</v>
      </c>
      <c r="G428" s="35">
        <f t="shared" si="19"/>
        <v>0</v>
      </c>
    </row>
    <row r="429" spans="1:8">
      <c r="A429" s="35" t="s">
        <v>47</v>
      </c>
      <c r="B429" s="39">
        <v>1998</v>
      </c>
      <c r="C429" s="39">
        <v>587970.69999999995</v>
      </c>
      <c r="D429" s="39">
        <v>15.486559</v>
      </c>
      <c r="E429" s="39">
        <f t="shared" si="18"/>
        <v>37966.516641947383</v>
      </c>
      <c r="F429" s="36">
        <f t="shared" si="20"/>
        <v>2.9949276195977426E-2</v>
      </c>
      <c r="G429" s="35">
        <f t="shared" si="19"/>
        <v>0</v>
      </c>
    </row>
    <row r="430" spans="1:8">
      <c r="A430" s="35" t="s">
        <v>47</v>
      </c>
      <c r="B430" s="39">
        <v>1999</v>
      </c>
      <c r="C430" s="39">
        <v>615238.19999999995</v>
      </c>
      <c r="D430" s="39">
        <v>15.759421</v>
      </c>
      <c r="E430" s="39">
        <f t="shared" si="18"/>
        <v>39039.391104533599</v>
      </c>
      <c r="F430" s="36">
        <f t="shared" si="20"/>
        <v>2.8258438157606758E-2</v>
      </c>
      <c r="G430" s="35">
        <f t="shared" si="19"/>
        <v>0</v>
      </c>
    </row>
    <row r="431" spans="1:8">
      <c r="A431" s="37" t="s">
        <v>47</v>
      </c>
      <c r="B431" s="38">
        <v>2000</v>
      </c>
      <c r="C431" s="38">
        <v>642708.19999999995</v>
      </c>
      <c r="D431" s="38">
        <v>16.047515000000001</v>
      </c>
      <c r="E431" s="45">
        <f t="shared" si="18"/>
        <v>40050.325548846653</v>
      </c>
      <c r="F431" s="46">
        <f t="shared" si="20"/>
        <v>2.5895241081146159E-2</v>
      </c>
      <c r="G431" s="47">
        <f t="shared" si="19"/>
        <v>0</v>
      </c>
      <c r="H431" s="41">
        <f>SUM(G428:G431)</f>
        <v>0</v>
      </c>
    </row>
    <row r="432" spans="1:8">
      <c r="A432" s="35" t="s">
        <v>47</v>
      </c>
      <c r="B432" s="39">
        <v>2001</v>
      </c>
      <c r="C432" s="39">
        <v>660659.5</v>
      </c>
      <c r="D432" s="39">
        <v>16.356966</v>
      </c>
      <c r="E432" s="39">
        <f t="shared" si="18"/>
        <v>40390.100462396265</v>
      </c>
      <c r="F432" s="36">
        <f t="shared" si="20"/>
        <v>8.4836991683179264E-3</v>
      </c>
      <c r="G432" s="35">
        <f t="shared" si="19"/>
        <v>0</v>
      </c>
    </row>
    <row r="433" spans="1:8">
      <c r="A433" s="35" t="s">
        <v>47</v>
      </c>
      <c r="B433" s="39">
        <v>2002</v>
      </c>
      <c r="C433" s="39">
        <v>689974</v>
      </c>
      <c r="D433" s="39">
        <v>16.68937</v>
      </c>
      <c r="E433" s="39">
        <f t="shared" si="18"/>
        <v>41342.123759015471</v>
      </c>
      <c r="F433" s="36">
        <f t="shared" si="20"/>
        <v>2.357070880538048E-2</v>
      </c>
      <c r="G433" s="35">
        <f t="shared" si="19"/>
        <v>0</v>
      </c>
    </row>
    <row r="434" spans="1:8">
      <c r="A434" s="35" t="s">
        <v>47</v>
      </c>
      <c r="B434" s="39">
        <v>2003</v>
      </c>
      <c r="C434" s="39">
        <v>722374.5</v>
      </c>
      <c r="D434" s="39">
        <v>17.004085</v>
      </c>
      <c r="E434" s="39">
        <f t="shared" si="18"/>
        <v>42482.40937398278</v>
      </c>
      <c r="F434" s="36">
        <f t="shared" si="20"/>
        <v>2.7581689359116313E-2</v>
      </c>
      <c r="G434" s="35">
        <f t="shared" si="19"/>
        <v>0</v>
      </c>
    </row>
    <row r="435" spans="1:8">
      <c r="A435" s="37" t="s">
        <v>47</v>
      </c>
      <c r="B435" s="38">
        <v>2004</v>
      </c>
      <c r="C435" s="38">
        <v>769140.5</v>
      </c>
      <c r="D435" s="38">
        <v>17.415317999999999</v>
      </c>
      <c r="E435" s="45">
        <f t="shared" si="18"/>
        <v>44164.596937018323</v>
      </c>
      <c r="F435" s="46">
        <f t="shared" si="20"/>
        <v>3.9597273031923397E-2</v>
      </c>
      <c r="G435" s="47">
        <f t="shared" si="19"/>
        <v>1</v>
      </c>
      <c r="H435" s="41">
        <f>SUM(G432:G435)</f>
        <v>1</v>
      </c>
    </row>
    <row r="436" spans="1:8">
      <c r="A436" s="35" t="s">
        <v>47</v>
      </c>
      <c r="B436" s="39">
        <v>2005</v>
      </c>
      <c r="C436" s="39">
        <v>815755.8</v>
      </c>
      <c r="D436" s="39">
        <v>17.842037999999999</v>
      </c>
      <c r="E436" s="39">
        <f t="shared" si="18"/>
        <v>45720.998912792369</v>
      </c>
      <c r="F436" s="36">
        <f t="shared" si="20"/>
        <v>3.5240941471595066E-2</v>
      </c>
      <c r="G436" s="35">
        <f t="shared" si="19"/>
        <v>1</v>
      </c>
    </row>
    <row r="437" spans="1:8">
      <c r="A437" s="35" t="s">
        <v>47</v>
      </c>
      <c r="B437" s="39">
        <v>2006</v>
      </c>
      <c r="C437" s="39">
        <v>839963.8</v>
      </c>
      <c r="D437" s="39">
        <v>18.166989999999998</v>
      </c>
      <c r="E437" s="39">
        <f t="shared" si="18"/>
        <v>46235.716538623077</v>
      </c>
      <c r="F437" s="36">
        <f t="shared" si="20"/>
        <v>1.1257794844169444E-2</v>
      </c>
      <c r="G437" s="35">
        <f t="shared" si="19"/>
        <v>0</v>
      </c>
    </row>
    <row r="438" spans="1:8">
      <c r="A438" s="35" t="s">
        <v>47</v>
      </c>
      <c r="B438" s="39">
        <v>2007</v>
      </c>
      <c r="C438" s="39">
        <v>850048.6</v>
      </c>
      <c r="D438" s="39">
        <v>18.367842</v>
      </c>
      <c r="E438" s="39">
        <f t="shared" si="18"/>
        <v>46279.176399709882</v>
      </c>
      <c r="F438" s="36">
        <f t="shared" si="20"/>
        <v>9.3996296241027899E-4</v>
      </c>
      <c r="G438" s="35">
        <f t="shared" si="19"/>
        <v>0</v>
      </c>
    </row>
    <row r="439" spans="1:8">
      <c r="A439" s="37" t="s">
        <v>47</v>
      </c>
      <c r="B439" s="38">
        <v>2008</v>
      </c>
      <c r="C439" s="38">
        <v>816070.2</v>
      </c>
      <c r="D439" s="38">
        <v>18.527304999999998</v>
      </c>
      <c r="E439" s="45">
        <f t="shared" si="18"/>
        <v>44046.891871213869</v>
      </c>
      <c r="F439" s="46">
        <f t="shared" si="20"/>
        <v>-4.8235182692447531E-2</v>
      </c>
      <c r="G439" s="47">
        <f t="shared" si="19"/>
        <v>0</v>
      </c>
      <c r="H439" s="41">
        <f>SUM(G436:G439)</f>
        <v>1</v>
      </c>
    </row>
    <row r="440" spans="1:8">
      <c r="A440" s="35" t="s">
        <v>47</v>
      </c>
      <c r="B440" s="39">
        <v>2009</v>
      </c>
      <c r="C440" s="39">
        <v>769061.1</v>
      </c>
      <c r="D440" s="39">
        <v>18.652643999999999</v>
      </c>
      <c r="E440" s="39">
        <f t="shared" si="18"/>
        <v>41230.674857677019</v>
      </c>
      <c r="F440" s="36">
        <f t="shared" si="20"/>
        <v>-6.3936793128809732E-2</v>
      </c>
      <c r="G440" s="35">
        <f t="shared" si="19"/>
        <v>0</v>
      </c>
    </row>
    <row r="441" spans="1:8">
      <c r="A441" s="35" t="s">
        <v>47</v>
      </c>
      <c r="B441" s="39">
        <v>2010</v>
      </c>
      <c r="C441" s="39">
        <v>775039.5</v>
      </c>
      <c r="D441" s="39">
        <v>18.846143000000001</v>
      </c>
      <c r="E441" s="39">
        <f t="shared" si="18"/>
        <v>41124.568565568028</v>
      </c>
      <c r="F441" s="36">
        <f t="shared" si="20"/>
        <v>-2.573479393079392E-3</v>
      </c>
      <c r="G441" s="35">
        <f t="shared" si="19"/>
        <v>0</v>
      </c>
    </row>
    <row r="442" spans="1:8">
      <c r="A442" s="35" t="s">
        <v>47</v>
      </c>
      <c r="B442" s="39">
        <v>2011</v>
      </c>
      <c r="C442" s="39">
        <v>772021.3</v>
      </c>
      <c r="D442" s="39">
        <v>19.055606999999998</v>
      </c>
      <c r="E442" s="39">
        <f t="shared" si="18"/>
        <v>40514.127941450519</v>
      </c>
      <c r="F442" s="36">
        <f t="shared" si="20"/>
        <v>-1.4843696734331391E-2</v>
      </c>
      <c r="G442" s="35">
        <f t="shared" si="19"/>
        <v>0</v>
      </c>
    </row>
    <row r="443" spans="1:8">
      <c r="A443" s="37" t="s">
        <v>47</v>
      </c>
      <c r="B443" s="38">
        <v>2012</v>
      </c>
      <c r="C443" s="38">
        <v>778545</v>
      </c>
      <c r="D443" s="38">
        <v>19.302015999999998</v>
      </c>
      <c r="E443" s="45">
        <f t="shared" si="18"/>
        <v>40334.905949720487</v>
      </c>
      <c r="F443" s="46">
        <f t="shared" si="20"/>
        <v>-4.4236912118418292E-3</v>
      </c>
      <c r="G443" s="47">
        <f t="shared" si="19"/>
        <v>0</v>
      </c>
      <c r="H443" s="41">
        <f>SUM(G440:G443)</f>
        <v>0</v>
      </c>
    </row>
    <row r="444" spans="1:8">
      <c r="A444" s="35" t="s">
        <v>47</v>
      </c>
      <c r="B444" s="39">
        <v>2013</v>
      </c>
      <c r="C444" s="39">
        <v>794842.1</v>
      </c>
      <c r="D444" s="39">
        <v>19.551677999999999</v>
      </c>
      <c r="E444" s="39">
        <f t="shared" si="18"/>
        <v>40653.395580675991</v>
      </c>
      <c r="F444" s="36">
        <f t="shared" si="20"/>
        <v>7.8961292571877451E-3</v>
      </c>
      <c r="G444" s="35">
        <f t="shared" si="19"/>
        <v>0</v>
      </c>
    </row>
    <row r="445" spans="1:8">
      <c r="A445" s="35" t="s">
        <v>47</v>
      </c>
      <c r="B445" s="39">
        <v>2014</v>
      </c>
      <c r="C445" s="39">
        <v>817233.5</v>
      </c>
      <c r="D445" s="39">
        <v>19.85388</v>
      </c>
      <c r="E445" s="39">
        <f t="shared" si="18"/>
        <v>41162.407549557065</v>
      </c>
      <c r="F445" s="36">
        <f t="shared" si="20"/>
        <v>1.2520773765894777E-2</v>
      </c>
      <c r="G445" s="35">
        <f t="shared" si="19"/>
        <v>0</v>
      </c>
    </row>
    <row r="446" spans="1:8">
      <c r="A446" s="35" t="s">
        <v>47</v>
      </c>
      <c r="B446" s="39">
        <v>2015</v>
      </c>
      <c r="C446" s="39">
        <v>852242.4</v>
      </c>
      <c r="D446" s="39">
        <v>20.219111000000002</v>
      </c>
      <c r="E446" s="39">
        <f t="shared" si="18"/>
        <v>42150.339844318572</v>
      </c>
      <c r="F446" s="36">
        <f t="shared" si="20"/>
        <v>2.4000838473116515E-2</v>
      </c>
      <c r="G446" s="35">
        <f t="shared" si="19"/>
        <v>0</v>
      </c>
    </row>
    <row r="447" spans="1:8">
      <c r="A447" s="37" t="s">
        <v>47</v>
      </c>
      <c r="B447" s="38">
        <v>2016</v>
      </c>
      <c r="C447" s="38">
        <v>881539.2</v>
      </c>
      <c r="D447" s="38">
        <v>20.627237000000001</v>
      </c>
      <c r="E447" s="45">
        <f t="shared" si="18"/>
        <v>42736.659301485699</v>
      </c>
      <c r="F447" s="46">
        <f t="shared" si="20"/>
        <v>1.3910195251869428E-2</v>
      </c>
      <c r="G447" s="47">
        <f t="shared" si="19"/>
        <v>0</v>
      </c>
      <c r="H447" s="41">
        <f>SUM(G444:G447)</f>
        <v>0</v>
      </c>
    </row>
    <row r="448" spans="1:8">
      <c r="A448" s="35" t="s">
        <v>47</v>
      </c>
      <c r="B448" s="39">
        <v>2017</v>
      </c>
      <c r="C448" s="39">
        <v>912966.2</v>
      </c>
      <c r="D448" s="39">
        <v>20.977088999999999</v>
      </c>
      <c r="E448" s="39">
        <f t="shared" si="18"/>
        <v>43522.06352368529</v>
      </c>
      <c r="F448" s="36">
        <f t="shared" si="20"/>
        <v>1.8377763611773235E-2</v>
      </c>
      <c r="G448" s="35">
        <f t="shared" si="19"/>
        <v>0</v>
      </c>
    </row>
    <row r="449" spans="1:11">
      <c r="A449" s="35" t="s">
        <v>47</v>
      </c>
      <c r="B449" s="39">
        <v>2018</v>
      </c>
      <c r="C449" s="39">
        <v>943463.4</v>
      </c>
      <c r="D449" s="39">
        <v>21.254926000000001</v>
      </c>
      <c r="E449" s="39">
        <f t="shared" si="18"/>
        <v>44387.987989231297</v>
      </c>
      <c r="F449" s="36">
        <f t="shared" si="20"/>
        <v>1.9896218042941838E-2</v>
      </c>
      <c r="G449" s="35">
        <f t="shared" si="19"/>
        <v>0</v>
      </c>
    </row>
    <row r="450" spans="1:11">
      <c r="A450" s="35" t="s">
        <v>47</v>
      </c>
      <c r="B450" s="39">
        <v>2019</v>
      </c>
      <c r="C450" s="39">
        <v>971619.2</v>
      </c>
      <c r="D450" s="39">
        <v>21.492056000000002</v>
      </c>
      <c r="E450" s="39">
        <f t="shared" si="18"/>
        <v>45208.294636864892</v>
      </c>
      <c r="F450" s="36">
        <f t="shared" si="20"/>
        <v>1.8480374641729691E-2</v>
      </c>
      <c r="G450" s="35">
        <f t="shared" si="19"/>
        <v>0</v>
      </c>
    </row>
    <row r="451" spans="1:11">
      <c r="A451" s="37" t="s">
        <v>47</v>
      </c>
      <c r="B451" s="38">
        <v>2020</v>
      </c>
      <c r="C451" s="38">
        <v>944000.8</v>
      </c>
      <c r="D451" s="38">
        <v>21.733312000000002</v>
      </c>
      <c r="E451" s="45">
        <f t="shared" si="18"/>
        <v>43435.662268134743</v>
      </c>
      <c r="F451" s="46">
        <f t="shared" si="20"/>
        <v>-3.9210334806229596E-2</v>
      </c>
      <c r="G451" s="47">
        <f t="shared" si="19"/>
        <v>0</v>
      </c>
      <c r="H451" s="41">
        <f>SUM(G448:G451)</f>
        <v>0</v>
      </c>
    </row>
    <row r="452" spans="1:11">
      <c r="A452" s="37" t="s">
        <v>49</v>
      </c>
      <c r="B452" s="38">
        <v>1976</v>
      </c>
      <c r="C452" s="38"/>
      <c r="D452" s="38">
        <v>5.1261549999999998</v>
      </c>
      <c r="E452" s="45"/>
      <c r="F452" s="46"/>
      <c r="G452" s="47"/>
      <c r="H452" s="41"/>
      <c r="K452" s="36" t="s">
        <v>133</v>
      </c>
    </row>
    <row r="453" spans="1:11">
      <c r="A453" s="35" t="s">
        <v>49</v>
      </c>
      <c r="B453" s="39">
        <v>1977</v>
      </c>
      <c r="C453" s="39">
        <v>127749.16695987798</v>
      </c>
      <c r="D453" s="39">
        <v>5.2117709999999997</v>
      </c>
      <c r="E453" s="39">
        <f t="shared" ref="E453:E515" si="21">C453/D453</f>
        <v>24511.661575283717</v>
      </c>
      <c r="G453" s="35"/>
    </row>
    <row r="454" spans="1:11">
      <c r="A454" s="35" t="s">
        <v>49</v>
      </c>
      <c r="B454" s="39">
        <v>1978</v>
      </c>
      <c r="C454" s="39">
        <v>135462.46424291487</v>
      </c>
      <c r="D454" s="39">
        <v>5.2861479999999998</v>
      </c>
      <c r="E454" s="39">
        <f t="shared" si="21"/>
        <v>25625.931064153872</v>
      </c>
      <c r="F454" s="36">
        <f t="shared" ref="F454:F516" si="22">E454/E453-1</f>
        <v>4.5458749723997771E-2</v>
      </c>
      <c r="G454" s="35">
        <f t="shared" ref="G454:G515" si="23">IF(F454&gt;0.032,1,0)</f>
        <v>1</v>
      </c>
    </row>
    <row r="455" spans="1:11">
      <c r="A455" s="35" t="s">
        <v>49</v>
      </c>
      <c r="B455" s="39">
        <v>1979</v>
      </c>
      <c r="C455" s="39">
        <v>141987.72680606853</v>
      </c>
      <c r="D455" s="39">
        <v>5.3912649999999998</v>
      </c>
      <c r="E455" s="39">
        <f t="shared" si="21"/>
        <v>26336.625412786896</v>
      </c>
      <c r="F455" s="36">
        <f t="shared" si="22"/>
        <v>2.7733405933771493E-2</v>
      </c>
      <c r="G455" s="35">
        <f t="shared" si="23"/>
        <v>0</v>
      </c>
    </row>
    <row r="456" spans="1:11">
      <c r="A456" s="37" t="s">
        <v>49</v>
      </c>
      <c r="B456" s="38">
        <v>1980</v>
      </c>
      <c r="C456" s="38">
        <v>143624.55294138906</v>
      </c>
      <c r="D456" s="38">
        <v>5.4861740000000001</v>
      </c>
      <c r="E456" s="45">
        <f t="shared" si="21"/>
        <v>26179.365244592871</v>
      </c>
      <c r="F456" s="46">
        <f t="shared" si="22"/>
        <v>-5.97115863286235E-3</v>
      </c>
      <c r="G456" s="47">
        <f t="shared" si="23"/>
        <v>0</v>
      </c>
      <c r="H456" s="41">
        <f>SUM(G453:G456)</f>
        <v>1</v>
      </c>
    </row>
    <row r="457" spans="1:11">
      <c r="A457" s="35" t="s">
        <v>49</v>
      </c>
      <c r="B457" s="39">
        <v>1981</v>
      </c>
      <c r="C457" s="39">
        <v>149709.25495435589</v>
      </c>
      <c r="D457" s="39">
        <v>5.568346</v>
      </c>
      <c r="E457" s="39">
        <f t="shared" si="21"/>
        <v>26885.767327381574</v>
      </c>
      <c r="F457" s="36">
        <f t="shared" si="22"/>
        <v>2.6983163120603448E-2</v>
      </c>
      <c r="G457" s="35">
        <f t="shared" si="23"/>
        <v>0</v>
      </c>
    </row>
    <row r="458" spans="1:11">
      <c r="A458" s="35" t="s">
        <v>49</v>
      </c>
      <c r="B458" s="39">
        <v>1982</v>
      </c>
      <c r="C458" s="39">
        <v>151980.13672634494</v>
      </c>
      <c r="D458" s="39">
        <v>5.649788</v>
      </c>
      <c r="E458" s="39">
        <f t="shared" si="21"/>
        <v>26900.14859430919</v>
      </c>
      <c r="F458" s="36">
        <f t="shared" si="22"/>
        <v>5.3490260302035963E-4</v>
      </c>
      <c r="G458" s="35">
        <f t="shared" si="23"/>
        <v>0</v>
      </c>
    </row>
    <row r="459" spans="1:11">
      <c r="A459" s="35" t="s">
        <v>49</v>
      </c>
      <c r="B459" s="39">
        <v>1983</v>
      </c>
      <c r="C459" s="39">
        <v>161869.31206551357</v>
      </c>
      <c r="D459" s="39">
        <v>5.7282479999999998</v>
      </c>
      <c r="E459" s="39">
        <f t="shared" si="21"/>
        <v>28258.083809484782</v>
      </c>
      <c r="F459" s="36">
        <f t="shared" si="22"/>
        <v>5.0480584165355502E-2</v>
      </c>
      <c r="G459" s="35">
        <f t="shared" si="23"/>
        <v>1</v>
      </c>
    </row>
    <row r="460" spans="1:11">
      <c r="A460" s="37" t="s">
        <v>49</v>
      </c>
      <c r="B460" s="38">
        <v>1984</v>
      </c>
      <c r="C460" s="38">
        <v>177622.90914255564</v>
      </c>
      <c r="D460" s="38">
        <v>5.834943</v>
      </c>
      <c r="E460" s="45">
        <f t="shared" si="21"/>
        <v>30441.241524134108</v>
      </c>
      <c r="F460" s="46">
        <f t="shared" si="22"/>
        <v>7.7257811582983171E-2</v>
      </c>
      <c r="G460" s="47">
        <f t="shared" si="23"/>
        <v>1</v>
      </c>
      <c r="H460" s="41">
        <f>SUM(G457:G460)</f>
        <v>2</v>
      </c>
    </row>
    <row r="461" spans="1:11">
      <c r="A461" s="35" t="s">
        <v>49</v>
      </c>
      <c r="B461" s="39">
        <v>1985</v>
      </c>
      <c r="C461" s="39">
        <v>190941.14664878967</v>
      </c>
      <c r="D461" s="39">
        <v>5.9626390000000002</v>
      </c>
      <c r="E461" s="39">
        <f t="shared" si="21"/>
        <v>32022.925863663666</v>
      </c>
      <c r="F461" s="36">
        <f t="shared" si="22"/>
        <v>5.1958601566088669E-2</v>
      </c>
      <c r="G461" s="35">
        <f t="shared" si="23"/>
        <v>1</v>
      </c>
    </row>
    <row r="462" spans="1:11">
      <c r="A462" s="35" t="s">
        <v>49</v>
      </c>
      <c r="B462" s="39">
        <v>1986</v>
      </c>
      <c r="C462" s="39">
        <v>202079.18140698073</v>
      </c>
      <c r="D462" s="39">
        <v>6.0846450000000001</v>
      </c>
      <c r="E462" s="39">
        <f t="shared" si="21"/>
        <v>33211.334664056936</v>
      </c>
      <c r="F462" s="36">
        <f t="shared" si="22"/>
        <v>3.7111187324133654E-2</v>
      </c>
      <c r="G462" s="35">
        <f t="shared" si="23"/>
        <v>1</v>
      </c>
    </row>
    <row r="463" spans="1:11">
      <c r="A463" s="35" t="s">
        <v>49</v>
      </c>
      <c r="B463" s="39">
        <v>1987</v>
      </c>
      <c r="C463" s="39">
        <v>212276.52592137503</v>
      </c>
      <c r="D463" s="39">
        <v>6.2084789999999996</v>
      </c>
      <c r="E463" s="39">
        <f t="shared" si="21"/>
        <v>34191.389859154719</v>
      </c>
      <c r="F463" s="36">
        <f t="shared" si="22"/>
        <v>2.9509660030569318E-2</v>
      </c>
      <c r="G463" s="35">
        <f t="shared" si="23"/>
        <v>0</v>
      </c>
    </row>
    <row r="464" spans="1:11">
      <c r="A464" s="37" t="s">
        <v>49</v>
      </c>
      <c r="B464" s="38">
        <v>1988</v>
      </c>
      <c r="C464" s="38">
        <v>221739.23083561612</v>
      </c>
      <c r="D464" s="38">
        <v>6.3161389999999997</v>
      </c>
      <c r="E464" s="45">
        <f t="shared" si="21"/>
        <v>35106.768681882415</v>
      </c>
      <c r="F464" s="46">
        <f t="shared" si="22"/>
        <v>2.677220278258452E-2</v>
      </c>
      <c r="G464" s="47">
        <f t="shared" si="23"/>
        <v>0</v>
      </c>
      <c r="H464" s="41">
        <f>SUM(G461:G464)</f>
        <v>2</v>
      </c>
    </row>
    <row r="465" spans="1:8">
      <c r="A465" s="35" t="s">
        <v>49</v>
      </c>
      <c r="B465" s="39">
        <v>1989</v>
      </c>
      <c r="C465" s="39">
        <v>226233.00424999819</v>
      </c>
      <c r="D465" s="39">
        <v>6.411117</v>
      </c>
      <c r="E465" s="39">
        <f t="shared" si="21"/>
        <v>35287.611230616785</v>
      </c>
      <c r="F465" s="36">
        <f t="shared" si="22"/>
        <v>5.1512160054678624E-3</v>
      </c>
      <c r="G465" s="35">
        <f t="shared" si="23"/>
        <v>0</v>
      </c>
    </row>
    <row r="466" spans="1:8">
      <c r="A466" s="35" t="s">
        <v>49</v>
      </c>
      <c r="B466" s="39">
        <v>1990</v>
      </c>
      <c r="C466" s="39">
        <v>230271.98748274345</v>
      </c>
      <c r="D466" s="39">
        <v>6.5126020000000002</v>
      </c>
      <c r="E466" s="39">
        <f t="shared" si="21"/>
        <v>35357.908787108972</v>
      </c>
      <c r="F466" s="36">
        <f t="shared" si="22"/>
        <v>1.9921313469695168E-3</v>
      </c>
      <c r="G466" s="35">
        <f t="shared" si="23"/>
        <v>0</v>
      </c>
    </row>
    <row r="467" spans="1:8">
      <c r="A467" s="35" t="s">
        <v>49</v>
      </c>
      <c r="B467" s="39">
        <v>1991</v>
      </c>
      <c r="C467" s="39">
        <v>233267.18539677493</v>
      </c>
      <c r="D467" s="39">
        <v>6.6530050000000003</v>
      </c>
      <c r="E467" s="39">
        <f t="shared" si="21"/>
        <v>35061.928466426063</v>
      </c>
      <c r="F467" s="36">
        <f t="shared" si="22"/>
        <v>-8.3709792472460576E-3</v>
      </c>
      <c r="G467" s="35">
        <f t="shared" si="23"/>
        <v>0</v>
      </c>
    </row>
    <row r="468" spans="1:8">
      <c r="A468" s="37" t="s">
        <v>49</v>
      </c>
      <c r="B468" s="38">
        <v>1992</v>
      </c>
      <c r="C468" s="38">
        <v>246550.54635533743</v>
      </c>
      <c r="D468" s="38">
        <v>6.8172030000000001</v>
      </c>
      <c r="E468" s="39">
        <f t="shared" si="21"/>
        <v>36165.938780954217</v>
      </c>
      <c r="F468" s="36">
        <f t="shared" si="22"/>
        <v>3.1487438450092942E-2</v>
      </c>
      <c r="G468" s="35">
        <f t="shared" si="23"/>
        <v>0</v>
      </c>
      <c r="H468" s="41">
        <f>SUM(G465:G468)</f>
        <v>0</v>
      </c>
    </row>
    <row r="469" spans="1:8">
      <c r="A469" s="35" t="s">
        <v>49</v>
      </c>
      <c r="B469" s="39">
        <v>1993</v>
      </c>
      <c r="C469" s="39">
        <v>257791.39717606414</v>
      </c>
      <c r="D469" s="39">
        <v>6.9782400000000004</v>
      </c>
      <c r="E469" s="39">
        <f t="shared" si="21"/>
        <v>36942.179858540854</v>
      </c>
      <c r="F469" s="36">
        <f t="shared" si="22"/>
        <v>2.146331890589348E-2</v>
      </c>
      <c r="G469" s="35">
        <f t="shared" si="23"/>
        <v>0</v>
      </c>
    </row>
    <row r="470" spans="1:8">
      <c r="A470" s="35" t="s">
        <v>49</v>
      </c>
      <c r="B470" s="39">
        <v>1994</v>
      </c>
      <c r="C470" s="39">
        <v>276396.64029692166</v>
      </c>
      <c r="D470" s="39">
        <v>7.157165</v>
      </c>
      <c r="E470" s="39">
        <f t="shared" si="21"/>
        <v>38618.173578074791</v>
      </c>
      <c r="F470" s="36">
        <f t="shared" si="22"/>
        <v>4.5368024462867584E-2</v>
      </c>
      <c r="G470" s="35">
        <f t="shared" si="23"/>
        <v>1</v>
      </c>
    </row>
    <row r="471" spans="1:8">
      <c r="A471" s="35" t="s">
        <v>49</v>
      </c>
      <c r="B471" s="39">
        <v>1995</v>
      </c>
      <c r="C471" s="39">
        <v>291974.87809227122</v>
      </c>
      <c r="D471" s="39">
        <v>7.3284130000000003</v>
      </c>
      <c r="E471" s="39">
        <f t="shared" si="21"/>
        <v>39841.487930916446</v>
      </c>
      <c r="F471" s="36">
        <f t="shared" si="22"/>
        <v>3.1677167496501735E-2</v>
      </c>
      <c r="G471" s="35">
        <f t="shared" si="23"/>
        <v>0</v>
      </c>
    </row>
    <row r="472" spans="1:8">
      <c r="A472" s="37" t="s">
        <v>49</v>
      </c>
      <c r="B472" s="38">
        <v>1996</v>
      </c>
      <c r="C472" s="38">
        <v>311526.94972931559</v>
      </c>
      <c r="D472" s="38">
        <v>7.5010690000000002</v>
      </c>
      <c r="E472" s="45">
        <f t="shared" si="21"/>
        <v>41531.007077699935</v>
      </c>
      <c r="F472" s="46">
        <f t="shared" si="22"/>
        <v>4.2406025340043785E-2</v>
      </c>
      <c r="G472" s="47">
        <f t="shared" si="23"/>
        <v>1</v>
      </c>
      <c r="H472" s="41">
        <f>SUM(G469:G472)</f>
        <v>2</v>
      </c>
    </row>
    <row r="473" spans="1:8">
      <c r="A473" s="35" t="s">
        <v>49</v>
      </c>
      <c r="B473" s="39">
        <v>1997</v>
      </c>
      <c r="C473" s="39">
        <v>328118.7</v>
      </c>
      <c r="D473" s="39">
        <v>7.6850990000000001</v>
      </c>
      <c r="E473" s="39">
        <f t="shared" si="21"/>
        <v>42695.442179729893</v>
      </c>
      <c r="F473" s="36">
        <f t="shared" si="22"/>
        <v>2.8037728530190265E-2</v>
      </c>
      <c r="G473" s="35">
        <f t="shared" si="23"/>
        <v>0</v>
      </c>
    </row>
    <row r="474" spans="1:8">
      <c r="A474" s="35" t="s">
        <v>49</v>
      </c>
      <c r="B474" s="39">
        <v>1998</v>
      </c>
      <c r="C474" s="39">
        <v>352472.3</v>
      </c>
      <c r="D474" s="39">
        <v>7.8635359999999999</v>
      </c>
      <c r="E474" s="39">
        <f t="shared" si="21"/>
        <v>44823.639136388512</v>
      </c>
      <c r="F474" s="36">
        <f t="shared" si="22"/>
        <v>4.9845998729789454E-2</v>
      </c>
      <c r="G474" s="35">
        <f t="shared" si="23"/>
        <v>1</v>
      </c>
    </row>
    <row r="475" spans="1:8">
      <c r="A475" s="35" t="s">
        <v>49</v>
      </c>
      <c r="B475" s="39">
        <v>1999</v>
      </c>
      <c r="C475" s="39">
        <v>377127.4</v>
      </c>
      <c r="D475" s="39">
        <v>8.0459650000000007</v>
      </c>
      <c r="E475" s="39">
        <f t="shared" si="21"/>
        <v>46871.618258344395</v>
      </c>
      <c r="F475" s="36">
        <f t="shared" si="22"/>
        <v>4.5689711085802998E-2</v>
      </c>
      <c r="G475" s="35">
        <f t="shared" si="23"/>
        <v>1</v>
      </c>
    </row>
    <row r="476" spans="1:8">
      <c r="A476" s="37" t="s">
        <v>49</v>
      </c>
      <c r="B476" s="38">
        <v>2000</v>
      </c>
      <c r="C476" s="38">
        <v>389727.3</v>
      </c>
      <c r="D476" s="38">
        <v>8.2273029999999991</v>
      </c>
      <c r="E476" s="45">
        <f t="shared" si="21"/>
        <v>47369.994760129783</v>
      </c>
      <c r="F476" s="46">
        <f t="shared" si="22"/>
        <v>1.063279912885573E-2</v>
      </c>
      <c r="G476" s="47">
        <f t="shared" si="23"/>
        <v>0</v>
      </c>
      <c r="H476" s="41">
        <f>SUM(G473:G476)</f>
        <v>2</v>
      </c>
    </row>
    <row r="477" spans="1:8">
      <c r="A477" s="35" t="s">
        <v>49</v>
      </c>
      <c r="B477" s="39">
        <v>2001</v>
      </c>
      <c r="C477" s="39">
        <v>394317.3</v>
      </c>
      <c r="D477" s="39">
        <v>8.3770380000000007</v>
      </c>
      <c r="E477" s="39">
        <f t="shared" si="21"/>
        <v>47071.20822419571</v>
      </c>
      <c r="F477" s="36">
        <f t="shared" si="22"/>
        <v>-6.3075062061344056E-3</v>
      </c>
      <c r="G477" s="35">
        <f t="shared" si="23"/>
        <v>0</v>
      </c>
    </row>
    <row r="478" spans="1:8">
      <c r="A478" s="35" t="s">
        <v>49</v>
      </c>
      <c r="B478" s="39">
        <v>2002</v>
      </c>
      <c r="C478" s="39">
        <v>399413.4</v>
      </c>
      <c r="D478" s="39">
        <v>8.5082559999999994</v>
      </c>
      <c r="E478" s="39">
        <f t="shared" si="21"/>
        <v>46944.215124697708</v>
      </c>
      <c r="F478" s="36">
        <f t="shared" si="22"/>
        <v>-2.6978933468873034E-3</v>
      </c>
      <c r="G478" s="35">
        <f t="shared" si="23"/>
        <v>0</v>
      </c>
    </row>
    <row r="479" spans="1:8">
      <c r="A479" s="35" t="s">
        <v>49</v>
      </c>
      <c r="B479" s="39">
        <v>2003</v>
      </c>
      <c r="C479" s="39">
        <v>411685.6</v>
      </c>
      <c r="D479" s="39">
        <v>8.6227929999999997</v>
      </c>
      <c r="E479" s="39">
        <f t="shared" si="21"/>
        <v>47743.880666044053</v>
      </c>
      <c r="F479" s="36">
        <f t="shared" si="22"/>
        <v>1.7034378766844771E-2</v>
      </c>
      <c r="G479" s="35">
        <f t="shared" si="23"/>
        <v>0</v>
      </c>
    </row>
    <row r="480" spans="1:8">
      <c r="A480" s="37" t="s">
        <v>49</v>
      </c>
      <c r="B480" s="38">
        <v>2004</v>
      </c>
      <c r="C480" s="38">
        <v>428555.2</v>
      </c>
      <c r="D480" s="38">
        <v>8.7692519999999998</v>
      </c>
      <c r="E480" s="45">
        <f t="shared" si="21"/>
        <v>48870.211507207234</v>
      </c>
      <c r="F480" s="46">
        <f t="shared" si="22"/>
        <v>2.3591103727859331E-2</v>
      </c>
      <c r="G480" s="47">
        <f t="shared" si="23"/>
        <v>0</v>
      </c>
      <c r="H480" s="41">
        <f>SUM(G477:G480)</f>
        <v>0</v>
      </c>
    </row>
    <row r="481" spans="1:10">
      <c r="A481" s="35" t="s">
        <v>49</v>
      </c>
      <c r="B481" s="39">
        <v>2005</v>
      </c>
      <c r="C481" s="39">
        <v>447152.9</v>
      </c>
      <c r="D481" s="39">
        <v>8.9259219999999999</v>
      </c>
      <c r="E481" s="39">
        <f t="shared" si="21"/>
        <v>50095.990083713485</v>
      </c>
      <c r="F481" s="36">
        <f t="shared" si="22"/>
        <v>2.508232599577509E-2</v>
      </c>
      <c r="G481" s="35">
        <f t="shared" si="23"/>
        <v>0</v>
      </c>
    </row>
    <row r="482" spans="1:10">
      <c r="A482" s="35" t="s">
        <v>49</v>
      </c>
      <c r="B482" s="39">
        <v>2006</v>
      </c>
      <c r="C482" s="39">
        <v>453032.1</v>
      </c>
      <c r="D482" s="39">
        <v>9.1558130000000002</v>
      </c>
      <c r="E482" s="39">
        <f t="shared" si="21"/>
        <v>49480.270075415472</v>
      </c>
      <c r="F482" s="36">
        <f t="shared" si="22"/>
        <v>-1.2290804259365018E-2</v>
      </c>
      <c r="G482" s="35">
        <f t="shared" si="23"/>
        <v>0</v>
      </c>
    </row>
    <row r="483" spans="1:10">
      <c r="A483" s="35" t="s">
        <v>49</v>
      </c>
      <c r="B483" s="39">
        <v>2007</v>
      </c>
      <c r="C483" s="39">
        <v>455904</v>
      </c>
      <c r="D483" s="39">
        <v>9.3499879999999997</v>
      </c>
      <c r="E483" s="39">
        <f t="shared" si="21"/>
        <v>48759.848675741618</v>
      </c>
      <c r="F483" s="36">
        <f t="shared" si="22"/>
        <v>-1.455977096680805E-2</v>
      </c>
      <c r="G483" s="35">
        <f t="shared" si="23"/>
        <v>0</v>
      </c>
    </row>
    <row r="484" spans="1:10">
      <c r="A484" s="37" t="s">
        <v>49</v>
      </c>
      <c r="B484" s="38">
        <v>2008</v>
      </c>
      <c r="C484" s="38">
        <v>445764.6</v>
      </c>
      <c r="D484" s="38">
        <v>9.5048429999999993</v>
      </c>
      <c r="E484" s="45">
        <f t="shared" si="21"/>
        <v>46898.681019770658</v>
      </c>
      <c r="F484" s="46">
        <f t="shared" si="22"/>
        <v>-3.8170086793089308E-2</v>
      </c>
      <c r="G484" s="47">
        <f t="shared" si="23"/>
        <v>0</v>
      </c>
      <c r="H484" s="41">
        <f>SUM(G481:G484)</f>
        <v>0</v>
      </c>
    </row>
    <row r="485" spans="1:10">
      <c r="A485" s="35" t="s">
        <v>49</v>
      </c>
      <c r="B485" s="39">
        <v>2009</v>
      </c>
      <c r="C485" s="39">
        <v>428740.7</v>
      </c>
      <c r="D485" s="39">
        <v>9.6208460000000002</v>
      </c>
      <c r="E485" s="39">
        <f t="shared" si="21"/>
        <v>44563.721319310171</v>
      </c>
      <c r="F485" s="36">
        <f t="shared" si="22"/>
        <v>-4.9787321299636589E-2</v>
      </c>
      <c r="G485" s="35">
        <f t="shared" si="23"/>
        <v>0</v>
      </c>
    </row>
    <row r="486" spans="1:10">
      <c r="A486" s="35" t="s">
        <v>49</v>
      </c>
      <c r="B486" s="39">
        <v>2010</v>
      </c>
      <c r="C486" s="39">
        <v>433727.2</v>
      </c>
      <c r="D486" s="39">
        <v>9.7122089999999996</v>
      </c>
      <c r="E486" s="39">
        <f t="shared" si="21"/>
        <v>44657.935182408044</v>
      </c>
      <c r="F486" s="36">
        <f t="shared" si="22"/>
        <v>2.114138144406974E-3</v>
      </c>
      <c r="G486" s="35">
        <f t="shared" si="23"/>
        <v>0</v>
      </c>
    </row>
    <row r="487" spans="1:10">
      <c r="A487" s="35" t="s">
        <v>49</v>
      </c>
      <c r="B487" s="39">
        <v>2011</v>
      </c>
      <c r="C487" s="39">
        <v>441626.7</v>
      </c>
      <c r="D487" s="39">
        <v>9.8036300000000001</v>
      </c>
      <c r="E487" s="39">
        <f t="shared" si="21"/>
        <v>45047.263105604761</v>
      </c>
      <c r="F487" s="36">
        <f t="shared" si="22"/>
        <v>8.7180009914584744E-3</v>
      </c>
      <c r="G487" s="35">
        <f t="shared" si="23"/>
        <v>0</v>
      </c>
    </row>
    <row r="488" spans="1:10">
      <c r="A488" s="37" t="s">
        <v>49</v>
      </c>
      <c r="B488" s="38">
        <v>2012</v>
      </c>
      <c r="C488" s="38">
        <v>447764.7</v>
      </c>
      <c r="D488" s="38">
        <v>9.9035799999999998</v>
      </c>
      <c r="E488" s="45">
        <f t="shared" si="21"/>
        <v>45212.408038305344</v>
      </c>
      <c r="F488" s="46">
        <f t="shared" si="22"/>
        <v>3.6660369868293241E-3</v>
      </c>
      <c r="G488" s="47">
        <f t="shared" si="23"/>
        <v>0</v>
      </c>
      <c r="H488" s="41">
        <f>SUM(G485:G488)</f>
        <v>0</v>
      </c>
    </row>
    <row r="489" spans="1:10">
      <c r="A489" s="35" t="s">
        <v>49</v>
      </c>
      <c r="B489" s="39">
        <v>2013</v>
      </c>
      <c r="C489" s="39">
        <v>454908.9</v>
      </c>
      <c r="D489" s="39">
        <v>9.9755920000000007</v>
      </c>
      <c r="E489" s="39">
        <f t="shared" si="21"/>
        <v>45602.195839605309</v>
      </c>
      <c r="F489" s="36">
        <f t="shared" si="22"/>
        <v>8.621257265698512E-3</v>
      </c>
      <c r="G489" s="35">
        <f t="shared" si="23"/>
        <v>0</v>
      </c>
    </row>
    <row r="490" spans="1:10">
      <c r="A490" s="35" t="s">
        <v>49</v>
      </c>
      <c r="B490" s="39">
        <v>2014</v>
      </c>
      <c r="C490" s="39">
        <v>470009.7</v>
      </c>
      <c r="D490" s="39">
        <v>10.071204</v>
      </c>
      <c r="E490" s="39">
        <f t="shared" si="21"/>
        <v>46668.670399288909</v>
      </c>
      <c r="F490" s="36">
        <f t="shared" si="22"/>
        <v>2.3386473831976673E-2</v>
      </c>
      <c r="G490" s="35">
        <f t="shared" si="23"/>
        <v>0</v>
      </c>
    </row>
    <row r="491" spans="1:10">
      <c r="A491" s="35" t="s">
        <v>49</v>
      </c>
      <c r="B491" s="39">
        <v>2015</v>
      </c>
      <c r="C491" s="39">
        <v>489182.3</v>
      </c>
      <c r="D491" s="39">
        <v>10.183353</v>
      </c>
      <c r="E491" s="39">
        <f t="shared" si="21"/>
        <v>48037.44896204619</v>
      </c>
      <c r="F491" s="36">
        <f t="shared" si="22"/>
        <v>2.9329709868446185E-2</v>
      </c>
      <c r="G491" s="35">
        <f t="shared" si="23"/>
        <v>0</v>
      </c>
    </row>
    <row r="492" spans="1:10">
      <c r="A492" s="37" t="s">
        <v>49</v>
      </c>
      <c r="B492" s="38">
        <v>2016</v>
      </c>
      <c r="C492" s="38">
        <v>506816.2</v>
      </c>
      <c r="D492" s="38">
        <v>10.308441999999999</v>
      </c>
      <c r="E492" s="45">
        <f t="shared" si="21"/>
        <v>49165.159972767957</v>
      </c>
      <c r="F492" s="46">
        <f t="shared" si="22"/>
        <v>2.3475663989000806E-2</v>
      </c>
      <c r="G492" s="47">
        <f t="shared" si="23"/>
        <v>0</v>
      </c>
      <c r="H492" s="41">
        <f>SUM(G489:G492)</f>
        <v>0</v>
      </c>
    </row>
    <row r="493" spans="1:10">
      <c r="A493" s="35" t="s">
        <v>49</v>
      </c>
      <c r="B493" s="39">
        <v>2017</v>
      </c>
      <c r="C493" s="39">
        <v>524874.69999999995</v>
      </c>
      <c r="D493" s="39">
        <v>10.417031</v>
      </c>
      <c r="E493" s="39">
        <f t="shared" si="21"/>
        <v>50386.208891957795</v>
      </c>
      <c r="F493" s="36">
        <f t="shared" si="22"/>
        <v>2.4835654350889191E-2</v>
      </c>
      <c r="G493" s="35">
        <f t="shared" si="23"/>
        <v>0</v>
      </c>
    </row>
    <row r="494" spans="1:10">
      <c r="A494" s="35" t="s">
        <v>49</v>
      </c>
      <c r="B494" s="39">
        <v>2018</v>
      </c>
      <c r="C494" s="39">
        <v>539300.30000000005</v>
      </c>
      <c r="D494" s="39">
        <v>10.519389</v>
      </c>
      <c r="E494" s="39">
        <f t="shared" si="21"/>
        <v>51267.264667177915</v>
      </c>
      <c r="F494" s="36">
        <f t="shared" si="22"/>
        <v>1.7486050143390441E-2</v>
      </c>
      <c r="G494" s="35">
        <f t="shared" si="23"/>
        <v>0</v>
      </c>
    </row>
    <row r="495" spans="1:10">
      <c r="A495" s="35" t="s">
        <v>49</v>
      </c>
      <c r="B495" s="39">
        <v>2019</v>
      </c>
      <c r="C495" s="39">
        <v>558277.30000000005</v>
      </c>
      <c r="D495" s="39">
        <v>10.628019999999999</v>
      </c>
      <c r="E495" s="39">
        <f t="shared" si="21"/>
        <v>52528.815339075394</v>
      </c>
      <c r="F495" s="36">
        <f t="shared" si="22"/>
        <v>2.460733335564802E-2</v>
      </c>
      <c r="G495" s="35">
        <f t="shared" si="23"/>
        <v>0</v>
      </c>
    </row>
    <row r="496" spans="1:10">
      <c r="A496" s="37" t="s">
        <v>49</v>
      </c>
      <c r="B496" s="38">
        <v>2020</v>
      </c>
      <c r="C496" s="38">
        <v>536693</v>
      </c>
      <c r="D496" s="38">
        <v>10.710017000000001</v>
      </c>
      <c r="E496" s="45">
        <f t="shared" si="21"/>
        <v>50111.311681391351</v>
      </c>
      <c r="F496" s="46">
        <f t="shared" si="22"/>
        <v>-4.6022428681838146E-2</v>
      </c>
      <c r="G496" s="47">
        <f t="shared" si="23"/>
        <v>0</v>
      </c>
      <c r="H496" s="41">
        <f>SUM(G493:G496)</f>
        <v>0</v>
      </c>
      <c r="J496" s="36" t="s">
        <v>133</v>
      </c>
    </row>
    <row r="497" spans="1:8">
      <c r="A497" s="37" t="s">
        <v>51</v>
      </c>
      <c r="B497" s="38">
        <v>1976</v>
      </c>
      <c r="C497" s="38"/>
      <c r="D497" s="38">
        <v>0.89233499999999999</v>
      </c>
      <c r="E497" s="45"/>
      <c r="F497" s="46"/>
      <c r="G497" s="47"/>
      <c r="H497" s="41"/>
    </row>
    <row r="498" spans="1:8">
      <c r="A498" s="35" t="s">
        <v>51</v>
      </c>
      <c r="B498" s="39">
        <v>1977</v>
      </c>
      <c r="C498" s="39">
        <v>33827.424043559178</v>
      </c>
      <c r="D498" s="39">
        <v>0.91574900000000004</v>
      </c>
      <c r="E498" s="39">
        <f t="shared" si="21"/>
        <v>36939.624333260726</v>
      </c>
      <c r="G498" s="35"/>
    </row>
    <row r="499" spans="1:8">
      <c r="A499" s="35" t="s">
        <v>51</v>
      </c>
      <c r="B499" s="39">
        <v>1978</v>
      </c>
      <c r="C499" s="39">
        <v>35149.099081253626</v>
      </c>
      <c r="D499" s="39">
        <v>0.92881599999999997</v>
      </c>
      <c r="E499" s="39">
        <f t="shared" si="21"/>
        <v>37842.908693706428</v>
      </c>
      <c r="F499" s="36">
        <f t="shared" si="22"/>
        <v>2.4452992599396151E-2</v>
      </c>
      <c r="G499" s="35">
        <f t="shared" si="23"/>
        <v>0</v>
      </c>
    </row>
    <row r="500" spans="1:8">
      <c r="A500" s="35" t="s">
        <v>51</v>
      </c>
      <c r="B500" s="39">
        <v>1979</v>
      </c>
      <c r="C500" s="39">
        <v>36925.617754920757</v>
      </c>
      <c r="D500" s="39">
        <v>0.95004999999999995</v>
      </c>
      <c r="E500" s="39">
        <f t="shared" si="21"/>
        <v>38867.025688038273</v>
      </c>
      <c r="F500" s="36">
        <f t="shared" si="22"/>
        <v>2.7062322365885239E-2</v>
      </c>
      <c r="G500" s="35">
        <f t="shared" si="23"/>
        <v>0</v>
      </c>
    </row>
    <row r="501" spans="1:8">
      <c r="A501" s="37" t="s">
        <v>51</v>
      </c>
      <c r="B501" s="38">
        <v>1980</v>
      </c>
      <c r="C501" s="38">
        <v>38227.293386510886</v>
      </c>
      <c r="D501" s="38">
        <v>0.96770999999999996</v>
      </c>
      <c r="E501" s="45">
        <f t="shared" si="21"/>
        <v>39502.840093117658</v>
      </c>
      <c r="F501" s="46">
        <f t="shared" si="22"/>
        <v>1.6358710084550143E-2</v>
      </c>
      <c r="G501" s="47">
        <f t="shared" si="23"/>
        <v>0</v>
      </c>
      <c r="H501" s="41">
        <f>SUM(G498:G501)</f>
        <v>0</v>
      </c>
    </row>
    <row r="502" spans="1:8">
      <c r="A502" s="35" t="s">
        <v>51</v>
      </c>
      <c r="B502" s="39">
        <v>1981</v>
      </c>
      <c r="C502" s="39">
        <v>38075.440753018753</v>
      </c>
      <c r="D502" s="39">
        <v>0.97819500000000004</v>
      </c>
      <c r="E502" s="39">
        <f t="shared" si="21"/>
        <v>38924.182553599996</v>
      </c>
      <c r="F502" s="36">
        <f t="shared" si="22"/>
        <v>-1.4648504718993038E-2</v>
      </c>
      <c r="G502" s="35">
        <f t="shared" si="23"/>
        <v>0</v>
      </c>
    </row>
    <row r="503" spans="1:8">
      <c r="A503" s="35" t="s">
        <v>51</v>
      </c>
      <c r="B503" s="39">
        <v>1982</v>
      </c>
      <c r="C503" s="39">
        <v>38380.288843208982</v>
      </c>
      <c r="D503" s="39">
        <v>0.99378</v>
      </c>
      <c r="E503" s="39">
        <f t="shared" si="21"/>
        <v>38620.508405491135</v>
      </c>
      <c r="F503" s="36">
        <f t="shared" si="22"/>
        <v>-7.8016833800090835E-3</v>
      </c>
      <c r="G503" s="35">
        <f t="shared" si="23"/>
        <v>0</v>
      </c>
    </row>
    <row r="504" spans="1:8">
      <c r="A504" s="35" t="s">
        <v>51</v>
      </c>
      <c r="B504" s="39">
        <v>1983</v>
      </c>
      <c r="C504" s="39">
        <v>39901.386530343712</v>
      </c>
      <c r="D504" s="39">
        <v>1.0127170000000001</v>
      </c>
      <c r="E504" s="39">
        <f t="shared" si="21"/>
        <v>39400.332501916833</v>
      </c>
      <c r="F504" s="36">
        <f t="shared" si="22"/>
        <v>2.0191968687673256E-2</v>
      </c>
      <c r="G504" s="35">
        <f t="shared" si="23"/>
        <v>0</v>
      </c>
    </row>
    <row r="505" spans="1:8">
      <c r="A505" s="37" t="s">
        <v>51</v>
      </c>
      <c r="B505" s="38">
        <v>1984</v>
      </c>
      <c r="C505" s="38">
        <v>41397.056401145805</v>
      </c>
      <c r="D505" s="38">
        <v>1.027922</v>
      </c>
      <c r="E505" s="45">
        <f t="shared" si="21"/>
        <v>40272.565818365409</v>
      </c>
      <c r="F505" s="46">
        <f t="shared" si="22"/>
        <v>2.2137714609544057E-2</v>
      </c>
      <c r="G505" s="47">
        <f t="shared" si="23"/>
        <v>0</v>
      </c>
      <c r="H505" s="41">
        <f>SUM(G502:G505)</f>
        <v>0</v>
      </c>
    </row>
    <row r="506" spans="1:8">
      <c r="A506" s="35" t="s">
        <v>51</v>
      </c>
      <c r="B506" s="39">
        <v>1985</v>
      </c>
      <c r="C506" s="39">
        <v>42817.299940354438</v>
      </c>
      <c r="D506" s="39">
        <v>1.039698</v>
      </c>
      <c r="E506" s="39">
        <f t="shared" si="21"/>
        <v>41182.439458722089</v>
      </c>
      <c r="F506" s="36">
        <f t="shared" si="22"/>
        <v>2.2592889771670732E-2</v>
      </c>
      <c r="G506" s="35">
        <f t="shared" si="23"/>
        <v>0</v>
      </c>
    </row>
    <row r="507" spans="1:8">
      <c r="A507" s="35" t="s">
        <v>51</v>
      </c>
      <c r="B507" s="39">
        <v>1986</v>
      </c>
      <c r="C507" s="39">
        <v>44268.828264826268</v>
      </c>
      <c r="D507" s="39">
        <v>1.0517620000000001</v>
      </c>
      <c r="E507" s="39">
        <f t="shared" si="21"/>
        <v>42090.157530721081</v>
      </c>
      <c r="F507" s="36">
        <f t="shared" si="22"/>
        <v>2.2041386666975304E-2</v>
      </c>
      <c r="G507" s="35">
        <f t="shared" si="23"/>
        <v>0</v>
      </c>
    </row>
    <row r="508" spans="1:8">
      <c r="A508" s="35" t="s">
        <v>51</v>
      </c>
      <c r="B508" s="39">
        <v>1987</v>
      </c>
      <c r="C508" s="39">
        <v>46249.769439459757</v>
      </c>
      <c r="D508" s="39">
        <v>1.067917</v>
      </c>
      <c r="E508" s="39">
        <f t="shared" si="21"/>
        <v>43308.393292231282</v>
      </c>
      <c r="F508" s="36">
        <f t="shared" si="22"/>
        <v>2.8943483060642539E-2</v>
      </c>
      <c r="G508" s="35">
        <f t="shared" si="23"/>
        <v>0</v>
      </c>
    </row>
    <row r="509" spans="1:8">
      <c r="A509" s="37" t="s">
        <v>51</v>
      </c>
      <c r="B509" s="38">
        <v>1988</v>
      </c>
      <c r="C509" s="38">
        <v>49408.532780737296</v>
      </c>
      <c r="D509" s="38">
        <v>1.0798270000000001</v>
      </c>
      <c r="E509" s="45">
        <f t="shared" si="21"/>
        <v>45755.970892316356</v>
      </c>
      <c r="F509" s="46">
        <f t="shared" si="22"/>
        <v>5.6515086661599323E-2</v>
      </c>
      <c r="G509" s="47">
        <f t="shared" si="23"/>
        <v>1</v>
      </c>
      <c r="H509" s="41">
        <f>SUM(G506:G509)</f>
        <v>1</v>
      </c>
    </row>
    <row r="510" spans="1:8">
      <c r="A510" s="35" t="s">
        <v>51</v>
      </c>
      <c r="B510" s="39">
        <v>1989</v>
      </c>
      <c r="C510" s="39">
        <v>52345.445567157563</v>
      </c>
      <c r="D510" s="39">
        <v>1.0945879999999999</v>
      </c>
      <c r="E510" s="39">
        <f t="shared" si="21"/>
        <v>47822.053199155816</v>
      </c>
      <c r="F510" s="36">
        <f t="shared" si="22"/>
        <v>4.5154375845326333E-2</v>
      </c>
      <c r="G510" s="35">
        <f t="shared" si="23"/>
        <v>1</v>
      </c>
    </row>
    <row r="511" spans="1:8">
      <c r="A511" s="35" t="s">
        <v>51</v>
      </c>
      <c r="B511" s="39">
        <v>1990</v>
      </c>
      <c r="C511" s="39">
        <v>55963.909543033114</v>
      </c>
      <c r="D511" s="39">
        <v>1.113491</v>
      </c>
      <c r="E511" s="39">
        <f t="shared" si="21"/>
        <v>50259.866979646096</v>
      </c>
      <c r="F511" s="36">
        <f t="shared" si="22"/>
        <v>5.0976769448562997E-2</v>
      </c>
      <c r="G511" s="35">
        <f t="shared" si="23"/>
        <v>1</v>
      </c>
    </row>
    <row r="512" spans="1:8">
      <c r="A512" s="35" t="s">
        <v>51</v>
      </c>
      <c r="B512" s="39">
        <v>1991</v>
      </c>
      <c r="C512" s="39">
        <v>56792.170661553697</v>
      </c>
      <c r="D512" s="39">
        <v>1.136754</v>
      </c>
      <c r="E512" s="39">
        <f t="shared" si="21"/>
        <v>49959.947940850609</v>
      </c>
      <c r="F512" s="36">
        <f t="shared" si="22"/>
        <v>-5.9673663465314997E-3</v>
      </c>
      <c r="G512" s="35">
        <f t="shared" si="23"/>
        <v>0</v>
      </c>
    </row>
    <row r="513" spans="1:8">
      <c r="A513" s="37" t="s">
        <v>51</v>
      </c>
      <c r="B513" s="38">
        <v>1992</v>
      </c>
      <c r="C513" s="38">
        <v>58333.124901892013</v>
      </c>
      <c r="D513" s="38">
        <v>1.1586129999999999</v>
      </c>
      <c r="E513" s="45">
        <f t="shared" si="21"/>
        <v>50347.376476780446</v>
      </c>
      <c r="F513" s="46">
        <f t="shared" si="22"/>
        <v>7.7547826188395508E-3</v>
      </c>
      <c r="G513" s="47">
        <f t="shared" si="23"/>
        <v>0</v>
      </c>
      <c r="H513" s="41">
        <f>SUM(G510:G513)</f>
        <v>2</v>
      </c>
    </row>
    <row r="514" spans="1:8">
      <c r="A514" s="35" t="s">
        <v>51</v>
      </c>
      <c r="B514" s="39">
        <v>1993</v>
      </c>
      <c r="C514" s="39">
        <v>57358.868118809849</v>
      </c>
      <c r="D514" s="39">
        <v>1.172838</v>
      </c>
      <c r="E514" s="39">
        <f t="shared" si="21"/>
        <v>48906.045096432623</v>
      </c>
      <c r="F514" s="36">
        <f t="shared" si="22"/>
        <v>-2.8627735568556356E-2</v>
      </c>
      <c r="G514" s="35">
        <f t="shared" si="23"/>
        <v>0</v>
      </c>
    </row>
    <row r="515" spans="1:8">
      <c r="A515" s="35" t="s">
        <v>51</v>
      </c>
      <c r="B515" s="39">
        <v>1994</v>
      </c>
      <c r="C515" s="39">
        <v>57229.443390734712</v>
      </c>
      <c r="D515" s="39">
        <v>1.1875359999999999</v>
      </c>
      <c r="E515" s="39">
        <f t="shared" si="21"/>
        <v>48191.754515850225</v>
      </c>
      <c r="F515" s="36">
        <f t="shared" si="22"/>
        <v>-1.4605363798564475E-2</v>
      </c>
      <c r="G515" s="35">
        <f t="shared" si="23"/>
        <v>0</v>
      </c>
    </row>
    <row r="516" spans="1:8">
      <c r="A516" s="35" t="s">
        <v>51</v>
      </c>
      <c r="B516" s="39">
        <v>1995</v>
      </c>
      <c r="C516" s="39">
        <v>56501.322155636495</v>
      </c>
      <c r="D516" s="39">
        <v>1.1968540000000001</v>
      </c>
      <c r="E516" s="39">
        <f t="shared" ref="E516:E579" si="24">C516/D516</f>
        <v>47208.19929217473</v>
      </c>
      <c r="F516" s="36">
        <f t="shared" si="22"/>
        <v>-2.0409201398799537E-2</v>
      </c>
      <c r="G516" s="35">
        <f t="shared" ref="G516:G579" si="25">IF(F516&gt;0.032,1,0)</f>
        <v>0</v>
      </c>
    </row>
    <row r="517" spans="1:8">
      <c r="A517" s="37" t="s">
        <v>51</v>
      </c>
      <c r="B517" s="38">
        <v>1996</v>
      </c>
      <c r="C517" s="38">
        <v>55901.76853120896</v>
      </c>
      <c r="D517" s="38">
        <v>1.2037549999999999</v>
      </c>
      <c r="E517" s="45">
        <f t="shared" si="24"/>
        <v>46439.490204575653</v>
      </c>
      <c r="F517" s="46">
        <f t="shared" ref="F517:F580" si="26">E517/E516-1</f>
        <v>-1.628338083478853E-2</v>
      </c>
      <c r="G517" s="47">
        <f t="shared" si="25"/>
        <v>0</v>
      </c>
      <c r="H517" s="41">
        <f>SUM(G514:G517)</f>
        <v>0</v>
      </c>
    </row>
    <row r="518" spans="1:8">
      <c r="A518" s="35" t="s">
        <v>51</v>
      </c>
      <c r="B518" s="39">
        <v>1997</v>
      </c>
      <c r="C518" s="39">
        <v>55804.19999999999</v>
      </c>
      <c r="D518" s="39">
        <v>1.2116400000000001</v>
      </c>
      <c r="E518" s="39">
        <f t="shared" si="24"/>
        <v>46056.749529563225</v>
      </c>
      <c r="F518" s="36">
        <f t="shared" si="26"/>
        <v>-8.2417070757317967E-3</v>
      </c>
      <c r="G518" s="35">
        <f t="shared" si="25"/>
        <v>0</v>
      </c>
    </row>
    <row r="519" spans="1:8">
      <c r="A519" s="35" t="s">
        <v>51</v>
      </c>
      <c r="B519" s="39">
        <v>1998</v>
      </c>
      <c r="C519" s="39">
        <v>54404.800000000003</v>
      </c>
      <c r="D519" s="39">
        <v>1.215233</v>
      </c>
      <c r="E519" s="39">
        <f t="shared" si="24"/>
        <v>44769.027832522654</v>
      </c>
      <c r="F519" s="36">
        <f t="shared" si="26"/>
        <v>-2.7959456761359136E-2</v>
      </c>
      <c r="G519" s="35">
        <f t="shared" si="25"/>
        <v>0</v>
      </c>
    </row>
    <row r="520" spans="1:8">
      <c r="A520" s="35" t="s">
        <v>51</v>
      </c>
      <c r="B520" s="39">
        <v>1999</v>
      </c>
      <c r="C520" s="39">
        <v>54852.1</v>
      </c>
      <c r="D520" s="39">
        <v>1.2102999999999999</v>
      </c>
      <c r="E520" s="39">
        <f t="shared" si="24"/>
        <v>45321.077418821784</v>
      </c>
      <c r="F520" s="36">
        <f t="shared" si="26"/>
        <v>1.2331060401050031E-2</v>
      </c>
      <c r="G520" s="35">
        <f t="shared" si="25"/>
        <v>0</v>
      </c>
    </row>
    <row r="521" spans="1:8">
      <c r="A521" s="37" t="s">
        <v>51</v>
      </c>
      <c r="B521" s="38">
        <v>2000</v>
      </c>
      <c r="C521" s="38">
        <v>55891.1</v>
      </c>
      <c r="D521" s="38">
        <v>1.213519</v>
      </c>
      <c r="E521" s="45">
        <f t="shared" si="24"/>
        <v>46057.045666363687</v>
      </c>
      <c r="F521" s="46">
        <f t="shared" si="26"/>
        <v>1.623898392221923E-2</v>
      </c>
      <c r="G521" s="47">
        <f t="shared" si="25"/>
        <v>0</v>
      </c>
      <c r="H521" s="41">
        <f>SUM(G518:G521)</f>
        <v>0</v>
      </c>
    </row>
    <row r="522" spans="1:8">
      <c r="A522" s="35" t="s">
        <v>51</v>
      </c>
      <c r="B522" s="39">
        <v>2001</v>
      </c>
      <c r="C522" s="39">
        <v>55678.5</v>
      </c>
      <c r="D522" s="39">
        <v>1.225948</v>
      </c>
      <c r="E522" s="39">
        <f t="shared" si="24"/>
        <v>45416.689778032996</v>
      </c>
      <c r="F522" s="36">
        <f t="shared" si="26"/>
        <v>-1.3903538081218136E-2</v>
      </c>
      <c r="G522" s="35">
        <f t="shared" si="25"/>
        <v>0</v>
      </c>
    </row>
    <row r="523" spans="1:8">
      <c r="A523" s="35" t="s">
        <v>51</v>
      </c>
      <c r="B523" s="39">
        <v>2002</v>
      </c>
      <c r="C523" s="39">
        <v>56990.8</v>
      </c>
      <c r="D523" s="39">
        <v>1.2396130000000001</v>
      </c>
      <c r="E523" s="39">
        <f t="shared" si="24"/>
        <v>45974.67112719857</v>
      </c>
      <c r="F523" s="36">
        <f t="shared" si="26"/>
        <v>1.2285821619598902E-2</v>
      </c>
      <c r="G523" s="35">
        <f t="shared" si="25"/>
        <v>0</v>
      </c>
    </row>
    <row r="524" spans="1:8">
      <c r="A524" s="35" t="s">
        <v>51</v>
      </c>
      <c r="B524" s="39">
        <v>2003</v>
      </c>
      <c r="C524" s="39">
        <v>59978.8</v>
      </c>
      <c r="D524" s="39">
        <v>1.2511540000000001</v>
      </c>
      <c r="E524" s="39">
        <f t="shared" si="24"/>
        <v>47938.782915612304</v>
      </c>
      <c r="F524" s="36">
        <f t="shared" si="26"/>
        <v>4.2721606055203809E-2</v>
      </c>
      <c r="G524" s="35">
        <f t="shared" si="25"/>
        <v>1</v>
      </c>
    </row>
    <row r="525" spans="1:8">
      <c r="A525" s="37" t="s">
        <v>51</v>
      </c>
      <c r="B525" s="38">
        <v>2004</v>
      </c>
      <c r="C525" s="38">
        <v>63318.1</v>
      </c>
      <c r="D525" s="38">
        <v>1.273569</v>
      </c>
      <c r="E525" s="45">
        <f t="shared" si="24"/>
        <v>49717.054984849667</v>
      </c>
      <c r="F525" s="46">
        <f t="shared" si="26"/>
        <v>3.7094643649332903E-2</v>
      </c>
      <c r="G525" s="47">
        <f t="shared" si="25"/>
        <v>1</v>
      </c>
      <c r="H525" s="41">
        <f>SUM(G522:G525)</f>
        <v>2</v>
      </c>
    </row>
    <row r="526" spans="1:8">
      <c r="A526" s="35" t="s">
        <v>51</v>
      </c>
      <c r="B526" s="39">
        <v>2005</v>
      </c>
      <c r="C526" s="39">
        <v>67123.899999999994</v>
      </c>
      <c r="D526" s="39">
        <v>1.292729</v>
      </c>
      <c r="E526" s="39">
        <f t="shared" si="24"/>
        <v>51924.185192720201</v>
      </c>
      <c r="F526" s="36">
        <f t="shared" si="26"/>
        <v>4.4393824383667013E-2</v>
      </c>
      <c r="G526" s="35">
        <f t="shared" si="25"/>
        <v>1</v>
      </c>
    </row>
    <row r="527" spans="1:8">
      <c r="A527" s="35" t="s">
        <v>51</v>
      </c>
      <c r="B527" s="39">
        <v>2006</v>
      </c>
      <c r="C527" s="39">
        <v>68759.3</v>
      </c>
      <c r="D527" s="39">
        <v>1.309731</v>
      </c>
      <c r="E527" s="39">
        <f t="shared" si="24"/>
        <v>52498.795554201592</v>
      </c>
      <c r="F527" s="36">
        <f t="shared" si="26"/>
        <v>1.106633371999366E-2</v>
      </c>
      <c r="G527" s="35">
        <f t="shared" si="25"/>
        <v>0</v>
      </c>
    </row>
    <row r="528" spans="1:8">
      <c r="A528" s="35" t="s">
        <v>51</v>
      </c>
      <c r="B528" s="39">
        <v>2007</v>
      </c>
      <c r="C528" s="39">
        <v>70080.399999999994</v>
      </c>
      <c r="D528" s="39">
        <v>1.3156749999999999</v>
      </c>
      <c r="E528" s="39">
        <f t="shared" si="24"/>
        <v>53265.738119216374</v>
      </c>
      <c r="F528" s="36">
        <f t="shared" si="26"/>
        <v>1.460876496153074E-2</v>
      </c>
      <c r="G528" s="35">
        <f t="shared" si="25"/>
        <v>0</v>
      </c>
    </row>
    <row r="529" spans="1:8">
      <c r="A529" s="37" t="s">
        <v>51</v>
      </c>
      <c r="B529" s="38">
        <v>2008</v>
      </c>
      <c r="C529" s="38">
        <v>70460.800000000003</v>
      </c>
      <c r="D529" s="38">
        <v>1.3322130000000001</v>
      </c>
      <c r="E529" s="45">
        <f t="shared" si="24"/>
        <v>52890.040856829946</v>
      </c>
      <c r="F529" s="46">
        <f t="shared" si="26"/>
        <v>-7.0532630477317948E-3</v>
      </c>
      <c r="G529" s="47">
        <f t="shared" si="25"/>
        <v>0</v>
      </c>
      <c r="H529" s="41">
        <f>SUM(G526:G529)</f>
        <v>1</v>
      </c>
    </row>
    <row r="530" spans="1:8">
      <c r="A530" s="35" t="s">
        <v>51</v>
      </c>
      <c r="B530" s="39">
        <v>2009</v>
      </c>
      <c r="C530" s="39">
        <v>67927.5</v>
      </c>
      <c r="D530" s="39">
        <v>1.3467169999999999</v>
      </c>
      <c r="E530" s="39">
        <f t="shared" si="24"/>
        <v>50439.327638991716</v>
      </c>
      <c r="F530" s="36">
        <f t="shared" si="26"/>
        <v>-4.6336005382793366E-2</v>
      </c>
      <c r="G530" s="35">
        <f t="shared" si="25"/>
        <v>0</v>
      </c>
    </row>
    <row r="531" spans="1:8">
      <c r="A531" s="35" t="s">
        <v>51</v>
      </c>
      <c r="B531" s="39">
        <v>2010</v>
      </c>
      <c r="C531" s="39">
        <v>69628.100000000006</v>
      </c>
      <c r="D531" s="39">
        <v>1.364004</v>
      </c>
      <c r="E531" s="39">
        <f t="shared" si="24"/>
        <v>51046.844437406347</v>
      </c>
      <c r="F531" s="36">
        <f t="shared" si="26"/>
        <v>1.204450627817244E-2</v>
      </c>
      <c r="G531" s="35">
        <f t="shared" si="25"/>
        <v>0</v>
      </c>
    </row>
    <row r="532" spans="1:8">
      <c r="A532" s="35" t="s">
        <v>51</v>
      </c>
      <c r="B532" s="39">
        <v>2011</v>
      </c>
      <c r="C532" s="39">
        <v>70646.600000000006</v>
      </c>
      <c r="D532" s="39">
        <v>1.379562</v>
      </c>
      <c r="E532" s="39">
        <f t="shared" si="24"/>
        <v>51209.441837336781</v>
      </c>
      <c r="F532" s="36">
        <f t="shared" si="26"/>
        <v>3.1852585937963696E-3</v>
      </c>
      <c r="G532" s="35">
        <f t="shared" si="25"/>
        <v>0</v>
      </c>
    </row>
    <row r="533" spans="1:8">
      <c r="A533" s="37" t="s">
        <v>51</v>
      </c>
      <c r="B533" s="38">
        <v>2012</v>
      </c>
      <c r="C533" s="38">
        <v>71905.3</v>
      </c>
      <c r="D533" s="38">
        <v>1.3951990000000001</v>
      </c>
      <c r="E533" s="45">
        <f t="shared" si="24"/>
        <v>51537.665953028925</v>
      </c>
      <c r="F533" s="46">
        <f t="shared" si="26"/>
        <v>6.4094452881311437E-3</v>
      </c>
      <c r="G533" s="47">
        <f t="shared" si="25"/>
        <v>0</v>
      </c>
      <c r="H533" s="41">
        <f>SUM(G530:G533)</f>
        <v>0</v>
      </c>
    </row>
    <row r="534" spans="1:8">
      <c r="A534" s="35" t="s">
        <v>51</v>
      </c>
      <c r="B534" s="39">
        <v>2013</v>
      </c>
      <c r="C534" s="39">
        <v>73063.199999999997</v>
      </c>
      <c r="D534" s="39">
        <v>1.408822</v>
      </c>
      <c r="E534" s="39">
        <f t="shared" si="24"/>
        <v>51861.200350363637</v>
      </c>
      <c r="F534" s="36">
        <f t="shared" si="26"/>
        <v>6.2776299887072895E-3</v>
      </c>
      <c r="G534" s="35">
        <f t="shared" si="25"/>
        <v>0</v>
      </c>
    </row>
    <row r="535" spans="1:8">
      <c r="A535" s="35" t="s">
        <v>51</v>
      </c>
      <c r="B535" s="39">
        <v>2014</v>
      </c>
      <c r="C535" s="39">
        <v>73512.399999999994</v>
      </c>
      <c r="D535" s="39">
        <v>1.415335</v>
      </c>
      <c r="E535" s="39">
        <f t="shared" si="24"/>
        <v>51939.929416003979</v>
      </c>
      <c r="F535" s="36">
        <f t="shared" si="26"/>
        <v>1.5180725688659358E-3</v>
      </c>
      <c r="G535" s="35">
        <f t="shared" si="25"/>
        <v>0</v>
      </c>
    </row>
    <row r="536" spans="1:8">
      <c r="A536" s="35" t="s">
        <v>51</v>
      </c>
      <c r="B536" s="39">
        <v>2015</v>
      </c>
      <c r="C536" s="39">
        <v>75869.5</v>
      </c>
      <c r="D536" s="39">
        <v>1.4229989999999999</v>
      </c>
      <c r="E536" s="39">
        <f t="shared" si="24"/>
        <v>53316.622148012757</v>
      </c>
      <c r="F536" s="36">
        <f t="shared" si="26"/>
        <v>2.6505479454590475E-2</v>
      </c>
      <c r="G536" s="35">
        <f t="shared" si="25"/>
        <v>0</v>
      </c>
    </row>
    <row r="537" spans="1:8">
      <c r="A537" s="37" t="s">
        <v>51</v>
      </c>
      <c r="B537" s="38">
        <v>2016</v>
      </c>
      <c r="C537" s="38">
        <v>77303.899999999994</v>
      </c>
      <c r="D537" s="38">
        <v>1.428885</v>
      </c>
      <c r="E537" s="45">
        <f t="shared" si="24"/>
        <v>54100.854862357708</v>
      </c>
      <c r="F537" s="46">
        <f t="shared" si="26"/>
        <v>1.4708972225731642E-2</v>
      </c>
      <c r="G537" s="47">
        <f t="shared" si="25"/>
        <v>0</v>
      </c>
      <c r="H537" s="41">
        <f>SUM(G534:G537)</f>
        <v>0</v>
      </c>
    </row>
    <row r="538" spans="1:8">
      <c r="A538" s="35" t="s">
        <v>51</v>
      </c>
      <c r="B538" s="39">
        <v>2017</v>
      </c>
      <c r="C538" s="39">
        <v>78941.600000000006</v>
      </c>
      <c r="D538" s="39">
        <v>1.4257629999999999</v>
      </c>
      <c r="E538" s="39">
        <f t="shared" si="24"/>
        <v>55367.967888071165</v>
      </c>
      <c r="F538" s="36">
        <f t="shared" si="26"/>
        <v>2.3421312453143717E-2</v>
      </c>
      <c r="G538" s="35">
        <f t="shared" si="25"/>
        <v>0</v>
      </c>
    </row>
    <row r="539" spans="1:8">
      <c r="A539" s="35" t="s">
        <v>51</v>
      </c>
      <c r="B539" s="39">
        <v>2018</v>
      </c>
      <c r="C539" s="39">
        <v>79854.7</v>
      </c>
      <c r="D539" s="39">
        <v>1.4231020000000001</v>
      </c>
      <c r="E539" s="39">
        <f t="shared" si="24"/>
        <v>56113.124709261872</v>
      </c>
      <c r="F539" s="36">
        <f t="shared" si="26"/>
        <v>1.3458265665394764E-2</v>
      </c>
      <c r="G539" s="35">
        <f t="shared" si="25"/>
        <v>0</v>
      </c>
    </row>
    <row r="540" spans="1:8">
      <c r="A540" s="35" t="s">
        <v>51</v>
      </c>
      <c r="B540" s="39">
        <v>2019</v>
      </c>
      <c r="C540" s="39">
        <v>79175.399999999994</v>
      </c>
      <c r="D540" s="39">
        <v>1.4156150000000001</v>
      </c>
      <c r="E540" s="39">
        <f t="shared" si="24"/>
        <v>55930.037474878402</v>
      </c>
      <c r="F540" s="36">
        <f t="shared" si="26"/>
        <v>-3.2628237214038514E-3</v>
      </c>
      <c r="G540" s="35">
        <f t="shared" si="25"/>
        <v>0</v>
      </c>
    </row>
    <row r="541" spans="1:8">
      <c r="A541" s="37" t="s">
        <v>51</v>
      </c>
      <c r="B541" s="38">
        <v>2020</v>
      </c>
      <c r="C541" s="38">
        <v>70625.2</v>
      </c>
      <c r="D541" s="38">
        <v>1.407006</v>
      </c>
      <c r="E541" s="45">
        <f t="shared" si="24"/>
        <v>50195.379408474444</v>
      </c>
      <c r="F541" s="46">
        <f t="shared" si="26"/>
        <v>-0.10253270559633976</v>
      </c>
      <c r="G541" s="47">
        <f t="shared" si="25"/>
        <v>0</v>
      </c>
      <c r="H541" s="41">
        <f>SUM(G538:G541)</f>
        <v>0</v>
      </c>
    </row>
    <row r="542" spans="1:8">
      <c r="A542" s="37" t="s">
        <v>53</v>
      </c>
      <c r="B542" s="38">
        <v>1976</v>
      </c>
      <c r="C542" s="38"/>
      <c r="D542" s="38">
        <v>0.85697900000000005</v>
      </c>
      <c r="E542" s="45"/>
      <c r="F542" s="46"/>
      <c r="G542" s="47"/>
      <c r="H542" s="41"/>
    </row>
    <row r="543" spans="1:8">
      <c r="A543" s="35" t="s">
        <v>53</v>
      </c>
      <c r="B543" s="39">
        <v>1977</v>
      </c>
      <c r="C543" s="39">
        <v>18085.111550985261</v>
      </c>
      <c r="D543" s="39">
        <v>0.88344599999999995</v>
      </c>
      <c r="E543" s="39">
        <f t="shared" si="24"/>
        <v>20471.100158906444</v>
      </c>
      <c r="G543" s="35"/>
    </row>
    <row r="544" spans="1:8">
      <c r="A544" s="35" t="s">
        <v>53</v>
      </c>
      <c r="B544" s="39">
        <v>1978</v>
      </c>
      <c r="C544" s="39">
        <v>19520.251873698933</v>
      </c>
      <c r="D544" s="39">
        <v>0.91096200000000005</v>
      </c>
      <c r="E544" s="39">
        <f t="shared" si="24"/>
        <v>21428.173594177289</v>
      </c>
      <c r="F544" s="36">
        <f t="shared" si="26"/>
        <v>4.6752418181806865E-2</v>
      </c>
      <c r="G544" s="35">
        <f t="shared" si="25"/>
        <v>1</v>
      </c>
    </row>
    <row r="545" spans="1:8">
      <c r="A545" s="35" t="s">
        <v>53</v>
      </c>
      <c r="B545" s="39">
        <v>1979</v>
      </c>
      <c r="C545" s="39">
        <v>19915.470819518534</v>
      </c>
      <c r="D545" s="39">
        <v>0.93263600000000002</v>
      </c>
      <c r="E545" s="39">
        <f t="shared" si="24"/>
        <v>21353.958907353495</v>
      </c>
      <c r="F545" s="36">
        <f t="shared" si="26"/>
        <v>-3.4634163521972683E-3</v>
      </c>
      <c r="G545" s="35">
        <f t="shared" si="25"/>
        <v>0</v>
      </c>
    </row>
    <row r="546" spans="1:8">
      <c r="A546" s="37" t="s">
        <v>53</v>
      </c>
      <c r="B546" s="38">
        <v>1980</v>
      </c>
      <c r="C546" s="38">
        <v>20034.964132661644</v>
      </c>
      <c r="D546" s="38">
        <v>0.94798300000000002</v>
      </c>
      <c r="E546" s="45">
        <f t="shared" si="24"/>
        <v>21134.307400725163</v>
      </c>
      <c r="F546" s="46">
        <f t="shared" si="26"/>
        <v>-1.028621941164698E-2</v>
      </c>
      <c r="G546" s="47">
        <f t="shared" si="25"/>
        <v>0</v>
      </c>
      <c r="H546" s="41">
        <f>SUM(G543:G546)</f>
        <v>1</v>
      </c>
    </row>
    <row r="547" spans="1:8">
      <c r="A547" s="35" t="s">
        <v>53</v>
      </c>
      <c r="B547" s="39">
        <v>1981</v>
      </c>
      <c r="C547" s="39">
        <v>20131.14465437438</v>
      </c>
      <c r="D547" s="39">
        <v>0.96220399999999995</v>
      </c>
      <c r="E547" s="39">
        <f t="shared" si="24"/>
        <v>20921.909131924604</v>
      </c>
      <c r="F547" s="36">
        <f t="shared" si="26"/>
        <v>-1.004992805173599E-2</v>
      </c>
      <c r="G547" s="35">
        <f t="shared" si="25"/>
        <v>0</v>
      </c>
    </row>
    <row r="548" spans="1:8">
      <c r="A548" s="35" t="s">
        <v>53</v>
      </c>
      <c r="B548" s="39">
        <v>1982</v>
      </c>
      <c r="C548" s="39">
        <v>19314.586671813191</v>
      </c>
      <c r="D548" s="39">
        <v>0.973719</v>
      </c>
      <c r="E548" s="39">
        <f t="shared" si="24"/>
        <v>19835.893796683838</v>
      </c>
      <c r="F548" s="36">
        <f t="shared" si="26"/>
        <v>-5.1908041870979194E-2</v>
      </c>
      <c r="G548" s="35">
        <f t="shared" si="25"/>
        <v>0</v>
      </c>
    </row>
    <row r="549" spans="1:8">
      <c r="A549" s="35" t="s">
        <v>53</v>
      </c>
      <c r="B549" s="39">
        <v>1983</v>
      </c>
      <c r="C549" s="39">
        <v>20257.473131497078</v>
      </c>
      <c r="D549" s="39">
        <v>0.98186600000000002</v>
      </c>
      <c r="E549" s="39">
        <f t="shared" si="24"/>
        <v>20631.606687162075</v>
      </c>
      <c r="F549" s="36">
        <f t="shared" si="26"/>
        <v>4.0114798891051962E-2</v>
      </c>
      <c r="G549" s="35">
        <f t="shared" si="25"/>
        <v>1</v>
      </c>
    </row>
    <row r="550" spans="1:8">
      <c r="A550" s="37" t="s">
        <v>53</v>
      </c>
      <c r="B550" s="38">
        <v>1984</v>
      </c>
      <c r="C550" s="38">
        <v>20617.783918420941</v>
      </c>
      <c r="D550" s="38">
        <v>0.99084099999999997</v>
      </c>
      <c r="E550" s="45">
        <f t="shared" si="24"/>
        <v>20808.367758723085</v>
      </c>
      <c r="F550" s="46">
        <f t="shared" si="26"/>
        <v>8.5674893982443656E-3</v>
      </c>
      <c r="G550" s="47">
        <f t="shared" si="25"/>
        <v>0</v>
      </c>
      <c r="H550" s="41">
        <f>SUM(G547:G550)</f>
        <v>1</v>
      </c>
    </row>
    <row r="551" spans="1:8">
      <c r="A551" s="35" t="s">
        <v>53</v>
      </c>
      <c r="B551" s="39">
        <v>1985</v>
      </c>
      <c r="C551" s="39">
        <v>21084.161803528008</v>
      </c>
      <c r="D551" s="39">
        <v>0.99405200000000005</v>
      </c>
      <c r="E551" s="39">
        <f t="shared" si="24"/>
        <v>21210.320791596423</v>
      </c>
      <c r="F551" s="36">
        <f t="shared" si="26"/>
        <v>1.9316893931040635E-2</v>
      </c>
      <c r="G551" s="35">
        <f t="shared" si="25"/>
        <v>0</v>
      </c>
    </row>
    <row r="552" spans="1:8">
      <c r="A552" s="35" t="s">
        <v>53</v>
      </c>
      <c r="B552" s="39">
        <v>1986</v>
      </c>
      <c r="C552" s="39">
        <v>20672.953456256164</v>
      </c>
      <c r="D552" s="39">
        <v>0.99022200000000005</v>
      </c>
      <c r="E552" s="39">
        <f t="shared" si="24"/>
        <v>20877.089638743801</v>
      </c>
      <c r="F552" s="36">
        <f t="shared" si="26"/>
        <v>-1.57108021197232E-2</v>
      </c>
      <c r="G552" s="35">
        <f t="shared" si="25"/>
        <v>0</v>
      </c>
    </row>
    <row r="553" spans="1:8">
      <c r="A553" s="35" t="s">
        <v>53</v>
      </c>
      <c r="B553" s="39">
        <v>1987</v>
      </c>
      <c r="C553" s="39">
        <v>21176.192404253143</v>
      </c>
      <c r="D553" s="39">
        <v>0.98499700000000001</v>
      </c>
      <c r="E553" s="39">
        <f t="shared" si="24"/>
        <v>21498.737970017311</v>
      </c>
      <c r="F553" s="36">
        <f t="shared" si="26"/>
        <v>2.9776580070808967E-2</v>
      </c>
      <c r="G553" s="35">
        <f t="shared" si="25"/>
        <v>0</v>
      </c>
    </row>
    <row r="554" spans="1:8">
      <c r="A554" s="37" t="s">
        <v>53</v>
      </c>
      <c r="B554" s="38">
        <v>1988</v>
      </c>
      <c r="C554" s="38">
        <v>22316.810393346463</v>
      </c>
      <c r="D554" s="38">
        <v>0.98566100000000001</v>
      </c>
      <c r="E554" s="45">
        <f t="shared" si="24"/>
        <v>22641.466379765927</v>
      </c>
      <c r="F554" s="46">
        <f t="shared" si="26"/>
        <v>5.3153278640927448E-2</v>
      </c>
      <c r="G554" s="47">
        <f t="shared" si="25"/>
        <v>1</v>
      </c>
      <c r="H554" s="41">
        <f>SUM(G551:G554)</f>
        <v>1</v>
      </c>
    </row>
    <row r="555" spans="1:8">
      <c r="A555" s="35" t="s">
        <v>53</v>
      </c>
      <c r="B555" s="39">
        <v>1989</v>
      </c>
      <c r="C555" s="39">
        <v>23743.894987084197</v>
      </c>
      <c r="D555" s="39">
        <v>0.99442200000000003</v>
      </c>
      <c r="E555" s="39">
        <f t="shared" si="24"/>
        <v>23877.081346836851</v>
      </c>
      <c r="F555" s="36">
        <f t="shared" si="26"/>
        <v>5.4573098153004818E-2</v>
      </c>
      <c r="G555" s="35">
        <f t="shared" si="25"/>
        <v>1</v>
      </c>
    </row>
    <row r="556" spans="1:8">
      <c r="A556" s="35" t="s">
        <v>53</v>
      </c>
      <c r="B556" s="39">
        <v>1990</v>
      </c>
      <c r="C556" s="39">
        <v>24608.177061002847</v>
      </c>
      <c r="D556" s="39">
        <v>1.012384</v>
      </c>
      <c r="E556" s="39">
        <f t="shared" si="24"/>
        <v>24307.15722591709</v>
      </c>
      <c r="F556" s="36">
        <f t="shared" si="26"/>
        <v>1.8012079149582139E-2</v>
      </c>
      <c r="G556" s="35">
        <f t="shared" si="25"/>
        <v>0</v>
      </c>
    </row>
    <row r="557" spans="1:8">
      <c r="A557" s="35" t="s">
        <v>53</v>
      </c>
      <c r="B557" s="39">
        <v>1991</v>
      </c>
      <c r="C557" s="39">
        <v>25134.484687430926</v>
      </c>
      <c r="D557" s="39">
        <v>1.0413159999999999</v>
      </c>
      <c r="E557" s="39">
        <f t="shared" si="24"/>
        <v>24137.230857329501</v>
      </c>
      <c r="F557" s="36">
        <f t="shared" si="26"/>
        <v>-6.9907956330823584E-3</v>
      </c>
      <c r="G557" s="35">
        <f t="shared" si="25"/>
        <v>0</v>
      </c>
    </row>
    <row r="558" spans="1:8">
      <c r="A558" s="37" t="s">
        <v>53</v>
      </c>
      <c r="B558" s="38">
        <v>1992</v>
      </c>
      <c r="C558" s="38">
        <v>26879.160293220109</v>
      </c>
      <c r="D558" s="38">
        <v>1.071685</v>
      </c>
      <c r="E558" s="45">
        <f t="shared" si="24"/>
        <v>25081.213503240328</v>
      </c>
      <c r="F558" s="46">
        <f t="shared" si="26"/>
        <v>3.9108986921098099E-2</v>
      </c>
      <c r="G558" s="47">
        <f t="shared" si="25"/>
        <v>1</v>
      </c>
      <c r="H558" s="41">
        <f>SUM(G555:G558)</f>
        <v>2</v>
      </c>
    </row>
    <row r="559" spans="1:8">
      <c r="A559" s="35" t="s">
        <v>53</v>
      </c>
      <c r="B559" s="39">
        <v>1993</v>
      </c>
      <c r="C559" s="39">
        <v>29219.837786729215</v>
      </c>
      <c r="D559" s="39">
        <v>1.108768</v>
      </c>
      <c r="E559" s="39">
        <f t="shared" si="24"/>
        <v>26353.428117269992</v>
      </c>
      <c r="F559" s="36">
        <f t="shared" si="26"/>
        <v>5.0723806241085745E-2</v>
      </c>
      <c r="G559" s="35">
        <f t="shared" si="25"/>
        <v>1</v>
      </c>
    </row>
    <row r="560" spans="1:8">
      <c r="A560" s="35" t="s">
        <v>53</v>
      </c>
      <c r="B560" s="39">
        <v>1994</v>
      </c>
      <c r="C560" s="39">
        <v>31545.868500282068</v>
      </c>
      <c r="D560" s="39">
        <v>1.14514</v>
      </c>
      <c r="E560" s="39">
        <f t="shared" si="24"/>
        <v>27547.608589589105</v>
      </c>
      <c r="F560" s="36">
        <f t="shared" si="26"/>
        <v>4.5314046696510735E-2</v>
      </c>
      <c r="G560" s="35">
        <f t="shared" si="25"/>
        <v>1</v>
      </c>
    </row>
    <row r="561" spans="1:8">
      <c r="A561" s="35" t="s">
        <v>53</v>
      </c>
      <c r="B561" s="39">
        <v>1995</v>
      </c>
      <c r="C561" s="39">
        <v>34170.327355443609</v>
      </c>
      <c r="D561" s="39">
        <v>1.177322</v>
      </c>
      <c r="E561" s="39">
        <f t="shared" si="24"/>
        <v>29023.773747066316</v>
      </c>
      <c r="F561" s="36">
        <f t="shared" si="26"/>
        <v>5.3585963829727357E-2</v>
      </c>
      <c r="G561" s="35">
        <f t="shared" si="25"/>
        <v>1</v>
      </c>
    </row>
    <row r="562" spans="1:8">
      <c r="A562" s="37" t="s">
        <v>53</v>
      </c>
      <c r="B562" s="38">
        <v>1996</v>
      </c>
      <c r="C562" s="38">
        <v>35307.649819046768</v>
      </c>
      <c r="D562" s="38">
        <v>1.2030829999999999</v>
      </c>
      <c r="E562" s="45">
        <f t="shared" si="24"/>
        <v>29347.642530936577</v>
      </c>
      <c r="F562" s="46">
        <f t="shared" si="26"/>
        <v>1.1158741337108147E-2</v>
      </c>
      <c r="G562" s="47">
        <f t="shared" si="25"/>
        <v>0</v>
      </c>
      <c r="H562" s="41">
        <f>SUM(G559:G562)</f>
        <v>3</v>
      </c>
    </row>
    <row r="563" spans="1:8">
      <c r="A563" s="35" t="s">
        <v>53</v>
      </c>
      <c r="B563" s="39">
        <v>1997</v>
      </c>
      <c r="C563" s="39">
        <v>36997.4</v>
      </c>
      <c r="D563" s="39">
        <v>1.2285200000000001</v>
      </c>
      <c r="E563" s="39">
        <f t="shared" si="24"/>
        <v>30115.423436329893</v>
      </c>
      <c r="F563" s="36">
        <f t="shared" si="26"/>
        <v>2.6161587070715031E-2</v>
      </c>
      <c r="G563" s="35">
        <f t="shared" si="25"/>
        <v>0</v>
      </c>
    </row>
    <row r="564" spans="1:8">
      <c r="A564" s="35" t="s">
        <v>53</v>
      </c>
      <c r="B564" s="39">
        <v>1998</v>
      </c>
      <c r="C564" s="39">
        <v>38795.300000000003</v>
      </c>
      <c r="D564" s="39">
        <v>1.2523299999999999</v>
      </c>
      <c r="E564" s="39">
        <f t="shared" si="24"/>
        <v>30978.496083300732</v>
      </c>
      <c r="F564" s="36">
        <f t="shared" si="26"/>
        <v>2.8658824897333623E-2</v>
      </c>
      <c r="G564" s="35">
        <f t="shared" si="25"/>
        <v>0</v>
      </c>
    </row>
    <row r="565" spans="1:8">
      <c r="A565" s="35" t="s">
        <v>53</v>
      </c>
      <c r="B565" s="39">
        <v>1999</v>
      </c>
      <c r="C565" s="39">
        <v>42510.400000000001</v>
      </c>
      <c r="D565" s="39">
        <v>1.275674</v>
      </c>
      <c r="E565" s="39">
        <f t="shared" si="24"/>
        <v>33323.874281360288</v>
      </c>
      <c r="F565" s="36">
        <f t="shared" si="26"/>
        <v>7.5709879257949364E-2</v>
      </c>
      <c r="G565" s="35">
        <f t="shared" si="25"/>
        <v>1</v>
      </c>
    </row>
    <row r="566" spans="1:8">
      <c r="A566" s="37" t="s">
        <v>53</v>
      </c>
      <c r="B566" s="38">
        <v>2000</v>
      </c>
      <c r="C566" s="38">
        <v>47295.4</v>
      </c>
      <c r="D566" s="38">
        <v>1.2994300000000001</v>
      </c>
      <c r="E566" s="45">
        <f t="shared" si="24"/>
        <v>36397.035623311756</v>
      </c>
      <c r="F566" s="46">
        <f t="shared" si="26"/>
        <v>9.2221009958330047E-2</v>
      </c>
      <c r="G566" s="47">
        <f t="shared" si="25"/>
        <v>1</v>
      </c>
      <c r="H566" s="41">
        <f>SUM(G563:G566)</f>
        <v>2</v>
      </c>
    </row>
    <row r="567" spans="1:8">
      <c r="A567" s="35" t="s">
        <v>53</v>
      </c>
      <c r="B567" s="39">
        <v>2001</v>
      </c>
      <c r="C567" s="39">
        <v>46084.5</v>
      </c>
      <c r="D567" s="39">
        <v>1.3199620000000001</v>
      </c>
      <c r="E567" s="39">
        <f t="shared" si="24"/>
        <v>34913.505085752469</v>
      </c>
      <c r="F567" s="36">
        <f t="shared" si="26"/>
        <v>-4.0759652871540708E-2</v>
      </c>
      <c r="G567" s="35">
        <f t="shared" si="25"/>
        <v>0</v>
      </c>
    </row>
    <row r="568" spans="1:8">
      <c r="A568" s="35" t="s">
        <v>53</v>
      </c>
      <c r="B568" s="39">
        <v>2002</v>
      </c>
      <c r="C568" s="39">
        <v>47056.800000000003</v>
      </c>
      <c r="D568" s="39">
        <v>1.3403719999999999</v>
      </c>
      <c r="E568" s="39">
        <f t="shared" si="24"/>
        <v>35107.268728382871</v>
      </c>
      <c r="F568" s="36">
        <f t="shared" si="26"/>
        <v>5.5498192505876176E-3</v>
      </c>
      <c r="G568" s="35">
        <f t="shared" si="25"/>
        <v>0</v>
      </c>
    </row>
    <row r="569" spans="1:8">
      <c r="A569" s="35" t="s">
        <v>53</v>
      </c>
      <c r="B569" s="39">
        <v>2003</v>
      </c>
      <c r="C569" s="39">
        <v>48593.7</v>
      </c>
      <c r="D569" s="39">
        <v>1.36338</v>
      </c>
      <c r="E569" s="39">
        <f t="shared" si="24"/>
        <v>35642.080711173694</v>
      </c>
      <c r="F569" s="36">
        <f t="shared" si="26"/>
        <v>1.523365394581222E-2</v>
      </c>
      <c r="G569" s="35">
        <f t="shared" si="25"/>
        <v>0</v>
      </c>
    </row>
    <row r="570" spans="1:8">
      <c r="A570" s="37" t="s">
        <v>53</v>
      </c>
      <c r="B570" s="38">
        <v>2004</v>
      </c>
      <c r="C570" s="38">
        <v>51815.1</v>
      </c>
      <c r="D570" s="38">
        <v>1.391802</v>
      </c>
      <c r="E570" s="45">
        <f t="shared" si="24"/>
        <v>37228.786853302408</v>
      </c>
      <c r="F570" s="46">
        <f t="shared" si="26"/>
        <v>4.4517775350620514E-2</v>
      </c>
      <c r="G570" s="47">
        <f t="shared" si="25"/>
        <v>1</v>
      </c>
      <c r="H570" s="41">
        <f>SUM(G567:G570)</f>
        <v>1</v>
      </c>
    </row>
    <row r="571" spans="1:8">
      <c r="A571" s="35" t="s">
        <v>53</v>
      </c>
      <c r="B571" s="39">
        <v>2005</v>
      </c>
      <c r="C571" s="39">
        <v>56043</v>
      </c>
      <c r="D571" s="39">
        <v>1.4282410000000001</v>
      </c>
      <c r="E571" s="39">
        <f t="shared" si="24"/>
        <v>39239.176021413754</v>
      </c>
      <c r="F571" s="36">
        <f t="shared" si="26"/>
        <v>5.4000931484368575E-2</v>
      </c>
      <c r="G571" s="35">
        <f t="shared" si="25"/>
        <v>1</v>
      </c>
    </row>
    <row r="572" spans="1:8">
      <c r="A572" s="35" t="s">
        <v>53</v>
      </c>
      <c r="B572" s="39">
        <v>2006</v>
      </c>
      <c r="C572" s="39">
        <v>57613.7</v>
      </c>
      <c r="D572" s="39">
        <v>1.468669</v>
      </c>
      <c r="E572" s="39">
        <f t="shared" si="24"/>
        <v>39228.51234689368</v>
      </c>
      <c r="F572" s="36">
        <f t="shared" si="26"/>
        <v>-2.71760918584385E-4</v>
      </c>
      <c r="G572" s="35">
        <f t="shared" si="25"/>
        <v>0</v>
      </c>
    </row>
    <row r="573" spans="1:8">
      <c r="A573" s="35" t="s">
        <v>53</v>
      </c>
      <c r="B573" s="39">
        <v>2007</v>
      </c>
      <c r="C573" s="39">
        <v>58670.9</v>
      </c>
      <c r="D573" s="39">
        <v>1.5051049999999999</v>
      </c>
      <c r="E573" s="39">
        <f t="shared" si="24"/>
        <v>38981.267087678272</v>
      </c>
      <c r="F573" s="36">
        <f t="shared" si="26"/>
        <v>-6.3026927207701089E-3</v>
      </c>
      <c r="G573" s="35">
        <f t="shared" si="25"/>
        <v>0</v>
      </c>
    </row>
    <row r="574" spans="1:8">
      <c r="A574" s="37" t="s">
        <v>53</v>
      </c>
      <c r="B574" s="38">
        <v>2008</v>
      </c>
      <c r="C574" s="38">
        <v>60309.5</v>
      </c>
      <c r="D574" s="38">
        <v>1.5343199999999999</v>
      </c>
      <c r="E574" s="45">
        <f t="shared" si="24"/>
        <v>39306.989415506549</v>
      </c>
      <c r="F574" s="46">
        <f t="shared" si="26"/>
        <v>8.3558681429121151E-3</v>
      </c>
      <c r="G574" s="47">
        <f t="shared" si="25"/>
        <v>0</v>
      </c>
      <c r="H574" s="41">
        <f>SUM(G571:G574)</f>
        <v>1</v>
      </c>
    </row>
    <row r="575" spans="1:8">
      <c r="A575" s="35" t="s">
        <v>53</v>
      </c>
      <c r="B575" s="39">
        <v>2009</v>
      </c>
      <c r="C575" s="39">
        <v>57327.9</v>
      </c>
      <c r="D575" s="39">
        <v>1.5544389999999999</v>
      </c>
      <c r="E575" s="39">
        <f t="shared" si="24"/>
        <v>36880.122024730466</v>
      </c>
      <c r="F575" s="36">
        <f t="shared" si="26"/>
        <v>-6.1741370348213143E-2</v>
      </c>
      <c r="G575" s="35">
        <f t="shared" si="25"/>
        <v>0</v>
      </c>
    </row>
    <row r="576" spans="1:8">
      <c r="A576" s="35" t="s">
        <v>53</v>
      </c>
      <c r="B576" s="39">
        <v>2010</v>
      </c>
      <c r="C576" s="39">
        <v>58281.8</v>
      </c>
      <c r="D576" s="39">
        <v>1.570819</v>
      </c>
      <c r="E576" s="39">
        <f t="shared" si="24"/>
        <v>37102.810699386755</v>
      </c>
      <c r="F576" s="36">
        <f t="shared" si="26"/>
        <v>6.0381761889769514E-3</v>
      </c>
      <c r="G576" s="35">
        <f t="shared" si="25"/>
        <v>0</v>
      </c>
    </row>
    <row r="577" spans="1:8">
      <c r="A577" s="35" t="s">
        <v>53</v>
      </c>
      <c r="B577" s="39">
        <v>2011</v>
      </c>
      <c r="C577" s="39">
        <v>58226.2</v>
      </c>
      <c r="D577" s="39">
        <v>1.5842719999999999</v>
      </c>
      <c r="E577" s="39">
        <f t="shared" si="24"/>
        <v>36752.653584737978</v>
      </c>
      <c r="F577" s="36">
        <f t="shared" si="26"/>
        <v>-9.4374821758331784E-3</v>
      </c>
      <c r="G577" s="35">
        <f t="shared" si="25"/>
        <v>0</v>
      </c>
    </row>
    <row r="578" spans="1:8">
      <c r="A578" s="37" t="s">
        <v>53</v>
      </c>
      <c r="B578" s="38">
        <v>2012</v>
      </c>
      <c r="C578" s="38">
        <v>58323.9</v>
      </c>
      <c r="D578" s="38">
        <v>1.5959099999999999</v>
      </c>
      <c r="E578" s="45">
        <f t="shared" si="24"/>
        <v>36545.857849126834</v>
      </c>
      <c r="F578" s="46">
        <f t="shared" si="26"/>
        <v>-5.6266885637074049E-3</v>
      </c>
      <c r="G578" s="47">
        <f t="shared" si="25"/>
        <v>0</v>
      </c>
      <c r="H578" s="41">
        <f>SUM(G575:G578)</f>
        <v>0</v>
      </c>
    </row>
    <row r="579" spans="1:8">
      <c r="A579" s="35" t="s">
        <v>53</v>
      </c>
      <c r="B579" s="39">
        <v>2013</v>
      </c>
      <c r="C579" s="39">
        <v>60631.199999999997</v>
      </c>
      <c r="D579" s="39">
        <v>1.612053</v>
      </c>
      <c r="E579" s="39">
        <f t="shared" si="24"/>
        <v>37611.170352339534</v>
      </c>
      <c r="F579" s="36">
        <f t="shared" si="26"/>
        <v>2.9150020437628044E-2</v>
      </c>
      <c r="G579" s="35">
        <f t="shared" si="25"/>
        <v>0</v>
      </c>
    </row>
    <row r="580" spans="1:8">
      <c r="A580" s="35" t="s">
        <v>53</v>
      </c>
      <c r="B580" s="39">
        <v>2014</v>
      </c>
      <c r="C580" s="39">
        <v>62454</v>
      </c>
      <c r="D580" s="39">
        <v>1.6322479999999999</v>
      </c>
      <c r="E580" s="39">
        <f t="shared" ref="E580:E643" si="27">C580/D580</f>
        <v>38262.567943106689</v>
      </c>
      <c r="F580" s="36">
        <f t="shared" si="26"/>
        <v>1.7319258737893417E-2</v>
      </c>
      <c r="G580" s="35">
        <f t="shared" ref="G580:G643" si="28">IF(F580&gt;0.032,1,0)</f>
        <v>0</v>
      </c>
    </row>
    <row r="581" spans="1:8">
      <c r="A581" s="35" t="s">
        <v>53</v>
      </c>
      <c r="B581" s="39">
        <v>2015</v>
      </c>
      <c r="C581" s="39">
        <v>63081.2</v>
      </c>
      <c r="D581" s="39">
        <v>1.652495</v>
      </c>
      <c r="E581" s="39">
        <f t="shared" si="27"/>
        <v>38173.307634818862</v>
      </c>
      <c r="F581" s="36">
        <f t="shared" ref="F581:F644" si="29">E581/E580-1</f>
        <v>-2.3328363224482951E-3</v>
      </c>
      <c r="G581" s="35">
        <f t="shared" si="28"/>
        <v>0</v>
      </c>
    </row>
    <row r="582" spans="1:8">
      <c r="A582" s="37" t="s">
        <v>53</v>
      </c>
      <c r="B582" s="38">
        <v>2016</v>
      </c>
      <c r="C582" s="38">
        <v>65479</v>
      </c>
      <c r="D582" s="38">
        <v>1.6840360000000001</v>
      </c>
      <c r="E582" s="45">
        <f t="shared" si="27"/>
        <v>38882.185416463777</v>
      </c>
      <c r="F582" s="46">
        <f t="shared" si="29"/>
        <v>1.8569985824291813E-2</v>
      </c>
      <c r="G582" s="47">
        <f t="shared" si="28"/>
        <v>0</v>
      </c>
      <c r="H582" s="41">
        <f>SUM(G579:G582)</f>
        <v>0</v>
      </c>
    </row>
    <row r="583" spans="1:8">
      <c r="A583" s="35" t="s">
        <v>53</v>
      </c>
      <c r="B583" s="39">
        <v>2017</v>
      </c>
      <c r="C583" s="39">
        <v>66980.5</v>
      </c>
      <c r="D583" s="39">
        <v>1.7197450000000001</v>
      </c>
      <c r="E583" s="39">
        <f t="shared" si="27"/>
        <v>38947.925419175517</v>
      </c>
      <c r="F583" s="36">
        <f t="shared" si="29"/>
        <v>1.6907486553958684E-3</v>
      </c>
      <c r="G583" s="35">
        <f t="shared" si="28"/>
        <v>0</v>
      </c>
    </row>
    <row r="584" spans="1:8">
      <c r="A584" s="35" t="s">
        <v>53</v>
      </c>
      <c r="B584" s="39">
        <v>2018</v>
      </c>
      <c r="C584" s="39">
        <v>71075.399999999994</v>
      </c>
      <c r="D584" s="39">
        <v>1.7520739999999999</v>
      </c>
      <c r="E584" s="39">
        <f t="shared" si="27"/>
        <v>40566.437262353073</v>
      </c>
      <c r="F584" s="36">
        <f t="shared" si="29"/>
        <v>4.1555790860704045E-2</v>
      </c>
      <c r="G584" s="35">
        <f t="shared" si="28"/>
        <v>1</v>
      </c>
    </row>
    <row r="585" spans="1:8">
      <c r="A585" s="35" t="s">
        <v>53</v>
      </c>
      <c r="B585" s="39">
        <v>2019</v>
      </c>
      <c r="C585" s="39">
        <v>73912</v>
      </c>
      <c r="D585" s="39">
        <v>1.7890600000000001</v>
      </c>
      <c r="E585" s="39">
        <f t="shared" si="27"/>
        <v>41313.315372318422</v>
      </c>
      <c r="F585" s="36">
        <f t="shared" si="29"/>
        <v>1.8411232545148204E-2</v>
      </c>
      <c r="G585" s="35">
        <f t="shared" si="28"/>
        <v>0</v>
      </c>
    </row>
    <row r="586" spans="1:8">
      <c r="A586" s="37" t="s">
        <v>53</v>
      </c>
      <c r="B586" s="38">
        <v>2020</v>
      </c>
      <c r="C586" s="38">
        <v>73655.399999999994</v>
      </c>
      <c r="D586" s="38">
        <v>1.826913</v>
      </c>
      <c r="E586" s="45">
        <f t="shared" si="27"/>
        <v>40316.862379325117</v>
      </c>
      <c r="F586" s="46">
        <f t="shared" si="29"/>
        <v>-2.4119414866931033E-2</v>
      </c>
      <c r="G586" s="47">
        <f t="shared" si="28"/>
        <v>0</v>
      </c>
      <c r="H586" s="41">
        <f>SUM(G583:G586)</f>
        <v>1</v>
      </c>
    </row>
    <row r="587" spans="1:8">
      <c r="A587" s="37" t="s">
        <v>55</v>
      </c>
      <c r="B587" s="38">
        <v>1976</v>
      </c>
      <c r="C587" s="38"/>
      <c r="D587" s="38">
        <v>11.360274</v>
      </c>
      <c r="E587" s="45"/>
      <c r="F587" s="46"/>
      <c r="G587" s="47"/>
      <c r="H587" s="41"/>
    </row>
    <row r="588" spans="1:8">
      <c r="A588" s="35" t="s">
        <v>55</v>
      </c>
      <c r="B588" s="39">
        <v>1977</v>
      </c>
      <c r="C588" s="39">
        <v>357710.90254494693</v>
      </c>
      <c r="D588" s="39">
        <v>11.406312</v>
      </c>
      <c r="E588" s="39">
        <f t="shared" si="27"/>
        <v>31360.785374356492</v>
      </c>
      <c r="G588" s="35"/>
    </row>
    <row r="589" spans="1:8">
      <c r="A589" s="35" t="s">
        <v>55</v>
      </c>
      <c r="B589" s="39">
        <v>1978</v>
      </c>
      <c r="C589" s="39">
        <v>372941.01515214634</v>
      </c>
      <c r="D589" s="39">
        <v>11.434421</v>
      </c>
      <c r="E589" s="39">
        <f t="shared" si="27"/>
        <v>32615.644915658286</v>
      </c>
      <c r="F589" s="36">
        <f t="shared" si="29"/>
        <v>4.0013651645595782E-2</v>
      </c>
      <c r="G589" s="35">
        <f t="shared" si="28"/>
        <v>1</v>
      </c>
    </row>
    <row r="590" spans="1:8">
      <c r="A590" s="35" t="s">
        <v>55</v>
      </c>
      <c r="B590" s="39">
        <v>1979</v>
      </c>
      <c r="C590" s="39">
        <v>378888.27264394023</v>
      </c>
      <c r="D590" s="39">
        <v>11.422782</v>
      </c>
      <c r="E590" s="39">
        <f t="shared" si="27"/>
        <v>33169.526709337551</v>
      </c>
      <c r="F590" s="36">
        <f t="shared" si="29"/>
        <v>1.6982089273769096E-2</v>
      </c>
      <c r="G590" s="35">
        <f t="shared" si="28"/>
        <v>0</v>
      </c>
    </row>
    <row r="591" spans="1:8">
      <c r="A591" s="37" t="s">
        <v>55</v>
      </c>
      <c r="B591" s="38">
        <v>1980</v>
      </c>
      <c r="C591" s="38">
        <v>365830.39731967676</v>
      </c>
      <c r="D591" s="38">
        <v>11.434702</v>
      </c>
      <c r="E591" s="45">
        <f t="shared" si="27"/>
        <v>31992.997921561644</v>
      </c>
      <c r="F591" s="46">
        <f t="shared" si="29"/>
        <v>-3.5470171102703785E-2</v>
      </c>
      <c r="G591" s="47">
        <f t="shared" si="28"/>
        <v>0</v>
      </c>
      <c r="H591" s="41">
        <f>SUM(G588:G591)</f>
        <v>1</v>
      </c>
    </row>
    <row r="592" spans="1:8">
      <c r="A592" s="35" t="s">
        <v>55</v>
      </c>
      <c r="B592" s="39">
        <v>1981</v>
      </c>
      <c r="C592" s="39">
        <v>370658.53354097233</v>
      </c>
      <c r="D592" s="39">
        <v>11.443460999999999</v>
      </c>
      <c r="E592" s="39">
        <f t="shared" si="27"/>
        <v>32390.422228115458</v>
      </c>
      <c r="F592" s="36">
        <f t="shared" si="29"/>
        <v>1.2422227748965398E-2</v>
      </c>
      <c r="G592" s="35">
        <f t="shared" si="28"/>
        <v>0</v>
      </c>
    </row>
    <row r="593" spans="1:8">
      <c r="A593" s="35" t="s">
        <v>55</v>
      </c>
      <c r="B593" s="39">
        <v>1982</v>
      </c>
      <c r="C593" s="39">
        <v>357660.16188618098</v>
      </c>
      <c r="D593" s="39">
        <v>11.423413</v>
      </c>
      <c r="E593" s="39">
        <f t="shared" si="27"/>
        <v>31309.396052316501</v>
      </c>
      <c r="F593" s="36">
        <f t="shared" si="29"/>
        <v>-3.3374871379744042E-2</v>
      </c>
      <c r="G593" s="35">
        <f t="shared" si="28"/>
        <v>0</v>
      </c>
    </row>
    <row r="594" spans="1:8">
      <c r="A594" s="35" t="s">
        <v>55</v>
      </c>
      <c r="B594" s="39">
        <v>1983</v>
      </c>
      <c r="C594" s="39">
        <v>361524.36692980578</v>
      </c>
      <c r="D594" s="39">
        <v>11.408817000000001</v>
      </c>
      <c r="E594" s="39">
        <f t="shared" si="27"/>
        <v>31688.155479205754</v>
      </c>
      <c r="F594" s="36">
        <f t="shared" si="29"/>
        <v>1.2097308624425818E-2</v>
      </c>
      <c r="G594" s="35">
        <f t="shared" si="28"/>
        <v>0</v>
      </c>
    </row>
    <row r="595" spans="1:8">
      <c r="A595" s="37" t="s">
        <v>55</v>
      </c>
      <c r="B595" s="38">
        <v>1984</v>
      </c>
      <c r="C595" s="38">
        <v>387510.22714544716</v>
      </c>
      <c r="D595" s="38">
        <v>11.412127999999999</v>
      </c>
      <c r="E595" s="45">
        <f t="shared" si="27"/>
        <v>33956.000769133258</v>
      </c>
      <c r="F595" s="46">
        <f t="shared" si="29"/>
        <v>7.1567601699496164E-2</v>
      </c>
      <c r="G595" s="47">
        <f t="shared" si="28"/>
        <v>1</v>
      </c>
      <c r="H595" s="41">
        <f>SUM(G592:G595)</f>
        <v>1</v>
      </c>
    </row>
    <row r="596" spans="1:8">
      <c r="A596" s="35" t="s">
        <v>55</v>
      </c>
      <c r="B596" s="39">
        <v>1985</v>
      </c>
      <c r="C596" s="39">
        <v>398891.82332496339</v>
      </c>
      <c r="D596" s="39">
        <v>11.399803</v>
      </c>
      <c r="E596" s="39">
        <f t="shared" si="27"/>
        <v>34991.115489010066</v>
      </c>
      <c r="F596" s="36">
        <f t="shared" si="29"/>
        <v>3.0483999777080717E-2</v>
      </c>
      <c r="G596" s="35">
        <f t="shared" si="28"/>
        <v>0</v>
      </c>
    </row>
    <row r="597" spans="1:8">
      <c r="A597" s="35" t="s">
        <v>55</v>
      </c>
      <c r="B597" s="39">
        <v>1986</v>
      </c>
      <c r="C597" s="39">
        <v>407676.88289670961</v>
      </c>
      <c r="D597" s="39">
        <v>11.387256000000001</v>
      </c>
      <c r="E597" s="39">
        <f t="shared" si="27"/>
        <v>35801.151998050242</v>
      </c>
      <c r="F597" s="36">
        <f t="shared" si="29"/>
        <v>2.3149776671012035E-2</v>
      </c>
      <c r="G597" s="35">
        <f t="shared" si="28"/>
        <v>0</v>
      </c>
    </row>
    <row r="598" spans="1:8">
      <c r="A598" s="35" t="s">
        <v>55</v>
      </c>
      <c r="B598" s="39">
        <v>1987</v>
      </c>
      <c r="C598" s="39">
        <v>420763.45001409145</v>
      </c>
      <c r="D598" s="39">
        <v>11.391176</v>
      </c>
      <c r="E598" s="39">
        <f t="shared" si="27"/>
        <v>36937.665611881639</v>
      </c>
      <c r="F598" s="36">
        <f t="shared" si="29"/>
        <v>3.1745168811698976E-2</v>
      </c>
      <c r="G598" s="35">
        <f t="shared" si="28"/>
        <v>0</v>
      </c>
    </row>
    <row r="599" spans="1:8">
      <c r="A599" s="37" t="s">
        <v>55</v>
      </c>
      <c r="B599" s="38">
        <v>1988</v>
      </c>
      <c r="C599" s="38">
        <v>444489.01882308879</v>
      </c>
      <c r="D599" s="38">
        <v>11.390186</v>
      </c>
      <c r="E599" s="45">
        <f t="shared" si="27"/>
        <v>39023.859559719989</v>
      </c>
      <c r="F599" s="46">
        <f t="shared" si="29"/>
        <v>5.6478770742006246E-2</v>
      </c>
      <c r="G599" s="47">
        <f t="shared" si="28"/>
        <v>1</v>
      </c>
      <c r="H599" s="41">
        <f>SUM(G596:G599)</f>
        <v>1</v>
      </c>
    </row>
    <row r="600" spans="1:8">
      <c r="A600" s="35" t="s">
        <v>55</v>
      </c>
      <c r="B600" s="39">
        <v>1989</v>
      </c>
      <c r="C600" s="39">
        <v>453092.88194765412</v>
      </c>
      <c r="D600" s="39">
        <v>11.409782</v>
      </c>
      <c r="E600" s="39">
        <f t="shared" si="27"/>
        <v>39710.914892822155</v>
      </c>
      <c r="F600" s="36">
        <f t="shared" si="29"/>
        <v>1.7606032331341614E-2</v>
      </c>
      <c r="G600" s="35">
        <f t="shared" si="28"/>
        <v>0</v>
      </c>
    </row>
    <row r="601" spans="1:8">
      <c r="A601" s="35" t="s">
        <v>55</v>
      </c>
      <c r="B601" s="39">
        <v>1990</v>
      </c>
      <c r="C601" s="39">
        <v>457954.79816183302</v>
      </c>
      <c r="D601" s="39">
        <v>11.453315999999999</v>
      </c>
      <c r="E601" s="39">
        <f t="shared" si="27"/>
        <v>39984.472458616619</v>
      </c>
      <c r="F601" s="36">
        <f t="shared" si="29"/>
        <v>6.8887248388203037E-3</v>
      </c>
      <c r="G601" s="35">
        <f t="shared" si="28"/>
        <v>0</v>
      </c>
    </row>
    <row r="602" spans="1:8">
      <c r="A602" s="35" t="s">
        <v>55</v>
      </c>
      <c r="B602" s="39">
        <v>1991</v>
      </c>
      <c r="C602" s="39">
        <v>457429.86555276118</v>
      </c>
      <c r="D602" s="39">
        <v>11.568963999999999</v>
      </c>
      <c r="E602" s="39">
        <f t="shared" si="27"/>
        <v>39539.397438937594</v>
      </c>
      <c r="F602" s="36">
        <f t="shared" si="29"/>
        <v>-1.1131196494831075E-2</v>
      </c>
      <c r="G602" s="35">
        <f t="shared" si="28"/>
        <v>0</v>
      </c>
    </row>
    <row r="603" spans="1:8">
      <c r="A603" s="37" t="s">
        <v>55</v>
      </c>
      <c r="B603" s="38">
        <v>1992</v>
      </c>
      <c r="C603" s="38">
        <v>475317.0078093792</v>
      </c>
      <c r="D603" s="38">
        <v>11.694184</v>
      </c>
      <c r="E603" s="45">
        <f t="shared" si="27"/>
        <v>40645.589962444508</v>
      </c>
      <c r="F603" s="46">
        <f t="shared" si="29"/>
        <v>2.7976969684863073E-2</v>
      </c>
      <c r="G603" s="47">
        <f t="shared" si="28"/>
        <v>0</v>
      </c>
      <c r="H603" s="41">
        <f>SUM(G600:G603)</f>
        <v>0</v>
      </c>
    </row>
    <row r="604" spans="1:8">
      <c r="A604" s="35" t="s">
        <v>55</v>
      </c>
      <c r="B604" s="39">
        <v>1993</v>
      </c>
      <c r="C604" s="39">
        <v>485456.09387410001</v>
      </c>
      <c r="D604" s="39">
        <v>11.809578999999999</v>
      </c>
      <c r="E604" s="39">
        <f t="shared" si="27"/>
        <v>41106.97713052261</v>
      </c>
      <c r="F604" s="36">
        <f t="shared" si="29"/>
        <v>1.1351469335404207E-2</v>
      </c>
      <c r="G604" s="35">
        <f t="shared" si="28"/>
        <v>0</v>
      </c>
    </row>
    <row r="605" spans="1:8">
      <c r="A605" s="35" t="s">
        <v>55</v>
      </c>
      <c r="B605" s="39">
        <v>1994</v>
      </c>
      <c r="C605" s="39">
        <v>515768.33727867168</v>
      </c>
      <c r="D605" s="39">
        <v>11.912585</v>
      </c>
      <c r="E605" s="39">
        <f t="shared" si="27"/>
        <v>43296.088739654042</v>
      </c>
      <c r="F605" s="36">
        <f t="shared" si="29"/>
        <v>5.3254015788623432E-2</v>
      </c>
      <c r="G605" s="35">
        <f t="shared" si="28"/>
        <v>1</v>
      </c>
    </row>
    <row r="606" spans="1:8">
      <c r="A606" s="35" t="s">
        <v>55</v>
      </c>
      <c r="B606" s="39">
        <v>1995</v>
      </c>
      <c r="C606" s="39">
        <v>529820.53164031263</v>
      </c>
      <c r="D606" s="39">
        <v>12.008437000000001</v>
      </c>
      <c r="E606" s="39">
        <f t="shared" si="27"/>
        <v>44120.690447916961</v>
      </c>
      <c r="F606" s="36">
        <f t="shared" si="29"/>
        <v>1.9045639739454945E-2</v>
      </c>
      <c r="G606" s="35">
        <f t="shared" si="28"/>
        <v>0</v>
      </c>
    </row>
    <row r="607" spans="1:8">
      <c r="A607" s="37" t="s">
        <v>55</v>
      </c>
      <c r="B607" s="38">
        <v>1996</v>
      </c>
      <c r="C607" s="38">
        <v>550803.27809830115</v>
      </c>
      <c r="D607" s="38">
        <v>12.101997000000001</v>
      </c>
      <c r="E607" s="45">
        <f t="shared" si="27"/>
        <v>45513.420479140848</v>
      </c>
      <c r="F607" s="46">
        <f t="shared" si="29"/>
        <v>3.1566369816174111E-2</v>
      </c>
      <c r="G607" s="47">
        <f t="shared" si="28"/>
        <v>0</v>
      </c>
      <c r="H607" s="41">
        <f>SUM(G604:G607)</f>
        <v>1</v>
      </c>
    </row>
    <row r="608" spans="1:8">
      <c r="A608" s="35" t="s">
        <v>55</v>
      </c>
      <c r="B608" s="39">
        <v>1997</v>
      </c>
      <c r="C608" s="39">
        <v>576730.19999999995</v>
      </c>
      <c r="D608" s="39">
        <v>12.185715</v>
      </c>
      <c r="E608" s="39">
        <f t="shared" si="27"/>
        <v>47328.384095639849</v>
      </c>
      <c r="F608" s="36">
        <f t="shared" si="29"/>
        <v>3.9877548147162711E-2</v>
      </c>
      <c r="G608" s="35">
        <f t="shared" si="28"/>
        <v>1</v>
      </c>
    </row>
    <row r="609" spans="1:8">
      <c r="A609" s="35" t="s">
        <v>55</v>
      </c>
      <c r="B609" s="39">
        <v>1998</v>
      </c>
      <c r="C609" s="39">
        <v>595615.80000000005</v>
      </c>
      <c r="D609" s="39">
        <v>12.271846999999999</v>
      </c>
      <c r="E609" s="39">
        <f t="shared" si="27"/>
        <v>48535.139005562902</v>
      </c>
      <c r="F609" s="36">
        <f t="shared" si="29"/>
        <v>2.5497488092652398E-2</v>
      </c>
      <c r="G609" s="35">
        <f t="shared" si="28"/>
        <v>0</v>
      </c>
    </row>
    <row r="610" spans="1:8">
      <c r="A610" s="35" t="s">
        <v>55</v>
      </c>
      <c r="B610" s="39">
        <v>1999</v>
      </c>
      <c r="C610" s="39">
        <v>618148.4</v>
      </c>
      <c r="D610" s="39">
        <v>12.359019999999999</v>
      </c>
      <c r="E610" s="39">
        <f t="shared" si="27"/>
        <v>50015.972140185877</v>
      </c>
      <c r="F610" s="36">
        <f t="shared" si="29"/>
        <v>3.0510536591916493E-2</v>
      </c>
      <c r="G610" s="35">
        <f t="shared" si="28"/>
        <v>0</v>
      </c>
    </row>
    <row r="611" spans="1:8">
      <c r="A611" s="37" t="s">
        <v>55</v>
      </c>
      <c r="B611" s="38">
        <v>2000</v>
      </c>
      <c r="C611" s="38">
        <v>640723.4</v>
      </c>
      <c r="D611" s="38">
        <v>12.434161</v>
      </c>
      <c r="E611" s="45">
        <f t="shared" si="27"/>
        <v>51529.282916635872</v>
      </c>
      <c r="F611" s="46">
        <f t="shared" si="29"/>
        <v>3.0256550291743789E-2</v>
      </c>
      <c r="G611" s="47">
        <f t="shared" si="28"/>
        <v>0</v>
      </c>
      <c r="H611" s="41">
        <f>SUM(G608:G611)</f>
        <v>1</v>
      </c>
    </row>
    <row r="612" spans="1:8">
      <c r="A612" s="35" t="s">
        <v>55</v>
      </c>
      <c r="B612" s="39">
        <v>2001</v>
      </c>
      <c r="C612" s="39">
        <v>642292.5</v>
      </c>
      <c r="D612" s="39">
        <v>12.488445</v>
      </c>
      <c r="E612" s="39">
        <f t="shared" si="27"/>
        <v>51430.942763490566</v>
      </c>
      <c r="F612" s="36">
        <f t="shared" si="29"/>
        <v>-1.9084324015220533E-3</v>
      </c>
      <c r="G612" s="35">
        <f t="shared" si="28"/>
        <v>0</v>
      </c>
    </row>
    <row r="613" spans="1:8">
      <c r="A613" s="35" t="s">
        <v>55</v>
      </c>
      <c r="B613" s="39">
        <v>2002</v>
      </c>
      <c r="C613" s="39">
        <v>647517.80000000005</v>
      </c>
      <c r="D613" s="39">
        <v>12.525556</v>
      </c>
      <c r="E613" s="39">
        <f t="shared" si="27"/>
        <v>51695.733107576227</v>
      </c>
      <c r="F613" s="36">
        <f t="shared" si="29"/>
        <v>5.1484637429906055E-3</v>
      </c>
      <c r="G613" s="35">
        <f t="shared" si="28"/>
        <v>0</v>
      </c>
    </row>
    <row r="614" spans="1:8">
      <c r="A614" s="35" t="s">
        <v>55</v>
      </c>
      <c r="B614" s="39">
        <v>2003</v>
      </c>
      <c r="C614" s="39">
        <v>658317.30000000005</v>
      </c>
      <c r="D614" s="39">
        <v>12.556006</v>
      </c>
      <c r="E614" s="39">
        <f t="shared" si="27"/>
        <v>52430.470326312367</v>
      </c>
      <c r="F614" s="36">
        <f t="shared" si="29"/>
        <v>1.421272462095069E-2</v>
      </c>
      <c r="G614" s="35">
        <f t="shared" si="28"/>
        <v>0</v>
      </c>
    </row>
    <row r="615" spans="1:8">
      <c r="A615" s="37" t="s">
        <v>55</v>
      </c>
      <c r="B615" s="38">
        <v>2004</v>
      </c>
      <c r="C615" s="38">
        <v>676805.9</v>
      </c>
      <c r="D615" s="38">
        <v>12.589772999999999</v>
      </c>
      <c r="E615" s="45">
        <f t="shared" si="27"/>
        <v>53758.387859733455</v>
      </c>
      <c r="F615" s="46">
        <f t="shared" si="29"/>
        <v>2.5327210020366087E-2</v>
      </c>
      <c r="G615" s="47">
        <f t="shared" si="28"/>
        <v>0</v>
      </c>
      <c r="H615" s="41">
        <f>SUM(G612:G615)</f>
        <v>0</v>
      </c>
    </row>
    <row r="616" spans="1:8">
      <c r="A616" s="35" t="s">
        <v>55</v>
      </c>
      <c r="B616" s="39">
        <v>2005</v>
      </c>
      <c r="C616" s="39">
        <v>687706.6</v>
      </c>
      <c r="D616" s="39">
        <v>12.609902999999999</v>
      </c>
      <c r="E616" s="39">
        <f t="shared" si="27"/>
        <v>54537.025383938322</v>
      </c>
      <c r="F616" s="36">
        <f t="shared" si="29"/>
        <v>1.4484019242475998E-2</v>
      </c>
      <c r="G616" s="35">
        <f t="shared" si="28"/>
        <v>0</v>
      </c>
    </row>
    <row r="617" spans="1:8">
      <c r="A617" s="35" t="s">
        <v>55</v>
      </c>
      <c r="B617" s="39">
        <v>2006</v>
      </c>
      <c r="C617" s="39">
        <v>704827.6</v>
      </c>
      <c r="D617" s="39">
        <v>12.643955</v>
      </c>
      <c r="E617" s="39">
        <f t="shared" si="27"/>
        <v>55744.235090998031</v>
      </c>
      <c r="F617" s="36">
        <f t="shared" si="29"/>
        <v>2.2135598679264401E-2</v>
      </c>
      <c r="G617" s="35">
        <f t="shared" si="28"/>
        <v>0</v>
      </c>
    </row>
    <row r="618" spans="1:8">
      <c r="A618" s="35" t="s">
        <v>55</v>
      </c>
      <c r="B618" s="39">
        <v>2007</v>
      </c>
      <c r="C618" s="39">
        <v>712619.8</v>
      </c>
      <c r="D618" s="39">
        <v>12.695866000000001</v>
      </c>
      <c r="E618" s="39">
        <f t="shared" si="27"/>
        <v>56130.066275116638</v>
      </c>
      <c r="F618" s="36">
        <f t="shared" si="29"/>
        <v>6.9214544515459053E-3</v>
      </c>
      <c r="G618" s="35">
        <f t="shared" si="28"/>
        <v>0</v>
      </c>
    </row>
    <row r="619" spans="1:8">
      <c r="A619" s="37" t="s">
        <v>55</v>
      </c>
      <c r="B619" s="38">
        <v>2008</v>
      </c>
      <c r="C619" s="38">
        <v>706616.5</v>
      </c>
      <c r="D619" s="38">
        <v>12.747038</v>
      </c>
      <c r="E619" s="45">
        <f t="shared" si="27"/>
        <v>55433.779988731498</v>
      </c>
      <c r="F619" s="46">
        <f t="shared" si="29"/>
        <v>-1.2404871980238763E-2</v>
      </c>
      <c r="G619" s="47">
        <f t="shared" si="28"/>
        <v>0</v>
      </c>
      <c r="H619" s="41">
        <f>SUM(G616:G619)</f>
        <v>0</v>
      </c>
    </row>
    <row r="620" spans="1:8">
      <c r="A620" s="35" t="s">
        <v>55</v>
      </c>
      <c r="B620" s="39">
        <v>2009</v>
      </c>
      <c r="C620" s="39">
        <v>688161</v>
      </c>
      <c r="D620" s="39">
        <v>12.796778</v>
      </c>
      <c r="E620" s="39">
        <f t="shared" si="27"/>
        <v>53776.11458134227</v>
      </c>
      <c r="F620" s="36">
        <f t="shared" si="29"/>
        <v>-2.9903524669005033E-2</v>
      </c>
      <c r="G620" s="35">
        <f t="shared" si="28"/>
        <v>0</v>
      </c>
    </row>
    <row r="621" spans="1:8">
      <c r="A621" s="35" t="s">
        <v>55</v>
      </c>
      <c r="B621" s="39">
        <v>2010</v>
      </c>
      <c r="C621" s="39">
        <v>698179.6</v>
      </c>
      <c r="D621" s="39">
        <v>12.840545000000001</v>
      </c>
      <c r="E621" s="39">
        <f t="shared" si="27"/>
        <v>54373.050365074065</v>
      </c>
      <c r="F621" s="36">
        <f t="shared" si="29"/>
        <v>1.1100388869278888E-2</v>
      </c>
      <c r="G621" s="35">
        <f t="shared" si="28"/>
        <v>0</v>
      </c>
    </row>
    <row r="622" spans="1:8">
      <c r="A622" s="35" t="s">
        <v>55</v>
      </c>
      <c r="B622" s="39">
        <v>2011</v>
      </c>
      <c r="C622" s="39">
        <v>711283.4</v>
      </c>
      <c r="D622" s="39">
        <v>12.867782999999999</v>
      </c>
      <c r="E622" s="39">
        <f t="shared" si="27"/>
        <v>55276.297401036376</v>
      </c>
      <c r="F622" s="36">
        <f t="shared" si="29"/>
        <v>1.6612035372260525E-2</v>
      </c>
      <c r="G622" s="35">
        <f t="shared" si="28"/>
        <v>0</v>
      </c>
    </row>
    <row r="623" spans="1:8">
      <c r="A623" s="37" t="s">
        <v>55</v>
      </c>
      <c r="B623" s="38">
        <v>2012</v>
      </c>
      <c r="C623" s="38">
        <v>726399.1</v>
      </c>
      <c r="D623" s="38">
        <v>12.883029000000001</v>
      </c>
      <c r="E623" s="45">
        <f t="shared" si="27"/>
        <v>56384.185737686377</v>
      </c>
      <c r="F623" s="46">
        <f t="shared" si="29"/>
        <v>2.0042737823268597E-2</v>
      </c>
      <c r="G623" s="47">
        <f t="shared" si="28"/>
        <v>0</v>
      </c>
      <c r="H623" s="41">
        <f>SUM(G620:G623)</f>
        <v>0</v>
      </c>
    </row>
    <row r="624" spans="1:8">
      <c r="A624" s="35" t="s">
        <v>55</v>
      </c>
      <c r="B624" s="39">
        <v>2013</v>
      </c>
      <c r="C624" s="39">
        <v>726125</v>
      </c>
      <c r="D624" s="39">
        <v>12.895778</v>
      </c>
      <c r="E624" s="39">
        <f t="shared" si="27"/>
        <v>56307.188290617283</v>
      </c>
      <c r="F624" s="36">
        <f t="shared" si="29"/>
        <v>-1.3655858652869002E-3</v>
      </c>
      <c r="G624" s="35">
        <f t="shared" si="28"/>
        <v>0</v>
      </c>
    </row>
    <row r="625" spans="1:8">
      <c r="A625" s="35" t="s">
        <v>55</v>
      </c>
      <c r="B625" s="39">
        <v>2014</v>
      </c>
      <c r="C625" s="39">
        <v>741194</v>
      </c>
      <c r="D625" s="39">
        <v>12.885092</v>
      </c>
      <c r="E625" s="39">
        <f t="shared" si="27"/>
        <v>57523.376627811427</v>
      </c>
      <c r="F625" s="36">
        <f t="shared" si="29"/>
        <v>2.1599166538329939E-2</v>
      </c>
      <c r="G625" s="35">
        <f t="shared" si="28"/>
        <v>0</v>
      </c>
    </row>
    <row r="626" spans="1:8">
      <c r="A626" s="35" t="s">
        <v>55</v>
      </c>
      <c r="B626" s="39">
        <v>2015</v>
      </c>
      <c r="C626" s="39">
        <v>751754.9</v>
      </c>
      <c r="D626" s="39">
        <v>12.859584999999999</v>
      </c>
      <c r="E626" s="39">
        <f t="shared" si="27"/>
        <v>58458.721646149548</v>
      </c>
      <c r="F626" s="36">
        <f t="shared" si="29"/>
        <v>1.6260259274937905E-2</v>
      </c>
      <c r="G626" s="35">
        <f t="shared" si="28"/>
        <v>0</v>
      </c>
    </row>
    <row r="627" spans="1:8">
      <c r="A627" s="37" t="s">
        <v>55</v>
      </c>
      <c r="B627" s="38">
        <v>2016</v>
      </c>
      <c r="C627" s="38">
        <v>749333.5</v>
      </c>
      <c r="D627" s="38">
        <v>12.821709</v>
      </c>
      <c r="E627" s="45">
        <f t="shared" si="27"/>
        <v>58442.560192248944</v>
      </c>
      <c r="F627" s="46">
        <f t="shared" si="29"/>
        <v>-2.7645924244512621E-4</v>
      </c>
      <c r="G627" s="47">
        <f t="shared" si="28"/>
        <v>0</v>
      </c>
      <c r="H627" s="41">
        <f>SUM(G624:G627)</f>
        <v>0</v>
      </c>
    </row>
    <row r="628" spans="1:8">
      <c r="A628" s="35" t="s">
        <v>55</v>
      </c>
      <c r="B628" s="39">
        <v>2017</v>
      </c>
      <c r="C628" s="39">
        <v>755594.7</v>
      </c>
      <c r="D628" s="39">
        <v>12.779893</v>
      </c>
      <c r="E628" s="39">
        <f t="shared" si="27"/>
        <v>59123.710973166992</v>
      </c>
      <c r="F628" s="36">
        <f t="shared" si="29"/>
        <v>1.1655046915764355E-2</v>
      </c>
      <c r="G628" s="35">
        <f t="shared" si="28"/>
        <v>0</v>
      </c>
    </row>
    <row r="629" spans="1:8">
      <c r="A629" s="35" t="s">
        <v>55</v>
      </c>
      <c r="B629" s="39">
        <v>2018</v>
      </c>
      <c r="C629" s="39">
        <v>774065</v>
      </c>
      <c r="D629" s="39">
        <v>12.724684999999999</v>
      </c>
      <c r="E629" s="39">
        <f t="shared" si="27"/>
        <v>60831.7612577443</v>
      </c>
      <c r="F629" s="36">
        <f t="shared" si="29"/>
        <v>2.888942957847318E-2</v>
      </c>
      <c r="G629" s="35">
        <f t="shared" si="28"/>
        <v>0</v>
      </c>
    </row>
    <row r="630" spans="1:8">
      <c r="A630" s="35" t="s">
        <v>55</v>
      </c>
      <c r="B630" s="39">
        <v>2019</v>
      </c>
      <c r="C630" s="39">
        <v>777653.8</v>
      </c>
      <c r="D630" s="39">
        <v>12.667017</v>
      </c>
      <c r="E630" s="39">
        <f t="shared" si="27"/>
        <v>61392.023078519596</v>
      </c>
      <c r="F630" s="36">
        <f t="shared" si="29"/>
        <v>9.2100213636996386E-3</v>
      </c>
      <c r="G630" s="35">
        <f t="shared" si="28"/>
        <v>0</v>
      </c>
    </row>
    <row r="631" spans="1:8">
      <c r="A631" s="37" t="s">
        <v>55</v>
      </c>
      <c r="B631" s="38">
        <v>2020</v>
      </c>
      <c r="C631" s="38">
        <v>737643.6</v>
      </c>
      <c r="D631" s="38">
        <v>12.587529999999999</v>
      </c>
      <c r="E631" s="45">
        <f t="shared" si="27"/>
        <v>58601.139381594323</v>
      </c>
      <c r="F631" s="46">
        <f t="shared" si="29"/>
        <v>-4.5460037916583595E-2</v>
      </c>
      <c r="G631" s="47">
        <f t="shared" si="28"/>
        <v>0</v>
      </c>
      <c r="H631" s="41">
        <f>SUM(G628:G631)</f>
        <v>0</v>
      </c>
    </row>
    <row r="632" spans="1:8">
      <c r="A632" s="37" t="s">
        <v>57</v>
      </c>
      <c r="B632" s="38">
        <v>1976</v>
      </c>
      <c r="C632" s="38"/>
      <c r="D632" s="38">
        <v>5.3715520000000003</v>
      </c>
      <c r="E632" s="45"/>
      <c r="F632" s="46"/>
      <c r="G632" s="47"/>
      <c r="H632" s="41"/>
    </row>
    <row r="633" spans="1:8">
      <c r="A633" s="35" t="s">
        <v>57</v>
      </c>
      <c r="B633" s="39">
        <v>1977</v>
      </c>
      <c r="C633" s="39">
        <v>142043.88542263285</v>
      </c>
      <c r="D633" s="39">
        <v>5.4050750000000001</v>
      </c>
      <c r="E633" s="39">
        <f t="shared" si="27"/>
        <v>26279.725151386956</v>
      </c>
      <c r="G633" s="35"/>
    </row>
    <row r="634" spans="1:8">
      <c r="A634" s="35" t="s">
        <v>57</v>
      </c>
      <c r="B634" s="39">
        <v>1978</v>
      </c>
      <c r="C634" s="39">
        <v>148685.74978756177</v>
      </c>
      <c r="D634" s="39">
        <v>5.4464030000000001</v>
      </c>
      <c r="E634" s="39">
        <f t="shared" si="27"/>
        <v>27299.806824350268</v>
      </c>
      <c r="F634" s="36">
        <f t="shared" si="29"/>
        <v>3.8816299146472444E-2</v>
      </c>
      <c r="G634" s="35">
        <f t="shared" si="28"/>
        <v>1</v>
      </c>
    </row>
    <row r="635" spans="1:8">
      <c r="A635" s="35" t="s">
        <v>57</v>
      </c>
      <c r="B635" s="39">
        <v>1979</v>
      </c>
      <c r="C635" s="39">
        <v>149558.24383074729</v>
      </c>
      <c r="D635" s="39">
        <v>5.4749090000000002</v>
      </c>
      <c r="E635" s="39">
        <f t="shared" si="27"/>
        <v>27317.028252112919</v>
      </c>
      <c r="F635" s="36">
        <f t="shared" si="29"/>
        <v>6.3082599351171886E-4</v>
      </c>
      <c r="G635" s="35">
        <f t="shared" si="28"/>
        <v>0</v>
      </c>
    </row>
    <row r="636" spans="1:8">
      <c r="A636" s="37" t="s">
        <v>57</v>
      </c>
      <c r="B636" s="38">
        <v>1980</v>
      </c>
      <c r="C636" s="38">
        <v>141558.35120977162</v>
      </c>
      <c r="D636" s="38">
        <v>5.4907209999999997</v>
      </c>
      <c r="E636" s="45">
        <f t="shared" si="27"/>
        <v>25781.377565855491</v>
      </c>
      <c r="F636" s="46">
        <f t="shared" si="29"/>
        <v>-5.6215876488638461E-2</v>
      </c>
      <c r="G636" s="47">
        <f t="shared" si="28"/>
        <v>0</v>
      </c>
      <c r="H636" s="41">
        <f>SUM(G633:G636)</f>
        <v>1</v>
      </c>
    </row>
    <row r="637" spans="1:8">
      <c r="A637" s="35" t="s">
        <v>57</v>
      </c>
      <c r="B637" s="39">
        <v>1981</v>
      </c>
      <c r="C637" s="39">
        <v>143284.37203433426</v>
      </c>
      <c r="D637" s="39">
        <v>5.4804399999999998</v>
      </c>
      <c r="E637" s="39">
        <f t="shared" si="27"/>
        <v>26144.684009739049</v>
      </c>
      <c r="F637" s="36">
        <f t="shared" si="29"/>
        <v>1.4091816581776273E-2</v>
      </c>
      <c r="G637" s="35">
        <f t="shared" si="28"/>
        <v>0</v>
      </c>
    </row>
    <row r="638" spans="1:8">
      <c r="A638" s="35" t="s">
        <v>57</v>
      </c>
      <c r="B638" s="39">
        <v>1982</v>
      </c>
      <c r="C638" s="39">
        <v>135423.75726284203</v>
      </c>
      <c r="D638" s="39">
        <v>5.4679180000000001</v>
      </c>
      <c r="E638" s="39">
        <f t="shared" si="27"/>
        <v>24766.969304009686</v>
      </c>
      <c r="F638" s="36">
        <f t="shared" si="29"/>
        <v>-5.2695787228338897E-2</v>
      </c>
      <c r="G638" s="35">
        <f t="shared" si="28"/>
        <v>0</v>
      </c>
    </row>
    <row r="639" spans="1:8">
      <c r="A639" s="35" t="s">
        <v>57</v>
      </c>
      <c r="B639" s="39">
        <v>1983</v>
      </c>
      <c r="C639" s="39">
        <v>138625.62488212978</v>
      </c>
      <c r="D639" s="39">
        <v>5.4503959999999996</v>
      </c>
      <c r="E639" s="39">
        <f t="shared" si="27"/>
        <v>25434.046421971871</v>
      </c>
      <c r="F639" s="36">
        <f t="shared" si="29"/>
        <v>2.6934144011483419E-2</v>
      </c>
      <c r="G639" s="35">
        <f t="shared" si="28"/>
        <v>0</v>
      </c>
    </row>
    <row r="640" spans="1:8">
      <c r="A640" s="37" t="s">
        <v>57</v>
      </c>
      <c r="B640" s="38">
        <v>1984</v>
      </c>
      <c r="C640" s="38">
        <v>151224.73237372158</v>
      </c>
      <c r="D640" s="38">
        <v>5.4583219999999999</v>
      </c>
      <c r="E640" s="45">
        <f t="shared" si="27"/>
        <v>27705.352006298195</v>
      </c>
      <c r="F640" s="46">
        <f t="shared" si="29"/>
        <v>8.9301778672708387E-2</v>
      </c>
      <c r="G640" s="47">
        <f t="shared" si="28"/>
        <v>1</v>
      </c>
      <c r="H640" s="41">
        <f>SUM(G637:G640)</f>
        <v>1</v>
      </c>
    </row>
    <row r="641" spans="1:8">
      <c r="A641" s="35" t="s">
        <v>57</v>
      </c>
      <c r="B641" s="39">
        <v>1985</v>
      </c>
      <c r="C641" s="39">
        <v>154129.07703223408</v>
      </c>
      <c r="D641" s="39">
        <v>5.4592140000000002</v>
      </c>
      <c r="E641" s="39">
        <f t="shared" si="27"/>
        <v>28232.832974166991</v>
      </c>
      <c r="F641" s="36">
        <f t="shared" si="29"/>
        <v>1.9038955641093702E-2</v>
      </c>
      <c r="G641" s="35">
        <f t="shared" si="28"/>
        <v>0</v>
      </c>
    </row>
    <row r="642" spans="1:8">
      <c r="A642" s="35" t="s">
        <v>57</v>
      </c>
      <c r="B642" s="39">
        <v>1986</v>
      </c>
      <c r="C642" s="39">
        <v>156580.69945634218</v>
      </c>
      <c r="D642" s="39">
        <v>5.4541029999999999</v>
      </c>
      <c r="E642" s="39">
        <f t="shared" si="27"/>
        <v>28708.790328371535</v>
      </c>
      <c r="F642" s="36">
        <f t="shared" si="29"/>
        <v>1.6858292422869736E-2</v>
      </c>
      <c r="G642" s="35">
        <f t="shared" si="28"/>
        <v>0</v>
      </c>
    </row>
    <row r="643" spans="1:8">
      <c r="A643" s="35" t="s">
        <v>57</v>
      </c>
      <c r="B643" s="39">
        <v>1987</v>
      </c>
      <c r="C643" s="39">
        <v>162532.2662491792</v>
      </c>
      <c r="D643" s="39">
        <v>5.4730230000000004</v>
      </c>
      <c r="E643" s="39">
        <f t="shared" si="27"/>
        <v>29696.982133855308</v>
      </c>
      <c r="F643" s="36">
        <f t="shared" si="29"/>
        <v>3.442122758154631E-2</v>
      </c>
      <c r="G643" s="35">
        <f t="shared" si="28"/>
        <v>1</v>
      </c>
    </row>
    <row r="644" spans="1:8">
      <c r="A644" s="37" t="s">
        <v>57</v>
      </c>
      <c r="B644" s="38">
        <v>1988</v>
      </c>
      <c r="C644" s="38">
        <v>170625.19536603248</v>
      </c>
      <c r="D644" s="38">
        <v>5.491733</v>
      </c>
      <c r="E644" s="45">
        <f t="shared" ref="E644:E707" si="30">C644/D644</f>
        <v>31069.463021241652</v>
      </c>
      <c r="F644" s="46">
        <f t="shared" si="29"/>
        <v>4.6216173791668869E-2</v>
      </c>
      <c r="G644" s="47">
        <f t="shared" ref="G644:G707" si="31">IF(F644&gt;0.032,1,0)</f>
        <v>1</v>
      </c>
      <c r="H644" s="41">
        <f>SUM(G641:G644)</f>
        <v>2</v>
      </c>
    </row>
    <row r="645" spans="1:8">
      <c r="A645" s="35" t="s">
        <v>57</v>
      </c>
      <c r="B645" s="39">
        <v>1989</v>
      </c>
      <c r="C645" s="39">
        <v>176798.96986107717</v>
      </c>
      <c r="D645" s="39">
        <v>5.5236789999999996</v>
      </c>
      <c r="E645" s="39">
        <f t="shared" si="30"/>
        <v>32007.466375413413</v>
      </c>
      <c r="F645" s="36">
        <f t="shared" ref="F645:F708" si="32">E645/E644-1</f>
        <v>3.0190523522420243E-2</v>
      </c>
      <c r="G645" s="35">
        <f t="shared" si="31"/>
        <v>0</v>
      </c>
    </row>
    <row r="646" spans="1:8">
      <c r="A646" s="35" t="s">
        <v>57</v>
      </c>
      <c r="B646" s="39">
        <v>1990</v>
      </c>
      <c r="C646" s="39">
        <v>177484.97557100802</v>
      </c>
      <c r="D646" s="39">
        <v>5.557798</v>
      </c>
      <c r="E646" s="39">
        <f t="shared" si="30"/>
        <v>31934.405599305341</v>
      </c>
      <c r="F646" s="36">
        <f t="shared" si="32"/>
        <v>-2.2826166635979694E-3</v>
      </c>
      <c r="G646" s="35">
        <f t="shared" si="31"/>
        <v>0</v>
      </c>
    </row>
    <row r="647" spans="1:8">
      <c r="A647" s="35" t="s">
        <v>57</v>
      </c>
      <c r="B647" s="39">
        <v>1991</v>
      </c>
      <c r="C647" s="39">
        <v>177509.61916664225</v>
      </c>
      <c r="D647" s="39">
        <v>5.6163879999999997</v>
      </c>
      <c r="E647" s="39">
        <f t="shared" si="30"/>
        <v>31605.654589149159</v>
      </c>
      <c r="F647" s="36">
        <f t="shared" si="32"/>
        <v>-1.0294571136884811E-2</v>
      </c>
      <c r="G647" s="35">
        <f t="shared" si="31"/>
        <v>0</v>
      </c>
    </row>
    <row r="648" spans="1:8">
      <c r="A648" s="37" t="s">
        <v>57</v>
      </c>
      <c r="B648" s="38">
        <v>1992</v>
      </c>
      <c r="C648" s="38">
        <v>188895.23724399714</v>
      </c>
      <c r="D648" s="38">
        <v>5.6745469999999996</v>
      </c>
      <c r="E648" s="45">
        <f t="shared" si="30"/>
        <v>33288.161547344156</v>
      </c>
      <c r="F648" s="46">
        <f t="shared" si="32"/>
        <v>5.3234365181369592E-2</v>
      </c>
      <c r="G648" s="47">
        <f t="shared" si="31"/>
        <v>1</v>
      </c>
      <c r="H648" s="41">
        <f>SUM(G645:G648)</f>
        <v>1</v>
      </c>
    </row>
    <row r="649" spans="1:8">
      <c r="A649" s="35" t="s">
        <v>57</v>
      </c>
      <c r="B649" s="39">
        <v>1993</v>
      </c>
      <c r="C649" s="39">
        <v>194718.87885500246</v>
      </c>
      <c r="D649" s="39">
        <v>5.7390189999999999</v>
      </c>
      <c r="E649" s="39">
        <f t="shared" si="30"/>
        <v>33928.948284541744</v>
      </c>
      <c r="F649" s="36">
        <f t="shared" si="32"/>
        <v>1.9249688400070575E-2</v>
      </c>
      <c r="G649" s="35">
        <f t="shared" si="31"/>
        <v>0</v>
      </c>
    </row>
    <row r="650" spans="1:8">
      <c r="A650" s="35" t="s">
        <v>57</v>
      </c>
      <c r="B650" s="39">
        <v>1994</v>
      </c>
      <c r="C650" s="39">
        <v>206503.91700766524</v>
      </c>
      <c r="D650" s="39">
        <v>5.793526</v>
      </c>
      <c r="E650" s="39">
        <f t="shared" si="30"/>
        <v>35643.909599726532</v>
      </c>
      <c r="F650" s="36">
        <f t="shared" si="32"/>
        <v>5.0545666809428846E-2</v>
      </c>
      <c r="G650" s="35">
        <f t="shared" si="31"/>
        <v>1</v>
      </c>
    </row>
    <row r="651" spans="1:8">
      <c r="A651" s="35" t="s">
        <v>57</v>
      </c>
      <c r="B651" s="39">
        <v>1995</v>
      </c>
      <c r="C651" s="39">
        <v>212911.3903197358</v>
      </c>
      <c r="D651" s="39">
        <v>5.8514590000000002</v>
      </c>
      <c r="E651" s="39">
        <f t="shared" si="30"/>
        <v>36386.034717108298</v>
      </c>
      <c r="F651" s="36">
        <f t="shared" si="32"/>
        <v>2.0820530792375891E-2</v>
      </c>
      <c r="G651" s="35">
        <f t="shared" si="31"/>
        <v>0</v>
      </c>
    </row>
    <row r="652" spans="1:8">
      <c r="A652" s="37" t="s">
        <v>57</v>
      </c>
      <c r="B652" s="38">
        <v>1996</v>
      </c>
      <c r="C652" s="38">
        <v>221543.70959721282</v>
      </c>
      <c r="D652" s="38">
        <v>5.9060129999999997</v>
      </c>
      <c r="E652" s="45">
        <f t="shared" si="30"/>
        <v>37511.551294792749</v>
      </c>
      <c r="F652" s="46">
        <f t="shared" si="32"/>
        <v>3.0932652772829972E-2</v>
      </c>
      <c r="G652" s="47">
        <f t="shared" si="31"/>
        <v>0</v>
      </c>
      <c r="H652" s="41">
        <f>SUM(G649:G652)</f>
        <v>1</v>
      </c>
    </row>
    <row r="653" spans="1:8">
      <c r="A653" s="35" t="s">
        <v>57</v>
      </c>
      <c r="B653" s="39">
        <v>1997</v>
      </c>
      <c r="C653" s="39">
        <v>231713.9</v>
      </c>
      <c r="D653" s="39">
        <v>5.9552670000000001</v>
      </c>
      <c r="E653" s="39">
        <f t="shared" si="30"/>
        <v>38909.069904002623</v>
      </c>
      <c r="F653" s="36">
        <f t="shared" si="32"/>
        <v>3.725568687434877E-2</v>
      </c>
      <c r="G653" s="35">
        <f t="shared" si="31"/>
        <v>1</v>
      </c>
    </row>
    <row r="654" spans="1:8">
      <c r="A654" s="35" t="s">
        <v>57</v>
      </c>
      <c r="B654" s="39">
        <v>1998</v>
      </c>
      <c r="C654" s="39">
        <v>245675.7</v>
      </c>
      <c r="D654" s="39">
        <v>5.9988799999999998</v>
      </c>
      <c r="E654" s="39">
        <f t="shared" si="30"/>
        <v>40953.594671005259</v>
      </c>
      <c r="F654" s="36">
        <f t="shared" si="32"/>
        <v>5.2546225649878986E-2</v>
      </c>
      <c r="G654" s="35">
        <f t="shared" si="31"/>
        <v>1</v>
      </c>
    </row>
    <row r="655" spans="1:8">
      <c r="A655" s="35" t="s">
        <v>57</v>
      </c>
      <c r="B655" s="39">
        <v>1999</v>
      </c>
      <c r="C655" s="39">
        <v>254089.2</v>
      </c>
      <c r="D655" s="39">
        <v>6.044969</v>
      </c>
      <c r="E655" s="39">
        <f t="shared" si="30"/>
        <v>42033.1684083078</v>
      </c>
      <c r="F655" s="36">
        <f t="shared" si="32"/>
        <v>2.636090301657612E-2</v>
      </c>
      <c r="G655" s="35">
        <f t="shared" si="31"/>
        <v>0</v>
      </c>
    </row>
    <row r="656" spans="1:8">
      <c r="A656" s="37" t="s">
        <v>57</v>
      </c>
      <c r="B656" s="38">
        <v>2000</v>
      </c>
      <c r="C656" s="38">
        <v>264121.7</v>
      </c>
      <c r="D656" s="38">
        <v>6.0918659999999996</v>
      </c>
      <c r="E656" s="45">
        <f t="shared" si="30"/>
        <v>43356.452686254102</v>
      </c>
      <c r="F656" s="46">
        <f t="shared" si="32"/>
        <v>3.1481906505167467E-2</v>
      </c>
      <c r="G656" s="47">
        <f t="shared" si="31"/>
        <v>0</v>
      </c>
      <c r="H656" s="41">
        <f>SUM(G653:G656)</f>
        <v>2</v>
      </c>
    </row>
    <row r="657" spans="1:10">
      <c r="A657" s="35" t="s">
        <v>57</v>
      </c>
      <c r="B657" s="39">
        <v>2001</v>
      </c>
      <c r="C657" s="39">
        <v>259474.8</v>
      </c>
      <c r="D657" s="39">
        <v>6.1277600000000003</v>
      </c>
      <c r="E657" s="39">
        <f t="shared" si="30"/>
        <v>42344.151859733407</v>
      </c>
      <c r="F657" s="36">
        <f t="shared" si="32"/>
        <v>-2.3348331420149582E-2</v>
      </c>
      <c r="G657" s="35">
        <f t="shared" si="31"/>
        <v>0</v>
      </c>
    </row>
    <row r="658" spans="1:10">
      <c r="A658" s="35" t="s">
        <v>57</v>
      </c>
      <c r="B658" s="39">
        <v>2002</v>
      </c>
      <c r="C658" s="39">
        <v>265345.09999999998</v>
      </c>
      <c r="D658" s="39">
        <v>6.1559670000000004</v>
      </c>
      <c r="E658" s="39">
        <f t="shared" si="30"/>
        <v>43103.723590461086</v>
      </c>
      <c r="F658" s="36">
        <f t="shared" si="32"/>
        <v>1.7938055135542363E-2</v>
      </c>
      <c r="G658" s="35">
        <f t="shared" si="31"/>
        <v>0</v>
      </c>
    </row>
    <row r="659" spans="1:10">
      <c r="A659" s="35" t="s">
        <v>57</v>
      </c>
      <c r="B659" s="39">
        <v>2003</v>
      </c>
      <c r="C659" s="39">
        <v>277151.59999999998</v>
      </c>
      <c r="D659" s="39">
        <v>6.1966380000000001</v>
      </c>
      <c r="E659" s="39">
        <f t="shared" si="30"/>
        <v>44726.124069213009</v>
      </c>
      <c r="F659" s="36">
        <f t="shared" si="32"/>
        <v>3.7639450692630305E-2</v>
      </c>
      <c r="G659" s="35">
        <f t="shared" si="31"/>
        <v>1</v>
      </c>
    </row>
    <row r="660" spans="1:10">
      <c r="A660" s="37" t="s">
        <v>57</v>
      </c>
      <c r="B660" s="38">
        <v>2004</v>
      </c>
      <c r="C660" s="38">
        <v>287655.90000000002</v>
      </c>
      <c r="D660" s="38">
        <v>6.2330069999999997</v>
      </c>
      <c r="E660" s="45">
        <f t="shared" si="30"/>
        <v>46150.421457893441</v>
      </c>
      <c r="F660" s="46">
        <f t="shared" si="32"/>
        <v>3.1844865127958588E-2</v>
      </c>
      <c r="G660" s="47">
        <f t="shared" si="31"/>
        <v>0</v>
      </c>
      <c r="H660" s="41">
        <f>SUM(G657:G660)</f>
        <v>1</v>
      </c>
    </row>
    <row r="661" spans="1:10">
      <c r="A661" s="35" t="s">
        <v>57</v>
      </c>
      <c r="B661" s="39">
        <v>2005</v>
      </c>
      <c r="C661" s="39">
        <v>290328.2</v>
      </c>
      <c r="D661" s="39">
        <v>6.2786160000000004</v>
      </c>
      <c r="E661" s="39">
        <f t="shared" si="30"/>
        <v>46240.795742246381</v>
      </c>
      <c r="F661" s="36">
        <f t="shared" si="32"/>
        <v>1.9582548002383682E-3</v>
      </c>
      <c r="G661" s="35">
        <f t="shared" si="31"/>
        <v>0</v>
      </c>
    </row>
    <row r="662" spans="1:10">
      <c r="A662" s="35" t="s">
        <v>57</v>
      </c>
      <c r="B662" s="39">
        <v>2006</v>
      </c>
      <c r="C662" s="39">
        <v>296112.7</v>
      </c>
      <c r="D662" s="39">
        <v>6.3326690000000001</v>
      </c>
      <c r="E662" s="39">
        <f t="shared" si="30"/>
        <v>46759.541671923798</v>
      </c>
      <c r="F662" s="36">
        <f t="shared" si="32"/>
        <v>1.12183607861982E-2</v>
      </c>
      <c r="G662" s="35">
        <f t="shared" si="31"/>
        <v>0</v>
      </c>
    </row>
    <row r="663" spans="1:10">
      <c r="A663" s="35" t="s">
        <v>57</v>
      </c>
      <c r="B663" s="39">
        <v>2007</v>
      </c>
      <c r="C663" s="39">
        <v>304085.7</v>
      </c>
      <c r="D663" s="39">
        <v>6.3795989999999998</v>
      </c>
      <c r="E663" s="39">
        <f t="shared" si="30"/>
        <v>47665.331316278658</v>
      </c>
      <c r="F663" s="36">
        <f t="shared" si="32"/>
        <v>1.9371225892462762E-2</v>
      </c>
      <c r="G663" s="35">
        <f t="shared" si="31"/>
        <v>0</v>
      </c>
    </row>
    <row r="664" spans="1:10">
      <c r="A664" s="37" t="s">
        <v>57</v>
      </c>
      <c r="B664" s="38">
        <v>2008</v>
      </c>
      <c r="C664" s="38">
        <v>300962.59999999998</v>
      </c>
      <c r="D664" s="38">
        <v>6.4248060000000002</v>
      </c>
      <c r="E664" s="45">
        <f t="shared" si="30"/>
        <v>46843.842444425551</v>
      </c>
      <c r="F664" s="46">
        <f t="shared" si="32"/>
        <v>-1.7234515090269631E-2</v>
      </c>
      <c r="G664" s="47">
        <f t="shared" si="31"/>
        <v>0</v>
      </c>
      <c r="H664" s="41">
        <f>SUM(G661:G664)</f>
        <v>0</v>
      </c>
    </row>
    <row r="665" spans="1:10">
      <c r="A665" s="35" t="s">
        <v>57</v>
      </c>
      <c r="B665" s="39">
        <v>2009</v>
      </c>
      <c r="C665" s="39">
        <v>279520.7</v>
      </c>
      <c r="D665" s="39">
        <v>6.4593249999999998</v>
      </c>
      <c r="E665" s="39">
        <f t="shared" si="30"/>
        <v>43273.979866317306</v>
      </c>
      <c r="F665" s="36">
        <f t="shared" si="32"/>
        <v>-7.6207723188879029E-2</v>
      </c>
      <c r="G665" s="35">
        <f t="shared" si="31"/>
        <v>0</v>
      </c>
      <c r="J665" s="36" t="s">
        <v>133</v>
      </c>
    </row>
    <row r="666" spans="1:10">
      <c r="A666" s="35" t="s">
        <v>57</v>
      </c>
      <c r="B666" s="39">
        <v>2010</v>
      </c>
      <c r="C666" s="39">
        <v>297517.3</v>
      </c>
      <c r="D666" s="39">
        <v>6.4905549999999996</v>
      </c>
      <c r="E666" s="39">
        <f t="shared" si="30"/>
        <v>45838.499173029115</v>
      </c>
      <c r="F666" s="36">
        <f t="shared" si="32"/>
        <v>5.9262386187592719E-2</v>
      </c>
      <c r="G666" s="35">
        <f t="shared" si="31"/>
        <v>1</v>
      </c>
    </row>
    <row r="667" spans="1:10">
      <c r="A667" s="35" t="s">
        <v>57</v>
      </c>
      <c r="B667" s="39">
        <v>2011</v>
      </c>
      <c r="C667" s="39">
        <v>299064.5</v>
      </c>
      <c r="D667" s="39">
        <v>6.5172499999999998</v>
      </c>
      <c r="E667" s="39">
        <f t="shared" si="30"/>
        <v>45888.143005101847</v>
      </c>
      <c r="F667" s="36">
        <f t="shared" si="32"/>
        <v>1.0830160884049977E-3</v>
      </c>
      <c r="G667" s="35">
        <f t="shared" si="31"/>
        <v>0</v>
      </c>
    </row>
    <row r="668" spans="1:10">
      <c r="A668" s="37" t="s">
        <v>57</v>
      </c>
      <c r="B668" s="38">
        <v>2012</v>
      </c>
      <c r="C668" s="38">
        <v>300513.90000000002</v>
      </c>
      <c r="D668" s="38">
        <v>6.5389889999999999</v>
      </c>
      <c r="E668" s="45">
        <f t="shared" si="30"/>
        <v>45957.242014017764</v>
      </c>
      <c r="F668" s="46">
        <f t="shared" si="32"/>
        <v>1.5058140162313993E-3</v>
      </c>
      <c r="G668" s="47">
        <f t="shared" si="31"/>
        <v>0</v>
      </c>
      <c r="H668" s="41">
        <f>SUM(G665:G668)</f>
        <v>1</v>
      </c>
    </row>
    <row r="669" spans="1:10">
      <c r="A669" s="35" t="s">
        <v>57</v>
      </c>
      <c r="B669" s="39">
        <v>2013</v>
      </c>
      <c r="C669" s="39">
        <v>307279.09999999998</v>
      </c>
      <c r="D669" s="39">
        <v>6.5705749999999998</v>
      </c>
      <c r="E669" s="39">
        <f t="shared" si="30"/>
        <v>46765.937532103351</v>
      </c>
      <c r="F669" s="36">
        <f t="shared" si="32"/>
        <v>1.7596693853798362E-2</v>
      </c>
      <c r="G669" s="35">
        <f t="shared" si="31"/>
        <v>0</v>
      </c>
    </row>
    <row r="670" spans="1:10">
      <c r="A670" s="35" t="s">
        <v>57</v>
      </c>
      <c r="B670" s="39">
        <v>2014</v>
      </c>
      <c r="C670" s="39">
        <v>316783.09999999998</v>
      </c>
      <c r="D670" s="39">
        <v>6.5960190000000001</v>
      </c>
      <c r="E670" s="39">
        <f t="shared" si="30"/>
        <v>48026.408050067774</v>
      </c>
      <c r="F670" s="36">
        <f t="shared" si="32"/>
        <v>2.6952747757898576E-2</v>
      </c>
      <c r="G670" s="35">
        <f t="shared" si="31"/>
        <v>0</v>
      </c>
    </row>
    <row r="671" spans="1:10">
      <c r="A671" s="35" t="s">
        <v>57</v>
      </c>
      <c r="B671" s="39">
        <v>2015</v>
      </c>
      <c r="C671" s="39">
        <v>313751.2</v>
      </c>
      <c r="D671" s="39">
        <v>6.6114420000000003</v>
      </c>
      <c r="E671" s="39">
        <f t="shared" si="30"/>
        <v>47455.789523677282</v>
      </c>
      <c r="F671" s="36">
        <f t="shared" si="32"/>
        <v>-1.1881349231773086E-2</v>
      </c>
      <c r="G671" s="35">
        <f t="shared" si="31"/>
        <v>0</v>
      </c>
    </row>
    <row r="672" spans="1:10">
      <c r="A672" s="37" t="s">
        <v>57</v>
      </c>
      <c r="B672" s="38">
        <v>2016</v>
      </c>
      <c r="C672" s="38">
        <v>319601.5</v>
      </c>
      <c r="D672" s="38">
        <v>6.6378979999999999</v>
      </c>
      <c r="E672" s="45">
        <f t="shared" si="30"/>
        <v>48147.998056011107</v>
      </c>
      <c r="F672" s="46">
        <f t="shared" si="32"/>
        <v>1.4586387441482884E-2</v>
      </c>
      <c r="G672" s="47">
        <f t="shared" si="31"/>
        <v>0</v>
      </c>
      <c r="H672" s="41">
        <f>SUM(G669:G672)</f>
        <v>0</v>
      </c>
    </row>
    <row r="673" spans="1:8">
      <c r="A673" s="35" t="s">
        <v>57</v>
      </c>
      <c r="B673" s="39">
        <v>2017</v>
      </c>
      <c r="C673" s="39">
        <v>325841.7</v>
      </c>
      <c r="D673" s="39">
        <v>6.6620679999999997</v>
      </c>
      <c r="E673" s="39">
        <f t="shared" si="30"/>
        <v>48909.993113249526</v>
      </c>
      <c r="F673" s="36">
        <f t="shared" si="32"/>
        <v>1.5826100523472997E-2</v>
      </c>
      <c r="G673" s="35">
        <f t="shared" si="31"/>
        <v>0</v>
      </c>
    </row>
    <row r="674" spans="1:8">
      <c r="A674" s="35" t="s">
        <v>57</v>
      </c>
      <c r="B674" s="39">
        <v>2018</v>
      </c>
      <c r="C674" s="39">
        <v>337149.6</v>
      </c>
      <c r="D674" s="39">
        <v>6.6984810000000001</v>
      </c>
      <c r="E674" s="39">
        <f t="shared" si="30"/>
        <v>50332.2469676334</v>
      </c>
      <c r="F674" s="36">
        <f t="shared" si="32"/>
        <v>2.9079003366258682E-2</v>
      </c>
      <c r="G674" s="35">
        <f t="shared" si="31"/>
        <v>0</v>
      </c>
    </row>
    <row r="675" spans="1:8">
      <c r="A675" s="35" t="s">
        <v>57</v>
      </c>
      <c r="B675" s="39">
        <v>2019</v>
      </c>
      <c r="C675" s="39">
        <v>338350.1</v>
      </c>
      <c r="D675" s="39">
        <v>6.7310100000000004</v>
      </c>
      <c r="E675" s="39">
        <f t="shared" si="30"/>
        <v>50267.359579023054</v>
      </c>
      <c r="F675" s="36">
        <f t="shared" si="32"/>
        <v>-1.2891812410456005E-3</v>
      </c>
      <c r="G675" s="35">
        <f t="shared" si="31"/>
        <v>0</v>
      </c>
    </row>
    <row r="676" spans="1:8">
      <c r="A676" s="37" t="s">
        <v>57</v>
      </c>
      <c r="B676" s="38">
        <v>2020</v>
      </c>
      <c r="C676" s="38">
        <v>329863.3</v>
      </c>
      <c r="D676" s="38">
        <v>6.7549530000000004</v>
      </c>
      <c r="E676" s="45">
        <f t="shared" si="30"/>
        <v>48832.804610187515</v>
      </c>
      <c r="F676" s="46">
        <f t="shared" si="32"/>
        <v>-2.8538498557505121E-2</v>
      </c>
      <c r="G676" s="47">
        <f t="shared" si="31"/>
        <v>0</v>
      </c>
      <c r="H676" s="41">
        <f>SUM(G673:G676)</f>
        <v>0</v>
      </c>
    </row>
    <row r="677" spans="1:8">
      <c r="A677" s="37" t="s">
        <v>59</v>
      </c>
      <c r="B677" s="38">
        <v>1976</v>
      </c>
      <c r="C677" s="38"/>
      <c r="D677" s="38">
        <v>2.9037700000000002</v>
      </c>
      <c r="E677" s="45"/>
      <c r="F677" s="46"/>
      <c r="G677" s="47"/>
      <c r="H677" s="41"/>
    </row>
    <row r="678" spans="1:8">
      <c r="A678" s="35" t="s">
        <v>59</v>
      </c>
      <c r="B678" s="39">
        <v>1977</v>
      </c>
      <c r="C678" s="39">
        <v>73129.560129317615</v>
      </c>
      <c r="D678" s="39">
        <v>2.9143080000000001</v>
      </c>
      <c r="E678" s="39">
        <f t="shared" si="30"/>
        <v>25093.284625138323</v>
      </c>
      <c r="G678" s="35"/>
    </row>
    <row r="679" spans="1:8">
      <c r="A679" s="35" t="s">
        <v>59</v>
      </c>
      <c r="B679" s="39">
        <v>1978</v>
      </c>
      <c r="C679" s="39">
        <v>77291.447126088271</v>
      </c>
      <c r="D679" s="39">
        <v>2.9190079999999998</v>
      </c>
      <c r="E679" s="39">
        <f t="shared" si="30"/>
        <v>26478.669166404572</v>
      </c>
      <c r="F679" s="36">
        <f t="shared" si="32"/>
        <v>5.5209374219522322E-2</v>
      </c>
      <c r="G679" s="35">
        <f t="shared" si="31"/>
        <v>1</v>
      </c>
    </row>
    <row r="680" spans="1:8">
      <c r="A680" s="35" t="s">
        <v>59</v>
      </c>
      <c r="B680" s="39">
        <v>1979</v>
      </c>
      <c r="C680" s="39">
        <v>78937.636798246254</v>
      </c>
      <c r="D680" s="39">
        <v>2.9168029999999998</v>
      </c>
      <c r="E680" s="39">
        <f t="shared" si="30"/>
        <v>27063.067611438364</v>
      </c>
      <c r="F680" s="36">
        <f t="shared" si="32"/>
        <v>2.2070536905052007E-2</v>
      </c>
      <c r="G680" s="35">
        <f t="shared" si="31"/>
        <v>0</v>
      </c>
    </row>
    <row r="681" spans="1:8">
      <c r="A681" s="37" t="s">
        <v>59</v>
      </c>
      <c r="B681" s="38">
        <v>1980</v>
      </c>
      <c r="C681" s="38">
        <v>76859.62391822238</v>
      </c>
      <c r="D681" s="38">
        <v>2.914018</v>
      </c>
      <c r="E681" s="45">
        <f t="shared" si="30"/>
        <v>26375.823319630275</v>
      </c>
      <c r="F681" s="46">
        <f t="shared" si="32"/>
        <v>-2.5394175622486359E-2</v>
      </c>
      <c r="G681" s="47">
        <f t="shared" si="31"/>
        <v>0</v>
      </c>
      <c r="H681" s="41">
        <f>SUM(G678:G681)</f>
        <v>1</v>
      </c>
    </row>
    <row r="682" spans="1:8">
      <c r="A682" s="35" t="s">
        <v>59</v>
      </c>
      <c r="B682" s="39">
        <v>1981</v>
      </c>
      <c r="C682" s="39">
        <v>79190.351516485942</v>
      </c>
      <c r="D682" s="39">
        <v>2.907985</v>
      </c>
      <c r="E682" s="39">
        <f t="shared" si="30"/>
        <v>27232.035762387339</v>
      </c>
      <c r="F682" s="36">
        <f t="shared" si="32"/>
        <v>3.2462017673580146E-2</v>
      </c>
      <c r="G682" s="35">
        <f t="shared" si="31"/>
        <v>1</v>
      </c>
    </row>
    <row r="683" spans="1:8">
      <c r="A683" s="35" t="s">
        <v>59</v>
      </c>
      <c r="B683" s="39">
        <v>1982</v>
      </c>
      <c r="C683" s="39">
        <v>73944.680957296805</v>
      </c>
      <c r="D683" s="39">
        <v>2.8881899999999998</v>
      </c>
      <c r="E683" s="39">
        <f t="shared" si="30"/>
        <v>25602.429534517054</v>
      </c>
      <c r="F683" s="36">
        <f t="shared" si="32"/>
        <v>-5.9841513212210318E-2</v>
      </c>
      <c r="G683" s="35">
        <f t="shared" si="31"/>
        <v>0</v>
      </c>
    </row>
    <row r="684" spans="1:8">
      <c r="A684" s="35" t="s">
        <v>59</v>
      </c>
      <c r="B684" s="39">
        <v>1983</v>
      </c>
      <c r="C684" s="39">
        <v>70938.820673250462</v>
      </c>
      <c r="D684" s="39">
        <v>2.8705470000000002</v>
      </c>
      <c r="E684" s="39">
        <f t="shared" si="30"/>
        <v>24712.649078120114</v>
      </c>
      <c r="F684" s="36">
        <f t="shared" si="32"/>
        <v>-3.4753750818739437E-2</v>
      </c>
      <c r="G684" s="35">
        <f t="shared" si="31"/>
        <v>0</v>
      </c>
    </row>
    <row r="685" spans="1:8">
      <c r="A685" s="37" t="s">
        <v>59</v>
      </c>
      <c r="B685" s="38">
        <v>1984</v>
      </c>
      <c r="C685" s="38">
        <v>74823.730157905127</v>
      </c>
      <c r="D685" s="38">
        <v>2.8586149999999999</v>
      </c>
      <c r="E685" s="45">
        <f t="shared" si="30"/>
        <v>26174.818979787458</v>
      </c>
      <c r="F685" s="46">
        <f t="shared" si="32"/>
        <v>5.9166862162175482E-2</v>
      </c>
      <c r="G685" s="47">
        <f t="shared" si="31"/>
        <v>1</v>
      </c>
      <c r="H685" s="41">
        <f>SUM(G682:G685)</f>
        <v>2</v>
      </c>
    </row>
    <row r="686" spans="1:8">
      <c r="A686" s="35" t="s">
        <v>59</v>
      </c>
      <c r="B686" s="39">
        <v>1985</v>
      </c>
      <c r="C686" s="39">
        <v>76344.789241420134</v>
      </c>
      <c r="D686" s="39">
        <v>2.8296839999999999</v>
      </c>
      <c r="E686" s="39">
        <f t="shared" si="30"/>
        <v>26979.969933540331</v>
      </c>
      <c r="F686" s="36">
        <f t="shared" si="32"/>
        <v>3.0760516600883525E-2</v>
      </c>
      <c r="G686" s="35">
        <f t="shared" si="31"/>
        <v>0</v>
      </c>
    </row>
    <row r="687" spans="1:8">
      <c r="A687" s="35" t="s">
        <v>59</v>
      </c>
      <c r="B687" s="39">
        <v>1986</v>
      </c>
      <c r="C687" s="39">
        <v>75326.569745599976</v>
      </c>
      <c r="D687" s="39">
        <v>2.7919689999999999</v>
      </c>
      <c r="E687" s="39">
        <f t="shared" si="30"/>
        <v>26979.729984681053</v>
      </c>
      <c r="F687" s="36">
        <f t="shared" si="32"/>
        <v>-8.893592538083972E-6</v>
      </c>
      <c r="G687" s="35">
        <f t="shared" si="31"/>
        <v>0</v>
      </c>
    </row>
    <row r="688" spans="1:8">
      <c r="A688" s="35" t="s">
        <v>59</v>
      </c>
      <c r="B688" s="39">
        <v>1987</v>
      </c>
      <c r="C688" s="39">
        <v>77063.540433047951</v>
      </c>
      <c r="D688" s="39">
        <v>2.7670059999999999</v>
      </c>
      <c r="E688" s="39">
        <f t="shared" si="30"/>
        <v>27850.875796094391</v>
      </c>
      <c r="F688" s="36">
        <f t="shared" si="32"/>
        <v>3.2288900293218958E-2</v>
      </c>
      <c r="G688" s="35">
        <f t="shared" si="31"/>
        <v>1</v>
      </c>
    </row>
    <row r="689" spans="1:8">
      <c r="A689" s="37" t="s">
        <v>59</v>
      </c>
      <c r="B689" s="38">
        <v>1988</v>
      </c>
      <c r="C689" s="38">
        <v>81074.67096899169</v>
      </c>
      <c r="D689" s="38">
        <v>2.7683930000000001</v>
      </c>
      <c r="E689" s="45">
        <f t="shared" si="30"/>
        <v>29285.824291923756</v>
      </c>
      <c r="F689" s="46">
        <f t="shared" si="32"/>
        <v>5.1522562749376499E-2</v>
      </c>
      <c r="G689" s="47">
        <f t="shared" si="31"/>
        <v>1</v>
      </c>
      <c r="H689" s="41">
        <f>SUM(G686:G689)</f>
        <v>2</v>
      </c>
    </row>
    <row r="690" spans="1:8">
      <c r="A690" s="35" t="s">
        <v>59</v>
      </c>
      <c r="B690" s="39">
        <v>1989</v>
      </c>
      <c r="C690" s="39">
        <v>84014.013031624345</v>
      </c>
      <c r="D690" s="39">
        <v>2.7705899999999999</v>
      </c>
      <c r="E690" s="39">
        <f t="shared" si="30"/>
        <v>30323.509805357109</v>
      </c>
      <c r="F690" s="36">
        <f t="shared" si="32"/>
        <v>3.5433030775900543E-2</v>
      </c>
      <c r="G690" s="35">
        <f t="shared" si="31"/>
        <v>1</v>
      </c>
    </row>
    <row r="691" spans="1:8">
      <c r="A691" s="35" t="s">
        <v>59</v>
      </c>
      <c r="B691" s="39">
        <v>1990</v>
      </c>
      <c r="C691" s="39">
        <v>86501.085711776235</v>
      </c>
      <c r="D691" s="39">
        <v>2.781018</v>
      </c>
      <c r="E691" s="39">
        <f t="shared" si="30"/>
        <v>31104.108535714706</v>
      </c>
      <c r="F691" s="36">
        <f t="shared" si="32"/>
        <v>2.5742360807444964E-2</v>
      </c>
      <c r="G691" s="35">
        <f t="shared" si="31"/>
        <v>0</v>
      </c>
    </row>
    <row r="692" spans="1:8">
      <c r="A692" s="35" t="s">
        <v>59</v>
      </c>
      <c r="B692" s="39">
        <v>1991</v>
      </c>
      <c r="C692" s="39">
        <v>86989.204053748384</v>
      </c>
      <c r="D692" s="39">
        <v>2.7976130000000001</v>
      </c>
      <c r="E692" s="39">
        <f t="shared" si="30"/>
        <v>31094.080580033187</v>
      </c>
      <c r="F692" s="36">
        <f t="shared" si="32"/>
        <v>-3.2239971352998609E-4</v>
      </c>
      <c r="G692" s="35">
        <f t="shared" si="31"/>
        <v>0</v>
      </c>
    </row>
    <row r="693" spans="1:8">
      <c r="A693" s="37" t="s">
        <v>59</v>
      </c>
      <c r="B693" s="38">
        <v>1992</v>
      </c>
      <c r="C693" s="38">
        <v>91137.596575273259</v>
      </c>
      <c r="D693" s="38">
        <v>2.8184010000000002</v>
      </c>
      <c r="E693" s="45">
        <f t="shared" si="30"/>
        <v>32336.632216378453</v>
      </c>
      <c r="F693" s="46">
        <f t="shared" si="32"/>
        <v>3.9961034806835993E-2</v>
      </c>
      <c r="G693" s="47">
        <f t="shared" si="31"/>
        <v>1</v>
      </c>
      <c r="H693" s="41">
        <f>SUM(G690:G693)</f>
        <v>2</v>
      </c>
    </row>
    <row r="694" spans="1:8">
      <c r="A694" s="35" t="s">
        <v>59</v>
      </c>
      <c r="B694" s="39">
        <v>1993</v>
      </c>
      <c r="C694" s="39">
        <v>91207.522492456061</v>
      </c>
      <c r="D694" s="39">
        <v>2.8369719999999998</v>
      </c>
      <c r="E694" s="39">
        <f t="shared" si="30"/>
        <v>32149.602637056716</v>
      </c>
      <c r="F694" s="36">
        <f t="shared" si="32"/>
        <v>-5.7838298704157021E-3</v>
      </c>
      <c r="G694" s="35">
        <f t="shared" si="31"/>
        <v>0</v>
      </c>
    </row>
    <row r="695" spans="1:8">
      <c r="A695" s="35" t="s">
        <v>59</v>
      </c>
      <c r="B695" s="39">
        <v>1994</v>
      </c>
      <c r="C695" s="39">
        <v>98827.130232261537</v>
      </c>
      <c r="D695" s="39">
        <v>2.850746</v>
      </c>
      <c r="E695" s="39">
        <f t="shared" si="30"/>
        <v>34667.111777850965</v>
      </c>
      <c r="F695" s="36">
        <f t="shared" si="32"/>
        <v>7.8306073304075019E-2</v>
      </c>
      <c r="G695" s="35">
        <f t="shared" si="31"/>
        <v>1</v>
      </c>
    </row>
    <row r="696" spans="1:8">
      <c r="A696" s="35" t="s">
        <v>59</v>
      </c>
      <c r="B696" s="39">
        <v>1995</v>
      </c>
      <c r="C696" s="39">
        <v>101642.43216889737</v>
      </c>
      <c r="D696" s="39">
        <v>2.8673730000000002</v>
      </c>
      <c r="E696" s="39">
        <f t="shared" si="30"/>
        <v>35447.928179869647</v>
      </c>
      <c r="F696" s="36">
        <f t="shared" si="32"/>
        <v>2.2523260865289219E-2</v>
      </c>
      <c r="G696" s="35">
        <f t="shared" si="31"/>
        <v>0</v>
      </c>
    </row>
    <row r="697" spans="1:8">
      <c r="A697" s="37" t="s">
        <v>59</v>
      </c>
      <c r="B697" s="38">
        <v>1996</v>
      </c>
      <c r="C697" s="38">
        <v>107457.05161370277</v>
      </c>
      <c r="D697" s="38">
        <v>2.88</v>
      </c>
      <c r="E697" s="45">
        <f t="shared" si="30"/>
        <v>37311.476254757908</v>
      </c>
      <c r="F697" s="46">
        <f t="shared" si="32"/>
        <v>5.2571424356093743E-2</v>
      </c>
      <c r="G697" s="47">
        <f t="shared" si="31"/>
        <v>1</v>
      </c>
      <c r="H697" s="41">
        <f>SUM(G694:G697)</f>
        <v>2</v>
      </c>
    </row>
    <row r="698" spans="1:8">
      <c r="A698" s="35" t="s">
        <v>59</v>
      </c>
      <c r="B698" s="39">
        <v>1997</v>
      </c>
      <c r="C698" s="39">
        <v>113289.8</v>
      </c>
      <c r="D698" s="39">
        <v>2.8911190000000002</v>
      </c>
      <c r="E698" s="39">
        <f t="shared" si="30"/>
        <v>39185.450339470633</v>
      </c>
      <c r="F698" s="36">
        <f t="shared" si="32"/>
        <v>5.0225139094402849E-2</v>
      </c>
      <c r="G698" s="35">
        <f t="shared" si="31"/>
        <v>1</v>
      </c>
    </row>
    <row r="699" spans="1:8">
      <c r="A699" s="35" t="s">
        <v>59</v>
      </c>
      <c r="B699" s="39">
        <v>1998</v>
      </c>
      <c r="C699" s="39">
        <v>114087.4</v>
      </c>
      <c r="D699" s="39">
        <v>2.9028719999999999</v>
      </c>
      <c r="E699" s="39">
        <f t="shared" si="30"/>
        <v>39301.560661303702</v>
      </c>
      <c r="F699" s="36">
        <f t="shared" si="32"/>
        <v>2.9630978035772859E-3</v>
      </c>
      <c r="G699" s="35">
        <f t="shared" si="31"/>
        <v>0</v>
      </c>
    </row>
    <row r="700" spans="1:8">
      <c r="A700" s="35" t="s">
        <v>59</v>
      </c>
      <c r="B700" s="39">
        <v>1999</v>
      </c>
      <c r="C700" s="39">
        <v>116523</v>
      </c>
      <c r="D700" s="39">
        <v>2.9176340000000001</v>
      </c>
      <c r="E700" s="39">
        <f t="shared" si="30"/>
        <v>39937.497300895178</v>
      </c>
      <c r="F700" s="36">
        <f t="shared" si="32"/>
        <v>1.618095131315278E-2</v>
      </c>
      <c r="G700" s="35">
        <f t="shared" si="31"/>
        <v>0</v>
      </c>
    </row>
    <row r="701" spans="1:8">
      <c r="A701" s="37" t="s">
        <v>59</v>
      </c>
      <c r="B701" s="38">
        <v>2000</v>
      </c>
      <c r="C701" s="38">
        <v>121924.2</v>
      </c>
      <c r="D701" s="38">
        <v>2.9290669999999999</v>
      </c>
      <c r="E701" s="45">
        <f t="shared" si="30"/>
        <v>41625.609793152566</v>
      </c>
      <c r="F701" s="46">
        <f t="shared" si="32"/>
        <v>4.226886025278187E-2</v>
      </c>
      <c r="G701" s="47">
        <f t="shared" si="31"/>
        <v>1</v>
      </c>
      <c r="H701" s="41">
        <f>SUM(G698:G701)</f>
        <v>2</v>
      </c>
    </row>
    <row r="702" spans="1:8">
      <c r="A702" s="35" t="s">
        <v>59</v>
      </c>
      <c r="B702" s="39">
        <v>2001</v>
      </c>
      <c r="C702" s="39">
        <v>120449.8</v>
      </c>
      <c r="D702" s="39">
        <v>2.931997</v>
      </c>
      <c r="E702" s="39">
        <f t="shared" si="30"/>
        <v>41081.147081664822</v>
      </c>
      <c r="F702" s="36">
        <f t="shared" si="32"/>
        <v>-1.307999364317558E-2</v>
      </c>
      <c r="G702" s="35">
        <f t="shared" si="31"/>
        <v>0</v>
      </c>
    </row>
    <row r="703" spans="1:8">
      <c r="A703" s="35" t="s">
        <v>59</v>
      </c>
      <c r="B703" s="39">
        <v>2002</v>
      </c>
      <c r="C703" s="39">
        <v>123298.2</v>
      </c>
      <c r="D703" s="39">
        <v>2.934234</v>
      </c>
      <c r="E703" s="39">
        <f t="shared" si="30"/>
        <v>42020.575046161961</v>
      </c>
      <c r="F703" s="36">
        <f t="shared" si="32"/>
        <v>2.2867617659985573E-2</v>
      </c>
      <c r="G703" s="35">
        <f t="shared" si="31"/>
        <v>0</v>
      </c>
    </row>
    <row r="704" spans="1:8">
      <c r="A704" s="35" t="s">
        <v>59</v>
      </c>
      <c r="B704" s="39">
        <v>2003</v>
      </c>
      <c r="C704" s="39">
        <v>128962.3</v>
      </c>
      <c r="D704" s="39">
        <v>2.941999</v>
      </c>
      <c r="E704" s="39">
        <f t="shared" si="30"/>
        <v>43834.923125398753</v>
      </c>
      <c r="F704" s="36">
        <f t="shared" si="32"/>
        <v>4.3177611854279263E-2</v>
      </c>
      <c r="G704" s="35">
        <f t="shared" si="31"/>
        <v>1</v>
      </c>
    </row>
    <row r="705" spans="1:8">
      <c r="A705" s="37" t="s">
        <v>59</v>
      </c>
      <c r="B705" s="38">
        <v>2004</v>
      </c>
      <c r="C705" s="38">
        <v>139978.1</v>
      </c>
      <c r="D705" s="38">
        <v>2.9536349999999998</v>
      </c>
      <c r="E705" s="45">
        <f t="shared" si="30"/>
        <v>47391.807044540037</v>
      </c>
      <c r="F705" s="46">
        <f t="shared" si="32"/>
        <v>8.1142697774696515E-2</v>
      </c>
      <c r="G705" s="47">
        <f t="shared" si="31"/>
        <v>1</v>
      </c>
      <c r="H705" s="41">
        <f>SUM(G702:G705)</f>
        <v>2</v>
      </c>
    </row>
    <row r="706" spans="1:8">
      <c r="A706" s="35" t="s">
        <v>59</v>
      </c>
      <c r="B706" s="39">
        <v>2005</v>
      </c>
      <c r="C706" s="39">
        <v>144577.29999999999</v>
      </c>
      <c r="D706" s="39">
        <v>2.9644539999999999</v>
      </c>
      <c r="E706" s="39">
        <f t="shared" si="30"/>
        <v>48770.296317635555</v>
      </c>
      <c r="F706" s="36">
        <f t="shared" si="32"/>
        <v>2.9087079794192672E-2</v>
      </c>
      <c r="G706" s="35">
        <f t="shared" si="31"/>
        <v>0</v>
      </c>
    </row>
    <row r="707" spans="1:8">
      <c r="A707" s="35" t="s">
        <v>59</v>
      </c>
      <c r="B707" s="39">
        <v>2006</v>
      </c>
      <c r="C707" s="39">
        <v>146555.29999999999</v>
      </c>
      <c r="D707" s="39">
        <v>2.9826440000000001</v>
      </c>
      <c r="E707" s="39">
        <f t="shared" si="30"/>
        <v>49136.035007865503</v>
      </c>
      <c r="F707" s="36">
        <f t="shared" si="32"/>
        <v>7.4992099258108791E-3</v>
      </c>
      <c r="G707" s="35">
        <f t="shared" si="31"/>
        <v>0</v>
      </c>
    </row>
    <row r="708" spans="1:8">
      <c r="A708" s="35" t="s">
        <v>59</v>
      </c>
      <c r="B708" s="39">
        <v>2007</v>
      </c>
      <c r="C708" s="39">
        <v>152861.79999999999</v>
      </c>
      <c r="D708" s="39">
        <v>2.999212</v>
      </c>
      <c r="E708" s="39">
        <f t="shared" ref="E708:E771" si="33">C708/D708</f>
        <v>50967.320749583552</v>
      </c>
      <c r="F708" s="36">
        <f t="shared" si="32"/>
        <v>3.7269709316694044E-2</v>
      </c>
      <c r="G708" s="35">
        <f t="shared" ref="G708:G771" si="34">IF(F708&gt;0.032,1,0)</f>
        <v>1</v>
      </c>
    </row>
    <row r="709" spans="1:8">
      <c r="A709" s="37" t="s">
        <v>59</v>
      </c>
      <c r="B709" s="38">
        <v>2008</v>
      </c>
      <c r="C709" s="38">
        <v>149881.4</v>
      </c>
      <c r="D709" s="38">
        <v>3.016734</v>
      </c>
      <c r="E709" s="45">
        <f t="shared" si="33"/>
        <v>49683.333034997449</v>
      </c>
      <c r="F709" s="46">
        <f t="shared" ref="F709:F772" si="35">E709/E708-1</f>
        <v>-2.5192372204430491E-2</v>
      </c>
      <c r="G709" s="47">
        <f t="shared" si="34"/>
        <v>0</v>
      </c>
      <c r="H709" s="41">
        <f>SUM(G706:G709)</f>
        <v>1</v>
      </c>
    </row>
    <row r="710" spans="1:8">
      <c r="A710" s="35" t="s">
        <v>59</v>
      </c>
      <c r="B710" s="39">
        <v>2009</v>
      </c>
      <c r="C710" s="39">
        <v>146182.79999999999</v>
      </c>
      <c r="D710" s="39">
        <v>3.03287</v>
      </c>
      <c r="E710" s="39">
        <f t="shared" si="33"/>
        <v>48199.494208456017</v>
      </c>
      <c r="F710" s="36">
        <f t="shared" si="35"/>
        <v>-2.9865927583727192E-2</v>
      </c>
      <c r="G710" s="35">
        <f t="shared" si="34"/>
        <v>0</v>
      </c>
    </row>
    <row r="711" spans="1:8">
      <c r="A711" s="35" t="s">
        <v>59</v>
      </c>
      <c r="B711" s="39">
        <v>2010</v>
      </c>
      <c r="C711" s="39">
        <v>150148.4</v>
      </c>
      <c r="D711" s="39">
        <v>3.0508190000000002</v>
      </c>
      <c r="E711" s="39">
        <f t="shared" si="33"/>
        <v>49215.767962635604</v>
      </c>
      <c r="F711" s="36">
        <f t="shared" si="35"/>
        <v>2.1084738976395512E-2</v>
      </c>
      <c r="G711" s="35">
        <f t="shared" si="34"/>
        <v>0</v>
      </c>
    </row>
    <row r="712" spans="1:8">
      <c r="A712" s="35" t="s">
        <v>59</v>
      </c>
      <c r="B712" s="39">
        <v>2011</v>
      </c>
      <c r="C712" s="39">
        <v>152435.20000000001</v>
      </c>
      <c r="D712" s="39">
        <v>3.0667719999999998</v>
      </c>
      <c r="E712" s="39">
        <f t="shared" si="33"/>
        <v>49705.42316155228</v>
      </c>
      <c r="F712" s="36">
        <f t="shared" si="35"/>
        <v>9.9491528667889906E-3</v>
      </c>
      <c r="G712" s="35">
        <f t="shared" si="34"/>
        <v>0</v>
      </c>
    </row>
    <row r="713" spans="1:8">
      <c r="A713" s="37" t="s">
        <v>59</v>
      </c>
      <c r="B713" s="38">
        <v>2012</v>
      </c>
      <c r="C713" s="38">
        <v>158538.4</v>
      </c>
      <c r="D713" s="38">
        <v>3.0768439999999999</v>
      </c>
      <c r="E713" s="45">
        <f t="shared" si="33"/>
        <v>51526.304226018605</v>
      </c>
      <c r="F713" s="46">
        <f t="shared" si="35"/>
        <v>3.663344859871942E-2</v>
      </c>
      <c r="G713" s="47">
        <f t="shared" si="34"/>
        <v>1</v>
      </c>
      <c r="H713" s="41">
        <f>SUM(G710:G713)</f>
        <v>1</v>
      </c>
    </row>
    <row r="714" spans="1:8">
      <c r="A714" s="35" t="s">
        <v>59</v>
      </c>
      <c r="B714" s="39">
        <v>2013</v>
      </c>
      <c r="C714" s="39">
        <v>158480.79999999999</v>
      </c>
      <c r="D714" s="39">
        <v>3.0939350000000001</v>
      </c>
      <c r="E714" s="39">
        <f t="shared" si="33"/>
        <v>51223.054136560721</v>
      </c>
      <c r="F714" s="36">
        <f t="shared" si="35"/>
        <v>-5.8853452428431208E-3</v>
      </c>
      <c r="G714" s="35">
        <f t="shared" si="34"/>
        <v>0</v>
      </c>
    </row>
    <row r="715" spans="1:8">
      <c r="A715" s="35" t="s">
        <v>59</v>
      </c>
      <c r="B715" s="39">
        <v>2014</v>
      </c>
      <c r="C715" s="39">
        <v>166619.20000000001</v>
      </c>
      <c r="D715" s="39">
        <v>3.110643</v>
      </c>
      <c r="E715" s="39">
        <f t="shared" si="33"/>
        <v>53564.230932318496</v>
      </c>
      <c r="F715" s="36">
        <f t="shared" si="35"/>
        <v>4.5705529184499438E-2</v>
      </c>
      <c r="G715" s="35">
        <f t="shared" si="34"/>
        <v>1</v>
      </c>
    </row>
    <row r="716" spans="1:8">
      <c r="A716" s="35" t="s">
        <v>59</v>
      </c>
      <c r="B716" s="39">
        <v>2015</v>
      </c>
      <c r="C716" s="39">
        <v>171126.5</v>
      </c>
      <c r="D716" s="39">
        <v>3.122541</v>
      </c>
      <c r="E716" s="39">
        <f t="shared" si="33"/>
        <v>54803.603859805204</v>
      </c>
      <c r="F716" s="36">
        <f t="shared" si="35"/>
        <v>2.3138070050006343E-2</v>
      </c>
      <c r="G716" s="35">
        <f t="shared" si="34"/>
        <v>0</v>
      </c>
    </row>
    <row r="717" spans="1:8">
      <c r="A717" s="37" t="s">
        <v>59</v>
      </c>
      <c r="B717" s="38">
        <v>2016</v>
      </c>
      <c r="C717" s="38">
        <v>170389.1</v>
      </c>
      <c r="D717" s="38">
        <v>3.1332100000000001</v>
      </c>
      <c r="E717" s="45">
        <f t="shared" si="33"/>
        <v>54381.640553936697</v>
      </c>
      <c r="F717" s="46">
        <f t="shared" si="35"/>
        <v>-7.6995539736390839E-3</v>
      </c>
      <c r="G717" s="47">
        <f t="shared" si="34"/>
        <v>0</v>
      </c>
      <c r="H717" s="41">
        <f>SUM(G714:G717)</f>
        <v>1</v>
      </c>
    </row>
    <row r="718" spans="1:8">
      <c r="A718" s="35" t="s">
        <v>59</v>
      </c>
      <c r="B718" s="39">
        <v>2017</v>
      </c>
      <c r="C718" s="39">
        <v>170182.7</v>
      </c>
      <c r="D718" s="39">
        <v>3.1437339999999998</v>
      </c>
      <c r="E718" s="39">
        <f t="shared" si="33"/>
        <v>54133.937540517109</v>
      </c>
      <c r="F718" s="36">
        <f t="shared" si="35"/>
        <v>-4.5549014501302665E-3</v>
      </c>
      <c r="G718" s="35">
        <f t="shared" si="34"/>
        <v>0</v>
      </c>
    </row>
    <row r="719" spans="1:8">
      <c r="A719" s="35" t="s">
        <v>59</v>
      </c>
      <c r="B719" s="39">
        <v>2018</v>
      </c>
      <c r="C719" s="39">
        <v>172929.4</v>
      </c>
      <c r="D719" s="39">
        <v>3.1499000000000001</v>
      </c>
      <c r="E719" s="39">
        <f t="shared" si="33"/>
        <v>54899.965078256449</v>
      </c>
      <c r="F719" s="36">
        <f t="shared" si="35"/>
        <v>1.4150597066137971E-2</v>
      </c>
      <c r="G719" s="35">
        <f t="shared" si="34"/>
        <v>0</v>
      </c>
    </row>
    <row r="720" spans="1:8">
      <c r="A720" s="35" t="s">
        <v>59</v>
      </c>
      <c r="B720" s="39">
        <v>2019</v>
      </c>
      <c r="C720" s="39">
        <v>172906</v>
      </c>
      <c r="D720" s="39">
        <v>3.1595960000000001</v>
      </c>
      <c r="E720" s="39">
        <f t="shared" si="33"/>
        <v>54724.08497795288</v>
      </c>
      <c r="F720" s="36">
        <f t="shared" si="35"/>
        <v>-3.2036468521038364E-3</v>
      </c>
      <c r="G720" s="35">
        <f t="shared" si="34"/>
        <v>0</v>
      </c>
    </row>
    <row r="721" spans="1:8">
      <c r="A721" s="37" t="s">
        <v>59</v>
      </c>
      <c r="B721" s="38">
        <v>2020</v>
      </c>
      <c r="C721" s="38">
        <v>169420.3</v>
      </c>
      <c r="D721" s="38">
        <v>3.1635610000000001</v>
      </c>
      <c r="E721" s="45">
        <f t="shared" si="33"/>
        <v>53553.669425056127</v>
      </c>
      <c r="F721" s="46">
        <f t="shared" si="35"/>
        <v>-2.1387576482426063E-2</v>
      </c>
      <c r="G721" s="47">
        <f t="shared" si="34"/>
        <v>0</v>
      </c>
      <c r="H721" s="41">
        <f>SUM(G718:G721)</f>
        <v>0</v>
      </c>
    </row>
    <row r="722" spans="1:8">
      <c r="A722" s="37" t="s">
        <v>61</v>
      </c>
      <c r="B722" s="38">
        <v>1976</v>
      </c>
      <c r="C722" s="38"/>
      <c r="D722" s="38">
        <v>2.298645</v>
      </c>
      <c r="E722" s="45"/>
      <c r="F722" s="46"/>
      <c r="G722" s="47"/>
      <c r="H722" s="41"/>
    </row>
    <row r="723" spans="1:8">
      <c r="A723" s="35" t="s">
        <v>61</v>
      </c>
      <c r="B723" s="39">
        <v>1977</v>
      </c>
      <c r="C723" s="39">
        <v>65019.82654679635</v>
      </c>
      <c r="D723" s="39">
        <v>2.3178359999999998</v>
      </c>
      <c r="E723" s="39">
        <f t="shared" si="33"/>
        <v>28051.953005646799</v>
      </c>
      <c r="G723" s="35"/>
    </row>
    <row r="724" spans="1:8">
      <c r="A724" s="35" t="s">
        <v>61</v>
      </c>
      <c r="B724" s="39">
        <v>1978</v>
      </c>
      <c r="C724" s="39">
        <v>66727.794051799938</v>
      </c>
      <c r="D724" s="39">
        <v>2.3328150000000001</v>
      </c>
      <c r="E724" s="39">
        <f t="shared" si="33"/>
        <v>28603.980192085499</v>
      </c>
      <c r="F724" s="36">
        <f t="shared" si="35"/>
        <v>1.9678743448899194E-2</v>
      </c>
      <c r="G724" s="35">
        <f t="shared" si="34"/>
        <v>0</v>
      </c>
    </row>
    <row r="725" spans="1:8">
      <c r="A725" s="35" t="s">
        <v>61</v>
      </c>
      <c r="B725" s="39">
        <v>1979</v>
      </c>
      <c r="C725" s="39">
        <v>70884.741553243031</v>
      </c>
      <c r="D725" s="39">
        <v>2.3473700000000002</v>
      </c>
      <c r="E725" s="39">
        <f t="shared" si="33"/>
        <v>30197.515327043893</v>
      </c>
      <c r="F725" s="36">
        <f t="shared" si="35"/>
        <v>5.571025865132273E-2</v>
      </c>
      <c r="G725" s="35">
        <f t="shared" si="34"/>
        <v>1</v>
      </c>
    </row>
    <row r="726" spans="1:8">
      <c r="A726" s="37" t="s">
        <v>61</v>
      </c>
      <c r="B726" s="38">
        <v>1980</v>
      </c>
      <c r="C726" s="38">
        <v>70013.551191689985</v>
      </c>
      <c r="D726" s="38">
        <v>2.3690389999999999</v>
      </c>
      <c r="E726" s="45">
        <f t="shared" si="33"/>
        <v>29553.566315999858</v>
      </c>
      <c r="F726" s="46">
        <f t="shared" si="35"/>
        <v>-2.1324569391553028E-2</v>
      </c>
      <c r="G726" s="47">
        <f t="shared" si="34"/>
        <v>0</v>
      </c>
      <c r="H726" s="41">
        <f>SUM(G723:G726)</f>
        <v>1</v>
      </c>
    </row>
    <row r="727" spans="1:8">
      <c r="A727" s="35" t="s">
        <v>61</v>
      </c>
      <c r="B727" s="39">
        <v>1981</v>
      </c>
      <c r="C727" s="39">
        <v>72043.225870840004</v>
      </c>
      <c r="D727" s="39">
        <v>2.3848530000000001</v>
      </c>
      <c r="E727" s="39">
        <f t="shared" si="33"/>
        <v>30208.665217872967</v>
      </c>
      <c r="F727" s="36">
        <f t="shared" si="35"/>
        <v>2.2166492357250656E-2</v>
      </c>
      <c r="G727" s="35">
        <f t="shared" si="34"/>
        <v>0</v>
      </c>
    </row>
    <row r="728" spans="1:8">
      <c r="A728" s="35" t="s">
        <v>61</v>
      </c>
      <c r="B728" s="39">
        <v>1982</v>
      </c>
      <c r="C728" s="39">
        <v>71418.851622726797</v>
      </c>
      <c r="D728" s="39">
        <v>2.4012069999999999</v>
      </c>
      <c r="E728" s="39">
        <f t="shared" si="33"/>
        <v>29742.896644365439</v>
      </c>
      <c r="F728" s="36">
        <f t="shared" si="35"/>
        <v>-1.541837648728539E-2</v>
      </c>
      <c r="G728" s="35">
        <f t="shared" si="34"/>
        <v>0</v>
      </c>
    </row>
    <row r="729" spans="1:8">
      <c r="A729" s="35" t="s">
        <v>61</v>
      </c>
      <c r="B729" s="39">
        <v>1983</v>
      </c>
      <c r="C729" s="39">
        <v>71866.928646954417</v>
      </c>
      <c r="D729" s="39">
        <v>2.4155289999999998</v>
      </c>
      <c r="E729" s="39">
        <f t="shared" si="33"/>
        <v>29752.045472008169</v>
      </c>
      <c r="F729" s="36">
        <f t="shared" si="35"/>
        <v>3.0759706265737208E-4</v>
      </c>
      <c r="G729" s="35">
        <f t="shared" si="34"/>
        <v>0</v>
      </c>
    </row>
    <row r="730" spans="1:8">
      <c r="A730" s="37" t="s">
        <v>61</v>
      </c>
      <c r="B730" s="38">
        <v>1984</v>
      </c>
      <c r="C730" s="38">
        <v>75089.359824024767</v>
      </c>
      <c r="D730" s="38">
        <v>2.4240879999999998</v>
      </c>
      <c r="E730" s="45">
        <f t="shared" si="33"/>
        <v>30976.334119893658</v>
      </c>
      <c r="F730" s="46">
        <f t="shared" si="35"/>
        <v>4.114973032820024E-2</v>
      </c>
      <c r="G730" s="47">
        <f t="shared" si="34"/>
        <v>1</v>
      </c>
      <c r="H730" s="41">
        <f>SUM(G727:G730)</f>
        <v>1</v>
      </c>
    </row>
    <row r="731" spans="1:8">
      <c r="A731" s="35" t="s">
        <v>61</v>
      </c>
      <c r="B731" s="39">
        <v>1985</v>
      </c>
      <c r="C731" s="39">
        <v>77947.772493216165</v>
      </c>
      <c r="D731" s="39">
        <v>2.4274010000000001</v>
      </c>
      <c r="E731" s="39">
        <f t="shared" si="33"/>
        <v>32111.617525582365</v>
      </c>
      <c r="F731" s="36">
        <f t="shared" si="35"/>
        <v>3.6650024541141635E-2</v>
      </c>
      <c r="G731" s="35">
        <f t="shared" si="34"/>
        <v>1</v>
      </c>
    </row>
    <row r="732" spans="1:8">
      <c r="A732" s="35" t="s">
        <v>61</v>
      </c>
      <c r="B732" s="39">
        <v>1986</v>
      </c>
      <c r="C732" s="39">
        <v>78228.437673642024</v>
      </c>
      <c r="D732" s="39">
        <v>2.4326140000000001</v>
      </c>
      <c r="E732" s="39">
        <f t="shared" si="33"/>
        <v>32158.179503053925</v>
      </c>
      <c r="F732" s="36">
        <f t="shared" si="35"/>
        <v>1.4500041125136143E-3</v>
      </c>
      <c r="G732" s="35">
        <f t="shared" si="34"/>
        <v>0</v>
      </c>
    </row>
    <row r="733" spans="1:8">
      <c r="A733" s="35" t="s">
        <v>61</v>
      </c>
      <c r="B733" s="39">
        <v>1987</v>
      </c>
      <c r="C733" s="39">
        <v>80884.884243150082</v>
      </c>
      <c r="D733" s="39">
        <v>2.4453670000000001</v>
      </c>
      <c r="E733" s="39">
        <f t="shared" si="33"/>
        <v>33076.787346500576</v>
      </c>
      <c r="F733" s="36">
        <f t="shared" si="35"/>
        <v>2.8565293733726849E-2</v>
      </c>
      <c r="G733" s="35">
        <f t="shared" si="34"/>
        <v>0</v>
      </c>
    </row>
    <row r="734" spans="1:8">
      <c r="A734" s="37" t="s">
        <v>61</v>
      </c>
      <c r="B734" s="38">
        <v>1988</v>
      </c>
      <c r="C734" s="38">
        <v>82991.001398576875</v>
      </c>
      <c r="D734" s="38">
        <v>2.4619949999999999</v>
      </c>
      <c r="E734" s="45">
        <f t="shared" si="33"/>
        <v>33708.84238131145</v>
      </c>
      <c r="F734" s="46">
        <f t="shared" si="35"/>
        <v>1.9108718999511387E-2</v>
      </c>
      <c r="G734" s="47">
        <f t="shared" si="34"/>
        <v>0</v>
      </c>
      <c r="H734" s="41">
        <f>SUM(G731:G734)</f>
        <v>1</v>
      </c>
    </row>
    <row r="735" spans="1:8">
      <c r="A735" s="35" t="s">
        <v>61</v>
      </c>
      <c r="B735" s="39">
        <v>1989</v>
      </c>
      <c r="C735" s="39">
        <v>83615.516684469185</v>
      </c>
      <c r="D735" s="39">
        <v>2.4728379999999999</v>
      </c>
      <c r="E735" s="39">
        <f t="shared" si="33"/>
        <v>33813.584506736464</v>
      </c>
      <c r="F735" s="36">
        <f t="shared" si="35"/>
        <v>3.1072596394792207E-3</v>
      </c>
      <c r="G735" s="35">
        <f t="shared" si="34"/>
        <v>0</v>
      </c>
    </row>
    <row r="736" spans="1:8">
      <c r="A736" s="35" t="s">
        <v>61</v>
      </c>
      <c r="B736" s="39">
        <v>1990</v>
      </c>
      <c r="C736" s="39">
        <v>85569.877189575272</v>
      </c>
      <c r="D736" s="39">
        <v>2.4813489999999998</v>
      </c>
      <c r="E736" s="39">
        <f t="shared" si="33"/>
        <v>34485.224444274172</v>
      </c>
      <c r="F736" s="36">
        <f t="shared" si="35"/>
        <v>1.9863020952537669E-2</v>
      </c>
      <c r="G736" s="35">
        <f t="shared" si="34"/>
        <v>0</v>
      </c>
    </row>
    <row r="737" spans="1:8">
      <c r="A737" s="35" t="s">
        <v>61</v>
      </c>
      <c r="B737" s="39">
        <v>1991</v>
      </c>
      <c r="C737" s="39">
        <v>86421.040186494894</v>
      </c>
      <c r="D737" s="39">
        <v>2.4987219999999999</v>
      </c>
      <c r="E737" s="39">
        <f t="shared" si="33"/>
        <v>34586.096487122173</v>
      </c>
      <c r="F737" s="36">
        <f t="shared" si="35"/>
        <v>2.9250800733804372E-3</v>
      </c>
      <c r="G737" s="35">
        <f t="shared" si="34"/>
        <v>0</v>
      </c>
    </row>
    <row r="738" spans="1:8">
      <c r="A738" s="37" t="s">
        <v>61</v>
      </c>
      <c r="B738" s="38">
        <v>1992</v>
      </c>
      <c r="C738" s="38">
        <v>88941.24426138417</v>
      </c>
      <c r="D738" s="38">
        <v>2.532394</v>
      </c>
      <c r="E738" s="45">
        <f t="shared" si="33"/>
        <v>35121.408541239703</v>
      </c>
      <c r="F738" s="46">
        <f t="shared" si="35"/>
        <v>1.5477666128551171E-2</v>
      </c>
      <c r="G738" s="47">
        <f t="shared" si="34"/>
        <v>0</v>
      </c>
      <c r="H738" s="41">
        <f>SUM(G735:G738)</f>
        <v>0</v>
      </c>
    </row>
    <row r="739" spans="1:8">
      <c r="A739" s="35" t="s">
        <v>61</v>
      </c>
      <c r="B739" s="39">
        <v>1993</v>
      </c>
      <c r="C739" s="39">
        <v>89581.837854094847</v>
      </c>
      <c r="D739" s="39">
        <v>2.5565470000000001</v>
      </c>
      <c r="E739" s="39">
        <f t="shared" si="33"/>
        <v>35040.168576636708</v>
      </c>
      <c r="F739" s="36">
        <f t="shared" si="35"/>
        <v>-2.3131180660822537E-3</v>
      </c>
      <c r="G739" s="35">
        <f t="shared" si="34"/>
        <v>0</v>
      </c>
    </row>
    <row r="740" spans="1:8">
      <c r="A740" s="35" t="s">
        <v>61</v>
      </c>
      <c r="B740" s="39">
        <v>1994</v>
      </c>
      <c r="C740" s="39">
        <v>94116.625565769529</v>
      </c>
      <c r="D740" s="39">
        <v>2.5805129999999998</v>
      </c>
      <c r="E740" s="39">
        <f t="shared" si="33"/>
        <v>36472.060232120333</v>
      </c>
      <c r="F740" s="36">
        <f t="shared" si="35"/>
        <v>4.0864291287638022E-2</v>
      </c>
      <c r="G740" s="35">
        <f t="shared" si="34"/>
        <v>1</v>
      </c>
    </row>
    <row r="741" spans="1:8">
      <c r="A741" s="35" t="s">
        <v>61</v>
      </c>
      <c r="B741" s="39">
        <v>1995</v>
      </c>
      <c r="C741" s="39">
        <v>95244.081571962641</v>
      </c>
      <c r="D741" s="39">
        <v>2.6010070000000001</v>
      </c>
      <c r="E741" s="39">
        <f t="shared" si="33"/>
        <v>36618.156572420849</v>
      </c>
      <c r="F741" s="36">
        <f t="shared" si="35"/>
        <v>4.0057057202338431E-3</v>
      </c>
      <c r="G741" s="35">
        <f t="shared" si="34"/>
        <v>0</v>
      </c>
    </row>
    <row r="742" spans="1:8">
      <c r="A742" s="37" t="s">
        <v>61</v>
      </c>
      <c r="B742" s="38">
        <v>1996</v>
      </c>
      <c r="C742" s="38">
        <v>99235.873834069702</v>
      </c>
      <c r="D742" s="38">
        <v>2.614554</v>
      </c>
      <c r="E742" s="45">
        <f t="shared" si="33"/>
        <v>37955.18235005653</v>
      </c>
      <c r="F742" s="46">
        <f t="shared" si="35"/>
        <v>3.651264571419377E-2</v>
      </c>
      <c r="G742" s="47">
        <f t="shared" si="34"/>
        <v>1</v>
      </c>
      <c r="H742" s="41">
        <f>SUM(G739:G742)</f>
        <v>2</v>
      </c>
    </row>
    <row r="743" spans="1:8">
      <c r="A743" s="35" t="s">
        <v>61</v>
      </c>
      <c r="B743" s="39">
        <v>1997</v>
      </c>
      <c r="C743" s="39">
        <v>104575</v>
      </c>
      <c r="D743" s="39">
        <v>2.6352920000000002</v>
      </c>
      <c r="E743" s="39">
        <f t="shared" si="33"/>
        <v>39682.509566302324</v>
      </c>
      <c r="F743" s="36">
        <f t="shared" si="35"/>
        <v>4.5509653999678878E-2</v>
      </c>
      <c r="G743" s="35">
        <f t="shared" si="34"/>
        <v>1</v>
      </c>
    </row>
    <row r="744" spans="1:8">
      <c r="A744" s="35" t="s">
        <v>61</v>
      </c>
      <c r="B744" s="39">
        <v>1998</v>
      </c>
      <c r="C744" s="39">
        <v>108183.6</v>
      </c>
      <c r="D744" s="39">
        <v>2.6605979999999998</v>
      </c>
      <c r="E744" s="39">
        <f t="shared" si="33"/>
        <v>40661.38514724886</v>
      </c>
      <c r="F744" s="36">
        <f t="shared" si="35"/>
        <v>2.4667683360877435E-2</v>
      </c>
      <c r="G744" s="35">
        <f t="shared" si="34"/>
        <v>0</v>
      </c>
    </row>
    <row r="745" spans="1:8">
      <c r="A745" s="35" t="s">
        <v>61</v>
      </c>
      <c r="B745" s="39">
        <v>1999</v>
      </c>
      <c r="C745" s="39">
        <v>111005.5</v>
      </c>
      <c r="D745" s="39">
        <v>2.6783380000000001</v>
      </c>
      <c r="E745" s="39">
        <f t="shared" si="33"/>
        <v>41445.665184901976</v>
      </c>
      <c r="F745" s="36">
        <f t="shared" si="35"/>
        <v>1.9288079705424899E-2</v>
      </c>
      <c r="G745" s="35">
        <f t="shared" si="34"/>
        <v>0</v>
      </c>
    </row>
    <row r="746" spans="1:8">
      <c r="A746" s="37" t="s">
        <v>61</v>
      </c>
      <c r="B746" s="38">
        <v>2000</v>
      </c>
      <c r="C746" s="38">
        <v>114030.5</v>
      </c>
      <c r="D746" s="38">
        <v>2.6936810000000002</v>
      </c>
      <c r="E746" s="45">
        <f t="shared" si="33"/>
        <v>42332.592463621339</v>
      </c>
      <c r="F746" s="46">
        <f t="shared" si="35"/>
        <v>2.1399759776143057E-2</v>
      </c>
      <c r="G746" s="47">
        <f t="shared" si="34"/>
        <v>0</v>
      </c>
      <c r="H746" s="41">
        <f>SUM(G743:G746)</f>
        <v>1</v>
      </c>
    </row>
    <row r="747" spans="1:8">
      <c r="A747" s="35" t="s">
        <v>61</v>
      </c>
      <c r="B747" s="39">
        <v>2001</v>
      </c>
      <c r="C747" s="39">
        <v>114327.7</v>
      </c>
      <c r="D747" s="39">
        <v>2.702162</v>
      </c>
      <c r="E747" s="39">
        <f t="shared" si="33"/>
        <v>42309.713481279061</v>
      </c>
      <c r="F747" s="36">
        <f t="shared" si="35"/>
        <v>-5.4045786026302167E-4</v>
      </c>
      <c r="G747" s="35">
        <f t="shared" si="34"/>
        <v>0</v>
      </c>
    </row>
    <row r="748" spans="1:8">
      <c r="A748" s="35" t="s">
        <v>61</v>
      </c>
      <c r="B748" s="39">
        <v>2002</v>
      </c>
      <c r="C748" s="39">
        <v>116195</v>
      </c>
      <c r="D748" s="39">
        <v>2.7135349999999998</v>
      </c>
      <c r="E748" s="39">
        <f t="shared" si="33"/>
        <v>42820.527466938882</v>
      </c>
      <c r="F748" s="36">
        <f t="shared" si="35"/>
        <v>1.2073208339873132E-2</v>
      </c>
      <c r="G748" s="35">
        <f t="shared" si="34"/>
        <v>0</v>
      </c>
    </row>
    <row r="749" spans="1:8">
      <c r="A749" s="35" t="s">
        <v>61</v>
      </c>
      <c r="B749" s="39">
        <v>2003</v>
      </c>
      <c r="C749" s="39">
        <v>118192.5</v>
      </c>
      <c r="D749" s="39">
        <v>2.723004</v>
      </c>
      <c r="E749" s="39">
        <f t="shared" si="33"/>
        <v>43405.187799944477</v>
      </c>
      <c r="F749" s="36">
        <f t="shared" si="35"/>
        <v>1.3653739633567197E-2</v>
      </c>
      <c r="G749" s="35">
        <f t="shared" si="34"/>
        <v>0</v>
      </c>
    </row>
    <row r="750" spans="1:8">
      <c r="A750" s="37" t="s">
        <v>61</v>
      </c>
      <c r="B750" s="38">
        <v>2004</v>
      </c>
      <c r="C750" s="38">
        <v>119391.6</v>
      </c>
      <c r="D750" s="38">
        <v>2.7343730000000002</v>
      </c>
      <c r="E750" s="45">
        <f t="shared" si="33"/>
        <v>43663.245650831101</v>
      </c>
      <c r="F750" s="46">
        <f t="shared" si="35"/>
        <v>5.9453227590218205E-3</v>
      </c>
      <c r="G750" s="47">
        <f t="shared" si="34"/>
        <v>0</v>
      </c>
      <c r="H750" s="41">
        <f>SUM(G747:G750)</f>
        <v>0</v>
      </c>
    </row>
    <row r="751" spans="1:8">
      <c r="A751" s="35" t="s">
        <v>61</v>
      </c>
      <c r="B751" s="39">
        <v>2005</v>
      </c>
      <c r="C751" s="39">
        <v>123949.8</v>
      </c>
      <c r="D751" s="39">
        <v>2.7452990000000002</v>
      </c>
      <c r="E751" s="39">
        <f t="shared" si="33"/>
        <v>45149.836138067294</v>
      </c>
      <c r="F751" s="36">
        <f t="shared" si="35"/>
        <v>3.4046724311890486E-2</v>
      </c>
      <c r="G751" s="35">
        <f t="shared" si="34"/>
        <v>1</v>
      </c>
    </row>
    <row r="752" spans="1:8">
      <c r="A752" s="35" t="s">
        <v>61</v>
      </c>
      <c r="B752" s="39">
        <v>2006</v>
      </c>
      <c r="C752" s="39">
        <v>130364.5</v>
      </c>
      <c r="D752" s="39">
        <v>2.762931</v>
      </c>
      <c r="E752" s="39">
        <f t="shared" si="33"/>
        <v>47183.407765159536</v>
      </c>
      <c r="F752" s="36">
        <f t="shared" si="35"/>
        <v>4.5040509579561183E-2</v>
      </c>
      <c r="G752" s="35">
        <f t="shared" si="34"/>
        <v>1</v>
      </c>
    </row>
    <row r="753" spans="1:10">
      <c r="A753" s="35" t="s">
        <v>61</v>
      </c>
      <c r="B753" s="39">
        <v>2007</v>
      </c>
      <c r="C753" s="39">
        <v>137093.6</v>
      </c>
      <c r="D753" s="39">
        <v>2.783785</v>
      </c>
      <c r="E753" s="39">
        <f t="shared" si="33"/>
        <v>49247.194018216207</v>
      </c>
      <c r="F753" s="36">
        <f t="shared" si="35"/>
        <v>4.3739660842822436E-2</v>
      </c>
      <c r="G753" s="35">
        <f t="shared" si="34"/>
        <v>1</v>
      </c>
    </row>
    <row r="754" spans="1:10">
      <c r="A754" s="37" t="s">
        <v>61</v>
      </c>
      <c r="B754" s="38">
        <v>2008</v>
      </c>
      <c r="C754" s="38">
        <v>139536.79999999999</v>
      </c>
      <c r="D754" s="38">
        <v>2.8080759999999998</v>
      </c>
      <c r="E754" s="45">
        <f t="shared" si="33"/>
        <v>49691.247672783786</v>
      </c>
      <c r="F754" s="46">
        <f t="shared" si="35"/>
        <v>9.0168315864518345E-3</v>
      </c>
      <c r="G754" s="47">
        <f t="shared" si="34"/>
        <v>0</v>
      </c>
      <c r="H754" s="41">
        <f>SUM(G751:G754)</f>
        <v>3</v>
      </c>
    </row>
    <row r="755" spans="1:10">
      <c r="A755" s="35" t="s">
        <v>61</v>
      </c>
      <c r="B755" s="39">
        <v>2009</v>
      </c>
      <c r="C755" s="39">
        <v>134227</v>
      </c>
      <c r="D755" s="39">
        <v>2.8327040000000001</v>
      </c>
      <c r="E755" s="39">
        <f t="shared" si="33"/>
        <v>47384.760285578726</v>
      </c>
      <c r="F755" s="36">
        <f t="shared" si="35"/>
        <v>-4.6416370995416512E-2</v>
      </c>
      <c r="G755" s="35">
        <f t="shared" si="34"/>
        <v>0</v>
      </c>
    </row>
    <row r="756" spans="1:10">
      <c r="A756" s="35" t="s">
        <v>61</v>
      </c>
      <c r="B756" s="39">
        <v>2010</v>
      </c>
      <c r="C756" s="39">
        <v>135723.20000000001</v>
      </c>
      <c r="D756" s="39">
        <v>2.858266</v>
      </c>
      <c r="E756" s="39">
        <f t="shared" si="33"/>
        <v>47484.453861187169</v>
      </c>
      <c r="F756" s="36">
        <f t="shared" si="35"/>
        <v>2.1039164281428935E-3</v>
      </c>
      <c r="G756" s="35">
        <f t="shared" si="34"/>
        <v>0</v>
      </c>
    </row>
    <row r="757" spans="1:10">
      <c r="A757" s="35" t="s">
        <v>61</v>
      </c>
      <c r="B757" s="39">
        <v>2011</v>
      </c>
      <c r="C757" s="39">
        <v>139579.4</v>
      </c>
      <c r="D757" s="39">
        <v>2.8696769999999998</v>
      </c>
      <c r="E757" s="39">
        <f t="shared" si="33"/>
        <v>48639.411334446355</v>
      </c>
      <c r="F757" s="36">
        <f t="shared" si="35"/>
        <v>2.4322854731266608E-2</v>
      </c>
      <c r="G757" s="35">
        <f t="shared" si="34"/>
        <v>0</v>
      </c>
    </row>
    <row r="758" spans="1:10">
      <c r="A758" s="37" t="s">
        <v>61</v>
      </c>
      <c r="B758" s="38">
        <v>2012</v>
      </c>
      <c r="C758" s="38">
        <v>141818.20000000001</v>
      </c>
      <c r="D758" s="38">
        <v>2.8860239999999999</v>
      </c>
      <c r="E758" s="45">
        <f t="shared" si="33"/>
        <v>49139.646794344058</v>
      </c>
      <c r="F758" s="46">
        <f t="shared" si="35"/>
        <v>1.0284570601771126E-2</v>
      </c>
      <c r="G758" s="47">
        <f t="shared" si="34"/>
        <v>0</v>
      </c>
      <c r="H758" s="41">
        <f>SUM(G755:G758)</f>
        <v>0</v>
      </c>
    </row>
    <row r="759" spans="1:10">
      <c r="A759" s="35" t="s">
        <v>61</v>
      </c>
      <c r="B759" s="39">
        <v>2013</v>
      </c>
      <c r="C759" s="39">
        <v>141723.4</v>
      </c>
      <c r="D759" s="39">
        <v>2.8943059999999998</v>
      </c>
      <c r="E759" s="39">
        <f t="shared" si="33"/>
        <v>48966.280690431493</v>
      </c>
      <c r="F759" s="36">
        <f t="shared" si="35"/>
        <v>-3.5280291011884346E-3</v>
      </c>
      <c r="G759" s="35">
        <f t="shared" si="34"/>
        <v>0</v>
      </c>
    </row>
    <row r="760" spans="1:10">
      <c r="A760" s="35" t="s">
        <v>61</v>
      </c>
      <c r="B760" s="39">
        <v>2014</v>
      </c>
      <c r="C760" s="39">
        <v>145344.1</v>
      </c>
      <c r="D760" s="39">
        <v>2.9018609999999998</v>
      </c>
      <c r="E760" s="39">
        <f t="shared" si="33"/>
        <v>50086.513447749567</v>
      </c>
      <c r="F760" s="36">
        <f t="shared" si="35"/>
        <v>2.2877636232987886E-2</v>
      </c>
      <c r="G760" s="35">
        <f t="shared" si="34"/>
        <v>0</v>
      </c>
    </row>
    <row r="761" spans="1:10">
      <c r="A761" s="35" t="s">
        <v>61</v>
      </c>
      <c r="B761" s="39">
        <v>2015</v>
      </c>
      <c r="C761" s="39">
        <v>148810.5</v>
      </c>
      <c r="D761" s="39">
        <v>2.910717</v>
      </c>
      <c r="E761" s="39">
        <f t="shared" si="33"/>
        <v>51125.03207972469</v>
      </c>
      <c r="F761" s="36">
        <f t="shared" si="35"/>
        <v>2.0734496384111623E-2</v>
      </c>
      <c r="G761" s="35">
        <f t="shared" si="34"/>
        <v>0</v>
      </c>
    </row>
    <row r="762" spans="1:10">
      <c r="A762" s="37" t="s">
        <v>61</v>
      </c>
      <c r="B762" s="38">
        <v>2016</v>
      </c>
      <c r="C762" s="38">
        <v>153695.29999999999</v>
      </c>
      <c r="D762" s="38">
        <v>2.9129770000000001</v>
      </c>
      <c r="E762" s="45">
        <f t="shared" si="33"/>
        <v>52762.277216744238</v>
      </c>
      <c r="F762" s="46">
        <f t="shared" si="35"/>
        <v>3.2024334663818266E-2</v>
      </c>
      <c r="G762" s="47">
        <f t="shared" si="34"/>
        <v>1</v>
      </c>
      <c r="H762" s="41">
        <f>SUM(G759:G762)</f>
        <v>1</v>
      </c>
    </row>
    <row r="763" spans="1:10">
      <c r="A763" s="35" t="s">
        <v>61</v>
      </c>
      <c r="B763" s="39">
        <v>2017</v>
      </c>
      <c r="C763" s="39">
        <v>155407.9</v>
      </c>
      <c r="D763" s="39">
        <v>2.910892</v>
      </c>
      <c r="E763" s="39">
        <f t="shared" si="33"/>
        <v>53388.411524714757</v>
      </c>
      <c r="F763" s="36">
        <f t="shared" si="35"/>
        <v>1.1867082715145028E-2</v>
      </c>
      <c r="G763" s="35">
        <f t="shared" si="34"/>
        <v>0</v>
      </c>
    </row>
    <row r="764" spans="1:10">
      <c r="A764" s="35" t="s">
        <v>61</v>
      </c>
      <c r="B764" s="39">
        <v>2018</v>
      </c>
      <c r="C764" s="39">
        <v>158906.29999999999</v>
      </c>
      <c r="D764" s="39">
        <v>2.9127480000000001</v>
      </c>
      <c r="E764" s="39">
        <f t="shared" si="33"/>
        <v>54555.457595370412</v>
      </c>
      <c r="F764" s="36">
        <f t="shared" si="35"/>
        <v>2.1859539127051963E-2</v>
      </c>
      <c r="G764" s="35">
        <f t="shared" si="34"/>
        <v>0</v>
      </c>
    </row>
    <row r="765" spans="1:10">
      <c r="A765" s="35" t="s">
        <v>61</v>
      </c>
      <c r="B765" s="39">
        <v>2019</v>
      </c>
      <c r="C765" s="39">
        <v>160182.29999999999</v>
      </c>
      <c r="D765" s="39">
        <v>2.9126349999999999</v>
      </c>
      <c r="E765" s="39">
        <f t="shared" si="33"/>
        <v>54995.665436966869</v>
      </c>
      <c r="F765" s="36">
        <f t="shared" si="35"/>
        <v>8.0689973285792416E-3</v>
      </c>
      <c r="G765" s="35">
        <f t="shared" si="34"/>
        <v>0</v>
      </c>
    </row>
    <row r="766" spans="1:10">
      <c r="A766" s="37" t="s">
        <v>61</v>
      </c>
      <c r="B766" s="38">
        <v>2020</v>
      </c>
      <c r="C766" s="38">
        <v>156770.1</v>
      </c>
      <c r="D766" s="38">
        <v>2.913805</v>
      </c>
      <c r="E766" s="45">
        <f t="shared" si="33"/>
        <v>53802.53654585671</v>
      </c>
      <c r="F766" s="46">
        <f t="shared" si="35"/>
        <v>-2.169496235076307E-2</v>
      </c>
      <c r="G766" s="47">
        <f t="shared" si="34"/>
        <v>0</v>
      </c>
      <c r="H766" s="41">
        <f>SUM(G763:G766)</f>
        <v>0</v>
      </c>
    </row>
    <row r="767" spans="1:10">
      <c r="A767" s="37" t="s">
        <v>63</v>
      </c>
      <c r="B767" s="38">
        <v>1976</v>
      </c>
      <c r="C767" s="38"/>
      <c r="D767" s="38">
        <v>3.530443</v>
      </c>
      <c r="E767" s="45"/>
      <c r="F767" s="46"/>
      <c r="G767" s="47"/>
      <c r="H767" s="41"/>
      <c r="J767" s="36" t="s">
        <v>133</v>
      </c>
    </row>
    <row r="768" spans="1:10">
      <c r="A768" s="35" t="s">
        <v>63</v>
      </c>
      <c r="B768" s="39">
        <v>1977</v>
      </c>
      <c r="C768" s="39">
        <v>86320.047364438928</v>
      </c>
      <c r="D768" s="39">
        <v>3.5750009999999999</v>
      </c>
      <c r="E768" s="39">
        <f t="shared" si="33"/>
        <v>24145.461040273534</v>
      </c>
      <c r="G768" s="35"/>
    </row>
    <row r="769" spans="1:8">
      <c r="A769" s="35" t="s">
        <v>63</v>
      </c>
      <c r="B769" s="39">
        <v>1978</v>
      </c>
      <c r="C769" s="39">
        <v>90099.307665998844</v>
      </c>
      <c r="D769" s="39">
        <v>3.6113819999999999</v>
      </c>
      <c r="E769" s="39">
        <f t="shared" si="33"/>
        <v>24948.705970733321</v>
      </c>
      <c r="F769" s="36">
        <f t="shared" si="35"/>
        <v>3.3266912117354552E-2</v>
      </c>
      <c r="G769" s="35">
        <f t="shared" si="34"/>
        <v>1</v>
      </c>
    </row>
    <row r="770" spans="1:8">
      <c r="A770" s="35" t="s">
        <v>63</v>
      </c>
      <c r="B770" s="39">
        <v>1979</v>
      </c>
      <c r="C770" s="39">
        <v>92370.512027268545</v>
      </c>
      <c r="D770" s="39">
        <v>3.6436549999999999</v>
      </c>
      <c r="E770" s="39">
        <f t="shared" si="33"/>
        <v>25351.058765791095</v>
      </c>
      <c r="F770" s="36">
        <f t="shared" si="35"/>
        <v>1.6127200967046784E-2</v>
      </c>
      <c r="G770" s="35">
        <f t="shared" si="34"/>
        <v>0</v>
      </c>
    </row>
    <row r="771" spans="1:8">
      <c r="A771" s="37" t="s">
        <v>63</v>
      </c>
      <c r="B771" s="38">
        <v>1980</v>
      </c>
      <c r="C771" s="38">
        <v>89157.850896148666</v>
      </c>
      <c r="D771" s="38">
        <v>3.664221</v>
      </c>
      <c r="E771" s="45">
        <f t="shared" si="33"/>
        <v>24332.006965777629</v>
      </c>
      <c r="F771" s="46">
        <f t="shared" si="35"/>
        <v>-4.0197603162380746E-2</v>
      </c>
      <c r="G771" s="47">
        <f t="shared" si="34"/>
        <v>0</v>
      </c>
      <c r="H771" s="41">
        <f>SUM(G768:G771)</f>
        <v>1</v>
      </c>
    </row>
    <row r="772" spans="1:8">
      <c r="A772" s="35" t="s">
        <v>63</v>
      </c>
      <c r="B772" s="39">
        <v>1981</v>
      </c>
      <c r="C772" s="39">
        <v>91567.063939811545</v>
      </c>
      <c r="D772" s="39">
        <v>3.6703950000000001</v>
      </c>
      <c r="E772" s="39">
        <f t="shared" ref="E772:E835" si="36">C772/D772</f>
        <v>24947.468580305809</v>
      </c>
      <c r="F772" s="36">
        <f t="shared" si="35"/>
        <v>2.529432181216329E-2</v>
      </c>
      <c r="G772" s="35">
        <f t="shared" ref="G772:G835" si="37">IF(F772&gt;0.032,1,0)</f>
        <v>0</v>
      </c>
    </row>
    <row r="773" spans="1:8">
      <c r="A773" s="35" t="s">
        <v>63</v>
      </c>
      <c r="B773" s="39">
        <v>1982</v>
      </c>
      <c r="C773" s="39">
        <v>88313.537532860064</v>
      </c>
      <c r="D773" s="39">
        <v>3.683449</v>
      </c>
      <c r="E773" s="39">
        <f t="shared" si="36"/>
        <v>23975.773122652183</v>
      </c>
      <c r="F773" s="36">
        <f t="shared" ref="F773:F836" si="38">E773/E772-1</f>
        <v>-3.8949661546851644E-2</v>
      </c>
      <c r="G773" s="35">
        <f t="shared" si="37"/>
        <v>0</v>
      </c>
    </row>
    <row r="774" spans="1:8">
      <c r="A774" s="35" t="s">
        <v>63</v>
      </c>
      <c r="B774" s="39">
        <v>1983</v>
      </c>
      <c r="C774" s="39">
        <v>88435.850555677796</v>
      </c>
      <c r="D774" s="39">
        <v>3.6944689999999998</v>
      </c>
      <c r="E774" s="39">
        <f t="shared" si="36"/>
        <v>23937.364356197821</v>
      </c>
      <c r="F774" s="36">
        <f t="shared" si="38"/>
        <v>-1.6019823952235779E-3</v>
      </c>
      <c r="G774" s="35">
        <f t="shared" si="37"/>
        <v>0</v>
      </c>
    </row>
    <row r="775" spans="1:8">
      <c r="A775" s="37" t="s">
        <v>63</v>
      </c>
      <c r="B775" s="38">
        <v>1984</v>
      </c>
      <c r="C775" s="38">
        <v>95121.918730144011</v>
      </c>
      <c r="D775" s="38">
        <v>3.695459</v>
      </c>
      <c r="E775" s="45">
        <f t="shared" si="36"/>
        <v>25740.217583294529</v>
      </c>
      <c r="F775" s="46">
        <f t="shared" si="38"/>
        <v>7.531544410109281E-2</v>
      </c>
      <c r="G775" s="47">
        <f t="shared" si="37"/>
        <v>1</v>
      </c>
      <c r="H775" s="41">
        <f>SUM(G772:G775)</f>
        <v>1</v>
      </c>
    </row>
    <row r="776" spans="1:8">
      <c r="A776" s="35" t="s">
        <v>63</v>
      </c>
      <c r="B776" s="39">
        <v>1985</v>
      </c>
      <c r="C776" s="39">
        <v>97983.053647709166</v>
      </c>
      <c r="D776" s="39">
        <v>3.6948159999999999</v>
      </c>
      <c r="E776" s="39">
        <f t="shared" si="36"/>
        <v>26519.061746974454</v>
      </c>
      <c r="F776" s="36">
        <f t="shared" si="38"/>
        <v>3.0257870243699747E-2</v>
      </c>
      <c r="G776" s="35">
        <f t="shared" si="37"/>
        <v>0</v>
      </c>
    </row>
    <row r="777" spans="1:8">
      <c r="A777" s="35" t="s">
        <v>63</v>
      </c>
      <c r="B777" s="39">
        <v>1986</v>
      </c>
      <c r="C777" s="39">
        <v>96610.461147718815</v>
      </c>
      <c r="D777" s="39">
        <v>3.687805</v>
      </c>
      <c r="E777" s="39">
        <f t="shared" si="36"/>
        <v>26197.280265013691</v>
      </c>
      <c r="F777" s="36">
        <f t="shared" si="38"/>
        <v>-1.213396933236055E-2</v>
      </c>
      <c r="G777" s="35">
        <f t="shared" si="37"/>
        <v>0</v>
      </c>
    </row>
    <row r="778" spans="1:8">
      <c r="A778" s="35" t="s">
        <v>63</v>
      </c>
      <c r="B778" s="39">
        <v>1987</v>
      </c>
      <c r="C778" s="39">
        <v>100144.38839195069</v>
      </c>
      <c r="D778" s="39">
        <v>3.6833300000000002</v>
      </c>
      <c r="E778" s="39">
        <f t="shared" si="36"/>
        <v>27188.546340390538</v>
      </c>
      <c r="F778" s="36">
        <f t="shared" si="38"/>
        <v>3.7838510919802504E-2</v>
      </c>
      <c r="G778" s="35">
        <f t="shared" si="37"/>
        <v>1</v>
      </c>
    </row>
    <row r="779" spans="1:8">
      <c r="A779" s="37" t="s">
        <v>63</v>
      </c>
      <c r="B779" s="38">
        <v>1988</v>
      </c>
      <c r="C779" s="38">
        <v>106846.57643300793</v>
      </c>
      <c r="D779" s="38">
        <v>3.680002</v>
      </c>
      <c r="E779" s="45">
        <f t="shared" si="36"/>
        <v>29034.379990284768</v>
      </c>
      <c r="F779" s="46">
        <f t="shared" si="38"/>
        <v>6.7890119125350701E-2</v>
      </c>
      <c r="G779" s="47">
        <f t="shared" si="37"/>
        <v>1</v>
      </c>
      <c r="H779" s="41">
        <f>SUM(G776:G779)</f>
        <v>2</v>
      </c>
    </row>
    <row r="780" spans="1:8">
      <c r="A780" s="35" t="s">
        <v>63</v>
      </c>
      <c r="B780" s="39">
        <v>1989</v>
      </c>
      <c r="C780" s="39">
        <v>109208.98530262147</v>
      </c>
      <c r="D780" s="39">
        <v>3.6773180000000001</v>
      </c>
      <c r="E780" s="39">
        <f t="shared" si="36"/>
        <v>29697.998732397216</v>
      </c>
      <c r="F780" s="36">
        <f t="shared" si="38"/>
        <v>2.2856308360450717E-2</v>
      </c>
      <c r="G780" s="35">
        <f t="shared" si="37"/>
        <v>0</v>
      </c>
    </row>
    <row r="781" spans="1:8">
      <c r="A781" s="35" t="s">
        <v>63</v>
      </c>
      <c r="B781" s="39">
        <v>1990</v>
      </c>
      <c r="C781" s="39">
        <v>110585.53706809031</v>
      </c>
      <c r="D781" s="39">
        <v>3.694048</v>
      </c>
      <c r="E781" s="39">
        <f t="shared" si="36"/>
        <v>29936.139722085449</v>
      </c>
      <c r="F781" s="36">
        <f t="shared" si="38"/>
        <v>8.0187554667934258E-3</v>
      </c>
      <c r="G781" s="35">
        <f t="shared" si="37"/>
        <v>0</v>
      </c>
    </row>
    <row r="782" spans="1:8">
      <c r="A782" s="35" t="s">
        <v>63</v>
      </c>
      <c r="B782" s="39">
        <v>1991</v>
      </c>
      <c r="C782" s="39">
        <v>111578.18148448387</v>
      </c>
      <c r="D782" s="39">
        <v>3.7223280000000001</v>
      </c>
      <c r="E782" s="39">
        <f t="shared" si="36"/>
        <v>29975.376023951641</v>
      </c>
      <c r="F782" s="36">
        <f t="shared" si="38"/>
        <v>1.3106667135591721E-3</v>
      </c>
      <c r="G782" s="35">
        <f t="shared" si="37"/>
        <v>0</v>
      </c>
    </row>
    <row r="783" spans="1:8">
      <c r="A783" s="37" t="s">
        <v>63</v>
      </c>
      <c r="B783" s="38">
        <v>1992</v>
      </c>
      <c r="C783" s="38">
        <v>117770.8968998622</v>
      </c>
      <c r="D783" s="38">
        <v>3.765469</v>
      </c>
      <c r="E783" s="45">
        <f t="shared" si="36"/>
        <v>31276.554633662421</v>
      </c>
      <c r="F783" s="46">
        <f t="shared" si="38"/>
        <v>4.3408249780455765E-2</v>
      </c>
      <c r="G783" s="47">
        <f t="shared" si="37"/>
        <v>1</v>
      </c>
      <c r="H783" s="41">
        <f>SUM(G780:G783)</f>
        <v>1</v>
      </c>
    </row>
    <row r="784" spans="1:8">
      <c r="A784" s="35" t="s">
        <v>63</v>
      </c>
      <c r="B784" s="39">
        <v>1993</v>
      </c>
      <c r="C784" s="39">
        <v>121337.06387727609</v>
      </c>
      <c r="D784" s="39">
        <v>3.8122060000000002</v>
      </c>
      <c r="E784" s="39">
        <f t="shared" si="36"/>
        <v>31828.569567666615</v>
      </c>
      <c r="F784" s="36">
        <f t="shared" si="38"/>
        <v>1.7649480272678986E-2</v>
      </c>
      <c r="G784" s="35">
        <f t="shared" si="37"/>
        <v>0</v>
      </c>
    </row>
    <row r="785" spans="1:8">
      <c r="A785" s="35" t="s">
        <v>63</v>
      </c>
      <c r="B785" s="39">
        <v>1994</v>
      </c>
      <c r="C785" s="39">
        <v>128765.07012194415</v>
      </c>
      <c r="D785" s="39">
        <v>3.8490880000000001</v>
      </c>
      <c r="E785" s="39">
        <f t="shared" si="36"/>
        <v>33453.397303970225</v>
      </c>
      <c r="F785" s="36">
        <f t="shared" si="38"/>
        <v>5.1049348380211468E-2</v>
      </c>
      <c r="G785" s="35">
        <f t="shared" si="37"/>
        <v>1</v>
      </c>
    </row>
    <row r="786" spans="1:8">
      <c r="A786" s="35" t="s">
        <v>63</v>
      </c>
      <c r="B786" s="39">
        <v>1995</v>
      </c>
      <c r="C786" s="39">
        <v>133283.86465395114</v>
      </c>
      <c r="D786" s="39">
        <v>3.8874270000000002</v>
      </c>
      <c r="E786" s="39">
        <f t="shared" si="36"/>
        <v>34285.882321121688</v>
      </c>
      <c r="F786" s="36">
        <f t="shared" si="38"/>
        <v>2.488491705602236E-2</v>
      </c>
      <c r="G786" s="35">
        <f t="shared" si="37"/>
        <v>0</v>
      </c>
    </row>
    <row r="787" spans="1:8">
      <c r="A787" s="37" t="s">
        <v>63</v>
      </c>
      <c r="B787" s="38">
        <v>1996</v>
      </c>
      <c r="C787" s="38">
        <v>138265.18623524916</v>
      </c>
      <c r="D787" s="38">
        <v>3.9195350000000002</v>
      </c>
      <c r="E787" s="45">
        <f t="shared" si="36"/>
        <v>35275.915697971606</v>
      </c>
      <c r="F787" s="46">
        <f t="shared" si="38"/>
        <v>2.887583197005883E-2</v>
      </c>
      <c r="G787" s="47">
        <f t="shared" si="37"/>
        <v>0</v>
      </c>
      <c r="H787" s="41">
        <f>SUM(G784:G787)</f>
        <v>1</v>
      </c>
    </row>
    <row r="788" spans="1:8">
      <c r="A788" s="35" t="s">
        <v>63</v>
      </c>
      <c r="B788" s="39">
        <v>1997</v>
      </c>
      <c r="C788" s="39">
        <v>146522.79999999999</v>
      </c>
      <c r="D788" s="39">
        <v>3.952747</v>
      </c>
      <c r="E788" s="39">
        <f t="shared" si="36"/>
        <v>37068.600646588304</v>
      </c>
      <c r="F788" s="36">
        <f t="shared" si="38"/>
        <v>5.0818948655095619E-2</v>
      </c>
      <c r="G788" s="35">
        <f t="shared" si="37"/>
        <v>1</v>
      </c>
    </row>
    <row r="789" spans="1:8">
      <c r="A789" s="35" t="s">
        <v>63</v>
      </c>
      <c r="B789" s="39">
        <v>1998</v>
      </c>
      <c r="C789" s="39">
        <v>150774.39999999999</v>
      </c>
      <c r="D789" s="39">
        <v>3.9853900000000002</v>
      </c>
      <c r="E789" s="39">
        <f t="shared" si="36"/>
        <v>37831.780578563201</v>
      </c>
      <c r="F789" s="36">
        <f t="shared" si="38"/>
        <v>2.0588312444029144E-2</v>
      </c>
      <c r="G789" s="35">
        <f t="shared" si="37"/>
        <v>0</v>
      </c>
    </row>
    <row r="790" spans="1:8">
      <c r="A790" s="35" t="s">
        <v>63</v>
      </c>
      <c r="B790" s="39">
        <v>1999</v>
      </c>
      <c r="C790" s="39">
        <v>155611.5</v>
      </c>
      <c r="D790" s="39">
        <v>4.0180530000000001</v>
      </c>
      <c r="E790" s="39">
        <f t="shared" si="36"/>
        <v>38728.085468260375</v>
      </c>
      <c r="F790" s="36">
        <f t="shared" si="38"/>
        <v>2.3691850502142398E-2</v>
      </c>
      <c r="G790" s="35">
        <f t="shared" si="37"/>
        <v>0</v>
      </c>
    </row>
    <row r="791" spans="1:8">
      <c r="A791" s="37" t="s">
        <v>63</v>
      </c>
      <c r="B791" s="38">
        <v>2000</v>
      </c>
      <c r="C791" s="38">
        <v>151495.1</v>
      </c>
      <c r="D791" s="38">
        <v>4.0490209999999998</v>
      </c>
      <c r="E791" s="45">
        <f t="shared" si="36"/>
        <v>37415.241857229194</v>
      </c>
      <c r="F791" s="46">
        <f t="shared" si="38"/>
        <v>-3.3899006242049445E-2</v>
      </c>
      <c r="G791" s="47">
        <f t="shared" si="37"/>
        <v>0</v>
      </c>
      <c r="H791" s="41">
        <f>SUM(G788:G791)</f>
        <v>1</v>
      </c>
    </row>
    <row r="792" spans="1:8">
      <c r="A792" s="35" t="s">
        <v>63</v>
      </c>
      <c r="B792" s="39">
        <v>2001</v>
      </c>
      <c r="C792" s="39">
        <v>151834.29999999999</v>
      </c>
      <c r="D792" s="39">
        <v>4.0681320000000003</v>
      </c>
      <c r="E792" s="39">
        <f t="shared" si="36"/>
        <v>37322.85481395392</v>
      </c>
      <c r="F792" s="36">
        <f t="shared" si="38"/>
        <v>-2.4692354957321916E-3</v>
      </c>
      <c r="G792" s="35">
        <f t="shared" si="37"/>
        <v>0</v>
      </c>
    </row>
    <row r="793" spans="1:8">
      <c r="A793" s="35" t="s">
        <v>63</v>
      </c>
      <c r="B793" s="39">
        <v>2002</v>
      </c>
      <c r="C793" s="39">
        <v>155643.9</v>
      </c>
      <c r="D793" s="39">
        <v>4.0898750000000001</v>
      </c>
      <c r="E793" s="39">
        <f t="shared" si="36"/>
        <v>38055.906354106177</v>
      </c>
      <c r="F793" s="36">
        <f t="shared" si="38"/>
        <v>1.9640821791536478E-2</v>
      </c>
      <c r="G793" s="35">
        <f t="shared" si="37"/>
        <v>0</v>
      </c>
    </row>
    <row r="794" spans="1:8">
      <c r="A794" s="35" t="s">
        <v>63</v>
      </c>
      <c r="B794" s="39">
        <v>2003</v>
      </c>
      <c r="C794" s="39">
        <v>159990.79999999999</v>
      </c>
      <c r="D794" s="39">
        <v>4.1171699999999998</v>
      </c>
      <c r="E794" s="39">
        <f t="shared" si="36"/>
        <v>38859.410711726741</v>
      </c>
      <c r="F794" s="36">
        <f t="shared" si="38"/>
        <v>2.1113788491700536E-2</v>
      </c>
      <c r="G794" s="35">
        <f t="shared" si="37"/>
        <v>0</v>
      </c>
    </row>
    <row r="795" spans="1:8">
      <c r="A795" s="37" t="s">
        <v>63</v>
      </c>
      <c r="B795" s="38">
        <v>2004</v>
      </c>
      <c r="C795" s="38">
        <v>164650.20000000001</v>
      </c>
      <c r="D795" s="38">
        <v>4.1461009999999998</v>
      </c>
      <c r="E795" s="45">
        <f t="shared" si="36"/>
        <v>39712.057183363358</v>
      </c>
      <c r="F795" s="46">
        <f t="shared" si="38"/>
        <v>2.1941827115234958E-2</v>
      </c>
      <c r="G795" s="47">
        <f t="shared" si="37"/>
        <v>0</v>
      </c>
      <c r="H795" s="41">
        <f>SUM(G792:G795)</f>
        <v>0</v>
      </c>
    </row>
    <row r="796" spans="1:8">
      <c r="A796" s="35" t="s">
        <v>63</v>
      </c>
      <c r="B796" s="39">
        <v>2005</v>
      </c>
      <c r="C796" s="39">
        <v>171180.3</v>
      </c>
      <c r="D796" s="39">
        <v>4.1827420000000002</v>
      </c>
      <c r="E796" s="39">
        <f t="shared" si="36"/>
        <v>40925.378615271984</v>
      </c>
      <c r="F796" s="36">
        <f t="shared" si="38"/>
        <v>3.0552973529080374E-2</v>
      </c>
      <c r="G796" s="35">
        <f t="shared" si="37"/>
        <v>0</v>
      </c>
    </row>
    <row r="797" spans="1:8">
      <c r="A797" s="35" t="s">
        <v>63</v>
      </c>
      <c r="B797" s="39">
        <v>2006</v>
      </c>
      <c r="C797" s="39">
        <v>175657.7</v>
      </c>
      <c r="D797" s="39">
        <v>4.219239</v>
      </c>
      <c r="E797" s="39">
        <f t="shared" si="36"/>
        <v>41632.555065024761</v>
      </c>
      <c r="F797" s="36">
        <f t="shared" si="38"/>
        <v>1.7279655648411829E-2</v>
      </c>
      <c r="G797" s="35">
        <f t="shared" si="37"/>
        <v>0</v>
      </c>
    </row>
    <row r="798" spans="1:8">
      <c r="A798" s="35" t="s">
        <v>63</v>
      </c>
      <c r="B798" s="39">
        <v>2007</v>
      </c>
      <c r="C798" s="39">
        <v>174407.3</v>
      </c>
      <c r="D798" s="39">
        <v>4.256672</v>
      </c>
      <c r="E798" s="39">
        <f t="shared" si="36"/>
        <v>40972.689462566057</v>
      </c>
      <c r="F798" s="36">
        <f t="shared" si="38"/>
        <v>-1.5849750307855848E-2</v>
      </c>
      <c r="G798" s="35">
        <f t="shared" si="37"/>
        <v>0</v>
      </c>
    </row>
    <row r="799" spans="1:8">
      <c r="A799" s="37" t="s">
        <v>63</v>
      </c>
      <c r="B799" s="38">
        <v>2008</v>
      </c>
      <c r="C799" s="38">
        <v>173810.1</v>
      </c>
      <c r="D799" s="38">
        <v>4.2898779999999999</v>
      </c>
      <c r="E799" s="45">
        <f t="shared" si="36"/>
        <v>40516.327037738607</v>
      </c>
      <c r="F799" s="46">
        <f t="shared" si="38"/>
        <v>-1.1138210130052562E-2</v>
      </c>
      <c r="G799" s="47">
        <f t="shared" si="37"/>
        <v>0</v>
      </c>
      <c r="H799" s="41">
        <f>SUM(G796:G799)</f>
        <v>0</v>
      </c>
    </row>
    <row r="800" spans="1:8">
      <c r="A800" s="35" t="s">
        <v>63</v>
      </c>
      <c r="B800" s="39">
        <v>2009</v>
      </c>
      <c r="C800" s="39">
        <v>166704.20000000001</v>
      </c>
      <c r="D800" s="39">
        <v>4.3170739999999999</v>
      </c>
      <c r="E800" s="39">
        <f t="shared" si="36"/>
        <v>38615.089757553382</v>
      </c>
      <c r="F800" s="36">
        <f t="shared" si="38"/>
        <v>-4.6925213097779861E-2</v>
      </c>
      <c r="G800" s="35">
        <f t="shared" si="37"/>
        <v>0</v>
      </c>
    </row>
    <row r="801" spans="1:8">
      <c r="A801" s="35" t="s">
        <v>63</v>
      </c>
      <c r="B801" s="39">
        <v>2010</v>
      </c>
      <c r="C801" s="39">
        <v>173780.1</v>
      </c>
      <c r="D801" s="39">
        <v>4.3484639999999999</v>
      </c>
      <c r="E801" s="39">
        <f t="shared" si="36"/>
        <v>39963.559546543336</v>
      </c>
      <c r="F801" s="36">
        <f t="shared" si="38"/>
        <v>3.4920799031062266E-2</v>
      </c>
      <c r="G801" s="35">
        <f t="shared" si="37"/>
        <v>1</v>
      </c>
    </row>
    <row r="802" spans="1:8">
      <c r="A802" s="35" t="s">
        <v>63</v>
      </c>
      <c r="B802" s="39">
        <v>2011</v>
      </c>
      <c r="C802" s="39">
        <v>175745.3</v>
      </c>
      <c r="D802" s="39">
        <v>4.3708169999999997</v>
      </c>
      <c r="E802" s="39">
        <f t="shared" si="36"/>
        <v>40208.798492364243</v>
      </c>
      <c r="F802" s="36">
        <f t="shared" si="38"/>
        <v>6.1365641250072933E-3</v>
      </c>
      <c r="G802" s="35">
        <f t="shared" si="37"/>
        <v>0</v>
      </c>
    </row>
    <row r="803" spans="1:8">
      <c r="A803" s="37" t="s">
        <v>63</v>
      </c>
      <c r="B803" s="38">
        <v>2012</v>
      </c>
      <c r="C803" s="38">
        <v>178143.7</v>
      </c>
      <c r="D803" s="38">
        <v>4.3878649999999997</v>
      </c>
      <c r="E803" s="45">
        <f t="shared" si="36"/>
        <v>40599.1752253089</v>
      </c>
      <c r="F803" s="46">
        <f t="shared" si="38"/>
        <v>9.7087390715937527E-3</v>
      </c>
      <c r="G803" s="47">
        <f t="shared" si="37"/>
        <v>0</v>
      </c>
      <c r="H803" s="41">
        <f>SUM(G800:G803)</f>
        <v>1</v>
      </c>
    </row>
    <row r="804" spans="1:8">
      <c r="A804" s="35" t="s">
        <v>63</v>
      </c>
      <c r="B804" s="39">
        <v>2013</v>
      </c>
      <c r="C804" s="39">
        <v>181505.9</v>
      </c>
      <c r="D804" s="39">
        <v>4.4069060000000002</v>
      </c>
      <c r="E804" s="39">
        <f t="shared" si="36"/>
        <v>41186.69651678524</v>
      </c>
      <c r="F804" s="36">
        <f t="shared" si="38"/>
        <v>1.4471261748935538E-2</v>
      </c>
      <c r="G804" s="35">
        <f t="shared" si="37"/>
        <v>0</v>
      </c>
    </row>
    <row r="805" spans="1:8">
      <c r="A805" s="35" t="s">
        <v>63</v>
      </c>
      <c r="B805" s="39">
        <v>2014</v>
      </c>
      <c r="C805" s="39">
        <v>181471.8</v>
      </c>
      <c r="D805" s="39">
        <v>4.4169919999999996</v>
      </c>
      <c r="E805" s="39">
        <f t="shared" si="36"/>
        <v>41084.9283856525</v>
      </c>
      <c r="F805" s="36">
        <f t="shared" si="38"/>
        <v>-2.4708981234089489E-3</v>
      </c>
      <c r="G805" s="35">
        <f t="shared" si="37"/>
        <v>0</v>
      </c>
    </row>
    <row r="806" spans="1:8">
      <c r="A806" s="35" t="s">
        <v>63</v>
      </c>
      <c r="B806" s="39">
        <v>2015</v>
      </c>
      <c r="C806" s="39">
        <v>182916</v>
      </c>
      <c r="D806" s="39">
        <v>4.4291260000000001</v>
      </c>
      <c r="E806" s="39">
        <f t="shared" si="36"/>
        <v>41298.441272612246</v>
      </c>
      <c r="F806" s="36">
        <f t="shared" si="38"/>
        <v>5.1968664751114169E-3</v>
      </c>
      <c r="G806" s="35">
        <f t="shared" si="37"/>
        <v>0</v>
      </c>
    </row>
    <row r="807" spans="1:8">
      <c r="A807" s="37" t="s">
        <v>63</v>
      </c>
      <c r="B807" s="38">
        <v>2016</v>
      </c>
      <c r="C807" s="38">
        <v>184115</v>
      </c>
      <c r="D807" s="38">
        <v>4.4403059999999996</v>
      </c>
      <c r="E807" s="45">
        <f t="shared" si="36"/>
        <v>41464.484654886401</v>
      </c>
      <c r="F807" s="46">
        <f t="shared" si="38"/>
        <v>4.0205726210851278E-3</v>
      </c>
      <c r="G807" s="47">
        <f t="shared" si="37"/>
        <v>0</v>
      </c>
      <c r="H807" s="41">
        <f>SUM(G804:G807)</f>
        <v>0</v>
      </c>
    </row>
    <row r="808" spans="1:8">
      <c r="A808" s="35" t="s">
        <v>63</v>
      </c>
      <c r="B808" s="39">
        <v>2017</v>
      </c>
      <c r="C808" s="39">
        <v>185866.5</v>
      </c>
      <c r="D808" s="39">
        <v>4.4555899999999999</v>
      </c>
      <c r="E808" s="39">
        <f t="shared" si="36"/>
        <v>41715.350828958683</v>
      </c>
      <c r="F808" s="36">
        <f t="shared" si="38"/>
        <v>6.0501457128978586E-3</v>
      </c>
      <c r="G808" s="35">
        <f t="shared" si="37"/>
        <v>0</v>
      </c>
    </row>
    <row r="809" spans="1:8">
      <c r="A809" s="35" t="s">
        <v>63</v>
      </c>
      <c r="B809" s="39">
        <v>2018</v>
      </c>
      <c r="C809" s="39">
        <v>188083.6</v>
      </c>
      <c r="D809" s="39">
        <v>4.4642730000000004</v>
      </c>
      <c r="E809" s="39">
        <f t="shared" si="36"/>
        <v>42130.846388650512</v>
      </c>
      <c r="F809" s="36">
        <f t="shared" si="38"/>
        <v>9.9602556717177659E-3</v>
      </c>
      <c r="G809" s="35">
        <f t="shared" si="37"/>
        <v>0</v>
      </c>
    </row>
    <row r="810" spans="1:8">
      <c r="A810" s="35" t="s">
        <v>63</v>
      </c>
      <c r="B810" s="39">
        <v>2019</v>
      </c>
      <c r="C810" s="39">
        <v>191355.5</v>
      </c>
      <c r="D810" s="39">
        <v>4.4723449999999998</v>
      </c>
      <c r="E810" s="39">
        <f t="shared" si="36"/>
        <v>42786.390584805064</v>
      </c>
      <c r="F810" s="36">
        <f t="shared" si="38"/>
        <v>1.5559720545541778E-2</v>
      </c>
      <c r="G810" s="35">
        <f t="shared" si="37"/>
        <v>0</v>
      </c>
    </row>
    <row r="811" spans="1:8">
      <c r="A811" s="37" t="s">
        <v>63</v>
      </c>
      <c r="B811" s="38">
        <v>2020</v>
      </c>
      <c r="C811" s="38">
        <v>185535.1</v>
      </c>
      <c r="D811" s="38">
        <v>4.4772509999999999</v>
      </c>
      <c r="E811" s="45">
        <f t="shared" si="36"/>
        <v>41439.512772457922</v>
      </c>
      <c r="F811" s="46">
        <f t="shared" si="38"/>
        <v>-3.1479117400135759E-2</v>
      </c>
      <c r="G811" s="47">
        <f t="shared" si="37"/>
        <v>0</v>
      </c>
      <c r="H811" s="41">
        <f>SUM(G808:G811)</f>
        <v>0</v>
      </c>
    </row>
    <row r="812" spans="1:8">
      <c r="A812" s="37" t="s">
        <v>65</v>
      </c>
      <c r="B812" s="38">
        <v>1976</v>
      </c>
      <c r="C812" s="38"/>
      <c r="D812" s="38">
        <v>3.9516360000000001</v>
      </c>
      <c r="E812" s="45"/>
      <c r="F812" s="46"/>
      <c r="G812" s="47"/>
      <c r="H812" s="41"/>
    </row>
    <row r="813" spans="1:8">
      <c r="A813" s="35" t="s">
        <v>65</v>
      </c>
      <c r="B813" s="39">
        <v>1977</v>
      </c>
      <c r="C813" s="39">
        <v>147976.44589141713</v>
      </c>
      <c r="D813" s="39">
        <v>4.0155820000000002</v>
      </c>
      <c r="E813" s="39">
        <f t="shared" si="36"/>
        <v>36850.560115922701</v>
      </c>
      <c r="G813" s="35"/>
    </row>
    <row r="814" spans="1:8">
      <c r="A814" s="35" t="s">
        <v>65</v>
      </c>
      <c r="B814" s="39">
        <v>1978</v>
      </c>
      <c r="C814" s="39">
        <v>154723.66846844487</v>
      </c>
      <c r="D814" s="39">
        <v>4.0732879999999998</v>
      </c>
      <c r="E814" s="39">
        <f t="shared" si="36"/>
        <v>37984.95673972596</v>
      </c>
      <c r="F814" s="36">
        <f t="shared" si="38"/>
        <v>3.0783700986761975E-2</v>
      </c>
      <c r="G814" s="35">
        <f t="shared" si="37"/>
        <v>0</v>
      </c>
    </row>
    <row r="815" spans="1:8">
      <c r="A815" s="35" t="s">
        <v>65</v>
      </c>
      <c r="B815" s="39">
        <v>1979</v>
      </c>
      <c r="C815" s="39">
        <v>152735.17783796138</v>
      </c>
      <c r="D815" s="39">
        <v>4.139316</v>
      </c>
      <c r="E815" s="39">
        <f t="shared" si="36"/>
        <v>36898.651332239766</v>
      </c>
      <c r="F815" s="36">
        <f t="shared" si="38"/>
        <v>-2.8598305769560017E-2</v>
      </c>
      <c r="G815" s="35">
        <f t="shared" si="37"/>
        <v>0</v>
      </c>
    </row>
    <row r="816" spans="1:8">
      <c r="A816" s="37" t="s">
        <v>65</v>
      </c>
      <c r="B816" s="38">
        <v>1980</v>
      </c>
      <c r="C816" s="38">
        <v>157538.5448154929</v>
      </c>
      <c r="D816" s="38">
        <v>4.2231009999999998</v>
      </c>
      <c r="E816" s="45">
        <f t="shared" si="36"/>
        <v>37303.9964745084</v>
      </c>
      <c r="F816" s="46">
        <f t="shared" si="38"/>
        <v>1.0985364712082779E-2</v>
      </c>
      <c r="G816" s="47">
        <f t="shared" si="37"/>
        <v>0</v>
      </c>
      <c r="H816" s="41">
        <f>SUM(G813:G816)</f>
        <v>0</v>
      </c>
    </row>
    <row r="817" spans="1:8">
      <c r="A817" s="35" t="s">
        <v>65</v>
      </c>
      <c r="B817" s="39">
        <v>1981</v>
      </c>
      <c r="C817" s="39">
        <v>161765.00401751383</v>
      </c>
      <c r="D817" s="39">
        <v>4.2832970000000001</v>
      </c>
      <c r="E817" s="39">
        <f t="shared" si="36"/>
        <v>37766.469151570353</v>
      </c>
      <c r="F817" s="36">
        <f t="shared" si="38"/>
        <v>1.2397402980079741E-2</v>
      </c>
      <c r="G817" s="35">
        <f t="shared" si="37"/>
        <v>0</v>
      </c>
    </row>
    <row r="818" spans="1:8">
      <c r="A818" s="35" t="s">
        <v>65</v>
      </c>
      <c r="B818" s="39">
        <v>1982</v>
      </c>
      <c r="C818" s="39">
        <v>155625.77432686285</v>
      </c>
      <c r="D818" s="39">
        <v>4.3526090000000002</v>
      </c>
      <c r="E818" s="39">
        <f t="shared" si="36"/>
        <v>35754.595537265777</v>
      </c>
      <c r="F818" s="36">
        <f t="shared" si="38"/>
        <v>-5.3271424612933993E-2</v>
      </c>
      <c r="G818" s="35">
        <f t="shared" si="37"/>
        <v>0</v>
      </c>
    </row>
    <row r="819" spans="1:8">
      <c r="A819" s="35" t="s">
        <v>65</v>
      </c>
      <c r="B819" s="39">
        <v>1983</v>
      </c>
      <c r="C819" s="39">
        <v>153855.35770491723</v>
      </c>
      <c r="D819" s="39">
        <v>4.3953110000000004</v>
      </c>
      <c r="E819" s="39">
        <f t="shared" si="36"/>
        <v>35004.430336082522</v>
      </c>
      <c r="F819" s="36">
        <f t="shared" si="38"/>
        <v>-2.0980944964162251E-2</v>
      </c>
      <c r="G819" s="35">
        <f t="shared" si="37"/>
        <v>0</v>
      </c>
    </row>
    <row r="820" spans="1:8">
      <c r="A820" s="37" t="s">
        <v>65</v>
      </c>
      <c r="B820" s="38">
        <v>1984</v>
      </c>
      <c r="C820" s="38">
        <v>162998.68439183733</v>
      </c>
      <c r="D820" s="38">
        <v>4.400474</v>
      </c>
      <c r="E820" s="45">
        <f t="shared" si="36"/>
        <v>37041.165199893767</v>
      </c>
      <c r="F820" s="46">
        <f t="shared" si="38"/>
        <v>5.818505955549802E-2</v>
      </c>
      <c r="G820" s="47">
        <f t="shared" si="37"/>
        <v>1</v>
      </c>
      <c r="H820" s="41">
        <f>SUM(G817:G820)</f>
        <v>1</v>
      </c>
    </row>
    <row r="821" spans="1:8">
      <c r="A821" s="35" t="s">
        <v>65</v>
      </c>
      <c r="B821" s="39">
        <v>1985</v>
      </c>
      <c r="C821" s="39">
        <v>165911.12016375759</v>
      </c>
      <c r="D821" s="39">
        <v>4.4081130000000002</v>
      </c>
      <c r="E821" s="39">
        <f t="shared" si="36"/>
        <v>37637.674025996515</v>
      </c>
      <c r="F821" s="36">
        <f t="shared" si="38"/>
        <v>1.6103943352852701E-2</v>
      </c>
      <c r="G821" s="35">
        <f t="shared" si="37"/>
        <v>0</v>
      </c>
    </row>
    <row r="822" spans="1:8">
      <c r="A822" s="35" t="s">
        <v>65</v>
      </c>
      <c r="B822" s="39">
        <v>1986</v>
      </c>
      <c r="C822" s="39">
        <v>165580.66152362674</v>
      </c>
      <c r="D822" s="39">
        <v>4.4069219999999998</v>
      </c>
      <c r="E822" s="39">
        <f t="shared" si="36"/>
        <v>37572.859588535204</v>
      </c>
      <c r="F822" s="36">
        <f t="shared" si="38"/>
        <v>-1.7220627772200903E-3</v>
      </c>
      <c r="G822" s="35">
        <f t="shared" si="37"/>
        <v>0</v>
      </c>
    </row>
    <row r="823" spans="1:8">
      <c r="A823" s="35" t="s">
        <v>65</v>
      </c>
      <c r="B823" s="39">
        <v>1987</v>
      </c>
      <c r="C823" s="39">
        <v>166240.30351728882</v>
      </c>
      <c r="D823" s="39">
        <v>4.3441510000000001</v>
      </c>
      <c r="E823" s="39">
        <f t="shared" si="36"/>
        <v>38267.616276986875</v>
      </c>
      <c r="F823" s="36">
        <f t="shared" si="38"/>
        <v>1.8490918606143714E-2</v>
      </c>
      <c r="G823" s="35">
        <f t="shared" si="37"/>
        <v>0</v>
      </c>
    </row>
    <row r="824" spans="1:8">
      <c r="A824" s="37" t="s">
        <v>65</v>
      </c>
      <c r="B824" s="38">
        <v>1988</v>
      </c>
      <c r="C824" s="38">
        <v>172389.57608991192</v>
      </c>
      <c r="D824" s="38">
        <v>4.2888590000000004</v>
      </c>
      <c r="E824" s="45">
        <f t="shared" si="36"/>
        <v>40194.740859961101</v>
      </c>
      <c r="F824" s="46">
        <f t="shared" si="38"/>
        <v>5.0359148817250565E-2</v>
      </c>
      <c r="G824" s="47">
        <f t="shared" si="37"/>
        <v>1</v>
      </c>
      <c r="H824" s="41">
        <f>SUM(G821:G824)</f>
        <v>1</v>
      </c>
    </row>
    <row r="825" spans="1:8">
      <c r="A825" s="35" t="s">
        <v>65</v>
      </c>
      <c r="B825" s="39">
        <v>1989</v>
      </c>
      <c r="C825" s="39">
        <v>172349.72338367326</v>
      </c>
      <c r="D825" s="39">
        <v>4.2528959999999998</v>
      </c>
      <c r="E825" s="39">
        <f t="shared" si="36"/>
        <v>40525.261700185772</v>
      </c>
      <c r="F825" s="36">
        <f t="shared" si="38"/>
        <v>8.2229872155714645E-3</v>
      </c>
      <c r="G825" s="35">
        <f t="shared" si="37"/>
        <v>0</v>
      </c>
    </row>
    <row r="826" spans="1:8">
      <c r="A826" s="35" t="s">
        <v>65</v>
      </c>
      <c r="B826" s="39">
        <v>1990</v>
      </c>
      <c r="C826" s="39">
        <v>175785.66430474439</v>
      </c>
      <c r="D826" s="39">
        <v>4.2215319999999998</v>
      </c>
      <c r="E826" s="39">
        <f t="shared" si="36"/>
        <v>41640.253894734044</v>
      </c>
      <c r="F826" s="36">
        <f t="shared" si="38"/>
        <v>2.7513510037201261E-2</v>
      </c>
      <c r="G826" s="35">
        <f t="shared" si="37"/>
        <v>0</v>
      </c>
    </row>
    <row r="827" spans="1:8">
      <c r="A827" s="35" t="s">
        <v>65</v>
      </c>
      <c r="B827" s="39">
        <v>1991</v>
      </c>
      <c r="C827" s="39">
        <v>175438.94576046817</v>
      </c>
      <c r="D827" s="39">
        <v>4.253279</v>
      </c>
      <c r="E827" s="39">
        <f t="shared" si="36"/>
        <v>41247.927954048668</v>
      </c>
      <c r="F827" s="36">
        <f t="shared" si="38"/>
        <v>-9.421795113861986E-3</v>
      </c>
      <c r="G827" s="35">
        <f t="shared" si="37"/>
        <v>0</v>
      </c>
    </row>
    <row r="828" spans="1:8">
      <c r="A828" s="37" t="s">
        <v>65</v>
      </c>
      <c r="B828" s="38">
        <v>1992</v>
      </c>
      <c r="C828" s="38">
        <v>164090.01089947645</v>
      </c>
      <c r="D828" s="38">
        <v>4.2930029999999997</v>
      </c>
      <c r="E828" s="45">
        <f t="shared" si="36"/>
        <v>38222.663925340014</v>
      </c>
      <c r="F828" s="46">
        <f t="shared" si="38"/>
        <v>-7.3343418173123287E-2</v>
      </c>
      <c r="G828" s="47">
        <f t="shared" si="37"/>
        <v>0</v>
      </c>
      <c r="H828" s="41">
        <f>SUM(G825:G828)</f>
        <v>0</v>
      </c>
    </row>
    <row r="829" spans="1:8">
      <c r="A829" s="35" t="s">
        <v>65</v>
      </c>
      <c r="B829" s="39">
        <v>1993</v>
      </c>
      <c r="C829" s="39">
        <v>167852.58460087949</v>
      </c>
      <c r="D829" s="39">
        <v>4.3164280000000002</v>
      </c>
      <c r="E829" s="39">
        <f t="shared" si="36"/>
        <v>38886.918674626213</v>
      </c>
      <c r="F829" s="36">
        <f t="shared" si="38"/>
        <v>1.7378557145668383E-2</v>
      </c>
      <c r="G829" s="35">
        <f t="shared" si="37"/>
        <v>0</v>
      </c>
    </row>
    <row r="830" spans="1:8">
      <c r="A830" s="35" t="s">
        <v>65</v>
      </c>
      <c r="B830" s="39">
        <v>1994</v>
      </c>
      <c r="C830" s="39">
        <v>181976.86192433053</v>
      </c>
      <c r="D830" s="39">
        <v>4.3474810000000002</v>
      </c>
      <c r="E830" s="39">
        <f t="shared" si="36"/>
        <v>41858.000512096667</v>
      </c>
      <c r="F830" s="36">
        <f t="shared" si="38"/>
        <v>7.6403118033856687E-2</v>
      </c>
      <c r="G830" s="35">
        <f t="shared" si="37"/>
        <v>1</v>
      </c>
    </row>
    <row r="831" spans="1:8">
      <c r="A831" s="35" t="s">
        <v>65</v>
      </c>
      <c r="B831" s="39">
        <v>1995</v>
      </c>
      <c r="C831" s="39">
        <v>191824.30622507504</v>
      </c>
      <c r="D831" s="39">
        <v>4.3787789999999998</v>
      </c>
      <c r="E831" s="39">
        <f t="shared" si="36"/>
        <v>43807.715855281815</v>
      </c>
      <c r="F831" s="36">
        <f t="shared" si="38"/>
        <v>4.6579275630275196E-2</v>
      </c>
      <c r="G831" s="35">
        <f t="shared" si="37"/>
        <v>1</v>
      </c>
    </row>
    <row r="832" spans="1:8">
      <c r="A832" s="37" t="s">
        <v>65</v>
      </c>
      <c r="B832" s="38">
        <v>1996</v>
      </c>
      <c r="C832" s="38">
        <v>193666.45771825023</v>
      </c>
      <c r="D832" s="38">
        <v>4.3988769999999997</v>
      </c>
      <c r="E832" s="45">
        <f t="shared" si="36"/>
        <v>44026.340749752773</v>
      </c>
      <c r="F832" s="46">
        <f t="shared" si="38"/>
        <v>4.9905568049515292E-3</v>
      </c>
      <c r="G832" s="47">
        <f t="shared" si="37"/>
        <v>0</v>
      </c>
      <c r="H832" s="41">
        <f>SUM(G829:G832)</f>
        <v>2</v>
      </c>
    </row>
    <row r="833" spans="1:8">
      <c r="A833" s="35" t="s">
        <v>65</v>
      </c>
      <c r="B833" s="39">
        <v>1997</v>
      </c>
      <c r="C833" s="39">
        <v>200862.9</v>
      </c>
      <c r="D833" s="39">
        <v>4.4210710000000004</v>
      </c>
      <c r="E833" s="39">
        <f t="shared" si="36"/>
        <v>45433.086236344083</v>
      </c>
      <c r="F833" s="36">
        <f t="shared" si="38"/>
        <v>3.1952359942592157E-2</v>
      </c>
      <c r="G833" s="35">
        <f t="shared" si="37"/>
        <v>0</v>
      </c>
    </row>
    <row r="834" spans="1:8">
      <c r="A834" s="35" t="s">
        <v>65</v>
      </c>
      <c r="B834" s="39">
        <v>1998</v>
      </c>
      <c r="C834" s="39">
        <v>207611.6</v>
      </c>
      <c r="D834" s="39">
        <v>4.4403439999999996</v>
      </c>
      <c r="E834" s="39">
        <f t="shared" si="36"/>
        <v>46755.746852045704</v>
      </c>
      <c r="F834" s="36">
        <f t="shared" si="38"/>
        <v>2.9112277533186015E-2</v>
      </c>
      <c r="G834" s="35">
        <f t="shared" si="37"/>
        <v>0</v>
      </c>
    </row>
    <row r="835" spans="1:8">
      <c r="A835" s="35" t="s">
        <v>65</v>
      </c>
      <c r="B835" s="39">
        <v>1999</v>
      </c>
      <c r="C835" s="39">
        <v>211952.5</v>
      </c>
      <c r="D835" s="39">
        <v>4.4608109999999996</v>
      </c>
      <c r="E835" s="39">
        <f t="shared" si="36"/>
        <v>47514.342122990645</v>
      </c>
      <c r="F835" s="36">
        <f t="shared" si="38"/>
        <v>1.6224642359910169E-2</v>
      </c>
      <c r="G835" s="35">
        <f t="shared" si="37"/>
        <v>0</v>
      </c>
    </row>
    <row r="836" spans="1:8">
      <c r="A836" s="37" t="s">
        <v>65</v>
      </c>
      <c r="B836" s="38">
        <v>2000</v>
      </c>
      <c r="C836" s="38">
        <v>205722.6</v>
      </c>
      <c r="D836" s="38">
        <v>4.4718850000000003</v>
      </c>
      <c r="E836" s="45">
        <f t="shared" ref="E836:E899" si="39">C836/D836</f>
        <v>46003.553311411182</v>
      </c>
      <c r="F836" s="46">
        <f t="shared" si="38"/>
        <v>-3.1796479632797858E-2</v>
      </c>
      <c r="G836" s="47">
        <f t="shared" ref="G836:G899" si="40">IF(F836&gt;0.032,1,0)</f>
        <v>0</v>
      </c>
      <c r="H836" s="41">
        <f>SUM(G833:G836)</f>
        <v>0</v>
      </c>
    </row>
    <row r="837" spans="1:8">
      <c r="A837" s="35" t="s">
        <v>65</v>
      </c>
      <c r="B837" s="39">
        <v>2001</v>
      </c>
      <c r="C837" s="39">
        <v>208617.8</v>
      </c>
      <c r="D837" s="39">
        <v>4.477875</v>
      </c>
      <c r="E837" s="39">
        <f t="shared" si="39"/>
        <v>46588.571588085862</v>
      </c>
      <c r="F837" s="36">
        <f t="shared" ref="F837:F900" si="41">E837/E836-1</f>
        <v>1.2716806302211614E-2</v>
      </c>
      <c r="G837" s="35">
        <f t="shared" si="40"/>
        <v>0</v>
      </c>
    </row>
    <row r="838" spans="1:8">
      <c r="A838" s="35" t="s">
        <v>65</v>
      </c>
      <c r="B838" s="39">
        <v>2002</v>
      </c>
      <c r="C838" s="39">
        <v>213079.4</v>
      </c>
      <c r="D838" s="39">
        <v>4.4972669999999999</v>
      </c>
      <c r="E838" s="39">
        <f t="shared" si="39"/>
        <v>47379.753081149065</v>
      </c>
      <c r="F838" s="36">
        <f t="shared" si="41"/>
        <v>1.6982308452348605E-2</v>
      </c>
      <c r="G838" s="35">
        <f t="shared" si="40"/>
        <v>0</v>
      </c>
    </row>
    <row r="839" spans="1:8">
      <c r="A839" s="35" t="s">
        <v>65</v>
      </c>
      <c r="B839" s="39">
        <v>2003</v>
      </c>
      <c r="C839" s="39">
        <v>221774.4</v>
      </c>
      <c r="D839" s="39">
        <v>4.5210419999999996</v>
      </c>
      <c r="E839" s="39">
        <f t="shared" si="39"/>
        <v>49053.824317491417</v>
      </c>
      <c r="F839" s="36">
        <f t="shared" si="41"/>
        <v>3.5333051091995138E-2</v>
      </c>
      <c r="G839" s="35">
        <f t="shared" si="40"/>
        <v>1</v>
      </c>
    </row>
    <row r="840" spans="1:8">
      <c r="A840" s="37" t="s">
        <v>65</v>
      </c>
      <c r="B840" s="38">
        <v>2004</v>
      </c>
      <c r="C840" s="38">
        <v>232712.8</v>
      </c>
      <c r="D840" s="38">
        <v>4.552238</v>
      </c>
      <c r="E840" s="45">
        <f t="shared" si="39"/>
        <v>51120.52577215866</v>
      </c>
      <c r="F840" s="46">
        <f t="shared" si="41"/>
        <v>4.2131301349532135E-2</v>
      </c>
      <c r="G840" s="47">
        <f t="shared" si="40"/>
        <v>1</v>
      </c>
      <c r="H840" s="41">
        <f>SUM(G837:G840)</f>
        <v>2</v>
      </c>
    </row>
    <row r="841" spans="1:8">
      <c r="A841" s="35" t="s">
        <v>65</v>
      </c>
      <c r="B841" s="39">
        <v>2005</v>
      </c>
      <c r="C841" s="39">
        <v>247773.2</v>
      </c>
      <c r="D841" s="39">
        <v>4.5766280000000004</v>
      </c>
      <c r="E841" s="39">
        <f t="shared" si="39"/>
        <v>54138.811369418705</v>
      </c>
      <c r="F841" s="36">
        <f t="shared" si="41"/>
        <v>5.9042538230384745E-2</v>
      </c>
      <c r="G841" s="35">
        <f t="shared" si="40"/>
        <v>1</v>
      </c>
    </row>
    <row r="842" spans="1:8">
      <c r="A842" s="35" t="s">
        <v>65</v>
      </c>
      <c r="B842" s="39">
        <v>2006</v>
      </c>
      <c r="C842" s="39">
        <v>245500.2</v>
      </c>
      <c r="D842" s="39">
        <v>4.3026650000000002</v>
      </c>
      <c r="E842" s="39">
        <f t="shared" si="39"/>
        <v>57057.707258176037</v>
      </c>
      <c r="F842" s="36">
        <f t="shared" si="41"/>
        <v>5.3915034610570123E-2</v>
      </c>
      <c r="G842" s="35">
        <f t="shared" si="40"/>
        <v>1</v>
      </c>
    </row>
    <row r="843" spans="1:8">
      <c r="A843" s="35" t="s">
        <v>65</v>
      </c>
      <c r="B843" s="39">
        <v>2007</v>
      </c>
      <c r="C843" s="39">
        <v>230367.7</v>
      </c>
      <c r="D843" s="39">
        <v>4.3755810000000004</v>
      </c>
      <c r="E843" s="39">
        <f t="shared" si="39"/>
        <v>52648.482567229359</v>
      </c>
      <c r="F843" s="36">
        <f t="shared" si="41"/>
        <v>-7.7276583704909751E-2</v>
      </c>
      <c r="G843" s="35">
        <f t="shared" si="40"/>
        <v>0</v>
      </c>
    </row>
    <row r="844" spans="1:8">
      <c r="A844" s="37" t="s">
        <v>65</v>
      </c>
      <c r="B844" s="38">
        <v>2008</v>
      </c>
      <c r="C844" s="38">
        <v>232150.7</v>
      </c>
      <c r="D844" s="38">
        <v>4.4355859999999998</v>
      </c>
      <c r="E844" s="45">
        <f t="shared" si="39"/>
        <v>52338.225434023829</v>
      </c>
      <c r="F844" s="46">
        <f t="shared" si="41"/>
        <v>-5.892992885585091E-3</v>
      </c>
      <c r="G844" s="47">
        <f t="shared" si="40"/>
        <v>0</v>
      </c>
      <c r="H844" s="41">
        <f>SUM(G841:G844)</f>
        <v>2</v>
      </c>
    </row>
    <row r="845" spans="1:8">
      <c r="A845" s="35" t="s">
        <v>65</v>
      </c>
      <c r="B845" s="39">
        <v>2009</v>
      </c>
      <c r="C845" s="39">
        <v>236411</v>
      </c>
      <c r="D845" s="39">
        <v>4.4916479999999996</v>
      </c>
      <c r="E845" s="39">
        <f t="shared" si="39"/>
        <v>52633.465489726717</v>
      </c>
      <c r="F845" s="36">
        <f t="shared" si="41"/>
        <v>5.6410024079831533E-3</v>
      </c>
      <c r="G845" s="35">
        <f t="shared" si="40"/>
        <v>0</v>
      </c>
    </row>
    <row r="846" spans="1:8">
      <c r="A846" s="35" t="s">
        <v>65</v>
      </c>
      <c r="B846" s="39">
        <v>2010</v>
      </c>
      <c r="C846" s="39">
        <v>246836.2</v>
      </c>
      <c r="D846" s="39">
        <v>4.5446350000000004</v>
      </c>
      <c r="E846" s="39">
        <f t="shared" si="39"/>
        <v>54313.756770345688</v>
      </c>
      <c r="F846" s="36">
        <f t="shared" si="41"/>
        <v>3.1924390024193672E-2</v>
      </c>
      <c r="G846" s="35">
        <f t="shared" si="40"/>
        <v>0</v>
      </c>
    </row>
    <row r="847" spans="1:8">
      <c r="A847" s="35" t="s">
        <v>65</v>
      </c>
      <c r="B847" s="39">
        <v>2011</v>
      </c>
      <c r="C847" s="39">
        <v>234975.7</v>
      </c>
      <c r="D847" s="39">
        <v>4.576244</v>
      </c>
      <c r="E847" s="39">
        <f t="shared" si="39"/>
        <v>51346.846890157081</v>
      </c>
      <c r="F847" s="36">
        <f t="shared" si="41"/>
        <v>-5.4625385107009983E-2</v>
      </c>
      <c r="G847" s="35">
        <f t="shared" si="40"/>
        <v>0</v>
      </c>
    </row>
    <row r="848" spans="1:8">
      <c r="A848" s="37" t="s">
        <v>65</v>
      </c>
      <c r="B848" s="38">
        <v>2012</v>
      </c>
      <c r="C848" s="38">
        <v>235384.7</v>
      </c>
      <c r="D848" s="38">
        <v>4.6020669999999999</v>
      </c>
      <c r="E848" s="45">
        <f t="shared" si="39"/>
        <v>51147.60389190336</v>
      </c>
      <c r="F848" s="46">
        <f t="shared" si="41"/>
        <v>-3.8803356061950511E-3</v>
      </c>
      <c r="G848" s="47">
        <f t="shared" si="40"/>
        <v>0</v>
      </c>
      <c r="H848" s="41">
        <f>SUM(G845:G848)</f>
        <v>0</v>
      </c>
    </row>
    <row r="849" spans="1:8">
      <c r="A849" s="35" t="s">
        <v>65</v>
      </c>
      <c r="B849" s="39">
        <v>2013</v>
      </c>
      <c r="C849" s="39">
        <v>228452.8</v>
      </c>
      <c r="D849" s="39">
        <v>4.6260399999999997</v>
      </c>
      <c r="E849" s="39">
        <f t="shared" si="39"/>
        <v>49384.095252094667</v>
      </c>
      <c r="F849" s="36">
        <f t="shared" si="41"/>
        <v>-3.4478812409975967E-2</v>
      </c>
      <c r="G849" s="35">
        <f t="shared" si="40"/>
        <v>0</v>
      </c>
    </row>
    <row r="850" spans="1:8">
      <c r="A850" s="35" t="s">
        <v>65</v>
      </c>
      <c r="B850" s="39">
        <v>2014</v>
      </c>
      <c r="C850" s="39">
        <v>235355.1</v>
      </c>
      <c r="D850" s="39">
        <v>4.6459380000000001</v>
      </c>
      <c r="E850" s="39">
        <f t="shared" si="39"/>
        <v>50658.25243470748</v>
      </c>
      <c r="F850" s="36">
        <f t="shared" si="41"/>
        <v>2.5800962356575141E-2</v>
      </c>
      <c r="G850" s="35">
        <f t="shared" si="40"/>
        <v>0</v>
      </c>
    </row>
    <row r="851" spans="1:8">
      <c r="A851" s="35" t="s">
        <v>65</v>
      </c>
      <c r="B851" s="39">
        <v>2015</v>
      </c>
      <c r="C851" s="39">
        <v>233016</v>
      </c>
      <c r="D851" s="39">
        <v>4.6669980000000004</v>
      </c>
      <c r="E851" s="39">
        <f t="shared" si="39"/>
        <v>49928.455079689338</v>
      </c>
      <c r="F851" s="36">
        <f t="shared" si="41"/>
        <v>-1.4406287622313108E-2</v>
      </c>
      <c r="G851" s="35">
        <f t="shared" si="40"/>
        <v>0</v>
      </c>
    </row>
    <row r="852" spans="1:8">
      <c r="A852" s="37" t="s">
        <v>65</v>
      </c>
      <c r="B852" s="38">
        <v>2016</v>
      </c>
      <c r="C852" s="38">
        <v>228428.5</v>
      </c>
      <c r="D852" s="38">
        <v>4.6813459999999996</v>
      </c>
      <c r="E852" s="45">
        <f t="shared" si="39"/>
        <v>48795.474634859296</v>
      </c>
      <c r="F852" s="46">
        <f t="shared" si="41"/>
        <v>-2.2692078956212947E-2</v>
      </c>
      <c r="G852" s="47">
        <f t="shared" si="40"/>
        <v>0</v>
      </c>
      <c r="H852" s="41">
        <f>SUM(G849:G852)</f>
        <v>0</v>
      </c>
    </row>
    <row r="853" spans="1:8">
      <c r="A853" s="35" t="s">
        <v>65</v>
      </c>
      <c r="B853" s="39">
        <v>2017</v>
      </c>
      <c r="C853" s="39">
        <v>233774.4</v>
      </c>
      <c r="D853" s="39">
        <v>4.673673</v>
      </c>
      <c r="E853" s="39">
        <f t="shared" si="39"/>
        <v>50019.41727630495</v>
      </c>
      <c r="F853" s="36">
        <f t="shared" si="41"/>
        <v>2.5083117862968241E-2</v>
      </c>
      <c r="G853" s="35">
        <f t="shared" si="40"/>
        <v>0</v>
      </c>
    </row>
    <row r="854" spans="1:8">
      <c r="A854" s="35" t="s">
        <v>65</v>
      </c>
      <c r="B854" s="39">
        <v>2018</v>
      </c>
      <c r="C854" s="39">
        <v>236265.60000000001</v>
      </c>
      <c r="D854" s="39">
        <v>4.6644500000000004</v>
      </c>
      <c r="E854" s="39">
        <f t="shared" si="39"/>
        <v>50652.402748448367</v>
      </c>
      <c r="F854" s="36">
        <f t="shared" si="41"/>
        <v>1.2654795009842568E-2</v>
      </c>
      <c r="G854" s="35">
        <f t="shared" si="40"/>
        <v>0</v>
      </c>
    </row>
    <row r="855" spans="1:8">
      <c r="A855" s="35" t="s">
        <v>65</v>
      </c>
      <c r="B855" s="39">
        <v>2019</v>
      </c>
      <c r="C855" s="39">
        <v>235947.6</v>
      </c>
      <c r="D855" s="39">
        <v>4.6582850000000002</v>
      </c>
      <c r="E855" s="39">
        <f t="shared" si="39"/>
        <v>50651.17312487321</v>
      </c>
      <c r="F855" s="36">
        <f t="shared" si="41"/>
        <v>-2.4275720566735437E-5</v>
      </c>
      <c r="G855" s="35">
        <f t="shared" si="40"/>
        <v>0</v>
      </c>
    </row>
    <row r="856" spans="1:8">
      <c r="A856" s="37" t="s">
        <v>65</v>
      </c>
      <c r="B856" s="38">
        <v>2020</v>
      </c>
      <c r="C856" s="38">
        <v>222296.8</v>
      </c>
      <c r="D856" s="38">
        <v>4.6453179999999996</v>
      </c>
      <c r="E856" s="45">
        <f t="shared" si="39"/>
        <v>47853.946705047965</v>
      </c>
      <c r="F856" s="46">
        <f t="shared" si="41"/>
        <v>-5.5225303724537267E-2</v>
      </c>
      <c r="G856" s="47">
        <f t="shared" si="40"/>
        <v>0</v>
      </c>
      <c r="H856" s="41">
        <f>SUM(G853:G856)</f>
        <v>0</v>
      </c>
    </row>
    <row r="857" spans="1:8">
      <c r="A857" s="37" t="s">
        <v>67</v>
      </c>
      <c r="B857" s="38">
        <v>1976</v>
      </c>
      <c r="C857" s="38"/>
      <c r="D857" s="38">
        <v>1.08996</v>
      </c>
      <c r="E857" s="45"/>
      <c r="F857" s="46"/>
      <c r="G857" s="47"/>
      <c r="H857" s="41"/>
    </row>
    <row r="858" spans="1:8">
      <c r="A858" s="35" t="s">
        <v>67</v>
      </c>
      <c r="B858" s="39">
        <v>1977</v>
      </c>
      <c r="C858" s="39">
        <v>24952.207970183295</v>
      </c>
      <c r="D858" s="39">
        <v>1.105369</v>
      </c>
      <c r="E858" s="39">
        <f t="shared" si="39"/>
        <v>22573.645515826203</v>
      </c>
      <c r="G858" s="35"/>
    </row>
    <row r="859" spans="1:8">
      <c r="A859" s="35" t="s">
        <v>67</v>
      </c>
      <c r="B859" s="39">
        <v>1978</v>
      </c>
      <c r="C859" s="39">
        <v>25690.081462370061</v>
      </c>
      <c r="D859" s="39">
        <v>1.1154569999999999</v>
      </c>
      <c r="E859" s="39">
        <f t="shared" si="39"/>
        <v>23030.992196355452</v>
      </c>
      <c r="F859" s="36">
        <f t="shared" si="41"/>
        <v>2.0260204768813628E-2</v>
      </c>
      <c r="G859" s="35">
        <f t="shared" si="40"/>
        <v>0</v>
      </c>
    </row>
    <row r="860" spans="1:8">
      <c r="A860" s="35" t="s">
        <v>67</v>
      </c>
      <c r="B860" s="39">
        <v>1979</v>
      </c>
      <c r="C860" s="39">
        <v>26374.651687912468</v>
      </c>
      <c r="D860" s="39">
        <v>1.124927</v>
      </c>
      <c r="E860" s="39">
        <f t="shared" si="39"/>
        <v>23445.656196279819</v>
      </c>
      <c r="F860" s="36">
        <f t="shared" si="41"/>
        <v>1.8004608589550219E-2</v>
      </c>
      <c r="G860" s="35">
        <f t="shared" si="40"/>
        <v>0</v>
      </c>
    </row>
    <row r="861" spans="1:8">
      <c r="A861" s="37" t="s">
        <v>67</v>
      </c>
      <c r="B861" s="38">
        <v>1980</v>
      </c>
      <c r="C861" s="38">
        <v>26863.311477934796</v>
      </c>
      <c r="D861" s="38">
        <v>1.12686</v>
      </c>
      <c r="E861" s="45">
        <f t="shared" si="39"/>
        <v>23839.085137403756</v>
      </c>
      <c r="F861" s="46">
        <f t="shared" si="41"/>
        <v>1.6780461925666401E-2</v>
      </c>
      <c r="G861" s="47">
        <f t="shared" si="40"/>
        <v>0</v>
      </c>
      <c r="H861" s="41">
        <f>SUM(G858:G861)</f>
        <v>0</v>
      </c>
    </row>
    <row r="862" spans="1:8">
      <c r="A862" s="35" t="s">
        <v>67</v>
      </c>
      <c r="B862" s="39">
        <v>1981</v>
      </c>
      <c r="C862" s="39">
        <v>27048.47753771767</v>
      </c>
      <c r="D862" s="39">
        <v>1.133033</v>
      </c>
      <c r="E862" s="39">
        <f t="shared" si="39"/>
        <v>23872.629956689409</v>
      </c>
      <c r="F862" s="36">
        <f t="shared" si="41"/>
        <v>1.4071353448468216E-3</v>
      </c>
      <c r="G862" s="35">
        <f t="shared" si="40"/>
        <v>0</v>
      </c>
    </row>
    <row r="863" spans="1:8">
      <c r="A863" s="35" t="s">
        <v>67</v>
      </c>
      <c r="B863" s="39">
        <v>1982</v>
      </c>
      <c r="C863" s="39">
        <v>27363.692405124984</v>
      </c>
      <c r="D863" s="39">
        <v>1.1366830000000001</v>
      </c>
      <c r="E863" s="39">
        <f t="shared" si="39"/>
        <v>24073.283760841838</v>
      </c>
      <c r="F863" s="36">
        <f t="shared" si="41"/>
        <v>8.4051821905026802E-3</v>
      </c>
      <c r="G863" s="35">
        <f t="shared" si="40"/>
        <v>0</v>
      </c>
    </row>
    <row r="864" spans="1:8">
      <c r="A864" s="35" t="s">
        <v>67</v>
      </c>
      <c r="B864" s="39">
        <v>1983</v>
      </c>
      <c r="C864" s="39">
        <v>28563.992666053604</v>
      </c>
      <c r="D864" s="39">
        <v>1.1447719999999999</v>
      </c>
      <c r="E864" s="39">
        <f t="shared" si="39"/>
        <v>24951.68703117617</v>
      </c>
      <c r="F864" s="36">
        <f t="shared" si="41"/>
        <v>3.6488718326128877E-2</v>
      </c>
      <c r="G864" s="35">
        <f t="shared" si="40"/>
        <v>1</v>
      </c>
    </row>
    <row r="865" spans="1:8">
      <c r="A865" s="37" t="s">
        <v>67</v>
      </c>
      <c r="B865" s="38">
        <v>1984</v>
      </c>
      <c r="C865" s="38">
        <v>30582.819005871701</v>
      </c>
      <c r="D865" s="38">
        <v>1.1556340000000001</v>
      </c>
      <c r="E865" s="45">
        <f t="shared" si="39"/>
        <v>26464.104557214221</v>
      </c>
      <c r="F865" s="46">
        <f t="shared" si="41"/>
        <v>6.061383842095891E-2</v>
      </c>
      <c r="G865" s="47">
        <f t="shared" si="40"/>
        <v>1</v>
      </c>
      <c r="H865" s="41">
        <f>SUM(G862:G865)</f>
        <v>2</v>
      </c>
    </row>
    <row r="866" spans="1:8">
      <c r="A866" s="35" t="s">
        <v>67</v>
      </c>
      <c r="B866" s="39">
        <v>1985</v>
      </c>
      <c r="C866" s="39">
        <v>31895.446831325728</v>
      </c>
      <c r="D866" s="39">
        <v>1.1629350000000001</v>
      </c>
      <c r="E866" s="39">
        <f t="shared" si="39"/>
        <v>27426.680623874701</v>
      </c>
      <c r="F866" s="36">
        <f t="shared" si="41"/>
        <v>3.6372893878930723E-2</v>
      </c>
      <c r="G866" s="35">
        <f t="shared" si="40"/>
        <v>1</v>
      </c>
    </row>
    <row r="867" spans="1:8">
      <c r="A867" s="35" t="s">
        <v>67</v>
      </c>
      <c r="B867" s="39">
        <v>1986</v>
      </c>
      <c r="C867" s="39">
        <v>33322.076669472001</v>
      </c>
      <c r="D867" s="39">
        <v>1.170126</v>
      </c>
      <c r="E867" s="39">
        <f t="shared" si="39"/>
        <v>28477.3406192769</v>
      </c>
      <c r="F867" s="36">
        <f t="shared" si="41"/>
        <v>3.8307953113640991E-2</v>
      </c>
      <c r="G867" s="35">
        <f t="shared" si="40"/>
        <v>1</v>
      </c>
    </row>
    <row r="868" spans="1:8">
      <c r="A868" s="35" t="s">
        <v>67</v>
      </c>
      <c r="B868" s="39">
        <v>1987</v>
      </c>
      <c r="C868" s="39">
        <v>35479.32405774873</v>
      </c>
      <c r="D868" s="39">
        <v>1.184577</v>
      </c>
      <c r="E868" s="39">
        <f t="shared" si="39"/>
        <v>29951.049241837998</v>
      </c>
      <c r="F868" s="36">
        <f t="shared" si="41"/>
        <v>5.17502193151953E-2</v>
      </c>
      <c r="G868" s="35">
        <f t="shared" si="40"/>
        <v>1</v>
      </c>
    </row>
    <row r="869" spans="1:8">
      <c r="A869" s="37" t="s">
        <v>67</v>
      </c>
      <c r="B869" s="38">
        <v>1988</v>
      </c>
      <c r="C869" s="38">
        <v>38155.371303050881</v>
      </c>
      <c r="D869" s="38">
        <v>1.20384</v>
      </c>
      <c r="E869" s="45">
        <f t="shared" si="39"/>
        <v>31694.719649663475</v>
      </c>
      <c r="F869" s="46">
        <f t="shared" si="41"/>
        <v>5.8217339691384762E-2</v>
      </c>
      <c r="G869" s="47">
        <f t="shared" si="40"/>
        <v>1</v>
      </c>
      <c r="H869" s="41">
        <f>SUM(G866:G869)</f>
        <v>4</v>
      </c>
    </row>
    <row r="870" spans="1:8">
      <c r="A870" s="35" t="s">
        <v>67</v>
      </c>
      <c r="B870" s="39">
        <v>1989</v>
      </c>
      <c r="C870" s="39">
        <v>38906.361305877879</v>
      </c>
      <c r="D870" s="39">
        <v>1.2199610000000001</v>
      </c>
      <c r="E870" s="39">
        <f t="shared" si="39"/>
        <v>31891.479568509058</v>
      </c>
      <c r="F870" s="36">
        <f t="shared" si="41"/>
        <v>6.207971580769911E-3</v>
      </c>
      <c r="G870" s="35">
        <f t="shared" si="40"/>
        <v>0</v>
      </c>
    </row>
    <row r="871" spans="1:8">
      <c r="A871" s="35" t="s">
        <v>67</v>
      </c>
      <c r="B871" s="39">
        <v>1990</v>
      </c>
      <c r="C871" s="39">
        <v>38574.262419454935</v>
      </c>
      <c r="D871" s="39">
        <v>1.231719</v>
      </c>
      <c r="E871" s="39">
        <f t="shared" si="39"/>
        <v>31317.420953525063</v>
      </c>
      <c r="F871" s="36">
        <f t="shared" si="41"/>
        <v>-1.8000375735180429E-2</v>
      </c>
      <c r="G871" s="35">
        <f t="shared" si="40"/>
        <v>0</v>
      </c>
    </row>
    <row r="872" spans="1:8">
      <c r="A872" s="35" t="s">
        <v>67</v>
      </c>
      <c r="B872" s="39">
        <v>1991</v>
      </c>
      <c r="C872" s="39">
        <v>37445.544817658658</v>
      </c>
      <c r="D872" s="39">
        <v>1.2370810000000001</v>
      </c>
      <c r="E872" s="39">
        <f t="shared" si="39"/>
        <v>30269.274863698218</v>
      </c>
      <c r="F872" s="36">
        <f t="shared" si="41"/>
        <v>-3.3468467642411848E-2</v>
      </c>
      <c r="G872" s="35">
        <f t="shared" si="40"/>
        <v>0</v>
      </c>
    </row>
    <row r="873" spans="1:8">
      <c r="A873" s="37" t="s">
        <v>67</v>
      </c>
      <c r="B873" s="38">
        <v>1992</v>
      </c>
      <c r="C873" s="38">
        <v>37920.11133561009</v>
      </c>
      <c r="D873" s="38">
        <v>1.2385079999999999</v>
      </c>
      <c r="E873" s="45">
        <f t="shared" si="39"/>
        <v>30617.574804208041</v>
      </c>
      <c r="F873" s="46">
        <f t="shared" si="41"/>
        <v>1.1506715706874671E-2</v>
      </c>
      <c r="G873" s="47">
        <f t="shared" si="40"/>
        <v>0</v>
      </c>
      <c r="H873" s="41">
        <f>SUM(G870:G873)</f>
        <v>0</v>
      </c>
    </row>
    <row r="874" spans="1:8">
      <c r="A874" s="35" t="s">
        <v>67</v>
      </c>
      <c r="B874" s="39">
        <v>1993</v>
      </c>
      <c r="C874" s="39">
        <v>38145.743226091559</v>
      </c>
      <c r="D874" s="39">
        <v>1.242302</v>
      </c>
      <c r="E874" s="39">
        <f t="shared" si="39"/>
        <v>30705.692517674092</v>
      </c>
      <c r="F874" s="36">
        <f t="shared" si="41"/>
        <v>2.878010881970372E-3</v>
      </c>
      <c r="G874" s="35">
        <f t="shared" si="40"/>
        <v>0</v>
      </c>
    </row>
    <row r="875" spans="1:8">
      <c r="A875" s="35" t="s">
        <v>67</v>
      </c>
      <c r="B875" s="39">
        <v>1994</v>
      </c>
      <c r="C875" s="39">
        <v>39151.947037014164</v>
      </c>
      <c r="D875" s="39">
        <v>1.2426619999999999</v>
      </c>
      <c r="E875" s="39">
        <f t="shared" si="39"/>
        <v>31506.513466263688</v>
      </c>
      <c r="F875" s="36">
        <f t="shared" si="41"/>
        <v>2.6080536960000122E-2</v>
      </c>
      <c r="G875" s="35">
        <f t="shared" si="40"/>
        <v>0</v>
      </c>
    </row>
    <row r="876" spans="1:8">
      <c r="A876" s="35" t="s">
        <v>67</v>
      </c>
      <c r="B876" s="39">
        <v>1995</v>
      </c>
      <c r="C876" s="39">
        <v>40142.941277087994</v>
      </c>
      <c r="D876" s="39">
        <v>1.2434799999999999</v>
      </c>
      <c r="E876" s="39">
        <f t="shared" si="39"/>
        <v>32282.739792427699</v>
      </c>
      <c r="F876" s="36">
        <f t="shared" si="41"/>
        <v>2.4637011232460537E-2</v>
      </c>
      <c r="G876" s="35">
        <f t="shared" si="40"/>
        <v>0</v>
      </c>
    </row>
    <row r="877" spans="1:8">
      <c r="A877" s="37" t="s">
        <v>67</v>
      </c>
      <c r="B877" s="38">
        <v>1996</v>
      </c>
      <c r="C877" s="38">
        <v>41340.729865766356</v>
      </c>
      <c r="D877" s="38">
        <v>1.2490600000000001</v>
      </c>
      <c r="E877" s="45">
        <f t="shared" si="39"/>
        <v>33097.473192453806</v>
      </c>
      <c r="F877" s="46">
        <f t="shared" si="41"/>
        <v>2.5237430443162401E-2</v>
      </c>
      <c r="G877" s="47">
        <f t="shared" si="40"/>
        <v>0</v>
      </c>
      <c r="H877" s="41">
        <f>SUM(G874:G877)</f>
        <v>0</v>
      </c>
    </row>
    <row r="878" spans="1:8">
      <c r="A878" s="35" t="s">
        <v>67</v>
      </c>
      <c r="B878" s="39">
        <v>1997</v>
      </c>
      <c r="C878" s="39">
        <v>42942.2</v>
      </c>
      <c r="D878" s="39">
        <v>1.2547740000000001</v>
      </c>
      <c r="E878" s="39">
        <f t="shared" si="39"/>
        <v>34223.055307170849</v>
      </c>
      <c r="F878" s="36">
        <f t="shared" si="41"/>
        <v>3.4008098085677174E-2</v>
      </c>
      <c r="G878" s="35">
        <f t="shared" si="40"/>
        <v>1</v>
      </c>
    </row>
    <row r="879" spans="1:8">
      <c r="A879" s="35" t="s">
        <v>67</v>
      </c>
      <c r="B879" s="39">
        <v>1998</v>
      </c>
      <c r="C879" s="39">
        <v>44140.2</v>
      </c>
      <c r="D879" s="39">
        <v>1.2591270000000001</v>
      </c>
      <c r="E879" s="39">
        <f t="shared" si="39"/>
        <v>35056.193696108487</v>
      </c>
      <c r="F879" s="36">
        <f t="shared" si="41"/>
        <v>2.4344360299212386E-2</v>
      </c>
      <c r="G879" s="35">
        <f t="shared" si="40"/>
        <v>0</v>
      </c>
    </row>
    <row r="880" spans="1:8">
      <c r="A880" s="35" t="s">
        <v>67</v>
      </c>
      <c r="B880" s="39">
        <v>1999</v>
      </c>
      <c r="C880" s="39">
        <v>46351.4</v>
      </c>
      <c r="D880" s="39">
        <v>1.2668079999999999</v>
      </c>
      <c r="E880" s="39">
        <f t="shared" si="39"/>
        <v>36589.127949934009</v>
      </c>
      <c r="F880" s="36">
        <f t="shared" si="41"/>
        <v>4.372791487615757E-2</v>
      </c>
      <c r="G880" s="35">
        <f t="shared" si="40"/>
        <v>1</v>
      </c>
    </row>
    <row r="881" spans="1:8">
      <c r="A881" s="37" t="s">
        <v>67</v>
      </c>
      <c r="B881" s="38">
        <v>2000</v>
      </c>
      <c r="C881" s="38">
        <v>48490.2</v>
      </c>
      <c r="D881" s="38">
        <v>1.277072</v>
      </c>
      <c r="E881" s="45">
        <f t="shared" si="39"/>
        <v>37969.824724056278</v>
      </c>
      <c r="F881" s="46">
        <f t="shared" si="41"/>
        <v>3.7735164828511802E-2</v>
      </c>
      <c r="G881" s="47">
        <f t="shared" si="40"/>
        <v>1</v>
      </c>
      <c r="H881" s="41">
        <f>SUM(G878:G881)</f>
        <v>3</v>
      </c>
    </row>
    <row r="882" spans="1:8">
      <c r="A882" s="35" t="s">
        <v>67</v>
      </c>
      <c r="B882" s="39">
        <v>2001</v>
      </c>
      <c r="C882" s="39">
        <v>49471</v>
      </c>
      <c r="D882" s="39">
        <v>1.2856920000000001</v>
      </c>
      <c r="E882" s="39">
        <f t="shared" si="39"/>
        <v>38478.111398375346</v>
      </c>
      <c r="F882" s="36">
        <f t="shared" si="41"/>
        <v>1.3386595224313291E-2</v>
      </c>
      <c r="G882" s="35">
        <f t="shared" si="40"/>
        <v>0</v>
      </c>
    </row>
    <row r="883" spans="1:8">
      <c r="A883" s="35" t="s">
        <v>67</v>
      </c>
      <c r="B883" s="39">
        <v>2002</v>
      </c>
      <c r="C883" s="39">
        <v>50910.400000000001</v>
      </c>
      <c r="D883" s="39">
        <v>1.29596</v>
      </c>
      <c r="E883" s="39">
        <f t="shared" si="39"/>
        <v>39283.928516312233</v>
      </c>
      <c r="F883" s="36">
        <f t="shared" si="41"/>
        <v>2.0942221139546691E-2</v>
      </c>
      <c r="G883" s="35">
        <f t="shared" si="40"/>
        <v>0</v>
      </c>
    </row>
    <row r="884" spans="1:8">
      <c r="A884" s="35" t="s">
        <v>67</v>
      </c>
      <c r="B884" s="39">
        <v>2003</v>
      </c>
      <c r="C884" s="39">
        <v>52209.8</v>
      </c>
      <c r="D884" s="39">
        <v>1.306513</v>
      </c>
      <c r="E884" s="39">
        <f t="shared" si="39"/>
        <v>39961.179108053271</v>
      </c>
      <c r="F884" s="36">
        <f t="shared" si="41"/>
        <v>1.723988962712375E-2</v>
      </c>
      <c r="G884" s="35">
        <f t="shared" si="40"/>
        <v>0</v>
      </c>
    </row>
    <row r="885" spans="1:8">
      <c r="A885" s="37" t="s">
        <v>67</v>
      </c>
      <c r="B885" s="38">
        <v>2004</v>
      </c>
      <c r="C885" s="38">
        <v>54256</v>
      </c>
      <c r="D885" s="38">
        <v>1.313688</v>
      </c>
      <c r="E885" s="45">
        <f t="shared" si="39"/>
        <v>41300.521889520191</v>
      </c>
      <c r="F885" s="46">
        <f t="shared" si="41"/>
        <v>3.3516097656813182E-2</v>
      </c>
      <c r="G885" s="47">
        <f t="shared" si="40"/>
        <v>1</v>
      </c>
      <c r="H885" s="41">
        <f>SUM(G882:G885)</f>
        <v>1</v>
      </c>
    </row>
    <row r="886" spans="1:8">
      <c r="A886" s="35" t="s">
        <v>67</v>
      </c>
      <c r="B886" s="39">
        <v>2005</v>
      </c>
      <c r="C886" s="39">
        <v>54926.9</v>
      </c>
      <c r="D886" s="39">
        <v>1.3187869999999999</v>
      </c>
      <c r="E886" s="39">
        <f t="shared" si="39"/>
        <v>41649.561301408037</v>
      </c>
      <c r="F886" s="36">
        <f t="shared" si="41"/>
        <v>8.4512106849772284E-3</v>
      </c>
      <c r="G886" s="35">
        <f t="shared" si="40"/>
        <v>0</v>
      </c>
    </row>
    <row r="887" spans="1:8">
      <c r="A887" s="35" t="s">
        <v>67</v>
      </c>
      <c r="B887" s="39">
        <v>2006</v>
      </c>
      <c r="C887" s="39">
        <v>55448.4</v>
      </c>
      <c r="D887" s="39">
        <v>1.3236190000000001</v>
      </c>
      <c r="E887" s="39">
        <f t="shared" si="39"/>
        <v>41891.511076827999</v>
      </c>
      <c r="F887" s="36">
        <f t="shared" si="41"/>
        <v>5.8091794453494217E-3</v>
      </c>
      <c r="G887" s="35">
        <f t="shared" si="40"/>
        <v>0</v>
      </c>
    </row>
    <row r="888" spans="1:8">
      <c r="A888" s="35" t="s">
        <v>67</v>
      </c>
      <c r="B888" s="39">
        <v>2007</v>
      </c>
      <c r="C888" s="39">
        <v>55359.9</v>
      </c>
      <c r="D888" s="39">
        <v>1.32704</v>
      </c>
      <c r="E888" s="39">
        <f t="shared" si="39"/>
        <v>41716.828430190501</v>
      </c>
      <c r="F888" s="36">
        <f t="shared" si="41"/>
        <v>-4.169881728953051E-3</v>
      </c>
      <c r="G888" s="35">
        <f t="shared" si="40"/>
        <v>0</v>
      </c>
    </row>
    <row r="889" spans="1:8">
      <c r="A889" s="37" t="s">
        <v>67</v>
      </c>
      <c r="B889" s="38">
        <v>2008</v>
      </c>
      <c r="C889" s="38">
        <v>54653.9</v>
      </c>
      <c r="D889" s="38">
        <v>1.3305089999999999</v>
      </c>
      <c r="E889" s="45">
        <f t="shared" si="39"/>
        <v>41077.437281521583</v>
      </c>
      <c r="F889" s="46">
        <f t="shared" si="41"/>
        <v>-1.5326935741025505E-2</v>
      </c>
      <c r="G889" s="47">
        <f t="shared" si="40"/>
        <v>0</v>
      </c>
      <c r="H889" s="41">
        <f>SUM(G886:G889)</f>
        <v>0</v>
      </c>
    </row>
    <row r="890" spans="1:8">
      <c r="A890" s="35" t="s">
        <v>67</v>
      </c>
      <c r="B890" s="39">
        <v>2009</v>
      </c>
      <c r="C890" s="39">
        <v>53630.1</v>
      </c>
      <c r="D890" s="39">
        <v>1.32959</v>
      </c>
      <c r="E890" s="39">
        <f t="shared" si="39"/>
        <v>40335.817808497355</v>
      </c>
      <c r="F890" s="36">
        <f t="shared" si="41"/>
        <v>-1.8054180642808504E-2</v>
      </c>
      <c r="G890" s="35">
        <f t="shared" si="40"/>
        <v>0</v>
      </c>
    </row>
    <row r="891" spans="1:8">
      <c r="A891" s="35" t="s">
        <v>67</v>
      </c>
      <c r="B891" s="39">
        <v>2010</v>
      </c>
      <c r="C891" s="39">
        <v>54305</v>
      </c>
      <c r="D891" s="39">
        <v>1.3276509999999999</v>
      </c>
      <c r="E891" s="39">
        <f t="shared" si="39"/>
        <v>40903.068652831207</v>
      </c>
      <c r="F891" s="36">
        <f t="shared" si="41"/>
        <v>1.4063204247574568E-2</v>
      </c>
      <c r="G891" s="35">
        <f t="shared" si="40"/>
        <v>0</v>
      </c>
    </row>
    <row r="892" spans="1:8">
      <c r="A892" s="35" t="s">
        <v>67</v>
      </c>
      <c r="B892" s="39">
        <v>2011</v>
      </c>
      <c r="C892" s="39">
        <v>53789</v>
      </c>
      <c r="D892" s="39">
        <v>1.328473</v>
      </c>
      <c r="E892" s="39">
        <f t="shared" si="39"/>
        <v>40489.343780415562</v>
      </c>
      <c r="F892" s="36">
        <f t="shared" si="41"/>
        <v>-1.0114763660574622E-2</v>
      </c>
      <c r="G892" s="35">
        <f t="shared" si="40"/>
        <v>0</v>
      </c>
    </row>
    <row r="893" spans="1:8">
      <c r="A893" s="37" t="s">
        <v>67</v>
      </c>
      <c r="B893" s="38">
        <v>2012</v>
      </c>
      <c r="C893" s="38">
        <v>53679.7</v>
      </c>
      <c r="D893" s="38">
        <v>1.3280940000000001</v>
      </c>
      <c r="E893" s="45">
        <f t="shared" si="39"/>
        <v>40418.599888260913</v>
      </c>
      <c r="F893" s="46">
        <f t="shared" si="41"/>
        <v>-1.7472224923751334E-3</v>
      </c>
      <c r="G893" s="47">
        <f t="shared" si="40"/>
        <v>0</v>
      </c>
      <c r="H893" s="41">
        <f>SUM(G890:G893)</f>
        <v>0</v>
      </c>
    </row>
    <row r="894" spans="1:8">
      <c r="A894" s="35" t="s">
        <v>67</v>
      </c>
      <c r="B894" s="39">
        <v>2013</v>
      </c>
      <c r="C894" s="39">
        <v>53239.1</v>
      </c>
      <c r="D894" s="39">
        <v>1.328543</v>
      </c>
      <c r="E894" s="39">
        <f t="shared" si="39"/>
        <v>40073.298342620445</v>
      </c>
      <c r="F894" s="36">
        <f t="shared" si="41"/>
        <v>-8.5431347596173213E-3</v>
      </c>
      <c r="G894" s="35">
        <f t="shared" si="40"/>
        <v>0</v>
      </c>
    </row>
    <row r="895" spans="1:8">
      <c r="A895" s="35" t="s">
        <v>67</v>
      </c>
      <c r="B895" s="39">
        <v>2014</v>
      </c>
      <c r="C895" s="39">
        <v>54037.9</v>
      </c>
      <c r="D895" s="39">
        <v>1.3312170000000001</v>
      </c>
      <c r="E895" s="39">
        <f t="shared" si="39"/>
        <v>40592.856010702984</v>
      </c>
      <c r="F895" s="36">
        <f t="shared" si="41"/>
        <v>1.2965183540431413E-2</v>
      </c>
      <c r="G895" s="35">
        <f t="shared" si="40"/>
        <v>0</v>
      </c>
    </row>
    <row r="896" spans="1:8">
      <c r="A896" s="35" t="s">
        <v>67</v>
      </c>
      <c r="B896" s="39">
        <v>2015</v>
      </c>
      <c r="C896" s="39">
        <v>54425.8</v>
      </c>
      <c r="D896" s="39">
        <v>1.3290979999999999</v>
      </c>
      <c r="E896" s="39">
        <f t="shared" si="39"/>
        <v>40949.425851216394</v>
      </c>
      <c r="F896" s="36">
        <f t="shared" si="41"/>
        <v>8.7840540320540672E-3</v>
      </c>
      <c r="G896" s="35">
        <f t="shared" si="40"/>
        <v>0</v>
      </c>
    </row>
    <row r="897" spans="1:8">
      <c r="A897" s="37" t="s">
        <v>67</v>
      </c>
      <c r="B897" s="38">
        <v>2016</v>
      </c>
      <c r="C897" s="38">
        <v>55565.4</v>
      </c>
      <c r="D897" s="38">
        <v>1.3323480000000001</v>
      </c>
      <c r="E897" s="45">
        <f t="shared" si="39"/>
        <v>41704.86989885525</v>
      </c>
      <c r="F897" s="46">
        <f t="shared" si="41"/>
        <v>1.8448220748775501E-2</v>
      </c>
      <c r="G897" s="47">
        <f t="shared" si="40"/>
        <v>0</v>
      </c>
      <c r="H897" s="41">
        <f>SUM(G894:G897)</f>
        <v>0</v>
      </c>
    </row>
    <row r="898" spans="1:8">
      <c r="A898" s="35" t="s">
        <v>67</v>
      </c>
      <c r="B898" s="39">
        <v>2017</v>
      </c>
      <c r="C898" s="39">
        <v>56662.6</v>
      </c>
      <c r="D898" s="39">
        <v>1.3357429999999999</v>
      </c>
      <c r="E898" s="39">
        <f t="shared" si="39"/>
        <v>42420.285938238121</v>
      </c>
      <c r="F898" s="36">
        <f t="shared" si="41"/>
        <v>1.7154256592046391E-2</v>
      </c>
      <c r="G898" s="35">
        <f t="shared" si="40"/>
        <v>0</v>
      </c>
    </row>
    <row r="899" spans="1:8">
      <c r="A899" s="35" t="s">
        <v>67</v>
      </c>
      <c r="B899" s="39">
        <v>2018</v>
      </c>
      <c r="C899" s="39">
        <v>58178.8</v>
      </c>
      <c r="D899" s="39">
        <v>1.340123</v>
      </c>
      <c r="E899" s="39">
        <f t="shared" si="39"/>
        <v>43413.029997992722</v>
      </c>
      <c r="F899" s="36">
        <f t="shared" si="41"/>
        <v>2.340257821929792E-2</v>
      </c>
      <c r="G899" s="35">
        <f t="shared" si="40"/>
        <v>0</v>
      </c>
    </row>
    <row r="900" spans="1:8">
      <c r="A900" s="35" t="s">
        <v>67</v>
      </c>
      <c r="B900" s="39">
        <v>2019</v>
      </c>
      <c r="C900" s="39">
        <v>59433.9</v>
      </c>
      <c r="D900" s="39">
        <v>1.3457699999999999</v>
      </c>
      <c r="E900" s="39">
        <f t="shared" ref="E900:E963" si="42">C900/D900</f>
        <v>44163.490046590428</v>
      </c>
      <c r="F900" s="36">
        <f t="shared" si="41"/>
        <v>1.7286516251743045E-2</v>
      </c>
      <c r="G900" s="35">
        <f t="shared" ref="G900:G963" si="43">IF(F900&gt;0.032,1,0)</f>
        <v>0</v>
      </c>
    </row>
    <row r="901" spans="1:8">
      <c r="A901" s="37" t="s">
        <v>67</v>
      </c>
      <c r="B901" s="38">
        <v>2020</v>
      </c>
      <c r="C901" s="38">
        <v>58757.3</v>
      </c>
      <c r="D901" s="38">
        <v>1.350141</v>
      </c>
      <c r="E901" s="45">
        <f t="shared" si="42"/>
        <v>43519.380568399894</v>
      </c>
      <c r="F901" s="46">
        <f t="shared" ref="F901:F964" si="44">E901/E900-1</f>
        <v>-1.4584659806347489E-2</v>
      </c>
      <c r="G901" s="47">
        <f t="shared" si="43"/>
        <v>0</v>
      </c>
      <c r="H901" s="41">
        <f>SUM(G898:G901)</f>
        <v>0</v>
      </c>
    </row>
    <row r="902" spans="1:8">
      <c r="A902" s="37" t="s">
        <v>69</v>
      </c>
      <c r="B902" s="38">
        <v>1976</v>
      </c>
      <c r="C902" s="38"/>
      <c r="D902" s="38">
        <v>4.1721320000000004</v>
      </c>
      <c r="E902" s="45"/>
      <c r="F902" s="46"/>
      <c r="G902" s="47"/>
      <c r="H902" s="41"/>
    </row>
    <row r="903" spans="1:8">
      <c r="A903" s="35" t="s">
        <v>69</v>
      </c>
      <c r="B903" s="39">
        <v>1977</v>
      </c>
      <c r="C903" s="39">
        <v>123843.30403474803</v>
      </c>
      <c r="D903" s="39">
        <v>4.1946389999999996</v>
      </c>
      <c r="E903" s="39">
        <f t="shared" si="42"/>
        <v>29524.186475820217</v>
      </c>
      <c r="G903" s="35"/>
    </row>
    <row r="904" spans="1:8">
      <c r="A904" s="35" t="s">
        <v>69</v>
      </c>
      <c r="B904" s="39">
        <v>1978</v>
      </c>
      <c r="C904" s="39">
        <v>129168.40403998116</v>
      </c>
      <c r="D904" s="39">
        <v>4.2116410000000002</v>
      </c>
      <c r="E904" s="39">
        <f t="shared" si="42"/>
        <v>30669.376625401157</v>
      </c>
      <c r="F904" s="36">
        <f t="shared" si="44"/>
        <v>3.8788203377553954E-2</v>
      </c>
      <c r="G904" s="35">
        <f t="shared" si="43"/>
        <v>1</v>
      </c>
    </row>
    <row r="905" spans="1:8">
      <c r="A905" s="35" t="s">
        <v>69</v>
      </c>
      <c r="B905" s="39">
        <v>1979</v>
      </c>
      <c r="C905" s="39">
        <v>133110.77880230956</v>
      </c>
      <c r="D905" s="39">
        <v>4.2233980000000004</v>
      </c>
      <c r="E905" s="39">
        <f t="shared" si="42"/>
        <v>31517.460301470415</v>
      </c>
      <c r="F905" s="36">
        <f t="shared" si="44"/>
        <v>2.7652458881960218E-2</v>
      </c>
      <c r="G905" s="35">
        <f t="shared" si="43"/>
        <v>0</v>
      </c>
    </row>
    <row r="906" spans="1:8">
      <c r="A906" s="37" t="s">
        <v>69</v>
      </c>
      <c r="B906" s="38">
        <v>1980</v>
      </c>
      <c r="C906" s="38">
        <v>133653.72176848992</v>
      </c>
      <c r="D906" s="38">
        <v>4.2276429999999996</v>
      </c>
      <c r="E906" s="45">
        <f t="shared" si="42"/>
        <v>31614.240315109371</v>
      </c>
      <c r="F906" s="46">
        <f t="shared" si="44"/>
        <v>3.0706793222943229E-3</v>
      </c>
      <c r="G906" s="47">
        <f t="shared" si="43"/>
        <v>0</v>
      </c>
      <c r="H906" s="41">
        <f>SUM(G903:G906)</f>
        <v>1</v>
      </c>
    </row>
    <row r="907" spans="1:8">
      <c r="A907" s="35" t="s">
        <v>69</v>
      </c>
      <c r="B907" s="39">
        <v>1981</v>
      </c>
      <c r="C907" s="39">
        <v>136265.53611619887</v>
      </c>
      <c r="D907" s="39">
        <v>4.2619049999999996</v>
      </c>
      <c r="E907" s="39">
        <f t="shared" si="42"/>
        <v>31972.91730252056</v>
      </c>
      <c r="F907" s="36">
        <f t="shared" si="44"/>
        <v>1.1345424841341822E-2</v>
      </c>
      <c r="G907" s="35">
        <f t="shared" si="43"/>
        <v>0</v>
      </c>
    </row>
    <row r="908" spans="1:8">
      <c r="A908" s="35" t="s">
        <v>69</v>
      </c>
      <c r="B908" s="39">
        <v>1982</v>
      </c>
      <c r="C908" s="39">
        <v>135014.29482404064</v>
      </c>
      <c r="D908" s="39">
        <v>4.2829230000000003</v>
      </c>
      <c r="E908" s="39">
        <f t="shared" si="42"/>
        <v>31523.866953489622</v>
      </c>
      <c r="F908" s="36">
        <f t="shared" si="44"/>
        <v>-1.4044709926908649E-2</v>
      </c>
      <c r="G908" s="35">
        <f t="shared" si="43"/>
        <v>0</v>
      </c>
    </row>
    <row r="909" spans="1:8">
      <c r="A909" s="35" t="s">
        <v>69</v>
      </c>
      <c r="B909" s="39">
        <v>1983</v>
      </c>
      <c r="C909" s="39">
        <v>141561.76681920289</v>
      </c>
      <c r="D909" s="39">
        <v>4.3133290000000004</v>
      </c>
      <c r="E909" s="39">
        <f t="shared" si="42"/>
        <v>32819.607968509445</v>
      </c>
      <c r="F909" s="36">
        <f t="shared" si="44"/>
        <v>4.1103492059891167E-2</v>
      </c>
      <c r="G909" s="35">
        <f t="shared" si="43"/>
        <v>1</v>
      </c>
    </row>
    <row r="910" spans="1:8">
      <c r="A910" s="37" t="s">
        <v>69</v>
      </c>
      <c r="B910" s="38">
        <v>1984</v>
      </c>
      <c r="C910" s="38">
        <v>151125.08047594404</v>
      </c>
      <c r="D910" s="38">
        <v>4.365246</v>
      </c>
      <c r="E910" s="45">
        <f t="shared" si="42"/>
        <v>34620.060467598858</v>
      </c>
      <c r="F910" s="46">
        <f t="shared" si="44"/>
        <v>5.4859049529688342E-2</v>
      </c>
      <c r="G910" s="47">
        <f t="shared" si="43"/>
        <v>1</v>
      </c>
      <c r="H910" s="41">
        <f>SUM(G907:G910)</f>
        <v>2</v>
      </c>
    </row>
    <row r="911" spans="1:8">
      <c r="A911" s="35" t="s">
        <v>69</v>
      </c>
      <c r="B911" s="39">
        <v>1985</v>
      </c>
      <c r="C911" s="39">
        <v>159786.29989669402</v>
      </c>
      <c r="D911" s="39">
        <v>4.4130719999999997</v>
      </c>
      <c r="E911" s="39">
        <f t="shared" si="42"/>
        <v>36207.498970489047</v>
      </c>
      <c r="F911" s="36">
        <f t="shared" si="44"/>
        <v>4.5853140677668103E-2</v>
      </c>
      <c r="G911" s="35">
        <f t="shared" si="43"/>
        <v>1</v>
      </c>
    </row>
    <row r="912" spans="1:8">
      <c r="A912" s="35" t="s">
        <v>69</v>
      </c>
      <c r="B912" s="39">
        <v>1986</v>
      </c>
      <c r="C912" s="39">
        <v>167266.73627280531</v>
      </c>
      <c r="D912" s="39">
        <v>4.4869560000000002</v>
      </c>
      <c r="E912" s="39">
        <f t="shared" si="42"/>
        <v>37278.443620308579</v>
      </c>
      <c r="F912" s="36">
        <f t="shared" si="44"/>
        <v>2.9577979155434253E-2</v>
      </c>
      <c r="G912" s="35">
        <f t="shared" si="43"/>
        <v>0</v>
      </c>
    </row>
    <row r="913" spans="1:8">
      <c r="A913" s="35" t="s">
        <v>69</v>
      </c>
      <c r="B913" s="39">
        <v>1987</v>
      </c>
      <c r="C913" s="39">
        <v>176160.05345009043</v>
      </c>
      <c r="D913" s="39">
        <v>4.5655580000000002</v>
      </c>
      <c r="E913" s="39">
        <f t="shared" si="42"/>
        <v>38584.561503783421</v>
      </c>
      <c r="F913" s="36">
        <f t="shared" si="44"/>
        <v>3.5036813681869949E-2</v>
      </c>
      <c r="G913" s="35">
        <f t="shared" si="43"/>
        <v>1</v>
      </c>
    </row>
    <row r="914" spans="1:8">
      <c r="A914" s="37" t="s">
        <v>69</v>
      </c>
      <c r="B914" s="38">
        <v>1988</v>
      </c>
      <c r="C914" s="38">
        <v>188332.75185979845</v>
      </c>
      <c r="D914" s="38">
        <v>4.6579030000000001</v>
      </c>
      <c r="E914" s="45">
        <f t="shared" si="42"/>
        <v>40432.948444782647</v>
      </c>
      <c r="F914" s="46">
        <f t="shared" si="44"/>
        <v>4.79048321131752E-2</v>
      </c>
      <c r="G914" s="47">
        <f t="shared" si="43"/>
        <v>1</v>
      </c>
      <c r="H914" s="41">
        <f>SUM(G911:G914)</f>
        <v>3</v>
      </c>
    </row>
    <row r="915" spans="1:8">
      <c r="A915" s="35" t="s">
        <v>69</v>
      </c>
      <c r="B915" s="39">
        <v>1989</v>
      </c>
      <c r="C915" s="39">
        <v>192384.1725508438</v>
      </c>
      <c r="D915" s="39">
        <v>4.727303</v>
      </c>
      <c r="E915" s="39">
        <f t="shared" si="42"/>
        <v>40696.391272326691</v>
      </c>
      <c r="F915" s="36">
        <f t="shared" si="44"/>
        <v>6.5155482762730976E-3</v>
      </c>
      <c r="G915" s="35">
        <f t="shared" si="43"/>
        <v>0</v>
      </c>
    </row>
    <row r="916" spans="1:8">
      <c r="A916" s="35" t="s">
        <v>69</v>
      </c>
      <c r="B916" s="39">
        <v>1990</v>
      </c>
      <c r="C916" s="39">
        <v>194602.82130235317</v>
      </c>
      <c r="D916" s="39">
        <v>4.7997699999999996</v>
      </c>
      <c r="E916" s="39">
        <f t="shared" si="42"/>
        <v>40544.197180771829</v>
      </c>
      <c r="F916" s="36">
        <f t="shared" si="44"/>
        <v>-3.7397441590442115E-3</v>
      </c>
      <c r="G916" s="35">
        <f t="shared" si="43"/>
        <v>0</v>
      </c>
    </row>
    <row r="917" spans="1:8">
      <c r="A917" s="35" t="s">
        <v>69</v>
      </c>
      <c r="B917" s="39">
        <v>1991</v>
      </c>
      <c r="C917" s="39">
        <v>191026.02909003512</v>
      </c>
      <c r="D917" s="39">
        <v>4.8676409999999999</v>
      </c>
      <c r="E917" s="39">
        <f t="shared" si="42"/>
        <v>39244.066908392611</v>
      </c>
      <c r="F917" s="36">
        <f t="shared" si="44"/>
        <v>-3.2066987701899974E-2</v>
      </c>
      <c r="G917" s="35">
        <f t="shared" si="43"/>
        <v>0</v>
      </c>
    </row>
    <row r="918" spans="1:8">
      <c r="A918" s="37" t="s">
        <v>69</v>
      </c>
      <c r="B918" s="38">
        <v>1992</v>
      </c>
      <c r="C918" s="38">
        <v>192578.25429553265</v>
      </c>
      <c r="D918" s="38">
        <v>4.923368</v>
      </c>
      <c r="E918" s="45">
        <f t="shared" si="42"/>
        <v>39115.145220818886</v>
      </c>
      <c r="F918" s="46">
        <f t="shared" si="44"/>
        <v>-3.2851255675072633E-3</v>
      </c>
      <c r="G918" s="47">
        <f t="shared" si="43"/>
        <v>0</v>
      </c>
      <c r="H918" s="41">
        <f>SUM(G915:G918)</f>
        <v>0</v>
      </c>
    </row>
    <row r="919" spans="1:8">
      <c r="A919" s="35" t="s">
        <v>69</v>
      </c>
      <c r="B919" s="39">
        <v>1993</v>
      </c>
      <c r="C919" s="39">
        <v>195800.89734486173</v>
      </c>
      <c r="D919" s="39">
        <v>4.971889</v>
      </c>
      <c r="E919" s="39">
        <f t="shared" si="42"/>
        <v>39381.590647913043</v>
      </c>
      <c r="F919" s="36">
        <f t="shared" si="44"/>
        <v>6.8118225201512228E-3</v>
      </c>
      <c r="G919" s="35">
        <f t="shared" si="43"/>
        <v>0</v>
      </c>
    </row>
    <row r="920" spans="1:8">
      <c r="A920" s="35" t="s">
        <v>69</v>
      </c>
      <c r="B920" s="39">
        <v>1994</v>
      </c>
      <c r="C920" s="39">
        <v>203065.24270626792</v>
      </c>
      <c r="D920" s="39">
        <v>5.0230600000000001</v>
      </c>
      <c r="E920" s="39">
        <f t="shared" si="42"/>
        <v>40426.601057177882</v>
      </c>
      <c r="F920" s="36">
        <f t="shared" si="44"/>
        <v>2.6535505348365573E-2</v>
      </c>
      <c r="G920" s="35">
        <f t="shared" si="43"/>
        <v>0</v>
      </c>
    </row>
    <row r="921" spans="1:8">
      <c r="A921" s="35" t="s">
        <v>69</v>
      </c>
      <c r="B921" s="39">
        <v>1995</v>
      </c>
      <c r="C921" s="39">
        <v>206406.93589795771</v>
      </c>
      <c r="D921" s="39">
        <v>5.0700329999999996</v>
      </c>
      <c r="E921" s="39">
        <f t="shared" si="42"/>
        <v>40711.162214912154</v>
      </c>
      <c r="F921" s="36">
        <f t="shared" si="44"/>
        <v>7.038958267399309E-3</v>
      </c>
      <c r="G921" s="35">
        <f t="shared" si="43"/>
        <v>0</v>
      </c>
    </row>
    <row r="922" spans="1:8">
      <c r="A922" s="37" t="s">
        <v>69</v>
      </c>
      <c r="B922" s="38">
        <v>1996</v>
      </c>
      <c r="C922" s="38">
        <v>211359.45040362983</v>
      </c>
      <c r="D922" s="38">
        <v>5.1119859999999999</v>
      </c>
      <c r="E922" s="45">
        <f t="shared" si="42"/>
        <v>41345.858616128804</v>
      </c>
      <c r="F922" s="46">
        <f t="shared" si="44"/>
        <v>1.5590230459796794E-2</v>
      </c>
      <c r="G922" s="47">
        <f t="shared" si="43"/>
        <v>0</v>
      </c>
      <c r="H922" s="41">
        <f>SUM(G919:G922)</f>
        <v>0</v>
      </c>
    </row>
    <row r="923" spans="1:8">
      <c r="A923" s="35" t="s">
        <v>69</v>
      </c>
      <c r="B923" s="39">
        <v>1997</v>
      </c>
      <c r="C923" s="39">
        <v>221211.59999999998</v>
      </c>
      <c r="D923" s="39">
        <v>5.1573279999999997</v>
      </c>
      <c r="E923" s="39">
        <f t="shared" si="42"/>
        <v>42892.676207524513</v>
      </c>
      <c r="F923" s="36">
        <f t="shared" si="44"/>
        <v>3.7411669346547383E-2</v>
      </c>
      <c r="G923" s="35">
        <f t="shared" si="43"/>
        <v>1</v>
      </c>
    </row>
    <row r="924" spans="1:8">
      <c r="A924" s="35" t="s">
        <v>69</v>
      </c>
      <c r="B924" s="39">
        <v>1998</v>
      </c>
      <c r="C924" s="39">
        <v>231806.4</v>
      </c>
      <c r="D924" s="39">
        <v>5.2044639999999998</v>
      </c>
      <c r="E924" s="39">
        <f t="shared" si="42"/>
        <v>44539.91803959063</v>
      </c>
      <c r="F924" s="36">
        <f t="shared" si="44"/>
        <v>3.8403801714222308E-2</v>
      </c>
      <c r="G924" s="35">
        <f t="shared" si="43"/>
        <v>1</v>
      </c>
    </row>
    <row r="925" spans="1:8">
      <c r="A925" s="35" t="s">
        <v>69</v>
      </c>
      <c r="B925" s="39">
        <v>1999</v>
      </c>
      <c r="C925" s="39">
        <v>240946.2</v>
      </c>
      <c r="D925" s="39">
        <v>5.2545089999999997</v>
      </c>
      <c r="E925" s="39">
        <f t="shared" si="42"/>
        <v>45855.131278678942</v>
      </c>
      <c r="F925" s="36">
        <f t="shared" si="44"/>
        <v>2.9528865273601212E-2</v>
      </c>
      <c r="G925" s="35">
        <f t="shared" si="43"/>
        <v>0</v>
      </c>
    </row>
    <row r="926" spans="1:8">
      <c r="A926" s="37" t="s">
        <v>69</v>
      </c>
      <c r="B926" s="38">
        <v>2000</v>
      </c>
      <c r="C926" s="38">
        <v>250771.7</v>
      </c>
      <c r="D926" s="38">
        <v>5.3110340000000003</v>
      </c>
      <c r="E926" s="45">
        <f t="shared" si="42"/>
        <v>47217.114407476962</v>
      </c>
      <c r="F926" s="46">
        <f t="shared" si="44"/>
        <v>2.9701869579671136E-2</v>
      </c>
      <c r="G926" s="47">
        <f t="shared" si="43"/>
        <v>0</v>
      </c>
      <c r="H926" s="41">
        <f>SUM(G923:G926)</f>
        <v>2</v>
      </c>
    </row>
    <row r="927" spans="1:8">
      <c r="A927" s="35" t="s">
        <v>69</v>
      </c>
      <c r="B927" s="39">
        <v>2001</v>
      </c>
      <c r="C927" s="39">
        <v>261532.9</v>
      </c>
      <c r="D927" s="39">
        <v>5.3746910000000003</v>
      </c>
      <c r="E927" s="39">
        <f t="shared" si="42"/>
        <v>48660.081109779145</v>
      </c>
      <c r="F927" s="36">
        <f t="shared" si="44"/>
        <v>3.0560247495210913E-2</v>
      </c>
      <c r="G927" s="35">
        <f t="shared" si="43"/>
        <v>0</v>
      </c>
    </row>
    <row r="928" spans="1:8">
      <c r="A928" s="35" t="s">
        <v>69</v>
      </c>
      <c r="B928" s="39">
        <v>2002</v>
      </c>
      <c r="C928" s="39">
        <v>270468.40000000002</v>
      </c>
      <c r="D928" s="39">
        <v>5.4403889999999997</v>
      </c>
      <c r="E928" s="39">
        <f t="shared" si="42"/>
        <v>49714.900901387758</v>
      </c>
      <c r="F928" s="36">
        <f t="shared" si="44"/>
        <v>2.1677312646251057E-2</v>
      </c>
      <c r="G928" s="35">
        <f t="shared" si="43"/>
        <v>0</v>
      </c>
    </row>
    <row r="929" spans="1:11">
      <c r="A929" s="35" t="s">
        <v>69</v>
      </c>
      <c r="B929" s="39">
        <v>2003</v>
      </c>
      <c r="C929" s="39">
        <v>278332</v>
      </c>
      <c r="D929" s="39">
        <v>5.4962689999999998</v>
      </c>
      <c r="E929" s="39">
        <f t="shared" si="42"/>
        <v>50640.170632114263</v>
      </c>
      <c r="F929" s="36">
        <f t="shared" si="44"/>
        <v>1.8611517149794254E-2</v>
      </c>
      <c r="G929" s="35">
        <f t="shared" si="43"/>
        <v>0</v>
      </c>
    </row>
    <row r="930" spans="1:11">
      <c r="A930" s="37" t="s">
        <v>69</v>
      </c>
      <c r="B930" s="38">
        <v>2004</v>
      </c>
      <c r="C930" s="38">
        <v>290284.59999999998</v>
      </c>
      <c r="D930" s="38">
        <v>5.5469350000000004</v>
      </c>
      <c r="E930" s="45">
        <f t="shared" si="42"/>
        <v>52332.432235099193</v>
      </c>
      <c r="F930" s="46">
        <f t="shared" si="44"/>
        <v>3.3417375610337308E-2</v>
      </c>
      <c r="G930" s="47">
        <f t="shared" si="43"/>
        <v>1</v>
      </c>
      <c r="H930" s="41">
        <f>SUM(G927:G930)</f>
        <v>1</v>
      </c>
      <c r="K930" s="36" t="s">
        <v>133</v>
      </c>
    </row>
    <row r="931" spans="1:11">
      <c r="A931" s="35" t="s">
        <v>69</v>
      </c>
      <c r="B931" s="39">
        <v>2005</v>
      </c>
      <c r="C931" s="39">
        <v>301660.59999999998</v>
      </c>
      <c r="D931" s="39">
        <v>5.5923790000000002</v>
      </c>
      <c r="E931" s="39">
        <f t="shared" si="42"/>
        <v>53941.372714545985</v>
      </c>
      <c r="F931" s="36">
        <f t="shared" si="44"/>
        <v>3.074461496875891E-2</v>
      </c>
      <c r="G931" s="35">
        <f t="shared" si="43"/>
        <v>0</v>
      </c>
    </row>
    <row r="932" spans="1:11">
      <c r="A932" s="35" t="s">
        <v>69</v>
      </c>
      <c r="B932" s="39">
        <v>2006</v>
      </c>
      <c r="C932" s="39">
        <v>305794.09999999998</v>
      </c>
      <c r="D932" s="39">
        <v>5.6273669999999996</v>
      </c>
      <c r="E932" s="39">
        <f t="shared" si="42"/>
        <v>54340.529060926718</v>
      </c>
      <c r="F932" s="36">
        <f t="shared" si="44"/>
        <v>7.3998181042413957E-3</v>
      </c>
      <c r="G932" s="35">
        <f t="shared" si="43"/>
        <v>0</v>
      </c>
    </row>
    <row r="933" spans="1:11">
      <c r="A933" s="35" t="s">
        <v>69</v>
      </c>
      <c r="B933" s="39">
        <v>2007</v>
      </c>
      <c r="C933" s="39">
        <v>306755.8</v>
      </c>
      <c r="D933" s="39">
        <v>5.6534079999999998</v>
      </c>
      <c r="E933" s="39">
        <f t="shared" si="42"/>
        <v>54260.332882395895</v>
      </c>
      <c r="F933" s="36">
        <f t="shared" si="44"/>
        <v>-1.4758078347177905E-3</v>
      </c>
      <c r="G933" s="35">
        <f t="shared" si="43"/>
        <v>0</v>
      </c>
    </row>
    <row r="934" spans="1:11">
      <c r="A934" s="37" t="s">
        <v>69</v>
      </c>
      <c r="B934" s="38">
        <v>2008</v>
      </c>
      <c r="C934" s="38">
        <v>314757.59999999998</v>
      </c>
      <c r="D934" s="38">
        <v>5.684965</v>
      </c>
      <c r="E934" s="45">
        <f t="shared" si="42"/>
        <v>55366.673321647533</v>
      </c>
      <c r="F934" s="46">
        <f t="shared" si="44"/>
        <v>2.0389488609469542E-2</v>
      </c>
      <c r="G934" s="47">
        <f t="shared" si="43"/>
        <v>0</v>
      </c>
      <c r="H934" s="41">
        <f>SUM(G931:G934)</f>
        <v>0</v>
      </c>
    </row>
    <row r="935" spans="1:11">
      <c r="A935" s="35" t="s">
        <v>69</v>
      </c>
      <c r="B935" s="39">
        <v>2009</v>
      </c>
      <c r="C935" s="39">
        <v>311342.2</v>
      </c>
      <c r="D935" s="39">
        <v>5.7303879999999996</v>
      </c>
      <c r="E935" s="39">
        <f t="shared" si="42"/>
        <v>54331.783467367313</v>
      </c>
      <c r="F935" s="36">
        <f t="shared" si="44"/>
        <v>-1.8691566463965081E-2</v>
      </c>
      <c r="G935" s="35">
        <f t="shared" si="43"/>
        <v>0</v>
      </c>
    </row>
    <row r="936" spans="1:11">
      <c r="A936" s="35" t="s">
        <v>69</v>
      </c>
      <c r="B936" s="39">
        <v>2010</v>
      </c>
      <c r="C936" s="39">
        <v>325369.7</v>
      </c>
      <c r="D936" s="39">
        <v>5.7887839999999997</v>
      </c>
      <c r="E936" s="39">
        <f t="shared" si="42"/>
        <v>56206.916685784097</v>
      </c>
      <c r="F936" s="36">
        <f t="shared" si="44"/>
        <v>3.451263880455957E-2</v>
      </c>
      <c r="G936" s="35">
        <f t="shared" si="43"/>
        <v>1</v>
      </c>
    </row>
    <row r="937" spans="1:11">
      <c r="A937" s="35" t="s">
        <v>69</v>
      </c>
      <c r="B937" s="39">
        <v>2011</v>
      </c>
      <c r="C937" s="39">
        <v>332437.2</v>
      </c>
      <c r="D937" s="39">
        <v>5.8402409999999998</v>
      </c>
      <c r="E937" s="39">
        <f t="shared" si="42"/>
        <v>56921.829082053293</v>
      </c>
      <c r="F937" s="36">
        <f t="shared" si="44"/>
        <v>1.2719295745500458E-2</v>
      </c>
      <c r="G937" s="35">
        <f t="shared" si="43"/>
        <v>0</v>
      </c>
    </row>
    <row r="938" spans="1:11">
      <c r="A938" s="37" t="s">
        <v>69</v>
      </c>
      <c r="B938" s="38">
        <v>2012</v>
      </c>
      <c r="C938" s="38">
        <v>332523.5</v>
      </c>
      <c r="D938" s="38">
        <v>5.8883749999999999</v>
      </c>
      <c r="E938" s="45">
        <f t="shared" si="42"/>
        <v>56471.182626785827</v>
      </c>
      <c r="F938" s="46">
        <f t="shared" si="44"/>
        <v>-7.9169356033491622E-3</v>
      </c>
      <c r="G938" s="47">
        <f t="shared" si="43"/>
        <v>0</v>
      </c>
      <c r="H938" s="41">
        <f>SUM(G935:G938)</f>
        <v>1</v>
      </c>
    </row>
    <row r="939" spans="1:11">
      <c r="A939" s="35" t="s">
        <v>69</v>
      </c>
      <c r="B939" s="39">
        <v>2013</v>
      </c>
      <c r="C939" s="39">
        <v>334268.90000000002</v>
      </c>
      <c r="D939" s="39">
        <v>5.9251969999999998</v>
      </c>
      <c r="E939" s="39">
        <f t="shared" si="42"/>
        <v>56414.81624999136</v>
      </c>
      <c r="F939" s="36">
        <f t="shared" si="44"/>
        <v>-9.9814408292087098E-4</v>
      </c>
      <c r="G939" s="35">
        <f t="shared" si="43"/>
        <v>0</v>
      </c>
    </row>
    <row r="940" spans="1:11">
      <c r="A940" s="35" t="s">
        <v>69</v>
      </c>
      <c r="B940" s="39">
        <v>2014</v>
      </c>
      <c r="C940" s="39">
        <v>339604.6</v>
      </c>
      <c r="D940" s="39">
        <v>5.960064</v>
      </c>
      <c r="E940" s="39">
        <f t="shared" si="42"/>
        <v>56980.025717844634</v>
      </c>
      <c r="F940" s="36">
        <f t="shared" si="44"/>
        <v>1.0018812528763021E-2</v>
      </c>
      <c r="G940" s="35">
        <f t="shared" si="43"/>
        <v>0</v>
      </c>
    </row>
    <row r="941" spans="1:11">
      <c r="A941" s="35" t="s">
        <v>69</v>
      </c>
      <c r="B941" s="39">
        <v>2015</v>
      </c>
      <c r="C941" s="39">
        <v>348151.8</v>
      </c>
      <c r="D941" s="39">
        <v>5.9885279999999996</v>
      </c>
      <c r="E941" s="39">
        <f t="shared" si="42"/>
        <v>58136.456905603518</v>
      </c>
      <c r="F941" s="36">
        <f t="shared" si="44"/>
        <v>2.0295378480264858E-2</v>
      </c>
      <c r="G941" s="35">
        <f t="shared" si="43"/>
        <v>0</v>
      </c>
    </row>
    <row r="942" spans="1:11">
      <c r="A942" s="37" t="s">
        <v>69</v>
      </c>
      <c r="B942" s="38">
        <v>2016</v>
      </c>
      <c r="C942" s="38">
        <v>360082</v>
      </c>
      <c r="D942" s="38">
        <v>6.0070139999999999</v>
      </c>
      <c r="E942" s="45">
        <f t="shared" si="42"/>
        <v>59943.592606909195</v>
      </c>
      <c r="F942" s="46">
        <f t="shared" si="44"/>
        <v>3.1084379707554843E-2</v>
      </c>
      <c r="G942" s="47">
        <f t="shared" si="43"/>
        <v>0</v>
      </c>
      <c r="H942" s="41">
        <f>SUM(G939:G942)</f>
        <v>0</v>
      </c>
    </row>
    <row r="943" spans="1:11">
      <c r="A943" s="35" t="s">
        <v>69</v>
      </c>
      <c r="B943" s="39">
        <v>2017</v>
      </c>
      <c r="C943" s="39">
        <v>366680.5</v>
      </c>
      <c r="D943" s="39">
        <v>6.0281859999999998</v>
      </c>
      <c r="E943" s="39">
        <f t="shared" si="42"/>
        <v>60827.668555681594</v>
      </c>
      <c r="F943" s="36">
        <f t="shared" si="44"/>
        <v>1.4748464520134563E-2</v>
      </c>
      <c r="G943" s="35">
        <f t="shared" si="43"/>
        <v>0</v>
      </c>
    </row>
    <row r="944" spans="1:11">
      <c r="A944" s="35" t="s">
        <v>69</v>
      </c>
      <c r="B944" s="39">
        <v>2018</v>
      </c>
      <c r="C944" s="39">
        <v>368643.9</v>
      </c>
      <c r="D944" s="39">
        <v>6.0421529999999999</v>
      </c>
      <c r="E944" s="39">
        <f t="shared" si="42"/>
        <v>61012.0101228817</v>
      </c>
      <c r="F944" s="36">
        <f t="shared" si="44"/>
        <v>3.0305545416615676E-3</v>
      </c>
      <c r="G944" s="35">
        <f t="shared" si="43"/>
        <v>0</v>
      </c>
    </row>
    <row r="945" spans="1:8">
      <c r="A945" s="35" t="s">
        <v>69</v>
      </c>
      <c r="B945" s="39">
        <v>2019</v>
      </c>
      <c r="C945" s="39">
        <v>369623.9</v>
      </c>
      <c r="D945" s="39">
        <v>6.0549540000000004</v>
      </c>
      <c r="E945" s="39">
        <f t="shared" si="42"/>
        <v>61044.873338426682</v>
      </c>
      <c r="F945" s="36">
        <f t="shared" si="44"/>
        <v>5.3863518803587418E-4</v>
      </c>
      <c r="G945" s="35">
        <f t="shared" si="43"/>
        <v>0</v>
      </c>
    </row>
    <row r="946" spans="1:8">
      <c r="A946" s="37" t="s">
        <v>69</v>
      </c>
      <c r="B946" s="38">
        <v>2020</v>
      </c>
      <c r="C946" s="38">
        <v>353052.5</v>
      </c>
      <c r="D946" s="38">
        <v>6.0558019999999999</v>
      </c>
      <c r="E946" s="45">
        <f t="shared" si="42"/>
        <v>58299.875061965366</v>
      </c>
      <c r="F946" s="46">
        <f t="shared" si="44"/>
        <v>-4.4966892817408621E-2</v>
      </c>
      <c r="G946" s="47">
        <f t="shared" si="43"/>
        <v>0</v>
      </c>
      <c r="H946" s="41">
        <f>SUM(G943:G946)</f>
        <v>0</v>
      </c>
    </row>
    <row r="947" spans="1:8">
      <c r="A947" s="37" t="s">
        <v>72</v>
      </c>
      <c r="B947" s="38">
        <v>1976</v>
      </c>
      <c r="C947" s="38"/>
      <c r="D947" s="38">
        <v>5.7488679999999999</v>
      </c>
      <c r="E947" s="45"/>
      <c r="F947" s="46"/>
      <c r="G947" s="47"/>
      <c r="H947" s="41"/>
    </row>
    <row r="948" spans="1:8">
      <c r="A948" s="35" t="s">
        <v>72</v>
      </c>
      <c r="B948" s="39">
        <v>1977</v>
      </c>
      <c r="C948" s="39">
        <v>155909.59097600664</v>
      </c>
      <c r="D948" s="39">
        <v>5.744097</v>
      </c>
      <c r="E948" s="39">
        <f t="shared" si="42"/>
        <v>27142.576278918452</v>
      </c>
      <c r="G948" s="35"/>
    </row>
    <row r="949" spans="1:8">
      <c r="A949" s="35" t="s">
        <v>72</v>
      </c>
      <c r="B949" s="39">
        <v>1978</v>
      </c>
      <c r="C949" s="39">
        <v>164571.96136810008</v>
      </c>
      <c r="D949" s="39">
        <v>5.7429230000000002</v>
      </c>
      <c r="E949" s="39">
        <f t="shared" si="42"/>
        <v>28656.480570625808</v>
      </c>
      <c r="F949" s="36">
        <f t="shared" si="44"/>
        <v>5.5775998422198381E-2</v>
      </c>
      <c r="G949" s="35">
        <f t="shared" si="43"/>
        <v>1</v>
      </c>
    </row>
    <row r="950" spans="1:8">
      <c r="A950" s="35" t="s">
        <v>72</v>
      </c>
      <c r="B950" s="39">
        <v>1979</v>
      </c>
      <c r="C950" s="39">
        <v>170852.88374247836</v>
      </c>
      <c r="D950" s="39">
        <v>5.7461880000000001</v>
      </c>
      <c r="E950" s="39">
        <f t="shared" si="42"/>
        <v>29733.25685523661</v>
      </c>
      <c r="F950" s="36">
        <f t="shared" si="44"/>
        <v>3.7575315013196109E-2</v>
      </c>
      <c r="G950" s="35">
        <f t="shared" si="43"/>
        <v>1</v>
      </c>
    </row>
    <row r="951" spans="1:8">
      <c r="A951" s="37" t="s">
        <v>72</v>
      </c>
      <c r="B951" s="38">
        <v>1980</v>
      </c>
      <c r="C951" s="38">
        <v>174078.00588704314</v>
      </c>
      <c r="D951" s="38">
        <v>5.7460750000000003</v>
      </c>
      <c r="E951" s="45">
        <f t="shared" si="42"/>
        <v>30295.115515729107</v>
      </c>
      <c r="F951" s="46">
        <f t="shared" si="44"/>
        <v>1.8896640325277492E-2</v>
      </c>
      <c r="G951" s="47">
        <f t="shared" si="43"/>
        <v>0</v>
      </c>
      <c r="H951" s="41">
        <f>SUM(G948:G951)</f>
        <v>2</v>
      </c>
    </row>
    <row r="952" spans="1:8">
      <c r="A952" s="35" t="s">
        <v>72</v>
      </c>
      <c r="B952" s="39">
        <v>1981</v>
      </c>
      <c r="C952" s="39">
        <v>178323.86297868998</v>
      </c>
      <c r="D952" s="39">
        <v>5.7686849999999996</v>
      </c>
      <c r="E952" s="39">
        <f t="shared" si="42"/>
        <v>30912.393895435442</v>
      </c>
      <c r="F952" s="36">
        <f t="shared" si="44"/>
        <v>2.0375508368200457E-2</v>
      </c>
      <c r="G952" s="35">
        <f t="shared" si="43"/>
        <v>0</v>
      </c>
    </row>
    <row r="953" spans="1:8">
      <c r="A953" s="35" t="s">
        <v>72</v>
      </c>
      <c r="B953" s="39">
        <v>1982</v>
      </c>
      <c r="C953" s="39">
        <v>179119.50251979459</v>
      </c>
      <c r="D953" s="39">
        <v>5.7712219999999999</v>
      </c>
      <c r="E953" s="39">
        <f t="shared" si="42"/>
        <v>31036.668234178931</v>
      </c>
      <c r="F953" s="36">
        <f t="shared" si="44"/>
        <v>4.0202107660720632E-3</v>
      </c>
      <c r="G953" s="35">
        <f t="shared" si="43"/>
        <v>0</v>
      </c>
    </row>
    <row r="954" spans="1:8">
      <c r="A954" s="35" t="s">
        <v>72</v>
      </c>
      <c r="B954" s="39">
        <v>1983</v>
      </c>
      <c r="C954" s="39">
        <v>189607.45402900921</v>
      </c>
      <c r="D954" s="39">
        <v>5.7994050000000001</v>
      </c>
      <c r="E954" s="39">
        <f t="shared" si="42"/>
        <v>32694.294333472004</v>
      </c>
      <c r="F954" s="36">
        <f t="shared" si="44"/>
        <v>5.3408635449716968E-2</v>
      </c>
      <c r="G954" s="35">
        <f t="shared" si="43"/>
        <v>1</v>
      </c>
    </row>
    <row r="955" spans="1:8">
      <c r="A955" s="37" t="s">
        <v>72</v>
      </c>
      <c r="B955" s="38">
        <v>1984</v>
      </c>
      <c r="C955" s="38">
        <v>207262.83287840773</v>
      </c>
      <c r="D955" s="38">
        <v>5.8407739999999997</v>
      </c>
      <c r="E955" s="45">
        <f t="shared" si="42"/>
        <v>35485.508064240756</v>
      </c>
      <c r="F955" s="46">
        <f t="shared" si="44"/>
        <v>8.5373114412539586E-2</v>
      </c>
      <c r="G955" s="47">
        <f t="shared" si="43"/>
        <v>1</v>
      </c>
      <c r="H955" s="41">
        <f>SUM(G952:G955)</f>
        <v>2</v>
      </c>
    </row>
    <row r="956" spans="1:8">
      <c r="A956" s="35" t="s">
        <v>72</v>
      </c>
      <c r="B956" s="39">
        <v>1985</v>
      </c>
      <c r="C956" s="39">
        <v>219615.59374976857</v>
      </c>
      <c r="D956" s="39">
        <v>5.8807340000000003</v>
      </c>
      <c r="E956" s="39">
        <f t="shared" si="42"/>
        <v>37344.929008822459</v>
      </c>
      <c r="F956" s="36">
        <f t="shared" si="44"/>
        <v>5.2399445464202499E-2</v>
      </c>
      <c r="G956" s="35">
        <f t="shared" si="43"/>
        <v>1</v>
      </c>
    </row>
    <row r="957" spans="1:8">
      <c r="A957" s="35" t="s">
        <v>72</v>
      </c>
      <c r="B957" s="39">
        <v>1986</v>
      </c>
      <c r="C957" s="39">
        <v>230335.9792822272</v>
      </c>
      <c r="D957" s="39">
        <v>5.9026769999999997</v>
      </c>
      <c r="E957" s="39">
        <f t="shared" si="42"/>
        <v>39022.290950737639</v>
      </c>
      <c r="F957" s="36">
        <f t="shared" si="44"/>
        <v>4.491538708023568E-2</v>
      </c>
      <c r="G957" s="35">
        <f t="shared" si="43"/>
        <v>1</v>
      </c>
    </row>
    <row r="958" spans="1:8">
      <c r="A958" s="35" t="s">
        <v>72</v>
      </c>
      <c r="B958" s="39">
        <v>1987</v>
      </c>
      <c r="C958" s="39">
        <v>245125.29451550511</v>
      </c>
      <c r="D958" s="39">
        <v>5.9352049999999998</v>
      </c>
      <c r="E958" s="39">
        <f t="shared" si="42"/>
        <v>41300.223752255421</v>
      </c>
      <c r="F958" s="36">
        <f t="shared" si="44"/>
        <v>5.8375168295307978E-2</v>
      </c>
      <c r="G958" s="35">
        <f t="shared" si="43"/>
        <v>1</v>
      </c>
    </row>
    <row r="959" spans="1:8">
      <c r="A959" s="37" t="s">
        <v>72</v>
      </c>
      <c r="B959" s="38">
        <v>1988</v>
      </c>
      <c r="C959" s="38">
        <v>259679.37370803716</v>
      </c>
      <c r="D959" s="38">
        <v>5.9799829999999998</v>
      </c>
      <c r="E959" s="45">
        <f t="shared" si="42"/>
        <v>43424.767881118918</v>
      </c>
      <c r="F959" s="46">
        <f t="shared" si="44"/>
        <v>5.1441467765594773E-2</v>
      </c>
      <c r="G959" s="47">
        <f t="shared" si="43"/>
        <v>1</v>
      </c>
      <c r="H959" s="41">
        <f>SUM(G956:G959)</f>
        <v>4</v>
      </c>
    </row>
    <row r="960" spans="1:8">
      <c r="A960" s="35" t="s">
        <v>72</v>
      </c>
      <c r="B960" s="39">
        <v>1989</v>
      </c>
      <c r="C960" s="39">
        <v>260999.65766900146</v>
      </c>
      <c r="D960" s="39">
        <v>6.0154779999999999</v>
      </c>
      <c r="E960" s="39">
        <f t="shared" si="42"/>
        <v>43388.01632538619</v>
      </c>
      <c r="F960" s="36">
        <f t="shared" si="44"/>
        <v>-8.4632705080522896E-4</v>
      </c>
      <c r="G960" s="35">
        <f t="shared" si="43"/>
        <v>0</v>
      </c>
    </row>
    <row r="961" spans="1:8">
      <c r="A961" s="35" t="s">
        <v>72</v>
      </c>
      <c r="B961" s="39">
        <v>1990</v>
      </c>
      <c r="C961" s="39">
        <v>253155.20952862219</v>
      </c>
      <c r="D961" s="39">
        <v>6.0226389999999999</v>
      </c>
      <c r="E961" s="39">
        <f t="shared" si="42"/>
        <v>42033.933883239923</v>
      </c>
      <c r="F961" s="36">
        <f t="shared" si="44"/>
        <v>-3.1208673657523223E-2</v>
      </c>
      <c r="G961" s="35">
        <f t="shared" si="43"/>
        <v>0</v>
      </c>
    </row>
    <row r="962" spans="1:8">
      <c r="A962" s="35" t="s">
        <v>72</v>
      </c>
      <c r="B962" s="39">
        <v>1991</v>
      </c>
      <c r="C962" s="39">
        <v>245504.50088408118</v>
      </c>
      <c r="D962" s="39">
        <v>6.0184699999999998</v>
      </c>
      <c r="E962" s="39">
        <f t="shared" si="42"/>
        <v>40791.845915005171</v>
      </c>
      <c r="F962" s="36">
        <f t="shared" si="44"/>
        <v>-2.9549648426553943E-2</v>
      </c>
      <c r="G962" s="35">
        <f t="shared" si="43"/>
        <v>0</v>
      </c>
    </row>
    <row r="963" spans="1:8">
      <c r="A963" s="37" t="s">
        <v>72</v>
      </c>
      <c r="B963" s="38">
        <v>1992</v>
      </c>
      <c r="C963" s="38">
        <v>248752.83974508941</v>
      </c>
      <c r="D963" s="38">
        <v>6.0287090000000001</v>
      </c>
      <c r="E963" s="45">
        <f t="shared" si="42"/>
        <v>41261.377808265323</v>
      </c>
      <c r="F963" s="46">
        <f t="shared" si="44"/>
        <v>1.1510435057008106E-2</v>
      </c>
      <c r="G963" s="47">
        <f t="shared" si="43"/>
        <v>0</v>
      </c>
      <c r="H963" s="41">
        <f>SUM(G960:G963)</f>
        <v>0</v>
      </c>
    </row>
    <row r="964" spans="1:8">
      <c r="A964" s="35" t="s">
        <v>72</v>
      </c>
      <c r="B964" s="39">
        <v>1993</v>
      </c>
      <c r="C964" s="39">
        <v>250515.44218312262</v>
      </c>
      <c r="D964" s="39">
        <v>6.0605690000000001</v>
      </c>
      <c r="E964" s="39">
        <f t="shared" ref="E964:E1027" si="45">C964/D964</f>
        <v>41335.300725579167</v>
      </c>
      <c r="F964" s="36">
        <f t="shared" si="44"/>
        <v>1.7915765599818556E-3</v>
      </c>
      <c r="G964" s="35">
        <f t="shared" ref="G964:G1027" si="46">IF(F964&gt;0.032,1,0)</f>
        <v>0</v>
      </c>
    </row>
    <row r="965" spans="1:8">
      <c r="A965" s="35" t="s">
        <v>72</v>
      </c>
      <c r="B965" s="39">
        <v>1994</v>
      </c>
      <c r="C965" s="39">
        <v>262098.58224732408</v>
      </c>
      <c r="D965" s="39">
        <v>6.0952409999999997</v>
      </c>
      <c r="E965" s="39">
        <f t="shared" si="45"/>
        <v>43000.52815751241</v>
      </c>
      <c r="F965" s="36">
        <f t="shared" ref="F965:F1028" si="47">E965/E964-1</f>
        <v>4.0285842916409909E-2</v>
      </c>
      <c r="G965" s="35">
        <f t="shared" si="46"/>
        <v>1</v>
      </c>
    </row>
    <row r="966" spans="1:8">
      <c r="A966" s="35" t="s">
        <v>72</v>
      </c>
      <c r="B966" s="39">
        <v>1995</v>
      </c>
      <c r="C966" s="39">
        <v>271114.14027404843</v>
      </c>
      <c r="D966" s="39">
        <v>6.141445</v>
      </c>
      <c r="E966" s="39">
        <f t="shared" si="45"/>
        <v>44145.008263372612</v>
      </c>
      <c r="F966" s="36">
        <f t="shared" si="47"/>
        <v>2.6615489504406398E-2</v>
      </c>
      <c r="G966" s="35">
        <f t="shared" si="46"/>
        <v>0</v>
      </c>
    </row>
    <row r="967" spans="1:8">
      <c r="A967" s="37" t="s">
        <v>72</v>
      </c>
      <c r="B967" s="38">
        <v>1996</v>
      </c>
      <c r="C967" s="38">
        <v>285937.61343496718</v>
      </c>
      <c r="D967" s="38">
        <v>6.1797560000000002</v>
      </c>
      <c r="E967" s="45">
        <f t="shared" si="45"/>
        <v>46270.04908202964</v>
      </c>
      <c r="F967" s="46">
        <f t="shared" si="47"/>
        <v>4.8137737475976161E-2</v>
      </c>
      <c r="G967" s="47">
        <f t="shared" si="46"/>
        <v>1</v>
      </c>
      <c r="H967" s="41">
        <f>SUM(G964:G967)</f>
        <v>2</v>
      </c>
    </row>
    <row r="968" spans="1:8">
      <c r="A968" s="35" t="s">
        <v>72</v>
      </c>
      <c r="B968" s="39">
        <v>1997</v>
      </c>
      <c r="C968" s="39">
        <v>302724.09999999998</v>
      </c>
      <c r="D968" s="39">
        <v>6.2260580000000001</v>
      </c>
      <c r="E968" s="39">
        <f t="shared" si="45"/>
        <v>48622.113703405907</v>
      </c>
      <c r="F968" s="36">
        <f t="shared" si="47"/>
        <v>5.0833415309467611E-2</v>
      </c>
      <c r="G968" s="35">
        <f t="shared" si="46"/>
        <v>1</v>
      </c>
    </row>
    <row r="969" spans="1:8">
      <c r="A969" s="35" t="s">
        <v>72</v>
      </c>
      <c r="B969" s="39">
        <v>1998</v>
      </c>
      <c r="C969" s="39">
        <v>315040.3</v>
      </c>
      <c r="D969" s="39">
        <v>6.2718379999999998</v>
      </c>
      <c r="E969" s="39">
        <f t="shared" si="45"/>
        <v>50230.937087341859</v>
      </c>
      <c r="F969" s="36">
        <f t="shared" si="47"/>
        <v>3.3088306151183522E-2</v>
      </c>
      <c r="G969" s="35">
        <f t="shared" si="46"/>
        <v>1</v>
      </c>
    </row>
    <row r="970" spans="1:8">
      <c r="A970" s="35" t="s">
        <v>72</v>
      </c>
      <c r="B970" s="39">
        <v>1999</v>
      </c>
      <c r="C970" s="39">
        <v>331602.3</v>
      </c>
      <c r="D970" s="39">
        <v>6.3173450000000004</v>
      </c>
      <c r="E970" s="39">
        <f t="shared" si="45"/>
        <v>52490.769460904856</v>
      </c>
      <c r="F970" s="36">
        <f t="shared" si="47"/>
        <v>4.4988855565915253E-2</v>
      </c>
      <c r="G970" s="35">
        <f t="shared" si="46"/>
        <v>1</v>
      </c>
    </row>
    <row r="971" spans="1:8">
      <c r="A971" s="37" t="s">
        <v>72</v>
      </c>
      <c r="B971" s="38">
        <v>2000</v>
      </c>
      <c r="C971" s="38">
        <v>358121.5</v>
      </c>
      <c r="D971" s="38">
        <v>6.3611040000000001</v>
      </c>
      <c r="E971" s="45">
        <f t="shared" si="45"/>
        <v>56298.639355684172</v>
      </c>
      <c r="F971" s="46">
        <f t="shared" si="47"/>
        <v>7.2543609741050119E-2</v>
      </c>
      <c r="G971" s="47">
        <f t="shared" si="46"/>
        <v>1</v>
      </c>
      <c r="H971" s="41">
        <f>SUM(G968:G971)</f>
        <v>4</v>
      </c>
    </row>
    <row r="972" spans="1:8">
      <c r="A972" s="35" t="s">
        <v>72</v>
      </c>
      <c r="B972" s="39">
        <v>2001</v>
      </c>
      <c r="C972" s="39">
        <v>362663.8</v>
      </c>
      <c r="D972" s="39">
        <v>6.397634</v>
      </c>
      <c r="E972" s="39">
        <f t="shared" si="45"/>
        <v>56687.175290115061</v>
      </c>
      <c r="F972" s="36">
        <f t="shared" si="47"/>
        <v>6.9013379164670763E-3</v>
      </c>
      <c r="G972" s="35">
        <f t="shared" si="46"/>
        <v>0</v>
      </c>
    </row>
    <row r="973" spans="1:8">
      <c r="A973" s="35" t="s">
        <v>72</v>
      </c>
      <c r="B973" s="39">
        <v>2002</v>
      </c>
      <c r="C973" s="39">
        <v>362581.6</v>
      </c>
      <c r="D973" s="39">
        <v>6.4172060000000002</v>
      </c>
      <c r="E973" s="39">
        <f t="shared" si="45"/>
        <v>56501.474317639164</v>
      </c>
      <c r="F973" s="36">
        <f t="shared" si="47"/>
        <v>-3.2758903848271181E-3</v>
      </c>
      <c r="G973" s="35">
        <f t="shared" si="46"/>
        <v>0</v>
      </c>
    </row>
    <row r="974" spans="1:8">
      <c r="A974" s="35" t="s">
        <v>72</v>
      </c>
      <c r="B974" s="39">
        <v>2003</v>
      </c>
      <c r="C974" s="39">
        <v>369007.4</v>
      </c>
      <c r="D974" s="39">
        <v>6.4225649999999996</v>
      </c>
      <c r="E974" s="39">
        <f t="shared" si="45"/>
        <v>57454.833076815892</v>
      </c>
      <c r="F974" s="36">
        <f t="shared" si="47"/>
        <v>1.6873166066732059E-2</v>
      </c>
      <c r="G974" s="35">
        <f t="shared" si="46"/>
        <v>0</v>
      </c>
    </row>
    <row r="975" spans="1:8">
      <c r="A975" s="37" t="s">
        <v>72</v>
      </c>
      <c r="B975" s="38">
        <v>2004</v>
      </c>
      <c r="C975" s="38">
        <v>379086.1</v>
      </c>
      <c r="D975" s="38">
        <v>6.4122810000000001</v>
      </c>
      <c r="E975" s="45">
        <f t="shared" si="45"/>
        <v>59118.759767390104</v>
      </c>
      <c r="F975" s="46">
        <f t="shared" si="47"/>
        <v>2.8960604382046951E-2</v>
      </c>
      <c r="G975" s="47">
        <f t="shared" si="46"/>
        <v>0</v>
      </c>
      <c r="H975" s="41">
        <f>SUM(G972:G975)</f>
        <v>0</v>
      </c>
    </row>
    <row r="976" spans="1:8">
      <c r="A976" s="35" t="s">
        <v>72</v>
      </c>
      <c r="B976" s="39">
        <v>2005</v>
      </c>
      <c r="C976" s="39">
        <v>386803.5</v>
      </c>
      <c r="D976" s="39">
        <v>6.4032900000000001</v>
      </c>
      <c r="E976" s="39">
        <f t="shared" si="45"/>
        <v>60406.993904695868</v>
      </c>
      <c r="F976" s="36">
        <f t="shared" si="47"/>
        <v>2.1790615066596075E-2</v>
      </c>
      <c r="G976" s="35">
        <f t="shared" si="46"/>
        <v>0</v>
      </c>
    </row>
    <row r="977" spans="1:9">
      <c r="A977" s="35" t="s">
        <v>72</v>
      </c>
      <c r="B977" s="39">
        <v>2006</v>
      </c>
      <c r="C977" s="39">
        <v>395535.8</v>
      </c>
      <c r="D977" s="39">
        <v>6.4100840000000003</v>
      </c>
      <c r="E977" s="39">
        <f t="shared" si="45"/>
        <v>61705.24442425403</v>
      </c>
      <c r="F977" s="36">
        <f t="shared" si="47"/>
        <v>2.1491725305954112E-2</v>
      </c>
      <c r="G977" s="35">
        <f t="shared" si="46"/>
        <v>0</v>
      </c>
    </row>
    <row r="978" spans="1:9">
      <c r="A978" s="35" t="s">
        <v>72</v>
      </c>
      <c r="B978" s="39">
        <v>2007</v>
      </c>
      <c r="C978" s="39">
        <v>406421.2</v>
      </c>
      <c r="D978" s="39">
        <v>6.431559</v>
      </c>
      <c r="E978" s="39">
        <f t="shared" si="45"/>
        <v>63191.708262335771</v>
      </c>
      <c r="F978" s="36">
        <f t="shared" si="47"/>
        <v>2.4089748804195121E-2</v>
      </c>
      <c r="G978" s="35">
        <f t="shared" si="46"/>
        <v>0</v>
      </c>
    </row>
    <row r="979" spans="1:9">
      <c r="A979" s="37" t="s">
        <v>72</v>
      </c>
      <c r="B979" s="38">
        <v>2008</v>
      </c>
      <c r="C979" s="38">
        <v>414919.9</v>
      </c>
      <c r="D979" s="38">
        <v>6.4689670000000001</v>
      </c>
      <c r="E979" s="45">
        <f t="shared" si="45"/>
        <v>64140.055127812528</v>
      </c>
      <c r="F979" s="46">
        <f t="shared" si="47"/>
        <v>1.5007457331898122E-2</v>
      </c>
      <c r="G979" s="47">
        <f t="shared" si="46"/>
        <v>0</v>
      </c>
      <c r="H979" s="41">
        <f>SUM(G976:G979)</f>
        <v>0</v>
      </c>
    </row>
    <row r="980" spans="1:9">
      <c r="A980" s="35" t="s">
        <v>72</v>
      </c>
      <c r="B980" s="39">
        <v>2009</v>
      </c>
      <c r="C980" s="39">
        <v>407219.6</v>
      </c>
      <c r="D980" s="39">
        <v>6.5176129999999999</v>
      </c>
      <c r="E980" s="39">
        <f t="shared" si="45"/>
        <v>62479.868013028696</v>
      </c>
      <c r="F980" s="36">
        <f t="shared" si="47"/>
        <v>-2.5883780602862894E-2</v>
      </c>
      <c r="G980" s="35">
        <f t="shared" si="46"/>
        <v>0</v>
      </c>
    </row>
    <row r="981" spans="1:9">
      <c r="A981" s="35" t="s">
        <v>72</v>
      </c>
      <c r="B981" s="39">
        <v>2010</v>
      </c>
      <c r="C981" s="39">
        <v>425792.7</v>
      </c>
      <c r="D981" s="39">
        <v>6.5664400000000001</v>
      </c>
      <c r="E981" s="39">
        <f t="shared" si="45"/>
        <v>64843.766180761573</v>
      </c>
      <c r="F981" s="36">
        <f t="shared" si="47"/>
        <v>3.7834557640869848E-2</v>
      </c>
      <c r="G981" s="35">
        <f t="shared" si="46"/>
        <v>1</v>
      </c>
    </row>
    <row r="982" spans="1:9">
      <c r="A982" s="35" t="s">
        <v>72</v>
      </c>
      <c r="B982" s="39">
        <v>2011</v>
      </c>
      <c r="C982" s="39">
        <v>434494.5</v>
      </c>
      <c r="D982" s="39">
        <v>6.6142180000000002</v>
      </c>
      <c r="E982" s="39">
        <f t="shared" si="45"/>
        <v>65690.985691732567</v>
      </c>
      <c r="F982" s="36">
        <f t="shared" si="47"/>
        <v>1.3065550643823531E-2</v>
      </c>
      <c r="G982" s="35">
        <f t="shared" si="46"/>
        <v>0</v>
      </c>
    </row>
    <row r="983" spans="1:9">
      <c r="A983" s="37" t="s">
        <v>72</v>
      </c>
      <c r="B983" s="38">
        <v>2012</v>
      </c>
      <c r="C983" s="38">
        <v>442916.9</v>
      </c>
      <c r="D983" s="38">
        <v>6.664269</v>
      </c>
      <c r="E983" s="45">
        <f t="shared" si="45"/>
        <v>66461.437856124961</v>
      </c>
      <c r="F983" s="46">
        <f t="shared" si="47"/>
        <v>1.1728430564398762E-2</v>
      </c>
      <c r="G983" s="47">
        <f t="shared" si="46"/>
        <v>0</v>
      </c>
      <c r="H983" s="41">
        <f>SUM(G980:G983)</f>
        <v>1</v>
      </c>
    </row>
    <row r="984" spans="1:9">
      <c r="A984" s="35" t="s">
        <v>72</v>
      </c>
      <c r="B984" s="39">
        <v>2013</v>
      </c>
      <c r="C984" s="39">
        <v>444874</v>
      </c>
      <c r="D984" s="39">
        <v>6.7151579999999997</v>
      </c>
      <c r="E984" s="39">
        <f t="shared" si="45"/>
        <v>66249.223026472348</v>
      </c>
      <c r="F984" s="36">
        <f t="shared" si="47"/>
        <v>-3.193052038868216E-3</v>
      </c>
      <c r="G984" s="35">
        <f t="shared" si="46"/>
        <v>0</v>
      </c>
    </row>
    <row r="985" spans="1:9">
      <c r="A985" s="35" t="s">
        <v>72</v>
      </c>
      <c r="B985" s="39">
        <v>2014</v>
      </c>
      <c r="C985" s="39">
        <v>451568.9</v>
      </c>
      <c r="D985" s="39">
        <v>6.7648640000000002</v>
      </c>
      <c r="E985" s="39">
        <f t="shared" si="45"/>
        <v>66752.103220404722</v>
      </c>
      <c r="F985" s="36">
        <f t="shared" si="47"/>
        <v>7.5907334600955334E-3</v>
      </c>
      <c r="G985" s="35">
        <f t="shared" si="46"/>
        <v>0</v>
      </c>
    </row>
    <row r="986" spans="1:9">
      <c r="A986" s="35" t="s">
        <v>72</v>
      </c>
      <c r="B986" s="39">
        <v>2015</v>
      </c>
      <c r="C986" s="39">
        <v>468060.9</v>
      </c>
      <c r="D986" s="39">
        <v>6.7974839999999999</v>
      </c>
      <c r="E986" s="39">
        <f t="shared" si="45"/>
        <v>68857.962740331568</v>
      </c>
      <c r="F986" s="36">
        <f t="shared" si="47"/>
        <v>3.1547463200876757E-2</v>
      </c>
      <c r="G986" s="35">
        <f t="shared" si="46"/>
        <v>0</v>
      </c>
    </row>
    <row r="987" spans="1:9">
      <c r="A987" s="37" t="s">
        <v>72</v>
      </c>
      <c r="B987" s="38">
        <v>2016</v>
      </c>
      <c r="C987" s="38">
        <v>475349</v>
      </c>
      <c r="D987" s="38">
        <v>6.82728</v>
      </c>
      <c r="E987" s="45">
        <f t="shared" si="45"/>
        <v>69624.945805650277</v>
      </c>
      <c r="F987" s="46">
        <f t="shared" si="47"/>
        <v>1.1138625582215678E-2</v>
      </c>
      <c r="G987" s="47">
        <f t="shared" si="46"/>
        <v>0</v>
      </c>
      <c r="H987" s="41">
        <f>SUM(G984:G987)</f>
        <v>0</v>
      </c>
      <c r="I987" s="36" t="s">
        <v>133</v>
      </c>
    </row>
    <row r="988" spans="1:9">
      <c r="A988" s="35" t="s">
        <v>72</v>
      </c>
      <c r="B988" s="39">
        <v>2017</v>
      </c>
      <c r="C988" s="39">
        <v>484413.8</v>
      </c>
      <c r="D988" s="39">
        <v>6.8635599999999997</v>
      </c>
      <c r="E988" s="39">
        <f t="shared" si="45"/>
        <v>70577.630267674496</v>
      </c>
      <c r="F988" s="36">
        <f t="shared" si="47"/>
        <v>1.3683090895086902E-2</v>
      </c>
      <c r="G988" s="35">
        <f t="shared" si="46"/>
        <v>0</v>
      </c>
    </row>
    <row r="989" spans="1:9">
      <c r="A989" s="35" t="s">
        <v>72</v>
      </c>
      <c r="B989" s="39">
        <v>2018</v>
      </c>
      <c r="C989" s="39">
        <v>502954.3</v>
      </c>
      <c r="D989" s="39">
        <v>6.8857200000000001</v>
      </c>
      <c r="E989" s="39">
        <f t="shared" si="45"/>
        <v>73043.094984983414</v>
      </c>
      <c r="F989" s="36">
        <f t="shared" si="47"/>
        <v>3.4932665037892718E-2</v>
      </c>
      <c r="G989" s="35">
        <f t="shared" si="46"/>
        <v>1</v>
      </c>
    </row>
    <row r="990" spans="1:9">
      <c r="A990" s="35" t="s">
        <v>72</v>
      </c>
      <c r="B990" s="39">
        <v>2019</v>
      </c>
      <c r="C990" s="39">
        <v>517727.1</v>
      </c>
      <c r="D990" s="39">
        <v>6.8948830000000001</v>
      </c>
      <c r="E990" s="39">
        <f t="shared" si="45"/>
        <v>75088.598312690723</v>
      </c>
      <c r="F990" s="36">
        <f t="shared" si="47"/>
        <v>2.8004061549251613E-2</v>
      </c>
      <c r="G990" s="35">
        <f t="shared" si="46"/>
        <v>0</v>
      </c>
    </row>
    <row r="991" spans="1:9">
      <c r="A991" s="37" t="s">
        <v>72</v>
      </c>
      <c r="B991" s="38">
        <v>2020</v>
      </c>
      <c r="C991" s="38">
        <v>498577</v>
      </c>
      <c r="D991" s="38">
        <v>6.8935740000000001</v>
      </c>
      <c r="E991" s="45">
        <f t="shared" si="45"/>
        <v>72324.892718929244</v>
      </c>
      <c r="F991" s="46">
        <f t="shared" si="47"/>
        <v>-3.6805928674452093E-2</v>
      </c>
      <c r="G991" s="47">
        <f t="shared" si="46"/>
        <v>0</v>
      </c>
      <c r="H991" s="41">
        <f>SUM(G988:G991)</f>
        <v>1</v>
      </c>
    </row>
    <row r="992" spans="1:9">
      <c r="A992" s="37" t="s">
        <v>74</v>
      </c>
      <c r="B992" s="38">
        <v>1976</v>
      </c>
      <c r="C992" s="38"/>
      <c r="D992" s="38">
        <v>9.1174809999999997</v>
      </c>
      <c r="E992" s="45"/>
      <c r="F992" s="46"/>
      <c r="G992" s="47"/>
      <c r="H992" s="41"/>
    </row>
    <row r="993" spans="1:8">
      <c r="A993" s="35" t="s">
        <v>74</v>
      </c>
      <c r="B993" s="39">
        <v>1977</v>
      </c>
      <c r="C993" s="39">
        <v>281636.27652959898</v>
      </c>
      <c r="D993" s="39">
        <v>9.1572469999999999</v>
      </c>
      <c r="E993" s="39">
        <f t="shared" si="45"/>
        <v>30755.561854954769</v>
      </c>
      <c r="G993" s="35"/>
    </row>
    <row r="994" spans="1:8">
      <c r="A994" s="35" t="s">
        <v>74</v>
      </c>
      <c r="B994" s="39">
        <v>1978</v>
      </c>
      <c r="C994" s="39">
        <v>292867.38697712775</v>
      </c>
      <c r="D994" s="39">
        <v>9.2019529999999996</v>
      </c>
      <c r="E994" s="39">
        <f t="shared" si="45"/>
        <v>31826.655382518013</v>
      </c>
      <c r="F994" s="36">
        <f t="shared" si="47"/>
        <v>3.4826010742856628E-2</v>
      </c>
      <c r="G994" s="35">
        <f t="shared" si="46"/>
        <v>1</v>
      </c>
    </row>
    <row r="995" spans="1:8">
      <c r="A995" s="35" t="s">
        <v>74</v>
      </c>
      <c r="B995" s="39">
        <v>1979</v>
      </c>
      <c r="C995" s="39">
        <v>290346.86687977723</v>
      </c>
      <c r="D995" s="39">
        <v>9.2488139999999994</v>
      </c>
      <c r="E995" s="39">
        <f t="shared" si="45"/>
        <v>31392.875549208497</v>
      </c>
      <c r="F995" s="36">
        <f t="shared" si="47"/>
        <v>-1.36294507888437E-2</v>
      </c>
      <c r="G995" s="35">
        <f t="shared" si="46"/>
        <v>0</v>
      </c>
    </row>
    <row r="996" spans="1:8">
      <c r="A996" s="37" t="s">
        <v>74</v>
      </c>
      <c r="B996" s="38">
        <v>1980</v>
      </c>
      <c r="C996" s="38">
        <v>264218.69954233186</v>
      </c>
      <c r="D996" s="38">
        <v>9.2555530000000008</v>
      </c>
      <c r="E996" s="45">
        <f t="shared" si="45"/>
        <v>28547.046248055824</v>
      </c>
      <c r="F996" s="46">
        <f t="shared" si="47"/>
        <v>-9.0652074757911927E-2</v>
      </c>
      <c r="G996" s="47">
        <f t="shared" si="46"/>
        <v>0</v>
      </c>
      <c r="H996" s="41">
        <f>SUM(G993:G996)</f>
        <v>1</v>
      </c>
    </row>
    <row r="997" spans="1:8">
      <c r="A997" s="35" t="s">
        <v>74</v>
      </c>
      <c r="B997" s="39">
        <v>1981</v>
      </c>
      <c r="C997" s="39">
        <v>264101.30165822647</v>
      </c>
      <c r="D997" s="39">
        <v>9.2092869999999998</v>
      </c>
      <c r="E997" s="39">
        <f t="shared" si="45"/>
        <v>28677.714317973419</v>
      </c>
      <c r="F997" s="36">
        <f t="shared" si="47"/>
        <v>4.577288619711295E-3</v>
      </c>
      <c r="G997" s="35">
        <f t="shared" si="46"/>
        <v>0</v>
      </c>
    </row>
    <row r="998" spans="1:8">
      <c r="A998" s="35" t="s">
        <v>74</v>
      </c>
      <c r="B998" s="39">
        <v>1982</v>
      </c>
      <c r="C998" s="39">
        <v>247610.15614363962</v>
      </c>
      <c r="D998" s="39">
        <v>9.1151959999999992</v>
      </c>
      <c r="E998" s="39">
        <f t="shared" si="45"/>
        <v>27164.545462723967</v>
      </c>
      <c r="F998" s="36">
        <f t="shared" si="47"/>
        <v>-5.2764625467417114E-2</v>
      </c>
      <c r="G998" s="35">
        <f t="shared" si="46"/>
        <v>0</v>
      </c>
    </row>
    <row r="999" spans="1:8">
      <c r="A999" s="35" t="s">
        <v>74</v>
      </c>
      <c r="B999" s="39">
        <v>1983</v>
      </c>
      <c r="C999" s="39">
        <v>264565.90343806258</v>
      </c>
      <c r="D999" s="39">
        <v>9.0477640000000008</v>
      </c>
      <c r="E999" s="39">
        <f t="shared" si="45"/>
        <v>29241.026118504258</v>
      </c>
      <c r="F999" s="36">
        <f t="shared" si="47"/>
        <v>7.644083935178303E-2</v>
      </c>
      <c r="G999" s="35">
        <f t="shared" si="46"/>
        <v>1</v>
      </c>
    </row>
    <row r="1000" spans="1:8">
      <c r="A1000" s="37" t="s">
        <v>74</v>
      </c>
      <c r="B1000" s="38">
        <v>1984</v>
      </c>
      <c r="C1000" s="38">
        <v>286058.86411641561</v>
      </c>
      <c r="D1000" s="38">
        <v>9.0494540000000008</v>
      </c>
      <c r="E1000" s="45">
        <f t="shared" si="45"/>
        <v>31610.621382949248</v>
      </c>
      <c r="F1000" s="46">
        <f t="shared" si="47"/>
        <v>8.1036665910484862E-2</v>
      </c>
      <c r="G1000" s="47">
        <f t="shared" si="46"/>
        <v>1</v>
      </c>
      <c r="H1000" s="41">
        <f>SUM(G997:G1000)</f>
        <v>2</v>
      </c>
    </row>
    <row r="1001" spans="1:8">
      <c r="A1001" s="35" t="s">
        <v>74</v>
      </c>
      <c r="B1001" s="39">
        <v>1985</v>
      </c>
      <c r="C1001" s="39">
        <v>298024.99342983653</v>
      </c>
      <c r="D1001" s="39">
        <v>9.0762870000000007</v>
      </c>
      <c r="E1001" s="39">
        <f t="shared" si="45"/>
        <v>32835.562981848911</v>
      </c>
      <c r="F1001" s="36">
        <f t="shared" si="47"/>
        <v>3.8750949690612435E-2</v>
      </c>
      <c r="G1001" s="35">
        <f t="shared" si="46"/>
        <v>1</v>
      </c>
    </row>
    <row r="1002" spans="1:8">
      <c r="A1002" s="35" t="s">
        <v>74</v>
      </c>
      <c r="B1002" s="39">
        <v>1986</v>
      </c>
      <c r="C1002" s="39">
        <v>303349.4795194554</v>
      </c>
      <c r="D1002" s="39">
        <v>9.1277740000000005</v>
      </c>
      <c r="E1002" s="39">
        <f t="shared" si="45"/>
        <v>33233.675540110373</v>
      </c>
      <c r="F1002" s="36">
        <f t="shared" si="47"/>
        <v>1.2124432234694282E-2</v>
      </c>
      <c r="G1002" s="35">
        <f t="shared" si="46"/>
        <v>0</v>
      </c>
    </row>
    <row r="1003" spans="1:8">
      <c r="A1003" s="35" t="s">
        <v>74</v>
      </c>
      <c r="B1003" s="39">
        <v>1987</v>
      </c>
      <c r="C1003" s="39">
        <v>306817.77615932352</v>
      </c>
      <c r="D1003" s="39">
        <v>9.1874839999999995</v>
      </c>
      <c r="E1003" s="39">
        <f t="shared" si="45"/>
        <v>33395.190256584232</v>
      </c>
      <c r="F1003" s="36">
        <f t="shared" si="47"/>
        <v>4.8599715153059275E-3</v>
      </c>
      <c r="G1003" s="35">
        <f t="shared" si="46"/>
        <v>0</v>
      </c>
    </row>
    <row r="1004" spans="1:8">
      <c r="A1004" s="37" t="s">
        <v>74</v>
      </c>
      <c r="B1004" s="38">
        <v>1988</v>
      </c>
      <c r="C1004" s="38">
        <v>319570.48515668535</v>
      </c>
      <c r="D1004" s="38">
        <v>9.2180020000000003</v>
      </c>
      <c r="E1004" s="45">
        <f t="shared" si="45"/>
        <v>34668.085899383113</v>
      </c>
      <c r="F1004" s="46">
        <f t="shared" si="47"/>
        <v>3.8116136875366857E-2</v>
      </c>
      <c r="G1004" s="47">
        <f t="shared" si="46"/>
        <v>1</v>
      </c>
      <c r="H1004" s="41">
        <f>SUM(G1001:G1004)</f>
        <v>2</v>
      </c>
    </row>
    <row r="1005" spans="1:8">
      <c r="A1005" s="35" t="s">
        <v>74</v>
      </c>
      <c r="B1005" s="39">
        <v>1989</v>
      </c>
      <c r="C1005" s="39">
        <v>324644.9289996383</v>
      </c>
      <c r="D1005" s="39">
        <v>9.2532979999999991</v>
      </c>
      <c r="E1005" s="39">
        <f t="shared" si="45"/>
        <v>35084.24012710261</v>
      </c>
      <c r="F1005" s="36">
        <f t="shared" si="47"/>
        <v>1.2003957441645285E-2</v>
      </c>
      <c r="G1005" s="35">
        <f t="shared" si="46"/>
        <v>0</v>
      </c>
    </row>
    <row r="1006" spans="1:8">
      <c r="A1006" s="35" t="s">
        <v>74</v>
      </c>
      <c r="B1006" s="39">
        <v>1990</v>
      </c>
      <c r="C1006" s="39">
        <v>318143.4147732748</v>
      </c>
      <c r="D1006" s="39">
        <v>9.3113189999999992</v>
      </c>
      <c r="E1006" s="39">
        <f t="shared" si="45"/>
        <v>34167.384317224532</v>
      </c>
      <c r="F1006" s="36">
        <f t="shared" si="47"/>
        <v>-2.6132981833339008E-2</v>
      </c>
      <c r="G1006" s="35">
        <f t="shared" si="46"/>
        <v>0</v>
      </c>
    </row>
    <row r="1007" spans="1:8">
      <c r="A1007" s="35" t="s">
        <v>74</v>
      </c>
      <c r="B1007" s="39">
        <v>1991</v>
      </c>
      <c r="C1007" s="39">
        <v>312658.00903377833</v>
      </c>
      <c r="D1007" s="39">
        <v>9.4004460000000005</v>
      </c>
      <c r="E1007" s="39">
        <f t="shared" si="45"/>
        <v>33259.912246054955</v>
      </c>
      <c r="F1007" s="36">
        <f t="shared" si="47"/>
        <v>-2.655960031192961E-2</v>
      </c>
      <c r="G1007" s="35">
        <f t="shared" si="46"/>
        <v>0</v>
      </c>
    </row>
    <row r="1008" spans="1:8">
      <c r="A1008" s="37" t="s">
        <v>74</v>
      </c>
      <c r="B1008" s="38">
        <v>1992</v>
      </c>
      <c r="C1008" s="38">
        <v>326053.70360890252</v>
      </c>
      <c r="D1008" s="38">
        <v>9.4790650000000003</v>
      </c>
      <c r="E1008" s="45">
        <f t="shared" si="45"/>
        <v>34397.243146755776</v>
      </c>
      <c r="F1008" s="46">
        <f t="shared" si="47"/>
        <v>3.4195246586548711E-2</v>
      </c>
      <c r="G1008" s="47">
        <f t="shared" si="46"/>
        <v>1</v>
      </c>
      <c r="H1008" s="41">
        <f>SUM(G1005:G1008)</f>
        <v>1</v>
      </c>
    </row>
    <row r="1009" spans="1:8">
      <c r="A1009" s="35" t="s">
        <v>74</v>
      </c>
      <c r="B1009" s="39">
        <v>1993</v>
      </c>
      <c r="C1009" s="39">
        <v>335664.39060533838</v>
      </c>
      <c r="D1009" s="39">
        <v>9.5401140000000009</v>
      </c>
      <c r="E1009" s="39">
        <f t="shared" si="45"/>
        <v>35184.526160309862</v>
      </c>
      <c r="F1009" s="36">
        <f t="shared" si="47"/>
        <v>2.2887968381510859E-2</v>
      </c>
      <c r="G1009" s="35">
        <f t="shared" si="46"/>
        <v>0</v>
      </c>
    </row>
    <row r="1010" spans="1:8">
      <c r="A1010" s="35" t="s">
        <v>74</v>
      </c>
      <c r="B1010" s="39">
        <v>1994</v>
      </c>
      <c r="C1010" s="39">
        <v>365222.32257346506</v>
      </c>
      <c r="D1010" s="39">
        <v>9.5977370000000004</v>
      </c>
      <c r="E1010" s="39">
        <f t="shared" si="45"/>
        <v>38052.962127787527</v>
      </c>
      <c r="F1010" s="36">
        <f t="shared" si="47"/>
        <v>8.152549658927688E-2</v>
      </c>
      <c r="G1010" s="35">
        <f t="shared" si="46"/>
        <v>1</v>
      </c>
    </row>
    <row r="1011" spans="1:8">
      <c r="A1011" s="35" t="s">
        <v>74</v>
      </c>
      <c r="B1011" s="39">
        <v>1995</v>
      </c>
      <c r="C1011" s="39">
        <v>366088.59975842189</v>
      </c>
      <c r="D1011" s="39">
        <v>9.6762110000000003</v>
      </c>
      <c r="E1011" s="39">
        <f t="shared" si="45"/>
        <v>37833.879372661664</v>
      </c>
      <c r="F1011" s="36">
        <f t="shared" si="47"/>
        <v>-5.7573114647461177E-3</v>
      </c>
      <c r="G1011" s="35">
        <f t="shared" si="46"/>
        <v>0</v>
      </c>
    </row>
    <row r="1012" spans="1:8">
      <c r="A1012" s="37" t="s">
        <v>74</v>
      </c>
      <c r="B1012" s="38">
        <v>1996</v>
      </c>
      <c r="C1012" s="38">
        <v>379170.07827301853</v>
      </c>
      <c r="D1012" s="38">
        <v>9.7586449999999996</v>
      </c>
      <c r="E1012" s="45">
        <f t="shared" si="45"/>
        <v>38854.787552269656</v>
      </c>
      <c r="F1012" s="46">
        <f t="shared" si="47"/>
        <v>2.6983967717190804E-2</v>
      </c>
      <c r="G1012" s="47">
        <f t="shared" si="46"/>
        <v>0</v>
      </c>
      <c r="H1012" s="41">
        <f>SUM(G1009:G1012)</f>
        <v>1</v>
      </c>
    </row>
    <row r="1013" spans="1:8">
      <c r="A1013" s="35" t="s">
        <v>74</v>
      </c>
      <c r="B1013" s="39">
        <v>1997</v>
      </c>
      <c r="C1013" s="39">
        <v>396974.5</v>
      </c>
      <c r="D1013" s="39">
        <v>9.8090510000000002</v>
      </c>
      <c r="E1013" s="39">
        <f t="shared" si="45"/>
        <v>40470.224897393236</v>
      </c>
      <c r="F1013" s="36">
        <f t="shared" si="47"/>
        <v>4.1576275329015866E-2</v>
      </c>
      <c r="G1013" s="35">
        <f t="shared" si="46"/>
        <v>1</v>
      </c>
    </row>
    <row r="1014" spans="1:8">
      <c r="A1014" s="35" t="s">
        <v>74</v>
      </c>
      <c r="B1014" s="39">
        <v>1998</v>
      </c>
      <c r="C1014" s="39">
        <v>406051.6</v>
      </c>
      <c r="D1014" s="39">
        <v>9.8479419999999998</v>
      </c>
      <c r="E1014" s="39">
        <f t="shared" si="45"/>
        <v>41232.127484097691</v>
      </c>
      <c r="F1014" s="36">
        <f t="shared" si="47"/>
        <v>1.8826250376323683E-2</v>
      </c>
      <c r="G1014" s="35">
        <f t="shared" si="46"/>
        <v>0</v>
      </c>
    </row>
    <row r="1015" spans="1:8">
      <c r="A1015" s="35" t="s">
        <v>74</v>
      </c>
      <c r="B1015" s="39">
        <v>1999</v>
      </c>
      <c r="C1015" s="39">
        <v>429936.2</v>
      </c>
      <c r="D1015" s="39">
        <v>9.8971160000000005</v>
      </c>
      <c r="E1015" s="39">
        <f t="shared" si="45"/>
        <v>43440.553793650593</v>
      </c>
      <c r="F1015" s="36">
        <f t="shared" si="47"/>
        <v>5.3560813964902643E-2</v>
      </c>
      <c r="G1015" s="35">
        <f t="shared" si="46"/>
        <v>1</v>
      </c>
    </row>
    <row r="1016" spans="1:8">
      <c r="A1016" s="37" t="s">
        <v>74</v>
      </c>
      <c r="B1016" s="38">
        <v>2000</v>
      </c>
      <c r="C1016" s="38">
        <v>438463.8</v>
      </c>
      <c r="D1016" s="38">
        <v>9.9524500000000007</v>
      </c>
      <c r="E1016" s="45">
        <f t="shared" si="45"/>
        <v>44055.865641123535</v>
      </c>
      <c r="F1016" s="46">
        <f t="shared" si="47"/>
        <v>1.4164456797576053E-2</v>
      </c>
      <c r="G1016" s="47">
        <f t="shared" si="46"/>
        <v>0</v>
      </c>
      <c r="H1016" s="41">
        <f>SUM(G1013:G1016)</f>
        <v>2</v>
      </c>
    </row>
    <row r="1017" spans="1:8">
      <c r="A1017" s="35" t="s">
        <v>74</v>
      </c>
      <c r="B1017" s="39">
        <v>2001</v>
      </c>
      <c r="C1017" s="39">
        <v>425103.2</v>
      </c>
      <c r="D1017" s="39">
        <v>9.9911200000000004</v>
      </c>
      <c r="E1017" s="39">
        <f t="shared" si="45"/>
        <v>42548.102715211106</v>
      </c>
      <c r="F1017" s="36">
        <f t="shared" si="47"/>
        <v>-3.4223886058546094E-2</v>
      </c>
      <c r="G1017" s="35">
        <f t="shared" si="46"/>
        <v>0</v>
      </c>
    </row>
    <row r="1018" spans="1:8">
      <c r="A1018" s="35" t="s">
        <v>74</v>
      </c>
      <c r="B1018" s="39">
        <v>2002</v>
      </c>
      <c r="C1018" s="39">
        <v>436802.2</v>
      </c>
      <c r="D1018" s="39">
        <v>10.01571</v>
      </c>
      <c r="E1018" s="39">
        <f t="shared" si="45"/>
        <v>43611.706009858513</v>
      </c>
      <c r="F1018" s="36">
        <f t="shared" si="47"/>
        <v>2.4997666800009144E-2</v>
      </c>
      <c r="G1018" s="35">
        <f t="shared" si="46"/>
        <v>0</v>
      </c>
    </row>
    <row r="1019" spans="1:8">
      <c r="A1019" s="35" t="s">
        <v>74</v>
      </c>
      <c r="B1019" s="39">
        <v>2003</v>
      </c>
      <c r="C1019" s="39">
        <v>443652.2</v>
      </c>
      <c r="D1019" s="39">
        <v>10.041152</v>
      </c>
      <c r="E1019" s="39">
        <f t="shared" si="45"/>
        <v>44183.396486777616</v>
      </c>
      <c r="F1019" s="36">
        <f t="shared" si="47"/>
        <v>1.3108647407415575E-2</v>
      </c>
      <c r="G1019" s="35">
        <f t="shared" si="46"/>
        <v>0</v>
      </c>
    </row>
    <row r="1020" spans="1:8">
      <c r="A1020" s="37" t="s">
        <v>74</v>
      </c>
      <c r="B1020" s="38">
        <v>2004</v>
      </c>
      <c r="C1020" s="38">
        <v>448888.3</v>
      </c>
      <c r="D1020" s="38">
        <v>10.055315</v>
      </c>
      <c r="E1020" s="45">
        <f t="shared" si="45"/>
        <v>44641.893366841316</v>
      </c>
      <c r="F1020" s="46">
        <f t="shared" si="47"/>
        <v>1.0377130698879355E-2</v>
      </c>
      <c r="G1020" s="47">
        <f t="shared" si="46"/>
        <v>0</v>
      </c>
      <c r="H1020" s="41">
        <f>SUM(G1017:G1020)</f>
        <v>0</v>
      </c>
    </row>
    <row r="1021" spans="1:8">
      <c r="A1021" s="35" t="s">
        <v>74</v>
      </c>
      <c r="B1021" s="39">
        <v>2005</v>
      </c>
      <c r="C1021" s="39">
        <v>457137.7</v>
      </c>
      <c r="D1021" s="39">
        <v>10.051137000000001</v>
      </c>
      <c r="E1021" s="39">
        <f t="shared" si="45"/>
        <v>45481.192824254606</v>
      </c>
      <c r="F1021" s="36">
        <f t="shared" si="47"/>
        <v>1.8800713726821794E-2</v>
      </c>
      <c r="G1021" s="35">
        <f t="shared" si="46"/>
        <v>0</v>
      </c>
    </row>
    <row r="1022" spans="1:8">
      <c r="A1022" s="35" t="s">
        <v>74</v>
      </c>
      <c r="B1022" s="39">
        <v>2006</v>
      </c>
      <c r="C1022" s="39">
        <v>449853.5</v>
      </c>
      <c r="D1022" s="39">
        <v>10.036080999999999</v>
      </c>
      <c r="E1022" s="39">
        <f t="shared" si="45"/>
        <v>44823.621889859205</v>
      </c>
      <c r="F1022" s="36">
        <f t="shared" si="47"/>
        <v>-1.4458084618324429E-2</v>
      </c>
      <c r="G1022" s="35">
        <f t="shared" si="46"/>
        <v>0</v>
      </c>
    </row>
    <row r="1023" spans="1:8">
      <c r="A1023" s="35" t="s">
        <v>74</v>
      </c>
      <c r="B1023" s="39">
        <v>2007</v>
      </c>
      <c r="C1023" s="39">
        <v>446943.2</v>
      </c>
      <c r="D1023" s="39">
        <v>10.001284</v>
      </c>
      <c r="E1023" s="39">
        <f t="shared" si="45"/>
        <v>44688.58198607299</v>
      </c>
      <c r="F1023" s="36">
        <f t="shared" si="47"/>
        <v>-3.0126950499010929E-3</v>
      </c>
      <c r="G1023" s="35">
        <f t="shared" si="46"/>
        <v>0</v>
      </c>
    </row>
    <row r="1024" spans="1:8">
      <c r="A1024" s="37" t="s">
        <v>74</v>
      </c>
      <c r="B1024" s="38">
        <v>2008</v>
      </c>
      <c r="C1024" s="38">
        <v>420974</v>
      </c>
      <c r="D1024" s="38">
        <v>9.9468890000000005</v>
      </c>
      <c r="E1024" s="45">
        <f t="shared" si="45"/>
        <v>42322.177315942703</v>
      </c>
      <c r="F1024" s="46">
        <f t="shared" si="47"/>
        <v>-5.2953227982659334E-2</v>
      </c>
      <c r="G1024" s="47">
        <f t="shared" si="46"/>
        <v>0</v>
      </c>
      <c r="H1024" s="41">
        <f>SUM(G1021:G1024)</f>
        <v>0</v>
      </c>
    </row>
    <row r="1025" spans="1:8">
      <c r="A1025" s="35" t="s">
        <v>74</v>
      </c>
      <c r="B1025" s="39">
        <v>2009</v>
      </c>
      <c r="C1025" s="39">
        <v>383140.1</v>
      </c>
      <c r="D1025" s="39">
        <v>9.9015909999999998</v>
      </c>
      <c r="E1025" s="39">
        <f t="shared" si="45"/>
        <v>38694.801673791611</v>
      </c>
      <c r="F1025" s="36">
        <f t="shared" si="47"/>
        <v>-8.570862541102453E-2</v>
      </c>
      <c r="G1025" s="35">
        <f t="shared" si="46"/>
        <v>0</v>
      </c>
    </row>
    <row r="1026" spans="1:8">
      <c r="A1026" s="35" t="s">
        <v>74</v>
      </c>
      <c r="B1026" s="39">
        <v>2010</v>
      </c>
      <c r="C1026" s="39">
        <v>404216.9</v>
      </c>
      <c r="D1026" s="39">
        <v>9.8775969999999997</v>
      </c>
      <c r="E1026" s="39">
        <f t="shared" si="45"/>
        <v>40922.594837590565</v>
      </c>
      <c r="F1026" s="36">
        <f t="shared" si="47"/>
        <v>5.7573448303984032E-2</v>
      </c>
      <c r="G1026" s="35">
        <f t="shared" si="46"/>
        <v>1</v>
      </c>
    </row>
    <row r="1027" spans="1:8">
      <c r="A1027" s="35" t="s">
        <v>74</v>
      </c>
      <c r="B1027" s="39">
        <v>2011</v>
      </c>
      <c r="C1027" s="39">
        <v>414834.4</v>
      </c>
      <c r="D1027" s="39">
        <v>9.8830530000000003</v>
      </c>
      <c r="E1027" s="39">
        <f t="shared" si="45"/>
        <v>41974.317045552627</v>
      </c>
      <c r="F1027" s="36">
        <f t="shared" si="47"/>
        <v>2.570028152261683E-2</v>
      </c>
      <c r="G1027" s="35">
        <f t="shared" si="46"/>
        <v>0</v>
      </c>
    </row>
    <row r="1028" spans="1:8">
      <c r="A1028" s="37" t="s">
        <v>74</v>
      </c>
      <c r="B1028" s="38">
        <v>2012</v>
      </c>
      <c r="C1028" s="38">
        <v>422691.2</v>
      </c>
      <c r="D1028" s="38">
        <v>9.8982890000000001</v>
      </c>
      <c r="E1028" s="45">
        <f t="shared" ref="E1028:E1091" si="48">C1028/D1028</f>
        <v>42703.461173946329</v>
      </c>
      <c r="F1028" s="46">
        <f t="shared" si="47"/>
        <v>1.7371196953660961E-2</v>
      </c>
      <c r="G1028" s="47">
        <f t="shared" ref="G1028:G1091" si="49">IF(F1028&gt;0.032,1,0)</f>
        <v>0</v>
      </c>
      <c r="H1028" s="41">
        <f>SUM(G1025:G1028)</f>
        <v>1</v>
      </c>
    </row>
    <row r="1029" spans="1:8">
      <c r="A1029" s="35" t="s">
        <v>74</v>
      </c>
      <c r="B1029" s="39">
        <v>2013</v>
      </c>
      <c r="C1029" s="39">
        <v>428737.6</v>
      </c>
      <c r="D1029" s="39">
        <v>9.9148019999999999</v>
      </c>
      <c r="E1029" s="39">
        <f t="shared" si="48"/>
        <v>43242.174679837277</v>
      </c>
      <c r="F1029" s="36">
        <f t="shared" ref="F1029:F1092" si="50">E1029/E1028-1</f>
        <v>1.2615218792139116E-2</v>
      </c>
      <c r="G1029" s="35">
        <f t="shared" si="49"/>
        <v>0</v>
      </c>
    </row>
    <row r="1030" spans="1:8">
      <c r="A1030" s="35" t="s">
        <v>74</v>
      </c>
      <c r="B1030" s="39">
        <v>2014</v>
      </c>
      <c r="C1030" s="39">
        <v>434313.2</v>
      </c>
      <c r="D1030" s="39">
        <v>9.9320330000000006</v>
      </c>
      <c r="E1030" s="39">
        <f t="shared" si="48"/>
        <v>43728.529697797014</v>
      </c>
      <c r="F1030" s="36">
        <f t="shared" si="50"/>
        <v>1.124723771550995E-2</v>
      </c>
      <c r="G1030" s="35">
        <f t="shared" si="49"/>
        <v>0</v>
      </c>
    </row>
    <row r="1031" spans="1:8">
      <c r="A1031" s="35" t="s">
        <v>74</v>
      </c>
      <c r="B1031" s="39">
        <v>2015</v>
      </c>
      <c r="C1031" s="39">
        <v>443831.2</v>
      </c>
      <c r="D1031" s="39">
        <v>9.9344830000000002</v>
      </c>
      <c r="E1031" s="39">
        <f t="shared" si="48"/>
        <v>44675.822586842216</v>
      </c>
      <c r="F1031" s="36">
        <f t="shared" si="50"/>
        <v>2.1663040024255009E-2</v>
      </c>
      <c r="G1031" s="35">
        <f t="shared" si="49"/>
        <v>0</v>
      </c>
    </row>
    <row r="1032" spans="1:8">
      <c r="A1032" s="37" t="s">
        <v>74</v>
      </c>
      <c r="B1032" s="38">
        <v>2016</v>
      </c>
      <c r="C1032" s="38">
        <v>452325.2</v>
      </c>
      <c r="D1032" s="38">
        <v>9.9541170000000001</v>
      </c>
      <c r="E1032" s="45">
        <f t="shared" si="48"/>
        <v>45441.017018385457</v>
      </c>
      <c r="F1032" s="46">
        <f t="shared" si="50"/>
        <v>1.7127707722803143E-2</v>
      </c>
      <c r="G1032" s="47">
        <f t="shared" si="49"/>
        <v>0</v>
      </c>
      <c r="H1032" s="41">
        <f>SUM(G1029:G1032)</f>
        <v>0</v>
      </c>
    </row>
    <row r="1033" spans="1:8">
      <c r="A1033" s="35" t="s">
        <v>74</v>
      </c>
      <c r="B1033" s="39">
        <v>2017</v>
      </c>
      <c r="C1033" s="39">
        <v>457764.9</v>
      </c>
      <c r="D1033" s="39">
        <v>9.9767519999999994</v>
      </c>
      <c r="E1033" s="39">
        <f t="shared" si="48"/>
        <v>45883.15916843478</v>
      </c>
      <c r="F1033" s="36">
        <f t="shared" si="50"/>
        <v>9.7300232050359092E-3</v>
      </c>
      <c r="G1033" s="35">
        <f t="shared" si="49"/>
        <v>0</v>
      </c>
    </row>
    <row r="1034" spans="1:8">
      <c r="A1034" s="35" t="s">
        <v>74</v>
      </c>
      <c r="B1034" s="39">
        <v>2018</v>
      </c>
      <c r="C1034" s="39">
        <v>467830.4</v>
      </c>
      <c r="D1034" s="39">
        <v>9.9872859999999992</v>
      </c>
      <c r="E1034" s="39">
        <f t="shared" si="48"/>
        <v>46842.595676142657</v>
      </c>
      <c r="F1034" s="36">
        <f t="shared" si="50"/>
        <v>2.0910428250719093E-2</v>
      </c>
      <c r="G1034" s="35">
        <f t="shared" si="49"/>
        <v>0</v>
      </c>
    </row>
    <row r="1035" spans="1:8">
      <c r="A1035" s="35" t="s">
        <v>74</v>
      </c>
      <c r="B1035" s="39">
        <v>2019</v>
      </c>
      <c r="C1035" s="39">
        <v>467300.2</v>
      </c>
      <c r="D1035" s="39">
        <v>9.9847950000000001</v>
      </c>
      <c r="E1035" s="39">
        <f t="shared" si="48"/>
        <v>46801.181196008532</v>
      </c>
      <c r="F1035" s="36">
        <f t="shared" si="50"/>
        <v>-8.8412009489080567E-4</v>
      </c>
      <c r="G1035" s="35">
        <f t="shared" si="49"/>
        <v>0</v>
      </c>
    </row>
    <row r="1036" spans="1:8">
      <c r="A1036" s="37" t="s">
        <v>74</v>
      </c>
      <c r="B1036" s="38">
        <v>2020</v>
      </c>
      <c r="C1036" s="38">
        <v>445682.6</v>
      </c>
      <c r="D1036" s="46">
        <v>9.9665549999999996</v>
      </c>
      <c r="E1036" s="45">
        <f t="shared" si="48"/>
        <v>44717.818744791955</v>
      </c>
      <c r="F1036" s="46">
        <f t="shared" si="50"/>
        <v>-4.4515168164051766E-2</v>
      </c>
      <c r="G1036" s="47">
        <f t="shared" si="49"/>
        <v>0</v>
      </c>
      <c r="H1036" s="41">
        <f>SUM(G1033:G1036)</f>
        <v>0</v>
      </c>
    </row>
    <row r="1037" spans="1:8">
      <c r="A1037" s="37" t="s">
        <v>76</v>
      </c>
      <c r="B1037" s="38">
        <v>1976</v>
      </c>
      <c r="C1037" s="38"/>
      <c r="D1037" s="44">
        <v>3.9566020000000002</v>
      </c>
      <c r="E1037" s="45"/>
      <c r="F1037" s="46"/>
      <c r="G1037" s="47"/>
      <c r="H1037" s="41"/>
    </row>
    <row r="1038" spans="1:8">
      <c r="A1038" s="35" t="s">
        <v>76</v>
      </c>
      <c r="B1038" s="39">
        <v>1977</v>
      </c>
      <c r="C1038" s="39">
        <v>108013.84335755941</v>
      </c>
      <c r="D1038" s="39">
        <v>3.9798439999999999</v>
      </c>
      <c r="E1038" s="39">
        <f t="shared" si="48"/>
        <v>27140.220410036025</v>
      </c>
      <c r="G1038" s="35"/>
    </row>
    <row r="1039" spans="1:8">
      <c r="A1039" s="35" t="s">
        <v>76</v>
      </c>
      <c r="B1039" s="39">
        <v>1978</v>
      </c>
      <c r="C1039" s="39">
        <v>113722.38689609607</v>
      </c>
      <c r="D1039" s="39">
        <v>4.0046759999999999</v>
      </c>
      <c r="E1039" s="39">
        <f t="shared" si="48"/>
        <v>28397.400163233197</v>
      </c>
      <c r="F1039" s="36">
        <f t="shared" si="50"/>
        <v>4.6321648616099109E-2</v>
      </c>
      <c r="G1039" s="35">
        <f t="shared" si="49"/>
        <v>1</v>
      </c>
    </row>
    <row r="1040" spans="1:8">
      <c r="A1040" s="35" t="s">
        <v>76</v>
      </c>
      <c r="B1040" s="39">
        <v>1979</v>
      </c>
      <c r="C1040" s="39">
        <v>118992.61472523054</v>
      </c>
      <c r="D1040" s="39">
        <v>4.0381499999999999</v>
      </c>
      <c r="E1040" s="39">
        <f t="shared" si="48"/>
        <v>29467.11110910455</v>
      </c>
      <c r="F1040" s="36">
        <f t="shared" si="50"/>
        <v>3.7669326759578903E-2</v>
      </c>
      <c r="G1040" s="35">
        <f t="shared" si="49"/>
        <v>1</v>
      </c>
    </row>
    <row r="1041" spans="1:8">
      <c r="A1041" s="37" t="s">
        <v>76</v>
      </c>
      <c r="B1041" s="38">
        <v>1980</v>
      </c>
      <c r="C1041" s="38">
        <v>118461.9720754934</v>
      </c>
      <c r="D1041" s="38">
        <v>4.0850169999999997</v>
      </c>
      <c r="E1041" s="45">
        <f t="shared" si="48"/>
        <v>28999.138088163014</v>
      </c>
      <c r="F1041" s="46">
        <f t="shared" si="50"/>
        <v>-1.588119782793862E-2</v>
      </c>
      <c r="G1041" s="47">
        <f t="shared" si="49"/>
        <v>0</v>
      </c>
      <c r="H1041" s="41">
        <f>SUM(G1038:G1041)</f>
        <v>2</v>
      </c>
    </row>
    <row r="1042" spans="1:8">
      <c r="A1042" s="35" t="s">
        <v>76</v>
      </c>
      <c r="B1042" s="39">
        <v>1981</v>
      </c>
      <c r="C1042" s="39">
        <v>121774.08243141537</v>
      </c>
      <c r="D1042" s="39">
        <v>4.1117330000000001</v>
      </c>
      <c r="E1042" s="39">
        <f t="shared" si="48"/>
        <v>29616.242696550424</v>
      </c>
      <c r="F1042" s="36">
        <f t="shared" si="50"/>
        <v>2.1280101722723321E-2</v>
      </c>
      <c r="G1042" s="35">
        <f t="shared" si="49"/>
        <v>0</v>
      </c>
    </row>
    <row r="1043" spans="1:8">
      <c r="A1043" s="35" t="s">
        <v>76</v>
      </c>
      <c r="B1043" s="39">
        <v>1982</v>
      </c>
      <c r="C1043" s="39">
        <v>119908.96977622015</v>
      </c>
      <c r="D1043" s="39">
        <v>4.1314500000000001</v>
      </c>
      <c r="E1043" s="39">
        <f t="shared" si="48"/>
        <v>29023.459021946328</v>
      </c>
      <c r="F1043" s="36">
        <f t="shared" si="50"/>
        <v>-2.0015492197230755E-2</v>
      </c>
      <c r="G1043" s="35">
        <f t="shared" si="49"/>
        <v>0</v>
      </c>
    </row>
    <row r="1044" spans="1:8">
      <c r="A1044" s="35" t="s">
        <v>76</v>
      </c>
      <c r="B1044" s="39">
        <v>1983</v>
      </c>
      <c r="C1044" s="39">
        <v>123923.0902599753</v>
      </c>
      <c r="D1044" s="39">
        <v>4.1414580000000001</v>
      </c>
      <c r="E1044" s="39">
        <f t="shared" si="48"/>
        <v>29922.575638814953</v>
      </c>
      <c r="F1044" s="36">
        <f t="shared" si="50"/>
        <v>3.0978961404591665E-2</v>
      </c>
      <c r="G1044" s="35">
        <f t="shared" si="49"/>
        <v>0</v>
      </c>
    </row>
    <row r="1045" spans="1:8">
      <c r="A1045" s="37" t="s">
        <v>76</v>
      </c>
      <c r="B1045" s="38">
        <v>1984</v>
      </c>
      <c r="C1045" s="38">
        <v>136874.6212587975</v>
      </c>
      <c r="D1045" s="38">
        <v>4.1577039999999998</v>
      </c>
      <c r="E1045" s="45">
        <f t="shared" si="48"/>
        <v>32920.722893885068</v>
      </c>
      <c r="F1045" s="46">
        <f t="shared" si="50"/>
        <v>0.10019683102349575</v>
      </c>
      <c r="G1045" s="47">
        <f t="shared" si="49"/>
        <v>1</v>
      </c>
      <c r="H1045" s="41">
        <f>SUM(G1042:G1045)</f>
        <v>1</v>
      </c>
    </row>
    <row r="1046" spans="1:8">
      <c r="A1046" s="35" t="s">
        <v>76</v>
      </c>
      <c r="B1046" s="39">
        <v>1985</v>
      </c>
      <c r="C1046" s="39">
        <v>142297.64271753182</v>
      </c>
      <c r="D1046" s="39">
        <v>4.1843009999999996</v>
      </c>
      <c r="E1046" s="39">
        <f t="shared" si="48"/>
        <v>34007.506323644462</v>
      </c>
      <c r="F1046" s="36">
        <f t="shared" si="50"/>
        <v>3.3012137469230929E-2</v>
      </c>
      <c r="G1046" s="35">
        <f t="shared" si="49"/>
        <v>1</v>
      </c>
    </row>
    <row r="1047" spans="1:8">
      <c r="A1047" s="35" t="s">
        <v>76</v>
      </c>
      <c r="B1047" s="39">
        <v>1986</v>
      </c>
      <c r="C1047" s="39">
        <v>143424.00427451092</v>
      </c>
      <c r="D1047" s="39">
        <v>4.2052129999999996</v>
      </c>
      <c r="E1047" s="39">
        <f t="shared" si="48"/>
        <v>34106.240105914003</v>
      </c>
      <c r="F1047" s="36">
        <f t="shared" si="50"/>
        <v>2.9032938001953834E-3</v>
      </c>
      <c r="G1047" s="35">
        <f t="shared" si="49"/>
        <v>0</v>
      </c>
    </row>
    <row r="1048" spans="1:8">
      <c r="A1048" s="35" t="s">
        <v>76</v>
      </c>
      <c r="B1048" s="39">
        <v>1987</v>
      </c>
      <c r="C1048" s="39">
        <v>150374.69087817072</v>
      </c>
      <c r="D1048" s="39">
        <v>4.2351359999999998</v>
      </c>
      <c r="E1048" s="39">
        <f t="shared" si="48"/>
        <v>35506.460920775797</v>
      </c>
      <c r="F1048" s="36">
        <f t="shared" si="50"/>
        <v>4.1054681211224908E-2</v>
      </c>
      <c r="G1048" s="35">
        <f t="shared" si="49"/>
        <v>1</v>
      </c>
    </row>
    <row r="1049" spans="1:8">
      <c r="A1049" s="37" t="s">
        <v>76</v>
      </c>
      <c r="B1049" s="38">
        <v>1988</v>
      </c>
      <c r="C1049" s="38">
        <v>156451.72872482837</v>
      </c>
      <c r="D1049" s="38">
        <v>4.296163</v>
      </c>
      <c r="E1049" s="45">
        <f t="shared" si="48"/>
        <v>36416.618439483878</v>
      </c>
      <c r="F1049" s="46">
        <f t="shared" si="50"/>
        <v>2.5633574710216323E-2</v>
      </c>
      <c r="G1049" s="47">
        <f t="shared" si="49"/>
        <v>0</v>
      </c>
      <c r="H1049" s="41">
        <f>SUM(G1046:G1049)</f>
        <v>2</v>
      </c>
    </row>
    <row r="1050" spans="1:8">
      <c r="A1050" s="35" t="s">
        <v>76</v>
      </c>
      <c r="B1050" s="39">
        <v>1989</v>
      </c>
      <c r="C1050" s="39">
        <v>161156.33541581684</v>
      </c>
      <c r="D1050" s="39">
        <v>4.3380559999999999</v>
      </c>
      <c r="E1050" s="39">
        <f t="shared" si="48"/>
        <v>37149.436387132126</v>
      </c>
      <c r="F1050" s="36">
        <f t="shared" si="50"/>
        <v>2.0123173953287887E-2</v>
      </c>
      <c r="G1050" s="35">
        <f t="shared" si="49"/>
        <v>0</v>
      </c>
    </row>
    <row r="1051" spans="1:8">
      <c r="A1051" s="35" t="s">
        <v>76</v>
      </c>
      <c r="B1051" s="39">
        <v>1990</v>
      </c>
      <c r="C1051" s="39">
        <v>162796.39268047456</v>
      </c>
      <c r="D1051" s="39">
        <v>4.3898570000000001</v>
      </c>
      <c r="E1051" s="39">
        <f t="shared" si="48"/>
        <v>37084.668744443057</v>
      </c>
      <c r="F1051" s="36">
        <f t="shared" si="50"/>
        <v>-1.7434354054293166E-3</v>
      </c>
      <c r="G1051" s="35">
        <f t="shared" si="49"/>
        <v>0</v>
      </c>
    </row>
    <row r="1052" spans="1:8">
      <c r="A1052" s="35" t="s">
        <v>76</v>
      </c>
      <c r="B1052" s="39">
        <v>1991</v>
      </c>
      <c r="C1052" s="39">
        <v>162780.93706931718</v>
      </c>
      <c r="D1052" s="39">
        <v>4.4408589999999997</v>
      </c>
      <c r="E1052" s="39">
        <f t="shared" si="48"/>
        <v>36655.28157262304</v>
      </c>
      <c r="F1052" s="36">
        <f t="shared" si="50"/>
        <v>-1.1578562957620053E-2</v>
      </c>
      <c r="G1052" s="35">
        <f t="shared" si="49"/>
        <v>0</v>
      </c>
    </row>
    <row r="1053" spans="1:8">
      <c r="A1053" s="37" t="s">
        <v>76</v>
      </c>
      <c r="B1053" s="38">
        <v>1992</v>
      </c>
      <c r="C1053" s="38">
        <v>171879.00459509925</v>
      </c>
      <c r="D1053" s="38">
        <v>4.4955720000000001</v>
      </c>
      <c r="E1053" s="45">
        <f t="shared" si="48"/>
        <v>38232.955582759932</v>
      </c>
      <c r="F1053" s="46">
        <f t="shared" si="50"/>
        <v>4.3040837294105572E-2</v>
      </c>
      <c r="G1053" s="47">
        <f t="shared" si="49"/>
        <v>1</v>
      </c>
      <c r="H1053" s="41">
        <f>SUM(G1050:G1053)</f>
        <v>1</v>
      </c>
    </row>
    <row r="1054" spans="1:8">
      <c r="A1054" s="35" t="s">
        <v>76</v>
      </c>
      <c r="B1054" s="39">
        <v>1993</v>
      </c>
      <c r="C1054" s="39">
        <v>172272.44480193043</v>
      </c>
      <c r="D1054" s="39">
        <v>4.5559539999999998</v>
      </c>
      <c r="E1054" s="39">
        <f t="shared" si="48"/>
        <v>37812.59529879591</v>
      </c>
      <c r="F1054" s="36">
        <f t="shared" si="50"/>
        <v>-1.0994710650974904E-2</v>
      </c>
      <c r="G1054" s="35">
        <f t="shared" si="49"/>
        <v>0</v>
      </c>
    </row>
    <row r="1055" spans="1:8">
      <c r="A1055" s="35" t="s">
        <v>76</v>
      </c>
      <c r="B1055" s="39">
        <v>1994</v>
      </c>
      <c r="C1055" s="39">
        <v>182640.71952888457</v>
      </c>
      <c r="D1055" s="39">
        <v>4.6103550000000002</v>
      </c>
      <c r="E1055" s="39">
        <f t="shared" si="48"/>
        <v>39615.326700196529</v>
      </c>
      <c r="F1055" s="36">
        <f t="shared" si="50"/>
        <v>4.7675421037762566E-2</v>
      </c>
      <c r="G1055" s="35">
        <f t="shared" si="49"/>
        <v>1</v>
      </c>
    </row>
    <row r="1056" spans="1:8">
      <c r="A1056" s="35" t="s">
        <v>76</v>
      </c>
      <c r="B1056" s="39">
        <v>1995</v>
      </c>
      <c r="C1056" s="39">
        <v>188075.26490821867</v>
      </c>
      <c r="D1056" s="39">
        <v>4.6601800000000004</v>
      </c>
      <c r="E1056" s="39">
        <f t="shared" si="48"/>
        <v>40357.940016956134</v>
      </c>
      <c r="F1056" s="36">
        <f t="shared" si="50"/>
        <v>1.8745606274551241E-2</v>
      </c>
      <c r="G1056" s="35">
        <f t="shared" si="49"/>
        <v>0</v>
      </c>
    </row>
    <row r="1057" spans="1:8">
      <c r="A1057" s="37" t="s">
        <v>76</v>
      </c>
      <c r="B1057" s="38">
        <v>1996</v>
      </c>
      <c r="C1057" s="38">
        <v>200167.24700583151</v>
      </c>
      <c r="D1057" s="38">
        <v>4.7128269999999999</v>
      </c>
      <c r="E1057" s="45">
        <f t="shared" si="48"/>
        <v>42472.861194741825</v>
      </c>
      <c r="F1057" s="46">
        <f t="shared" si="50"/>
        <v>5.2404091410441556E-2</v>
      </c>
      <c r="G1057" s="47">
        <f t="shared" si="49"/>
        <v>1</v>
      </c>
      <c r="H1057" s="41">
        <f>SUM(G1054:G1057)</f>
        <v>2</v>
      </c>
    </row>
    <row r="1058" spans="1:8">
      <c r="A1058" s="35" t="s">
        <v>76</v>
      </c>
      <c r="B1058" s="39">
        <v>1997</v>
      </c>
      <c r="C1058" s="39">
        <v>212378.40000000002</v>
      </c>
      <c r="D1058" s="39">
        <v>4.7633900000000002</v>
      </c>
      <c r="E1058" s="39">
        <f t="shared" si="48"/>
        <v>44585.557764533245</v>
      </c>
      <c r="F1058" s="36">
        <f t="shared" si="50"/>
        <v>4.9742270955199341E-2</v>
      </c>
      <c r="G1058" s="35">
        <f t="shared" si="49"/>
        <v>1</v>
      </c>
    </row>
    <row r="1059" spans="1:8">
      <c r="A1059" s="35" t="s">
        <v>76</v>
      </c>
      <c r="B1059" s="39">
        <v>1998</v>
      </c>
      <c r="C1059" s="39">
        <v>223654.5</v>
      </c>
      <c r="D1059" s="39">
        <v>4.8134119999999996</v>
      </c>
      <c r="E1059" s="39">
        <f t="shared" si="48"/>
        <v>46464.856945551306</v>
      </c>
      <c r="F1059" s="36">
        <f t="shared" si="50"/>
        <v>4.215040195175046E-2</v>
      </c>
      <c r="G1059" s="35">
        <f t="shared" si="49"/>
        <v>1</v>
      </c>
    </row>
    <row r="1060" spans="1:8">
      <c r="A1060" s="35" t="s">
        <v>76</v>
      </c>
      <c r="B1060" s="39">
        <v>1999</v>
      </c>
      <c r="C1060" s="39">
        <v>232068.1</v>
      </c>
      <c r="D1060" s="39">
        <v>4.873481</v>
      </c>
      <c r="E1060" s="39">
        <f t="shared" si="48"/>
        <v>47618.550272382308</v>
      </c>
      <c r="F1060" s="36">
        <f t="shared" si="50"/>
        <v>2.4829374341621913E-2</v>
      </c>
      <c r="G1060" s="35">
        <f t="shared" si="49"/>
        <v>0</v>
      </c>
    </row>
    <row r="1061" spans="1:8">
      <c r="A1061" s="37" t="s">
        <v>76</v>
      </c>
      <c r="B1061" s="38">
        <v>2000</v>
      </c>
      <c r="C1061" s="38">
        <v>247802.6</v>
      </c>
      <c r="D1061" s="38">
        <v>4.9336919999999997</v>
      </c>
      <c r="E1061" s="45">
        <f t="shared" si="48"/>
        <v>50226.605146815004</v>
      </c>
      <c r="F1061" s="46">
        <f t="shared" si="50"/>
        <v>5.4769724393422203E-2</v>
      </c>
      <c r="G1061" s="47">
        <f t="shared" si="49"/>
        <v>1</v>
      </c>
      <c r="H1061" s="41">
        <f>SUM(G1058:G1061)</f>
        <v>3</v>
      </c>
    </row>
    <row r="1062" spans="1:8">
      <c r="A1062" s="35" t="s">
        <v>76</v>
      </c>
      <c r="B1062" s="39">
        <v>2001</v>
      </c>
      <c r="C1062" s="39">
        <v>247599.4</v>
      </c>
      <c r="D1062" s="39">
        <v>4.9827959999999996</v>
      </c>
      <c r="E1062" s="39">
        <f t="shared" si="48"/>
        <v>49690.856298351369</v>
      </c>
      <c r="F1062" s="36">
        <f t="shared" si="50"/>
        <v>-1.0666634682905851E-2</v>
      </c>
      <c r="G1062" s="35">
        <f t="shared" si="49"/>
        <v>0</v>
      </c>
    </row>
    <row r="1063" spans="1:8">
      <c r="A1063" s="35" t="s">
        <v>76</v>
      </c>
      <c r="B1063" s="39">
        <v>2002</v>
      </c>
      <c r="C1063" s="39">
        <v>253478.39999999999</v>
      </c>
      <c r="D1063" s="39">
        <v>5.0189349999999999</v>
      </c>
      <c r="E1063" s="39">
        <f t="shared" si="48"/>
        <v>50504.419762359939</v>
      </c>
      <c r="F1063" s="36">
        <f t="shared" si="50"/>
        <v>1.6372498375230471E-2</v>
      </c>
      <c r="G1063" s="35">
        <f t="shared" si="49"/>
        <v>0</v>
      </c>
    </row>
    <row r="1064" spans="1:8">
      <c r="A1064" s="35" t="s">
        <v>76</v>
      </c>
      <c r="B1064" s="39">
        <v>2003</v>
      </c>
      <c r="C1064" s="39">
        <v>264165.90000000002</v>
      </c>
      <c r="D1064" s="39">
        <v>5.053572</v>
      </c>
      <c r="E1064" s="39">
        <f t="shared" si="48"/>
        <v>52273.10504332382</v>
      </c>
      <c r="F1064" s="36">
        <f t="shared" si="50"/>
        <v>3.5020405922612907E-2</v>
      </c>
      <c r="G1064" s="35">
        <f t="shared" si="49"/>
        <v>1</v>
      </c>
    </row>
    <row r="1065" spans="1:8">
      <c r="A1065" s="37" t="s">
        <v>76</v>
      </c>
      <c r="B1065" s="38">
        <v>2004</v>
      </c>
      <c r="C1065" s="38">
        <v>275560.09999999998</v>
      </c>
      <c r="D1065" s="38">
        <v>5.0877129999999999</v>
      </c>
      <c r="E1065" s="45">
        <f t="shared" si="48"/>
        <v>54161.879807292586</v>
      </c>
      <c r="F1065" s="46">
        <f t="shared" si="50"/>
        <v>3.613282131228579E-2</v>
      </c>
      <c r="G1065" s="47">
        <f t="shared" si="49"/>
        <v>1</v>
      </c>
      <c r="H1065" s="41">
        <f>SUM(G1062:G1065)</f>
        <v>2</v>
      </c>
    </row>
    <row r="1066" spans="1:8">
      <c r="A1066" s="35" t="s">
        <v>76</v>
      </c>
      <c r="B1066" s="39">
        <v>2005</v>
      </c>
      <c r="C1066" s="39">
        <v>284636.90000000002</v>
      </c>
      <c r="D1066" s="39">
        <v>5.1195979999999999</v>
      </c>
      <c r="E1066" s="39">
        <f t="shared" si="48"/>
        <v>55597.509804480746</v>
      </c>
      <c r="F1066" s="36">
        <f t="shared" si="50"/>
        <v>2.6506280843576979E-2</v>
      </c>
      <c r="G1066" s="35">
        <f t="shared" si="49"/>
        <v>0</v>
      </c>
    </row>
    <row r="1067" spans="1:8">
      <c r="A1067" s="35" t="s">
        <v>76</v>
      </c>
      <c r="B1067" s="39">
        <v>2006</v>
      </c>
      <c r="C1067" s="39">
        <v>284382</v>
      </c>
      <c r="D1067" s="39">
        <v>5.1635549999999997</v>
      </c>
      <c r="E1067" s="39">
        <f t="shared" si="48"/>
        <v>55074.846689925842</v>
      </c>
      <c r="F1067" s="36">
        <f t="shared" si="50"/>
        <v>-9.4008367711602148E-3</v>
      </c>
      <c r="G1067" s="35">
        <f t="shared" si="49"/>
        <v>0</v>
      </c>
    </row>
    <row r="1068" spans="1:8">
      <c r="A1068" s="35" t="s">
        <v>76</v>
      </c>
      <c r="B1068" s="39">
        <v>2007</v>
      </c>
      <c r="C1068" s="39">
        <v>286299.2</v>
      </c>
      <c r="D1068" s="39">
        <v>5.2072029999999998</v>
      </c>
      <c r="E1068" s="39">
        <f t="shared" si="48"/>
        <v>54981.378678726374</v>
      </c>
      <c r="F1068" s="36">
        <f t="shared" si="50"/>
        <v>-1.6971088766837283E-3</v>
      </c>
      <c r="G1068" s="35">
        <f t="shared" si="49"/>
        <v>0</v>
      </c>
    </row>
    <row r="1069" spans="1:8">
      <c r="A1069" s="37" t="s">
        <v>76</v>
      </c>
      <c r="B1069" s="38">
        <v>2008</v>
      </c>
      <c r="C1069" s="38">
        <v>288420.59999999998</v>
      </c>
      <c r="D1069" s="38">
        <v>5.2470179999999997</v>
      </c>
      <c r="E1069" s="45">
        <f t="shared" si="48"/>
        <v>54968.479239064931</v>
      </c>
      <c r="F1069" s="46">
        <f t="shared" si="50"/>
        <v>-2.3461469994812134E-4</v>
      </c>
      <c r="G1069" s="47">
        <f t="shared" si="49"/>
        <v>0</v>
      </c>
      <c r="H1069" s="41">
        <f>SUM(G1066:G1069)</f>
        <v>0</v>
      </c>
    </row>
    <row r="1070" spans="1:8">
      <c r="A1070" s="35" t="s">
        <v>76</v>
      </c>
      <c r="B1070" s="39">
        <v>2009</v>
      </c>
      <c r="C1070" s="39">
        <v>277494.09999999998</v>
      </c>
      <c r="D1070" s="39">
        <v>5.2812029999999996</v>
      </c>
      <c r="E1070" s="39">
        <f t="shared" si="48"/>
        <v>52543.729146559977</v>
      </c>
      <c r="F1070" s="36">
        <f t="shared" si="50"/>
        <v>-4.4111645911821706E-2</v>
      </c>
      <c r="G1070" s="35">
        <f t="shared" si="49"/>
        <v>0</v>
      </c>
    </row>
    <row r="1071" spans="1:8">
      <c r="A1071" s="35" t="s">
        <v>76</v>
      </c>
      <c r="B1071" s="39">
        <v>2010</v>
      </c>
      <c r="C1071" s="39">
        <v>287140.09999999998</v>
      </c>
      <c r="D1071" s="39">
        <v>5.3109339999999996</v>
      </c>
      <c r="E1071" s="39">
        <f t="shared" si="48"/>
        <v>54065.838513527</v>
      </c>
      <c r="F1071" s="36">
        <f t="shared" si="50"/>
        <v>2.8968430518538479E-2</v>
      </c>
      <c r="G1071" s="35">
        <f t="shared" si="49"/>
        <v>0</v>
      </c>
    </row>
    <row r="1072" spans="1:8">
      <c r="A1072" s="35" t="s">
        <v>76</v>
      </c>
      <c r="B1072" s="39">
        <v>2011</v>
      </c>
      <c r="C1072" s="39">
        <v>293783.2</v>
      </c>
      <c r="D1072" s="39">
        <v>5.3466199999999997</v>
      </c>
      <c r="E1072" s="39">
        <f t="shared" si="48"/>
        <v>54947.462134956295</v>
      </c>
      <c r="F1072" s="36">
        <f t="shared" si="50"/>
        <v>1.6306481979535326E-2</v>
      </c>
      <c r="G1072" s="35">
        <f t="shared" si="49"/>
        <v>0</v>
      </c>
    </row>
    <row r="1073" spans="1:8">
      <c r="A1073" s="37" t="s">
        <v>76</v>
      </c>
      <c r="B1073" s="38">
        <v>2012</v>
      </c>
      <c r="C1073" s="38">
        <v>298328.3</v>
      </c>
      <c r="D1073" s="38">
        <v>5.3775000000000004</v>
      </c>
      <c r="E1073" s="45">
        <f t="shared" si="48"/>
        <v>55477.136215713617</v>
      </c>
      <c r="F1073" s="46">
        <f t="shared" si="50"/>
        <v>9.6396459486407515E-3</v>
      </c>
      <c r="G1073" s="47">
        <f t="shared" si="49"/>
        <v>0</v>
      </c>
      <c r="H1073" s="41">
        <f>SUM(G1070:G1073)</f>
        <v>0</v>
      </c>
    </row>
    <row r="1074" spans="1:8">
      <c r="A1074" s="35" t="s">
        <v>76</v>
      </c>
      <c r="B1074" s="39">
        <v>2013</v>
      </c>
      <c r="C1074" s="39">
        <v>305486.40000000002</v>
      </c>
      <c r="D1074" s="39">
        <v>5.4147220000000003</v>
      </c>
      <c r="E1074" s="39">
        <f t="shared" si="48"/>
        <v>56417.744068855245</v>
      </c>
      <c r="F1074" s="36">
        <f t="shared" si="50"/>
        <v>1.6954873976988027E-2</v>
      </c>
      <c r="G1074" s="35">
        <f t="shared" si="49"/>
        <v>0</v>
      </c>
    </row>
    <row r="1075" spans="1:8">
      <c r="A1075" s="35" t="s">
        <v>76</v>
      </c>
      <c r="B1075" s="39">
        <v>2014</v>
      </c>
      <c r="C1075" s="39">
        <v>314091.3</v>
      </c>
      <c r="D1075" s="39">
        <v>5.4526649999999997</v>
      </c>
      <c r="E1075" s="39">
        <f t="shared" si="48"/>
        <v>57603.26372516925</v>
      </c>
      <c r="F1075" s="36">
        <f t="shared" si="50"/>
        <v>2.1013241062370902E-2</v>
      </c>
      <c r="G1075" s="35">
        <f t="shared" si="49"/>
        <v>0</v>
      </c>
    </row>
    <row r="1076" spans="1:8">
      <c r="A1076" s="35" t="s">
        <v>76</v>
      </c>
      <c r="B1076" s="39">
        <v>2015</v>
      </c>
      <c r="C1076" s="39">
        <v>318913.2</v>
      </c>
      <c r="D1076" s="39">
        <v>5.4840020000000003</v>
      </c>
      <c r="E1076" s="39">
        <f t="shared" si="48"/>
        <v>58153.370476524258</v>
      </c>
      <c r="F1076" s="36">
        <f t="shared" si="50"/>
        <v>9.5499233164915154E-3</v>
      </c>
      <c r="G1076" s="35">
        <f t="shared" si="49"/>
        <v>0</v>
      </c>
    </row>
    <row r="1077" spans="1:8">
      <c r="A1077" s="37" t="s">
        <v>76</v>
      </c>
      <c r="B1077" s="38">
        <v>2016</v>
      </c>
      <c r="C1077" s="38">
        <v>324030.3</v>
      </c>
      <c r="D1077" s="38">
        <v>5.52536</v>
      </c>
      <c r="E1077" s="45">
        <f t="shared" si="48"/>
        <v>58644.196939203961</v>
      </c>
      <c r="F1077" s="46">
        <f t="shared" si="50"/>
        <v>8.4402066235842454E-3</v>
      </c>
      <c r="G1077" s="47">
        <f t="shared" si="49"/>
        <v>0</v>
      </c>
      <c r="H1077" s="41">
        <f>SUM(G1074:G1077)</f>
        <v>0</v>
      </c>
    </row>
    <row r="1078" spans="1:8">
      <c r="A1078" s="35" t="s">
        <v>76</v>
      </c>
      <c r="B1078" s="39">
        <v>2017</v>
      </c>
      <c r="C1078" s="39">
        <v>328696.09999999998</v>
      </c>
      <c r="D1078" s="39">
        <v>5.5692830000000004</v>
      </c>
      <c r="E1078" s="39">
        <f t="shared" si="48"/>
        <v>59019.464444525438</v>
      </c>
      <c r="F1078" s="36">
        <f t="shared" si="50"/>
        <v>6.3990560858138146E-3</v>
      </c>
      <c r="G1078" s="35">
        <f t="shared" si="49"/>
        <v>0</v>
      </c>
    </row>
    <row r="1079" spans="1:8">
      <c r="A1079" s="35" t="s">
        <v>76</v>
      </c>
      <c r="B1079" s="39">
        <v>2018</v>
      </c>
      <c r="C1079" s="39">
        <v>338524.5</v>
      </c>
      <c r="D1079" s="39">
        <v>5.6087619999999996</v>
      </c>
      <c r="E1079" s="39">
        <f t="shared" si="48"/>
        <v>60356.367412273874</v>
      </c>
      <c r="F1079" s="36">
        <f t="shared" si="50"/>
        <v>2.2651899340852877E-2</v>
      </c>
      <c r="G1079" s="35">
        <f t="shared" si="49"/>
        <v>0</v>
      </c>
    </row>
    <row r="1080" spans="1:8">
      <c r="A1080" s="35" t="s">
        <v>76</v>
      </c>
      <c r="B1080" s="39">
        <v>2019</v>
      </c>
      <c r="C1080" s="39">
        <v>340130.4</v>
      </c>
      <c r="D1080" s="39">
        <v>5.640053</v>
      </c>
      <c r="E1080" s="39">
        <f t="shared" si="48"/>
        <v>60306.241803046891</v>
      </c>
      <c r="F1080" s="36">
        <f t="shared" si="50"/>
        <v>-8.3049413634506131E-4</v>
      </c>
      <c r="G1080" s="35">
        <f t="shared" si="49"/>
        <v>0</v>
      </c>
    </row>
    <row r="1081" spans="1:8">
      <c r="A1081" s="37" t="s">
        <v>76</v>
      </c>
      <c r="B1081" s="38">
        <v>2020</v>
      </c>
      <c r="C1081" s="38">
        <v>326635.59999999998</v>
      </c>
      <c r="D1081" s="46">
        <v>5.6573419999999999</v>
      </c>
      <c r="E1081" s="45">
        <f t="shared" si="48"/>
        <v>57736.583717229747</v>
      </c>
      <c r="F1081" s="46">
        <f t="shared" si="50"/>
        <v>-4.2610151271063157E-2</v>
      </c>
      <c r="G1081" s="47">
        <f t="shared" si="49"/>
        <v>0</v>
      </c>
      <c r="H1081" s="41">
        <f>SUM(G1078:G1081)</f>
        <v>0</v>
      </c>
    </row>
    <row r="1082" spans="1:8">
      <c r="A1082" s="37" t="s">
        <v>78</v>
      </c>
      <c r="B1082" s="38">
        <v>1976</v>
      </c>
      <c r="C1082" s="38"/>
      <c r="D1082" s="44">
        <v>2.4303240000000002</v>
      </c>
      <c r="E1082" s="45"/>
      <c r="F1082" s="46"/>
      <c r="G1082" s="47"/>
      <c r="H1082" s="41"/>
    </row>
    <row r="1083" spans="1:8">
      <c r="A1083" s="35" t="s">
        <v>78</v>
      </c>
      <c r="B1083" s="39">
        <v>1977</v>
      </c>
      <c r="C1083" s="39">
        <v>47718.859129717341</v>
      </c>
      <c r="D1083" s="39">
        <v>2.4598100000000001</v>
      </c>
      <c r="E1083" s="39">
        <f t="shared" si="48"/>
        <v>19399.408543634403</v>
      </c>
      <c r="G1083" s="35"/>
    </row>
    <row r="1084" spans="1:8">
      <c r="A1084" s="35" t="s">
        <v>78</v>
      </c>
      <c r="B1084" s="39">
        <v>1978</v>
      </c>
      <c r="C1084" s="39">
        <v>49110.55850090523</v>
      </c>
      <c r="D1084" s="39">
        <v>2.4880330000000002</v>
      </c>
      <c r="E1084" s="39">
        <f t="shared" si="48"/>
        <v>19738.708650932374</v>
      </c>
      <c r="F1084" s="36">
        <f t="shared" si="50"/>
        <v>1.7490229484821374E-2</v>
      </c>
      <c r="G1084" s="35">
        <f t="shared" si="49"/>
        <v>0</v>
      </c>
    </row>
    <row r="1085" spans="1:8">
      <c r="A1085" s="35" t="s">
        <v>78</v>
      </c>
      <c r="B1085" s="39">
        <v>1979</v>
      </c>
      <c r="C1085" s="39">
        <v>50988.331896557487</v>
      </c>
      <c r="D1085" s="39">
        <v>2.5079669999999998</v>
      </c>
      <c r="E1085" s="39">
        <f t="shared" si="48"/>
        <v>20330.543382970147</v>
      </c>
      <c r="F1085" s="36">
        <f t="shared" si="50"/>
        <v>2.9983457504947575E-2</v>
      </c>
      <c r="G1085" s="35">
        <f t="shared" si="49"/>
        <v>0</v>
      </c>
    </row>
    <row r="1086" spans="1:8">
      <c r="A1086" s="37" t="s">
        <v>78</v>
      </c>
      <c r="B1086" s="38">
        <v>1980</v>
      </c>
      <c r="C1086" s="38">
        <v>50040.348670559244</v>
      </c>
      <c r="D1086" s="38">
        <v>2.5253420000000002</v>
      </c>
      <c r="E1086" s="45">
        <f t="shared" si="48"/>
        <v>19815.275978682981</v>
      </c>
      <c r="F1086" s="46">
        <f t="shared" si="50"/>
        <v>-2.534449741853817E-2</v>
      </c>
      <c r="G1086" s="47">
        <f t="shared" si="49"/>
        <v>0</v>
      </c>
      <c r="H1086" s="41">
        <f>SUM(G1083:G1086)</f>
        <v>0</v>
      </c>
    </row>
    <row r="1087" spans="1:8">
      <c r="A1087" s="35" t="s">
        <v>78</v>
      </c>
      <c r="B1087" s="39">
        <v>1981</v>
      </c>
      <c r="C1087" s="39">
        <v>51759.800812528818</v>
      </c>
      <c r="D1087" s="39">
        <v>2.5390320000000002</v>
      </c>
      <c r="E1087" s="39">
        <f t="shared" si="48"/>
        <v>20385.643352477957</v>
      </c>
      <c r="F1087" s="36">
        <f t="shared" si="50"/>
        <v>2.8784225584774559E-2</v>
      </c>
      <c r="G1087" s="35">
        <f t="shared" si="49"/>
        <v>0</v>
      </c>
    </row>
    <row r="1088" spans="1:8">
      <c r="A1088" s="35" t="s">
        <v>78</v>
      </c>
      <c r="B1088" s="39">
        <v>1982</v>
      </c>
      <c r="C1088" s="39">
        <v>50121.73135008385</v>
      </c>
      <c r="D1088" s="39">
        <v>2.5567760000000002</v>
      </c>
      <c r="E1088" s="39">
        <f t="shared" si="48"/>
        <v>19603.489453156573</v>
      </c>
      <c r="F1088" s="36">
        <f t="shared" si="50"/>
        <v>-3.836787909008077E-2</v>
      </c>
      <c r="G1088" s="35">
        <f t="shared" si="49"/>
        <v>0</v>
      </c>
    </row>
    <row r="1089" spans="1:8">
      <c r="A1089" s="35" t="s">
        <v>78</v>
      </c>
      <c r="B1089" s="39">
        <v>1983</v>
      </c>
      <c r="C1089" s="39">
        <v>51186.927855124362</v>
      </c>
      <c r="D1089" s="39">
        <v>2.5677189999999999</v>
      </c>
      <c r="E1089" s="39">
        <f t="shared" si="48"/>
        <v>19934.785642480492</v>
      </c>
      <c r="F1089" s="36">
        <f t="shared" si="50"/>
        <v>1.6899858064329143E-2</v>
      </c>
      <c r="G1089" s="35">
        <f t="shared" si="49"/>
        <v>0</v>
      </c>
    </row>
    <row r="1090" spans="1:8">
      <c r="A1090" s="37" t="s">
        <v>78</v>
      </c>
      <c r="B1090" s="38">
        <v>1984</v>
      </c>
      <c r="C1090" s="38">
        <v>54689.021762243887</v>
      </c>
      <c r="D1090" s="38">
        <v>2.5780530000000002</v>
      </c>
      <c r="E1090" s="45">
        <f t="shared" si="48"/>
        <v>21213.303901139305</v>
      </c>
      <c r="F1090" s="46">
        <f t="shared" si="50"/>
        <v>6.4135039201742128E-2</v>
      </c>
      <c r="G1090" s="47">
        <f t="shared" si="49"/>
        <v>1</v>
      </c>
      <c r="H1090" s="41">
        <f>SUM(G1087:G1090)</f>
        <v>1</v>
      </c>
    </row>
    <row r="1091" spans="1:8">
      <c r="A1091" s="35" t="s">
        <v>78</v>
      </c>
      <c r="B1091" s="39">
        <v>1985</v>
      </c>
      <c r="C1091" s="39">
        <v>56209.044675890364</v>
      </c>
      <c r="D1091" s="39">
        <v>2.5881029999999998</v>
      </c>
      <c r="E1091" s="39">
        <f t="shared" si="48"/>
        <v>21718.240995775814</v>
      </c>
      <c r="F1091" s="36">
        <f t="shared" si="50"/>
        <v>2.3802850182587099E-2</v>
      </c>
      <c r="G1091" s="35">
        <f t="shared" si="49"/>
        <v>0</v>
      </c>
    </row>
    <row r="1092" spans="1:8">
      <c r="A1092" s="35" t="s">
        <v>78</v>
      </c>
      <c r="B1092" s="39">
        <v>1986</v>
      </c>
      <c r="C1092" s="39">
        <v>56341.256810544677</v>
      </c>
      <c r="D1092" s="39">
        <v>2.5935959999999998</v>
      </c>
      <c r="E1092" s="39">
        <f t="shared" ref="E1092:E1155" si="51">C1092/D1092</f>
        <v>21723.220120074475</v>
      </c>
      <c r="F1092" s="36">
        <f t="shared" si="50"/>
        <v>2.2926001694290044E-4</v>
      </c>
      <c r="G1092" s="35">
        <f t="shared" ref="G1092:G1155" si="52">IF(F1092&gt;0.032,1,0)</f>
        <v>0</v>
      </c>
    </row>
    <row r="1093" spans="1:8">
      <c r="A1093" s="35" t="s">
        <v>78</v>
      </c>
      <c r="B1093" s="39">
        <v>1987</v>
      </c>
      <c r="C1093" s="39">
        <v>60035.14163988857</v>
      </c>
      <c r="D1093" s="39">
        <v>2.5885449999999999</v>
      </c>
      <c r="E1093" s="39">
        <f t="shared" si="51"/>
        <v>23192.62042571737</v>
      </c>
      <c r="F1093" s="36">
        <f t="shared" ref="F1093:F1156" si="53">E1093/E1092-1</f>
        <v>6.7641919453968136E-2</v>
      </c>
      <c r="G1093" s="35">
        <f t="shared" si="52"/>
        <v>1</v>
      </c>
    </row>
    <row r="1094" spans="1:8">
      <c r="A1094" s="37" t="s">
        <v>78</v>
      </c>
      <c r="B1094" s="38">
        <v>1988</v>
      </c>
      <c r="C1094" s="38">
        <v>61456.699844007831</v>
      </c>
      <c r="D1094" s="38">
        <v>2.580349</v>
      </c>
      <c r="E1094" s="45">
        <f t="shared" si="51"/>
        <v>23817.204511485783</v>
      </c>
      <c r="F1094" s="46">
        <f t="shared" si="53"/>
        <v>2.6930293960049312E-2</v>
      </c>
      <c r="G1094" s="47">
        <f t="shared" si="52"/>
        <v>0</v>
      </c>
      <c r="H1094" s="41">
        <f>SUM(G1091:G1094)</f>
        <v>1</v>
      </c>
    </row>
    <row r="1095" spans="1:8">
      <c r="A1095" s="35" t="s">
        <v>78</v>
      </c>
      <c r="B1095" s="39">
        <v>1989</v>
      </c>
      <c r="C1095" s="39">
        <v>62035.544567998564</v>
      </c>
      <c r="D1095" s="39">
        <v>2.5742720000000001</v>
      </c>
      <c r="E1095" s="39">
        <f t="shared" si="51"/>
        <v>24098.286648807338</v>
      </c>
      <c r="F1095" s="36">
        <f t="shared" si="53"/>
        <v>1.1801642681701141E-2</v>
      </c>
      <c r="G1095" s="35">
        <f t="shared" si="52"/>
        <v>0</v>
      </c>
    </row>
    <row r="1096" spans="1:8">
      <c r="A1096" s="35" t="s">
        <v>78</v>
      </c>
      <c r="B1096" s="39">
        <v>1990</v>
      </c>
      <c r="C1096" s="39">
        <v>62290.3862351106</v>
      </c>
      <c r="D1096" s="39">
        <v>2.578897</v>
      </c>
      <c r="E1096" s="39">
        <f t="shared" si="51"/>
        <v>24153.886810954682</v>
      </c>
      <c r="F1096" s="36">
        <f t="shared" si="53"/>
        <v>2.307224698486765E-3</v>
      </c>
      <c r="G1096" s="35">
        <f t="shared" si="52"/>
        <v>0</v>
      </c>
    </row>
    <row r="1097" spans="1:8">
      <c r="A1097" s="35" t="s">
        <v>78</v>
      </c>
      <c r="B1097" s="39">
        <v>1991</v>
      </c>
      <c r="C1097" s="39">
        <v>63662.920401905321</v>
      </c>
      <c r="D1097" s="39">
        <v>2.5987330000000002</v>
      </c>
      <c r="E1097" s="39">
        <f t="shared" si="51"/>
        <v>24497.676522330428</v>
      </c>
      <c r="F1097" s="36">
        <f t="shared" si="53"/>
        <v>1.4233308041330384E-2</v>
      </c>
      <c r="G1097" s="35">
        <f t="shared" si="52"/>
        <v>0</v>
      </c>
    </row>
    <row r="1098" spans="1:8">
      <c r="A1098" s="37" t="s">
        <v>78</v>
      </c>
      <c r="B1098" s="38">
        <v>1992</v>
      </c>
      <c r="C1098" s="38">
        <v>67102.380199015286</v>
      </c>
      <c r="D1098" s="38">
        <v>2.6237339999999998</v>
      </c>
      <c r="E1098" s="45">
        <f t="shared" si="51"/>
        <v>25575.146031958764</v>
      </c>
      <c r="F1098" s="46">
        <f t="shared" si="53"/>
        <v>4.3982518450114583E-2</v>
      </c>
      <c r="G1098" s="47">
        <f t="shared" si="52"/>
        <v>1</v>
      </c>
      <c r="H1098" s="41">
        <f>SUM(G1095:G1098)</f>
        <v>1</v>
      </c>
    </row>
    <row r="1099" spans="1:8">
      <c r="A1099" s="35" t="s">
        <v>78</v>
      </c>
      <c r="B1099" s="39">
        <v>1993</v>
      </c>
      <c r="C1099" s="39">
        <v>70050.349718245416</v>
      </c>
      <c r="D1099" s="39">
        <v>2.6551</v>
      </c>
      <c r="E1099" s="39">
        <f t="shared" si="51"/>
        <v>26383.318789591885</v>
      </c>
      <c r="F1099" s="36">
        <f t="shared" si="53"/>
        <v>3.159992739135209E-2</v>
      </c>
      <c r="G1099" s="35">
        <f t="shared" si="52"/>
        <v>0</v>
      </c>
    </row>
    <row r="1100" spans="1:8">
      <c r="A1100" s="35" t="s">
        <v>78</v>
      </c>
      <c r="B1100" s="39">
        <v>1994</v>
      </c>
      <c r="C1100" s="39">
        <v>74789.154821895034</v>
      </c>
      <c r="D1100" s="39">
        <v>2.6889919999999998</v>
      </c>
      <c r="E1100" s="39">
        <f t="shared" si="51"/>
        <v>27813.081936240436</v>
      </c>
      <c r="F1100" s="36">
        <f t="shared" si="53"/>
        <v>5.4191936884475211E-2</v>
      </c>
      <c r="G1100" s="35">
        <f t="shared" si="52"/>
        <v>1</v>
      </c>
    </row>
    <row r="1101" spans="1:8">
      <c r="A1101" s="35" t="s">
        <v>78</v>
      </c>
      <c r="B1101" s="39">
        <v>1995</v>
      </c>
      <c r="C1101" s="39">
        <v>78504.704664900768</v>
      </c>
      <c r="D1101" s="39">
        <v>2.7226590000000002</v>
      </c>
      <c r="E1101" s="39">
        <f t="shared" si="51"/>
        <v>28833.836578470076</v>
      </c>
      <c r="F1101" s="36">
        <f t="shared" si="53"/>
        <v>3.6700522601905483E-2</v>
      </c>
      <c r="G1101" s="35">
        <f t="shared" si="52"/>
        <v>1</v>
      </c>
    </row>
    <row r="1102" spans="1:8">
      <c r="A1102" s="37" t="s">
        <v>78</v>
      </c>
      <c r="B1102" s="38">
        <v>1996</v>
      </c>
      <c r="C1102" s="38">
        <v>80868.274328432002</v>
      </c>
      <c r="D1102" s="38">
        <v>2.7480850000000001</v>
      </c>
      <c r="E1102" s="45">
        <f t="shared" si="51"/>
        <v>29427.137198606302</v>
      </c>
      <c r="F1102" s="46">
        <f t="shared" si="53"/>
        <v>2.0576540985851155E-2</v>
      </c>
      <c r="G1102" s="47">
        <f t="shared" si="52"/>
        <v>0</v>
      </c>
      <c r="H1102" s="41">
        <f>SUM(G1099:G1102)</f>
        <v>2</v>
      </c>
    </row>
    <row r="1103" spans="1:8">
      <c r="A1103" s="35" t="s">
        <v>78</v>
      </c>
      <c r="B1103" s="39">
        <v>1997</v>
      </c>
      <c r="C1103" s="39">
        <v>83153.100000000006</v>
      </c>
      <c r="D1103" s="39">
        <v>2.7770039999999998</v>
      </c>
      <c r="E1103" s="39">
        <f t="shared" si="51"/>
        <v>29943.457049395685</v>
      </c>
      <c r="F1103" s="36">
        <f t="shared" si="53"/>
        <v>1.7545704405586449E-2</v>
      </c>
      <c r="G1103" s="35">
        <f t="shared" si="52"/>
        <v>0</v>
      </c>
    </row>
    <row r="1104" spans="1:8">
      <c r="A1104" s="35" t="s">
        <v>78</v>
      </c>
      <c r="B1104" s="39">
        <v>1998</v>
      </c>
      <c r="C1104" s="39">
        <v>85193.8</v>
      </c>
      <c r="D1104" s="39">
        <v>2.804834</v>
      </c>
      <c r="E1104" s="39">
        <f t="shared" si="51"/>
        <v>30373.918741715195</v>
      </c>
      <c r="F1104" s="36">
        <f t="shared" si="53"/>
        <v>1.4375818116438843E-2</v>
      </c>
      <c r="G1104" s="35">
        <f t="shared" si="52"/>
        <v>0</v>
      </c>
    </row>
    <row r="1105" spans="1:8">
      <c r="A1105" s="35" t="s">
        <v>78</v>
      </c>
      <c r="B1105" s="39">
        <v>1999</v>
      </c>
      <c r="C1105" s="39">
        <v>87638</v>
      </c>
      <c r="D1105" s="39">
        <v>2.828408</v>
      </c>
      <c r="E1105" s="39">
        <f t="shared" si="51"/>
        <v>30984.921553043267</v>
      </c>
      <c r="F1105" s="36">
        <f t="shared" si="53"/>
        <v>2.0116034961564777E-2</v>
      </c>
      <c r="G1105" s="35">
        <f t="shared" si="52"/>
        <v>0</v>
      </c>
    </row>
    <row r="1106" spans="1:8">
      <c r="A1106" s="37" t="s">
        <v>78</v>
      </c>
      <c r="B1106" s="38">
        <v>2000</v>
      </c>
      <c r="C1106" s="38">
        <v>88077.5</v>
      </c>
      <c r="D1106" s="38">
        <v>2.8483529999999999</v>
      </c>
      <c r="E1106" s="45">
        <f t="shared" si="51"/>
        <v>30922.255773775232</v>
      </c>
      <c r="F1106" s="46">
        <f t="shared" si="53"/>
        <v>-2.0224604784219169E-3</v>
      </c>
      <c r="G1106" s="47">
        <f t="shared" si="52"/>
        <v>0</v>
      </c>
      <c r="H1106" s="41">
        <f>SUM(G1103:G1106)</f>
        <v>0</v>
      </c>
    </row>
    <row r="1107" spans="1:8">
      <c r="A1107" s="35" t="s">
        <v>78</v>
      </c>
      <c r="B1107" s="39">
        <v>2001</v>
      </c>
      <c r="C1107" s="39">
        <v>87309.5</v>
      </c>
      <c r="D1107" s="39">
        <v>2.8529939999999998</v>
      </c>
      <c r="E1107" s="39">
        <f t="shared" si="51"/>
        <v>30602.763272548069</v>
      </c>
      <c r="F1107" s="36">
        <f t="shared" si="53"/>
        <v>-1.0332121419748486E-2</v>
      </c>
      <c r="G1107" s="35">
        <f t="shared" si="52"/>
        <v>0</v>
      </c>
    </row>
    <row r="1108" spans="1:8">
      <c r="A1108" s="35" t="s">
        <v>78</v>
      </c>
      <c r="B1108" s="39">
        <v>2002</v>
      </c>
      <c r="C1108" s="39">
        <v>88569.4</v>
      </c>
      <c r="D1108" s="39">
        <v>2.8586809999999998</v>
      </c>
      <c r="E1108" s="39">
        <f t="shared" si="51"/>
        <v>30982.610511631065</v>
      </c>
      <c r="F1108" s="36">
        <f t="shared" si="53"/>
        <v>1.2412187608683567E-2</v>
      </c>
      <c r="G1108" s="35">
        <f t="shared" si="52"/>
        <v>0</v>
      </c>
    </row>
    <row r="1109" spans="1:8">
      <c r="A1109" s="35" t="s">
        <v>78</v>
      </c>
      <c r="B1109" s="39">
        <v>2003</v>
      </c>
      <c r="C1109" s="39">
        <v>92354.7</v>
      </c>
      <c r="D1109" s="39">
        <v>2.868312</v>
      </c>
      <c r="E1109" s="39">
        <f t="shared" si="51"/>
        <v>32198.275501409888</v>
      </c>
      <c r="F1109" s="36">
        <f t="shared" si="53"/>
        <v>3.9237009719450766E-2</v>
      </c>
      <c r="G1109" s="35">
        <f t="shared" si="52"/>
        <v>1</v>
      </c>
    </row>
    <row r="1110" spans="1:8">
      <c r="A1110" s="37" t="s">
        <v>78</v>
      </c>
      <c r="B1110" s="38">
        <v>2004</v>
      </c>
      <c r="C1110" s="38">
        <v>94482.6</v>
      </c>
      <c r="D1110" s="38">
        <v>2.8890099999999999</v>
      </c>
      <c r="E1110" s="45">
        <f t="shared" si="51"/>
        <v>32704.144326257094</v>
      </c>
      <c r="F1110" s="46">
        <f t="shared" si="53"/>
        <v>1.5711053370701666E-2</v>
      </c>
      <c r="G1110" s="47">
        <f t="shared" si="52"/>
        <v>0</v>
      </c>
      <c r="H1110" s="41">
        <f>SUM(G1107:G1110)</f>
        <v>1</v>
      </c>
    </row>
    <row r="1111" spans="1:8">
      <c r="A1111" s="35" t="s">
        <v>78</v>
      </c>
      <c r="B1111" s="39">
        <v>2005</v>
      </c>
      <c r="C1111" s="39">
        <v>96820.7</v>
      </c>
      <c r="D1111" s="39">
        <v>2.9059430000000002</v>
      </c>
      <c r="E1111" s="39">
        <f t="shared" si="51"/>
        <v>33318.169007444398</v>
      </c>
      <c r="F1111" s="36">
        <f t="shared" si="53"/>
        <v>1.8775133666907307E-2</v>
      </c>
      <c r="G1111" s="35">
        <f t="shared" si="52"/>
        <v>0</v>
      </c>
    </row>
    <row r="1112" spans="1:8">
      <c r="A1112" s="35" t="s">
        <v>78</v>
      </c>
      <c r="B1112" s="39">
        <v>2006</v>
      </c>
      <c r="C1112" s="39">
        <v>99005.8</v>
      </c>
      <c r="D1112" s="39">
        <v>2.9049779999999998</v>
      </c>
      <c r="E1112" s="39">
        <f t="shared" si="51"/>
        <v>34081.428499630638</v>
      </c>
      <c r="F1112" s="36">
        <f t="shared" si="53"/>
        <v>2.2908206390804375E-2</v>
      </c>
      <c r="G1112" s="35">
        <f t="shared" si="52"/>
        <v>0</v>
      </c>
    </row>
    <row r="1113" spans="1:8">
      <c r="A1113" s="35" t="s">
        <v>78</v>
      </c>
      <c r="B1113" s="39">
        <v>2007</v>
      </c>
      <c r="C1113" s="39">
        <v>100211.8</v>
      </c>
      <c r="D1113" s="39">
        <v>2.92835</v>
      </c>
      <c r="E1113" s="39">
        <f t="shared" si="51"/>
        <v>34221.250875066165</v>
      </c>
      <c r="F1113" s="36">
        <f t="shared" si="53"/>
        <v>4.1025972675130529E-3</v>
      </c>
      <c r="G1113" s="35">
        <f t="shared" si="52"/>
        <v>0</v>
      </c>
    </row>
    <row r="1114" spans="1:8">
      <c r="A1114" s="37" t="s">
        <v>78</v>
      </c>
      <c r="B1114" s="38">
        <v>2008</v>
      </c>
      <c r="C1114" s="38">
        <v>101777.60000000001</v>
      </c>
      <c r="D1114" s="38">
        <v>2.9478059999999999</v>
      </c>
      <c r="E1114" s="45">
        <f t="shared" si="51"/>
        <v>34526.559753253779</v>
      </c>
      <c r="F1114" s="46">
        <f t="shared" si="53"/>
        <v>8.9216165505530132E-3</v>
      </c>
      <c r="G1114" s="47">
        <f t="shared" si="52"/>
        <v>0</v>
      </c>
      <c r="H1114" s="41">
        <f>SUM(G1111:G1114)</f>
        <v>0</v>
      </c>
    </row>
    <row r="1115" spans="1:8">
      <c r="A1115" s="35" t="s">
        <v>78</v>
      </c>
      <c r="B1115" s="39">
        <v>2009</v>
      </c>
      <c r="C1115" s="39">
        <v>98000.6</v>
      </c>
      <c r="D1115" s="39">
        <v>2.958774</v>
      </c>
      <c r="E1115" s="39">
        <f t="shared" si="51"/>
        <v>33122.029597394059</v>
      </c>
      <c r="F1115" s="36">
        <f t="shared" si="53"/>
        <v>-4.0679701826572989E-2</v>
      </c>
      <c r="G1115" s="35">
        <f t="shared" si="52"/>
        <v>0</v>
      </c>
    </row>
    <row r="1116" spans="1:8">
      <c r="A1116" s="35" t="s">
        <v>78</v>
      </c>
      <c r="B1116" s="39">
        <v>2010</v>
      </c>
      <c r="C1116" s="39">
        <v>98601.1</v>
      </c>
      <c r="D1116" s="39">
        <v>2.970615</v>
      </c>
      <c r="E1116" s="39">
        <f t="shared" si="51"/>
        <v>33192.150446961321</v>
      </c>
      <c r="F1116" s="36">
        <f t="shared" si="53"/>
        <v>2.1170456768380141E-3</v>
      </c>
      <c r="G1116" s="35">
        <f t="shared" si="52"/>
        <v>0</v>
      </c>
    </row>
    <row r="1117" spans="1:8">
      <c r="A1117" s="35" t="s">
        <v>78</v>
      </c>
      <c r="B1117" s="39">
        <v>2011</v>
      </c>
      <c r="C1117" s="39">
        <v>98515.8</v>
      </c>
      <c r="D1117" s="39">
        <v>2.9791470000000002</v>
      </c>
      <c r="E1117" s="39">
        <f t="shared" si="51"/>
        <v>33068.458857518614</v>
      </c>
      <c r="F1117" s="36">
        <f t="shared" si="53"/>
        <v>-3.7265313568748404E-3</v>
      </c>
      <c r="G1117" s="35">
        <f t="shared" si="52"/>
        <v>0</v>
      </c>
    </row>
    <row r="1118" spans="1:8">
      <c r="A1118" s="37" t="s">
        <v>78</v>
      </c>
      <c r="B1118" s="38">
        <v>2012</v>
      </c>
      <c r="C1118" s="38">
        <v>100448.4</v>
      </c>
      <c r="D1118" s="38">
        <v>2.9845989999999998</v>
      </c>
      <c r="E1118" s="45">
        <f t="shared" si="51"/>
        <v>33655.576511283427</v>
      </c>
      <c r="F1118" s="46">
        <f t="shared" si="53"/>
        <v>1.7754611918702201E-2</v>
      </c>
      <c r="G1118" s="47">
        <f t="shared" si="52"/>
        <v>0</v>
      </c>
      <c r="H1118" s="41">
        <f>SUM(G1115:G1118)</f>
        <v>0</v>
      </c>
    </row>
    <row r="1119" spans="1:8">
      <c r="A1119" s="35" t="s">
        <v>78</v>
      </c>
      <c r="B1119" s="39">
        <v>2013</v>
      </c>
      <c r="C1119" s="39">
        <v>100331.2</v>
      </c>
      <c r="D1119" s="39">
        <v>2.9898389999999999</v>
      </c>
      <c r="E1119" s="39">
        <f t="shared" si="51"/>
        <v>33557.392220785136</v>
      </c>
      <c r="F1119" s="36">
        <f t="shared" si="53"/>
        <v>-2.9173260623057695E-3</v>
      </c>
      <c r="G1119" s="35">
        <f t="shared" si="52"/>
        <v>0</v>
      </c>
    </row>
    <row r="1120" spans="1:8">
      <c r="A1120" s="35" t="s">
        <v>78</v>
      </c>
      <c r="B1120" s="39">
        <v>2014</v>
      </c>
      <c r="C1120" s="39">
        <v>100283.6</v>
      </c>
      <c r="D1120" s="39">
        <v>2.991892</v>
      </c>
      <c r="E1120" s="39">
        <f t="shared" si="51"/>
        <v>33518.455880091933</v>
      </c>
      <c r="F1120" s="36">
        <f t="shared" si="53"/>
        <v>-1.1602910153752921E-3</v>
      </c>
      <c r="G1120" s="35">
        <f t="shared" si="52"/>
        <v>0</v>
      </c>
    </row>
    <row r="1121" spans="1:8">
      <c r="A1121" s="35" t="s">
        <v>78</v>
      </c>
      <c r="B1121" s="39">
        <v>2015</v>
      </c>
      <c r="C1121" s="39">
        <v>100482.4</v>
      </c>
      <c r="D1121" s="39">
        <v>2.9902310000000001</v>
      </c>
      <c r="E1121" s="39">
        <f t="shared" si="51"/>
        <v>33603.557718450509</v>
      </c>
      <c r="F1121" s="36">
        <f t="shared" si="53"/>
        <v>2.5389546184053646E-3</v>
      </c>
      <c r="G1121" s="35">
        <f t="shared" si="52"/>
        <v>0</v>
      </c>
    </row>
    <row r="1122" spans="1:8">
      <c r="A1122" s="37" t="s">
        <v>78</v>
      </c>
      <c r="B1122" s="38">
        <v>2016</v>
      </c>
      <c r="C1122" s="38">
        <v>101255.3</v>
      </c>
      <c r="D1122" s="38">
        <v>2.9905949999999999</v>
      </c>
      <c r="E1122" s="45">
        <f t="shared" si="51"/>
        <v>33857.91121833615</v>
      </c>
      <c r="F1122" s="46">
        <f t="shared" si="53"/>
        <v>7.5692431740936872E-3</v>
      </c>
      <c r="G1122" s="47">
        <f t="shared" si="52"/>
        <v>0</v>
      </c>
      <c r="H1122" s="41">
        <f>SUM(G1119:G1122)</f>
        <v>0</v>
      </c>
    </row>
    <row r="1123" spans="1:8">
      <c r="A1123" s="35" t="s">
        <v>78</v>
      </c>
      <c r="B1123" s="39">
        <v>2017</v>
      </c>
      <c r="C1123" s="39">
        <v>101642.1</v>
      </c>
      <c r="D1123" s="39">
        <v>2.9906739999999998</v>
      </c>
      <c r="E1123" s="39">
        <f t="shared" si="51"/>
        <v>33986.352240331114</v>
      </c>
      <c r="F1123" s="36">
        <f t="shared" si="53"/>
        <v>3.7935305922063289E-3</v>
      </c>
      <c r="G1123" s="35">
        <f t="shared" si="52"/>
        <v>0</v>
      </c>
    </row>
    <row r="1124" spans="1:8">
      <c r="A1124" s="35" t="s">
        <v>78</v>
      </c>
      <c r="B1124" s="39">
        <v>2018</v>
      </c>
      <c r="C1124" s="39">
        <v>101131.5</v>
      </c>
      <c r="D1124" s="39">
        <v>2.9828790000000001</v>
      </c>
      <c r="E1124" s="39">
        <f t="shared" si="51"/>
        <v>33903.990071337117</v>
      </c>
      <c r="F1124" s="36">
        <f t="shared" si="53"/>
        <v>-2.4233894950415058E-3</v>
      </c>
      <c r="G1124" s="35">
        <f t="shared" si="52"/>
        <v>0</v>
      </c>
    </row>
    <row r="1125" spans="1:8">
      <c r="A1125" s="35" t="s">
        <v>78</v>
      </c>
      <c r="B1125" s="39">
        <v>2019</v>
      </c>
      <c r="C1125" s="39">
        <v>101525.1</v>
      </c>
      <c r="D1125" s="39">
        <v>2.978227</v>
      </c>
      <c r="E1125" s="39">
        <f t="shared" si="51"/>
        <v>34089.107378316025</v>
      </c>
      <c r="F1125" s="36">
        <f t="shared" si="53"/>
        <v>5.4600448675627966E-3</v>
      </c>
      <c r="G1125" s="35">
        <f t="shared" si="52"/>
        <v>0</v>
      </c>
    </row>
    <row r="1126" spans="1:8">
      <c r="A1126" s="37" t="s">
        <v>78</v>
      </c>
      <c r="B1126" s="38">
        <v>2020</v>
      </c>
      <c r="C1126" s="38">
        <v>99667.5</v>
      </c>
      <c r="D1126" s="46">
        <v>2.9667859999999999</v>
      </c>
      <c r="E1126" s="45">
        <f t="shared" si="51"/>
        <v>33594.435190135053</v>
      </c>
      <c r="F1126" s="46">
        <f t="shared" si="53"/>
        <v>-1.4511151104403264E-2</v>
      </c>
      <c r="G1126" s="47">
        <f t="shared" si="52"/>
        <v>0</v>
      </c>
      <c r="H1126" s="41">
        <f>SUM(G1123:G1126)</f>
        <v>0</v>
      </c>
    </row>
    <row r="1127" spans="1:8">
      <c r="A1127" s="37" t="s">
        <v>80</v>
      </c>
      <c r="B1127" s="38">
        <v>1976</v>
      </c>
      <c r="C1127" s="38"/>
      <c r="D1127" s="44">
        <v>4.8235539999999997</v>
      </c>
      <c r="E1127" s="45"/>
      <c r="F1127" s="46"/>
      <c r="G1127" s="47"/>
      <c r="H1127" s="41"/>
    </row>
    <row r="1128" spans="1:8">
      <c r="A1128" s="35" t="s">
        <v>80</v>
      </c>
      <c r="B1128" s="39">
        <v>1977</v>
      </c>
      <c r="C1128" s="39">
        <v>133154.96250044217</v>
      </c>
      <c r="D1128" s="39">
        <v>4.8450420000000003</v>
      </c>
      <c r="E1128" s="39">
        <f t="shared" si="51"/>
        <v>27482.726156025514</v>
      </c>
      <c r="G1128" s="35"/>
    </row>
    <row r="1129" spans="1:8">
      <c r="A1129" s="35" t="s">
        <v>80</v>
      </c>
      <c r="B1129" s="39">
        <v>1978</v>
      </c>
      <c r="C1129" s="39">
        <v>139578.85298127698</v>
      </c>
      <c r="D1129" s="39">
        <v>4.8711710000000004</v>
      </c>
      <c r="E1129" s="39">
        <f t="shared" si="51"/>
        <v>28654.065517567946</v>
      </c>
      <c r="F1129" s="36">
        <f t="shared" si="53"/>
        <v>4.2620930503490806E-2</v>
      </c>
      <c r="G1129" s="35">
        <f t="shared" si="52"/>
        <v>1</v>
      </c>
    </row>
    <row r="1130" spans="1:8">
      <c r="A1130" s="35" t="s">
        <v>80</v>
      </c>
      <c r="B1130" s="39">
        <v>1979</v>
      </c>
      <c r="C1130" s="39">
        <v>143006.42440912651</v>
      </c>
      <c r="D1130" s="39">
        <v>4.8893269999999998</v>
      </c>
      <c r="E1130" s="39">
        <f t="shared" si="51"/>
        <v>29248.693001946183</v>
      </c>
      <c r="F1130" s="36">
        <f t="shared" si="53"/>
        <v>2.0751941256422102E-2</v>
      </c>
      <c r="G1130" s="35">
        <f t="shared" si="52"/>
        <v>0</v>
      </c>
    </row>
    <row r="1131" spans="1:8">
      <c r="A1131" s="37" t="s">
        <v>80</v>
      </c>
      <c r="B1131" s="38">
        <v>1980</v>
      </c>
      <c r="C1131" s="38">
        <v>137451.6578335902</v>
      </c>
      <c r="D1131" s="38">
        <v>4.9219660000000003</v>
      </c>
      <c r="E1131" s="45">
        <f t="shared" si="51"/>
        <v>27926.169712182123</v>
      </c>
      <c r="F1131" s="46">
        <f t="shared" si="53"/>
        <v>-4.521649188481891E-2</v>
      </c>
      <c r="G1131" s="47">
        <f t="shared" si="52"/>
        <v>0</v>
      </c>
      <c r="H1131" s="41">
        <f>SUM(G1128:G1131)</f>
        <v>1</v>
      </c>
    </row>
    <row r="1132" spans="1:8">
      <c r="A1132" s="35" t="s">
        <v>80</v>
      </c>
      <c r="B1132" s="39">
        <v>1981</v>
      </c>
      <c r="C1132" s="39">
        <v>139204.29511281804</v>
      </c>
      <c r="D1132" s="39">
        <v>4.9320690000000003</v>
      </c>
      <c r="E1132" s="39">
        <f t="shared" si="51"/>
        <v>28224.320282789642</v>
      </c>
      <c r="F1132" s="36">
        <f t="shared" si="53"/>
        <v>1.0676386116691639E-2</v>
      </c>
      <c r="G1132" s="35">
        <f t="shared" si="52"/>
        <v>0</v>
      </c>
    </row>
    <row r="1133" spans="1:8">
      <c r="A1133" s="35" t="s">
        <v>80</v>
      </c>
      <c r="B1133" s="39">
        <v>1982</v>
      </c>
      <c r="C1133" s="39">
        <v>137464.89614473053</v>
      </c>
      <c r="D1133" s="39">
        <v>4.9294560000000001</v>
      </c>
      <c r="E1133" s="39">
        <f t="shared" si="51"/>
        <v>27886.423196541469</v>
      </c>
      <c r="F1133" s="36">
        <f t="shared" si="53"/>
        <v>-1.1971841407079409E-2</v>
      </c>
      <c r="G1133" s="35">
        <f t="shared" si="52"/>
        <v>0</v>
      </c>
    </row>
    <row r="1134" spans="1:8">
      <c r="A1134" s="35" t="s">
        <v>80</v>
      </c>
      <c r="B1134" s="39">
        <v>1983</v>
      </c>
      <c r="C1134" s="39">
        <v>141895.84522020363</v>
      </c>
      <c r="D1134" s="39">
        <v>4.9437350000000002</v>
      </c>
      <c r="E1134" s="39">
        <f t="shared" si="51"/>
        <v>28702.154387361705</v>
      </c>
      <c r="F1134" s="36">
        <f t="shared" si="53"/>
        <v>2.9251911766203342E-2</v>
      </c>
      <c r="G1134" s="35">
        <f t="shared" si="52"/>
        <v>0</v>
      </c>
    </row>
    <row r="1135" spans="1:8">
      <c r="A1135" s="37" t="s">
        <v>80</v>
      </c>
      <c r="B1135" s="38">
        <v>1984</v>
      </c>
      <c r="C1135" s="38">
        <v>154069.62347120803</v>
      </c>
      <c r="D1135" s="38">
        <v>4.975276</v>
      </c>
      <c r="E1135" s="45">
        <f t="shared" si="51"/>
        <v>30967.05056587977</v>
      </c>
      <c r="F1135" s="46">
        <f t="shared" si="53"/>
        <v>7.8910319690683517E-2</v>
      </c>
      <c r="G1135" s="47">
        <f t="shared" si="52"/>
        <v>1</v>
      </c>
      <c r="H1135" s="41">
        <f>SUM(G1132:G1135)</f>
        <v>1</v>
      </c>
    </row>
    <row r="1136" spans="1:8">
      <c r="A1136" s="35" t="s">
        <v>80</v>
      </c>
      <c r="B1136" s="39">
        <v>1985</v>
      </c>
      <c r="C1136" s="39">
        <v>156365.89487530635</v>
      </c>
      <c r="D1136" s="39">
        <v>5.0002599999999999</v>
      </c>
      <c r="E1136" s="39">
        <f t="shared" si="51"/>
        <v>31271.552854312846</v>
      </c>
      <c r="F1136" s="36">
        <f t="shared" si="53"/>
        <v>9.8331059260963194E-3</v>
      </c>
      <c r="G1136" s="35">
        <f t="shared" si="52"/>
        <v>0</v>
      </c>
    </row>
    <row r="1137" spans="1:8">
      <c r="A1137" s="35" t="s">
        <v>80</v>
      </c>
      <c r="B1137" s="39">
        <v>1986</v>
      </c>
      <c r="C1137" s="39">
        <v>160660.71957753241</v>
      </c>
      <c r="D1137" s="39">
        <v>5.0230550000000003</v>
      </c>
      <c r="E1137" s="39">
        <f t="shared" si="51"/>
        <v>31984.662636091463</v>
      </c>
      <c r="F1137" s="36">
        <f t="shared" si="53"/>
        <v>2.2803785443621383E-2</v>
      </c>
      <c r="G1137" s="35">
        <f t="shared" si="52"/>
        <v>0</v>
      </c>
    </row>
    <row r="1138" spans="1:8">
      <c r="A1138" s="35" t="s">
        <v>80</v>
      </c>
      <c r="B1138" s="39">
        <v>1987</v>
      </c>
      <c r="C1138" s="39">
        <v>167004.31682340754</v>
      </c>
      <c r="D1138" s="39">
        <v>5.0567019999999996</v>
      </c>
      <c r="E1138" s="39">
        <f t="shared" si="51"/>
        <v>33026.331554322867</v>
      </c>
      <c r="F1138" s="36">
        <f t="shared" si="53"/>
        <v>3.2567763183344756E-2</v>
      </c>
      <c r="G1138" s="35">
        <f t="shared" si="52"/>
        <v>1</v>
      </c>
    </row>
    <row r="1139" spans="1:8">
      <c r="A1139" s="37" t="s">
        <v>80</v>
      </c>
      <c r="B1139" s="38">
        <v>1988</v>
      </c>
      <c r="C1139" s="38">
        <v>174359.06202996691</v>
      </c>
      <c r="D1139" s="38">
        <v>5.0817370000000004</v>
      </c>
      <c r="E1139" s="45">
        <f t="shared" si="51"/>
        <v>34310.918103390024</v>
      </c>
      <c r="F1139" s="46">
        <f t="shared" si="53"/>
        <v>3.8895829134223625E-2</v>
      </c>
      <c r="G1139" s="47">
        <f t="shared" si="52"/>
        <v>1</v>
      </c>
      <c r="H1139" s="41">
        <f>SUM(G1136:G1139)</f>
        <v>2</v>
      </c>
    </row>
    <row r="1140" spans="1:8">
      <c r="A1140" s="35" t="s">
        <v>80</v>
      </c>
      <c r="B1140" s="39">
        <v>1989</v>
      </c>
      <c r="C1140" s="39">
        <v>177980.8912843318</v>
      </c>
      <c r="D1140" s="39">
        <v>5.0958439999999996</v>
      </c>
      <c r="E1140" s="39">
        <f t="shared" si="51"/>
        <v>34926.6757939081</v>
      </c>
      <c r="F1140" s="36">
        <f t="shared" si="53"/>
        <v>1.7946406699540951E-2</v>
      </c>
      <c r="G1140" s="35">
        <f t="shared" si="52"/>
        <v>0</v>
      </c>
    </row>
    <row r="1141" spans="1:8">
      <c r="A1141" s="35" t="s">
        <v>80</v>
      </c>
      <c r="B1141" s="39">
        <v>1990</v>
      </c>
      <c r="C1141" s="39">
        <v>175961.04157263058</v>
      </c>
      <c r="D1141" s="39">
        <v>5.1288799999999997</v>
      </c>
      <c r="E1141" s="39">
        <f t="shared" si="51"/>
        <v>34307.888188577352</v>
      </c>
      <c r="F1141" s="36">
        <f t="shared" si="53"/>
        <v>-1.7716762081282256E-2</v>
      </c>
      <c r="G1141" s="35">
        <f t="shared" si="52"/>
        <v>0</v>
      </c>
    </row>
    <row r="1142" spans="1:8">
      <c r="A1142" s="35" t="s">
        <v>80</v>
      </c>
      <c r="B1142" s="39">
        <v>1991</v>
      </c>
      <c r="C1142" s="39">
        <v>178669.13956894155</v>
      </c>
      <c r="D1142" s="39">
        <v>5.1707999999999998</v>
      </c>
      <c r="E1142" s="39">
        <f t="shared" si="51"/>
        <v>34553.481002734887</v>
      </c>
      <c r="F1142" s="36">
        <f t="shared" si="53"/>
        <v>7.1584940701567845E-3</v>
      </c>
      <c r="G1142" s="35">
        <f t="shared" si="52"/>
        <v>0</v>
      </c>
    </row>
    <row r="1143" spans="1:8">
      <c r="A1143" s="37" t="s">
        <v>80</v>
      </c>
      <c r="B1143" s="38">
        <v>1992</v>
      </c>
      <c r="C1143" s="38">
        <v>183979.71686181368</v>
      </c>
      <c r="D1143" s="38">
        <v>5.2171010000000004</v>
      </c>
      <c r="E1143" s="45">
        <f t="shared" si="51"/>
        <v>35264.7412541589</v>
      </c>
      <c r="F1143" s="46">
        <f t="shared" si="53"/>
        <v>2.0584329878883034E-2</v>
      </c>
      <c r="G1143" s="47">
        <f t="shared" si="52"/>
        <v>0</v>
      </c>
      <c r="H1143" s="41">
        <f>SUM(G1140:G1143)</f>
        <v>0</v>
      </c>
    </row>
    <row r="1144" spans="1:8">
      <c r="A1144" s="35" t="s">
        <v>80</v>
      </c>
      <c r="B1144" s="39">
        <v>1993</v>
      </c>
      <c r="C1144" s="39">
        <v>184585.08180711017</v>
      </c>
      <c r="D1144" s="39">
        <v>5.2711750000000004</v>
      </c>
      <c r="E1144" s="39">
        <f t="shared" si="51"/>
        <v>35017.824641965053</v>
      </c>
      <c r="F1144" s="36">
        <f t="shared" si="53"/>
        <v>-7.0017984936930899E-3</v>
      </c>
      <c r="G1144" s="35">
        <f t="shared" si="52"/>
        <v>0</v>
      </c>
    </row>
    <row r="1145" spans="1:8">
      <c r="A1145" s="35" t="s">
        <v>80</v>
      </c>
      <c r="B1145" s="39">
        <v>1994</v>
      </c>
      <c r="C1145" s="39">
        <v>197681.65668140585</v>
      </c>
      <c r="D1145" s="39">
        <v>5.324497</v>
      </c>
      <c r="E1145" s="39">
        <f t="shared" si="51"/>
        <v>37126.822811883612</v>
      </c>
      <c r="F1145" s="36">
        <f t="shared" si="53"/>
        <v>6.0226418730509934E-2</v>
      </c>
      <c r="G1145" s="35">
        <f t="shared" si="52"/>
        <v>1</v>
      </c>
    </row>
    <row r="1146" spans="1:8">
      <c r="A1146" s="35" t="s">
        <v>80</v>
      </c>
      <c r="B1146" s="39">
        <v>1995</v>
      </c>
      <c r="C1146" s="39">
        <v>207741.76588523638</v>
      </c>
      <c r="D1146" s="39">
        <v>5.378247</v>
      </c>
      <c r="E1146" s="39">
        <f t="shared" si="51"/>
        <v>38626.296985846202</v>
      </c>
      <c r="F1146" s="36">
        <f t="shared" si="53"/>
        <v>4.0387893722019008E-2</v>
      </c>
      <c r="G1146" s="35">
        <f t="shared" si="52"/>
        <v>1</v>
      </c>
    </row>
    <row r="1147" spans="1:8">
      <c r="A1147" s="37" t="s">
        <v>80</v>
      </c>
      <c r="B1147" s="38">
        <v>1996</v>
      </c>
      <c r="C1147" s="38">
        <v>216227.23553680169</v>
      </c>
      <c r="D1147" s="38">
        <v>5.4315530000000001</v>
      </c>
      <c r="E1147" s="45">
        <f t="shared" si="51"/>
        <v>39809.468035532685</v>
      </c>
      <c r="F1147" s="46">
        <f t="shared" si="53"/>
        <v>3.0631231622333166E-2</v>
      </c>
      <c r="G1147" s="47">
        <f t="shared" si="52"/>
        <v>0</v>
      </c>
      <c r="H1147" s="41">
        <f>SUM(G1144:G1147)</f>
        <v>2</v>
      </c>
    </row>
    <row r="1148" spans="1:8">
      <c r="A1148" s="35" t="s">
        <v>80</v>
      </c>
      <c r="B1148" s="39">
        <v>1997</v>
      </c>
      <c r="C1148" s="39">
        <v>227796.8</v>
      </c>
      <c r="D1148" s="39">
        <v>5.4811930000000002</v>
      </c>
      <c r="E1148" s="39">
        <f t="shared" si="51"/>
        <v>41559.711544548787</v>
      </c>
      <c r="F1148" s="36">
        <f t="shared" si="53"/>
        <v>4.3965508593430291E-2</v>
      </c>
      <c r="G1148" s="35">
        <f t="shared" si="52"/>
        <v>1</v>
      </c>
    </row>
    <row r="1149" spans="1:8">
      <c r="A1149" s="35" t="s">
        <v>80</v>
      </c>
      <c r="B1149" s="39">
        <v>1998</v>
      </c>
      <c r="C1149" s="39">
        <v>231693.3</v>
      </c>
      <c r="D1149" s="39">
        <v>5.5217650000000003</v>
      </c>
      <c r="E1149" s="39">
        <f t="shared" si="51"/>
        <v>41960.007352721455</v>
      </c>
      <c r="F1149" s="36">
        <f t="shared" si="53"/>
        <v>9.6318235448671352E-3</v>
      </c>
      <c r="G1149" s="35">
        <f t="shared" si="52"/>
        <v>0</v>
      </c>
    </row>
    <row r="1150" spans="1:8">
      <c r="A1150" s="35" t="s">
        <v>80</v>
      </c>
      <c r="B1150" s="39">
        <v>1999</v>
      </c>
      <c r="C1150" s="39">
        <v>238452</v>
      </c>
      <c r="D1150" s="39">
        <v>5.5619480000000001</v>
      </c>
      <c r="E1150" s="39">
        <f t="shared" si="51"/>
        <v>42872.0297277141</v>
      </c>
      <c r="F1150" s="36">
        <f t="shared" si="53"/>
        <v>2.1735515137689676E-2</v>
      </c>
      <c r="G1150" s="35">
        <f t="shared" si="52"/>
        <v>0</v>
      </c>
    </row>
    <row r="1151" spans="1:8">
      <c r="A1151" s="37" t="s">
        <v>80</v>
      </c>
      <c r="B1151" s="38">
        <v>2000</v>
      </c>
      <c r="C1151" s="38">
        <v>244705.9</v>
      </c>
      <c r="D1151" s="38">
        <v>5.6072850000000001</v>
      </c>
      <c r="E1151" s="45">
        <f t="shared" si="51"/>
        <v>43640.710254606282</v>
      </c>
      <c r="F1151" s="46">
        <f t="shared" si="53"/>
        <v>1.7929650911659101E-2</v>
      </c>
      <c r="G1151" s="47">
        <f t="shared" si="52"/>
        <v>0</v>
      </c>
      <c r="H1151" s="41">
        <f>SUM(G1148:G1151)</f>
        <v>1</v>
      </c>
    </row>
    <row r="1152" spans="1:8">
      <c r="A1152" s="35" t="s">
        <v>80</v>
      </c>
      <c r="B1152" s="39">
        <v>2001</v>
      </c>
      <c r="C1152" s="39">
        <v>243060.4</v>
      </c>
      <c r="D1152" s="39">
        <v>5.6411420000000003</v>
      </c>
      <c r="E1152" s="39">
        <f t="shared" si="51"/>
        <v>43087.091230818151</v>
      </c>
      <c r="F1152" s="36">
        <f t="shared" si="53"/>
        <v>-1.2685838992038345E-2</v>
      </c>
      <c r="G1152" s="35">
        <f t="shared" si="52"/>
        <v>0</v>
      </c>
    </row>
    <row r="1153" spans="1:8">
      <c r="A1153" s="35" t="s">
        <v>80</v>
      </c>
      <c r="B1153" s="39">
        <v>2002</v>
      </c>
      <c r="C1153" s="39">
        <v>247437.1</v>
      </c>
      <c r="D1153" s="39">
        <v>5.6748250000000002</v>
      </c>
      <c r="E1153" s="39">
        <f t="shared" si="51"/>
        <v>43602.595674756492</v>
      </c>
      <c r="F1153" s="36">
        <f t="shared" si="53"/>
        <v>1.1964243331646029E-2</v>
      </c>
      <c r="G1153" s="35">
        <f t="shared" si="52"/>
        <v>0</v>
      </c>
    </row>
    <row r="1154" spans="1:8">
      <c r="A1154" s="35" t="s">
        <v>80</v>
      </c>
      <c r="B1154" s="39">
        <v>2003</v>
      </c>
      <c r="C1154" s="39">
        <v>252677.3</v>
      </c>
      <c r="D1154" s="39">
        <v>5.709403</v>
      </c>
      <c r="E1154" s="39">
        <f t="shared" si="51"/>
        <v>44256.343439060089</v>
      </c>
      <c r="F1154" s="36">
        <f t="shared" si="53"/>
        <v>1.4993322167792034E-2</v>
      </c>
      <c r="G1154" s="35">
        <f t="shared" si="52"/>
        <v>0</v>
      </c>
    </row>
    <row r="1155" spans="1:8">
      <c r="A1155" s="37" t="s">
        <v>80</v>
      </c>
      <c r="B1155" s="38">
        <v>2004</v>
      </c>
      <c r="C1155" s="38">
        <v>259741.4</v>
      </c>
      <c r="D1155" s="38">
        <v>5.7477410000000004</v>
      </c>
      <c r="E1155" s="45">
        <f t="shared" si="51"/>
        <v>45190.171234229238</v>
      </c>
      <c r="F1155" s="46">
        <f t="shared" si="53"/>
        <v>2.1100428155683693E-2</v>
      </c>
      <c r="G1155" s="47">
        <f t="shared" si="52"/>
        <v>0</v>
      </c>
      <c r="H1155" s="41">
        <f>SUM(G1152:G1155)</f>
        <v>0</v>
      </c>
    </row>
    <row r="1156" spans="1:8">
      <c r="A1156" s="35" t="s">
        <v>80</v>
      </c>
      <c r="B1156" s="39">
        <v>2005</v>
      </c>
      <c r="C1156" s="39">
        <v>265735.09999999998</v>
      </c>
      <c r="D1156" s="39">
        <v>5.7903000000000002</v>
      </c>
      <c r="E1156" s="39">
        <f t="shared" ref="E1156:E1219" si="54">C1156/D1156</f>
        <v>45893.148886931587</v>
      </c>
      <c r="F1156" s="36">
        <f t="shared" si="53"/>
        <v>1.5555985593829202E-2</v>
      </c>
      <c r="G1156" s="35">
        <f t="shared" ref="G1156:G1219" si="55">IF(F1156&gt;0.032,1,0)</f>
        <v>0</v>
      </c>
    </row>
    <row r="1157" spans="1:8">
      <c r="A1157" s="35" t="s">
        <v>80</v>
      </c>
      <c r="B1157" s="39">
        <v>2006</v>
      </c>
      <c r="C1157" s="39">
        <v>267221.09999999998</v>
      </c>
      <c r="D1157" s="39">
        <v>5.8427040000000003</v>
      </c>
      <c r="E1157" s="39">
        <f t="shared" si="54"/>
        <v>45735.861340913376</v>
      </c>
      <c r="F1157" s="36">
        <f t="shared" ref="F1157:F1220" si="56">E1157/E1156-1</f>
        <v>-3.4272554800222066E-3</v>
      </c>
      <c r="G1157" s="35">
        <f t="shared" si="55"/>
        <v>0</v>
      </c>
    </row>
    <row r="1158" spans="1:8">
      <c r="A1158" s="35" t="s">
        <v>80</v>
      </c>
      <c r="B1158" s="39">
        <v>2007</v>
      </c>
      <c r="C1158" s="39">
        <v>267691.2</v>
      </c>
      <c r="D1158" s="39">
        <v>5.8876119999999998</v>
      </c>
      <c r="E1158" s="39">
        <f t="shared" si="54"/>
        <v>45466.854813122882</v>
      </c>
      <c r="F1158" s="36">
        <f t="shared" si="56"/>
        <v>-5.8817418083663142E-3</v>
      </c>
      <c r="G1158" s="35">
        <f t="shared" si="55"/>
        <v>0</v>
      </c>
    </row>
    <row r="1159" spans="1:8">
      <c r="A1159" s="37" t="s">
        <v>80</v>
      </c>
      <c r="B1159" s="38">
        <v>2008</v>
      </c>
      <c r="C1159" s="38">
        <v>273436.2</v>
      </c>
      <c r="D1159" s="38">
        <v>5.9239160000000002</v>
      </c>
      <c r="E1159" s="45">
        <f t="shared" si="54"/>
        <v>46158.014394532263</v>
      </c>
      <c r="F1159" s="46">
        <f t="shared" si="56"/>
        <v>1.5201394163950388E-2</v>
      </c>
      <c r="G1159" s="47">
        <f t="shared" si="55"/>
        <v>0</v>
      </c>
      <c r="H1159" s="41">
        <f>SUM(G1156:G1159)</f>
        <v>0</v>
      </c>
    </row>
    <row r="1160" spans="1:8">
      <c r="A1160" s="35" t="s">
        <v>80</v>
      </c>
      <c r="B1160" s="39">
        <v>2009</v>
      </c>
      <c r="C1160" s="39">
        <v>266834.90000000002</v>
      </c>
      <c r="D1160" s="39">
        <v>5.9610880000000002</v>
      </c>
      <c r="E1160" s="39">
        <f t="shared" si="54"/>
        <v>44762.78491443173</v>
      </c>
      <c r="F1160" s="36">
        <f t="shared" si="56"/>
        <v>-3.0227242189729164E-2</v>
      </c>
      <c r="G1160" s="35">
        <f t="shared" si="55"/>
        <v>0</v>
      </c>
    </row>
    <row r="1161" spans="1:8">
      <c r="A1161" s="35" t="s">
        <v>80</v>
      </c>
      <c r="B1161" s="39">
        <v>2010</v>
      </c>
      <c r="C1161" s="39">
        <v>270732.90000000002</v>
      </c>
      <c r="D1161" s="39">
        <v>5.9960889999999996</v>
      </c>
      <c r="E1161" s="39">
        <f t="shared" si="54"/>
        <v>45151.581305747801</v>
      </c>
      <c r="F1161" s="36">
        <f t="shared" si="56"/>
        <v>8.6857060403924269E-3</v>
      </c>
      <c r="G1161" s="35">
        <f t="shared" si="55"/>
        <v>0</v>
      </c>
    </row>
    <row r="1162" spans="1:8">
      <c r="A1162" s="35" t="s">
        <v>80</v>
      </c>
      <c r="B1162" s="39">
        <v>2011</v>
      </c>
      <c r="C1162" s="39">
        <v>268533.8</v>
      </c>
      <c r="D1162" s="39">
        <v>6.0111819999999998</v>
      </c>
      <c r="E1162" s="39">
        <f t="shared" si="54"/>
        <v>44672.378909838364</v>
      </c>
      <c r="F1162" s="36">
        <f t="shared" si="56"/>
        <v>-1.0613191876148842E-2</v>
      </c>
      <c r="G1162" s="35">
        <f t="shared" si="55"/>
        <v>0</v>
      </c>
    </row>
    <row r="1163" spans="1:8">
      <c r="A1163" s="37" t="s">
        <v>80</v>
      </c>
      <c r="B1163" s="38">
        <v>2012</v>
      </c>
      <c r="C1163" s="38">
        <v>271535.09999999998</v>
      </c>
      <c r="D1163" s="38">
        <v>6.026027</v>
      </c>
      <c r="E1163" s="45">
        <f t="shared" si="54"/>
        <v>45060.38555751575</v>
      </c>
      <c r="F1163" s="46">
        <f t="shared" si="56"/>
        <v>8.6856052251100824E-3</v>
      </c>
      <c r="G1163" s="47">
        <f t="shared" si="55"/>
        <v>0</v>
      </c>
      <c r="H1163" s="41">
        <f>SUM(G1160:G1163)</f>
        <v>0</v>
      </c>
    </row>
    <row r="1164" spans="1:8">
      <c r="A1164" s="35" t="s">
        <v>80</v>
      </c>
      <c r="B1164" s="39">
        <v>2013</v>
      </c>
      <c r="C1164" s="39">
        <v>274599.3</v>
      </c>
      <c r="D1164" s="39">
        <v>6.0429890000000004</v>
      </c>
      <c r="E1164" s="39">
        <f t="shared" si="54"/>
        <v>45440.973001936618</v>
      </c>
      <c r="F1164" s="36">
        <f t="shared" si="56"/>
        <v>8.4461648455067539E-3</v>
      </c>
      <c r="G1164" s="35">
        <f t="shared" si="55"/>
        <v>0</v>
      </c>
    </row>
    <row r="1165" spans="1:8">
      <c r="A1165" s="35" t="s">
        <v>80</v>
      </c>
      <c r="B1165" s="39">
        <v>2014</v>
      </c>
      <c r="C1165" s="39">
        <v>276080.7</v>
      </c>
      <c r="D1165" s="39">
        <v>6.0591299999999997</v>
      </c>
      <c r="E1165" s="39">
        <f t="shared" si="54"/>
        <v>45564.412712716185</v>
      </c>
      <c r="F1165" s="36">
        <f t="shared" si="56"/>
        <v>2.7164847630860578E-3</v>
      </c>
      <c r="G1165" s="35">
        <f t="shared" si="55"/>
        <v>0</v>
      </c>
    </row>
    <row r="1166" spans="1:8">
      <c r="A1166" s="35" t="s">
        <v>80</v>
      </c>
      <c r="B1166" s="39">
        <v>2015</v>
      </c>
      <c r="C1166" s="39">
        <v>279020.79999999999</v>
      </c>
      <c r="D1166" s="39">
        <v>6.0754109999999999</v>
      </c>
      <c r="E1166" s="39">
        <f t="shared" si="54"/>
        <v>45926.242685474281</v>
      </c>
      <c r="F1166" s="36">
        <f t="shared" si="56"/>
        <v>7.9410652133153903E-3</v>
      </c>
      <c r="G1166" s="35">
        <f t="shared" si="55"/>
        <v>0</v>
      </c>
    </row>
    <row r="1167" spans="1:8">
      <c r="A1167" s="37" t="s">
        <v>80</v>
      </c>
      <c r="B1167" s="38">
        <v>2016</v>
      </c>
      <c r="C1167" s="38">
        <v>279109.2</v>
      </c>
      <c r="D1167" s="38">
        <v>6.0913839999999997</v>
      </c>
      <c r="E1167" s="45">
        <f t="shared" si="54"/>
        <v>45820.325889814208</v>
      </c>
      <c r="F1167" s="46">
        <f t="shared" si="56"/>
        <v>-2.306236902187786E-3</v>
      </c>
      <c r="G1167" s="47">
        <f t="shared" si="55"/>
        <v>0</v>
      </c>
      <c r="H1167" s="41">
        <f>SUM(G1164:G1167)</f>
        <v>0</v>
      </c>
    </row>
    <row r="1168" spans="1:8">
      <c r="A1168" s="35" t="s">
        <v>80</v>
      </c>
      <c r="B1168" s="39">
        <v>2017</v>
      </c>
      <c r="C1168" s="39">
        <v>282174.2</v>
      </c>
      <c r="D1168" s="39">
        <v>6.1113819999999999</v>
      </c>
      <c r="E1168" s="39">
        <f t="shared" si="54"/>
        <v>46171.913325005706</v>
      </c>
      <c r="F1168" s="36">
        <f t="shared" si="56"/>
        <v>7.6731762239530266E-3</v>
      </c>
      <c r="G1168" s="35">
        <f t="shared" si="55"/>
        <v>0</v>
      </c>
    </row>
    <row r="1169" spans="1:8">
      <c r="A1169" s="35" t="s">
        <v>80</v>
      </c>
      <c r="B1169" s="39">
        <v>2018</v>
      </c>
      <c r="C1169" s="39">
        <v>285995.09999999998</v>
      </c>
      <c r="D1169" s="39">
        <v>6.1259860000000002</v>
      </c>
      <c r="E1169" s="39">
        <f t="shared" si="54"/>
        <v>46685.56212828432</v>
      </c>
      <c r="F1169" s="36">
        <f t="shared" si="56"/>
        <v>1.1124702579748513E-2</v>
      </c>
      <c r="G1169" s="35">
        <f t="shared" si="55"/>
        <v>0</v>
      </c>
    </row>
    <row r="1170" spans="1:8">
      <c r="A1170" s="35" t="s">
        <v>80</v>
      </c>
      <c r="B1170" s="39">
        <v>2019</v>
      </c>
      <c r="C1170" s="39">
        <v>290842</v>
      </c>
      <c r="D1170" s="39">
        <v>6.1404750000000003</v>
      </c>
      <c r="E1170" s="39">
        <f t="shared" si="54"/>
        <v>47364.739698476093</v>
      </c>
      <c r="F1170" s="36">
        <f t="shared" si="56"/>
        <v>1.4547914584930988E-2</v>
      </c>
      <c r="G1170" s="35">
        <f t="shared" si="55"/>
        <v>0</v>
      </c>
    </row>
    <row r="1171" spans="1:8">
      <c r="A1171" s="37" t="s">
        <v>80</v>
      </c>
      <c r="B1171" s="38">
        <v>2020</v>
      </c>
      <c r="C1171" s="38">
        <v>282654.2</v>
      </c>
      <c r="D1171" s="46">
        <v>6.151548</v>
      </c>
      <c r="E1171" s="45">
        <f t="shared" si="54"/>
        <v>45948.466954984338</v>
      </c>
      <c r="F1171" s="46">
        <f t="shared" si="56"/>
        <v>-2.9901415114022445E-2</v>
      </c>
      <c r="G1171" s="47">
        <f t="shared" si="55"/>
        <v>0</v>
      </c>
      <c r="H1171" s="41">
        <f>SUM(G1168:G1171)</f>
        <v>0</v>
      </c>
    </row>
    <row r="1172" spans="1:8">
      <c r="A1172" s="37" t="s">
        <v>82</v>
      </c>
      <c r="B1172" s="38">
        <v>1976</v>
      </c>
      <c r="C1172" s="38"/>
      <c r="D1172" s="44">
        <v>0.758521</v>
      </c>
      <c r="E1172" s="45"/>
      <c r="F1172" s="46"/>
      <c r="G1172" s="47"/>
      <c r="H1172" s="41"/>
    </row>
    <row r="1173" spans="1:8">
      <c r="A1173" s="35" t="s">
        <v>82</v>
      </c>
      <c r="B1173" s="39">
        <v>1977</v>
      </c>
      <c r="C1173" s="39">
        <v>21412.573246355376</v>
      </c>
      <c r="D1173" s="39">
        <v>0.77135399999999998</v>
      </c>
      <c r="E1173" s="39">
        <f t="shared" si="54"/>
        <v>27759.722833297521</v>
      </c>
      <c r="G1173" s="35"/>
    </row>
    <row r="1174" spans="1:8">
      <c r="A1174" s="35" t="s">
        <v>82</v>
      </c>
      <c r="B1174" s="39">
        <v>1978</v>
      </c>
      <c r="C1174" s="39">
        <v>22933.965872596662</v>
      </c>
      <c r="D1174" s="39">
        <v>0.78404300000000005</v>
      </c>
      <c r="E1174" s="39">
        <f t="shared" si="54"/>
        <v>29250.903168061777</v>
      </c>
      <c r="F1174" s="36">
        <f t="shared" si="56"/>
        <v>5.371740718446949E-2</v>
      </c>
      <c r="G1174" s="35">
        <f t="shared" si="55"/>
        <v>1</v>
      </c>
    </row>
    <row r="1175" spans="1:8">
      <c r="A1175" s="35" t="s">
        <v>82</v>
      </c>
      <c r="B1175" s="39">
        <v>1979</v>
      </c>
      <c r="C1175" s="39">
        <v>22976.618872807943</v>
      </c>
      <c r="D1175" s="39">
        <v>0.78916699999999995</v>
      </c>
      <c r="E1175" s="39">
        <f t="shared" si="54"/>
        <v>29115.027456556021</v>
      </c>
      <c r="F1175" s="36">
        <f t="shared" si="56"/>
        <v>-4.645180038547192E-3</v>
      </c>
      <c r="G1175" s="35">
        <f t="shared" si="55"/>
        <v>0</v>
      </c>
    </row>
    <row r="1176" spans="1:8">
      <c r="A1176" s="37" t="s">
        <v>82</v>
      </c>
      <c r="B1176" s="38">
        <v>1980</v>
      </c>
      <c r="C1176" s="38">
        <v>23041.672369533062</v>
      </c>
      <c r="D1176" s="38">
        <v>0.78875200000000001</v>
      </c>
      <c r="E1176" s="45">
        <f t="shared" si="54"/>
        <v>29212.82274977821</v>
      </c>
      <c r="F1176" s="46">
        <f t="shared" si="56"/>
        <v>3.3589284216926085E-3</v>
      </c>
      <c r="G1176" s="47">
        <f t="shared" si="55"/>
        <v>0</v>
      </c>
      <c r="H1176" s="41">
        <f>SUM(G1173:G1176)</f>
        <v>1</v>
      </c>
    </row>
    <row r="1177" spans="1:8">
      <c r="A1177" s="35" t="s">
        <v>82</v>
      </c>
      <c r="B1177" s="39">
        <v>1981</v>
      </c>
      <c r="C1177" s="39">
        <v>23943.215640185928</v>
      </c>
      <c r="D1177" s="39">
        <v>0.79532499999999995</v>
      </c>
      <c r="E1177" s="39">
        <f t="shared" si="54"/>
        <v>30104.945324472297</v>
      </c>
      <c r="F1177" s="36">
        <f t="shared" si="56"/>
        <v>3.0538732334616903E-2</v>
      </c>
      <c r="G1177" s="35">
        <f t="shared" si="55"/>
        <v>0</v>
      </c>
    </row>
    <row r="1178" spans="1:8">
      <c r="A1178" s="35" t="s">
        <v>82</v>
      </c>
      <c r="B1178" s="39">
        <v>1982</v>
      </c>
      <c r="C1178" s="39">
        <v>22884.562037819564</v>
      </c>
      <c r="D1178" s="39">
        <v>0.80398400000000003</v>
      </c>
      <c r="E1178" s="39">
        <f t="shared" si="54"/>
        <v>28463.952065985843</v>
      </c>
      <c r="F1178" s="36">
        <f t="shared" si="56"/>
        <v>-5.4509092801855785E-2</v>
      </c>
      <c r="G1178" s="35">
        <f t="shared" si="55"/>
        <v>0</v>
      </c>
    </row>
    <row r="1179" spans="1:8">
      <c r="A1179" s="35" t="s">
        <v>82</v>
      </c>
      <c r="B1179" s="39">
        <v>1983</v>
      </c>
      <c r="C1179" s="39">
        <v>22909.263955208113</v>
      </c>
      <c r="D1179" s="39">
        <v>0.814029</v>
      </c>
      <c r="E1179" s="39">
        <f t="shared" si="54"/>
        <v>28143.056273435115</v>
      </c>
      <c r="F1179" s="36">
        <f t="shared" si="56"/>
        <v>-1.1273760994496396E-2</v>
      </c>
      <c r="G1179" s="35">
        <f t="shared" si="55"/>
        <v>0</v>
      </c>
    </row>
    <row r="1180" spans="1:8">
      <c r="A1180" s="37" t="s">
        <v>82</v>
      </c>
      <c r="B1180" s="38">
        <v>1984</v>
      </c>
      <c r="C1180" s="38">
        <v>23049.190344390448</v>
      </c>
      <c r="D1180" s="38">
        <v>0.82090399999999997</v>
      </c>
      <c r="E1180" s="45">
        <f t="shared" si="54"/>
        <v>28077.814634099053</v>
      </c>
      <c r="F1180" s="46">
        <f t="shared" si="56"/>
        <v>-2.3182144363490531E-3</v>
      </c>
      <c r="G1180" s="47">
        <f t="shared" si="55"/>
        <v>0</v>
      </c>
      <c r="H1180" s="41">
        <f>SUM(G1177:G1180)</f>
        <v>0</v>
      </c>
    </row>
    <row r="1181" spans="1:8">
      <c r="A1181" s="35" t="s">
        <v>82</v>
      </c>
      <c r="B1181" s="39">
        <v>1985</v>
      </c>
      <c r="C1181" s="39">
        <v>22454.349762307203</v>
      </c>
      <c r="D1181" s="39">
        <v>0.82232000000000005</v>
      </c>
      <c r="E1181" s="39">
        <f t="shared" si="54"/>
        <v>27306.097093962449</v>
      </c>
      <c r="F1181" s="36">
        <f t="shared" si="56"/>
        <v>-2.7484957436801127E-2</v>
      </c>
      <c r="G1181" s="35">
        <f t="shared" si="55"/>
        <v>0</v>
      </c>
    </row>
    <row r="1182" spans="1:8">
      <c r="A1182" s="35" t="s">
        <v>82</v>
      </c>
      <c r="B1182" s="39">
        <v>1986</v>
      </c>
      <c r="C1182" s="39">
        <v>22279.902060004224</v>
      </c>
      <c r="D1182" s="39">
        <v>0.81373799999999996</v>
      </c>
      <c r="E1182" s="39">
        <f t="shared" si="54"/>
        <v>27379.699682212486</v>
      </c>
      <c r="F1182" s="36">
        <f t="shared" si="56"/>
        <v>2.6954635075369104E-3</v>
      </c>
      <c r="G1182" s="35">
        <f t="shared" si="55"/>
        <v>0</v>
      </c>
    </row>
    <row r="1183" spans="1:8">
      <c r="A1183" s="35" t="s">
        <v>82</v>
      </c>
      <c r="B1183" s="39">
        <v>1987</v>
      </c>
      <c r="C1183" s="39">
        <v>22437.472675892666</v>
      </c>
      <c r="D1183" s="39">
        <v>0.805064</v>
      </c>
      <c r="E1183" s="39">
        <f t="shared" si="54"/>
        <v>27870.421079433021</v>
      </c>
      <c r="F1183" s="36">
        <f t="shared" si="56"/>
        <v>1.7922818837174281E-2</v>
      </c>
      <c r="G1183" s="35">
        <f t="shared" si="55"/>
        <v>0</v>
      </c>
    </row>
    <row r="1184" spans="1:8">
      <c r="A1184" s="37" t="s">
        <v>82</v>
      </c>
      <c r="B1184" s="38">
        <v>1988</v>
      </c>
      <c r="C1184" s="38">
        <v>22241.851901542363</v>
      </c>
      <c r="D1184" s="38">
        <v>0.80020000000000002</v>
      </c>
      <c r="E1184" s="45">
        <f t="shared" si="54"/>
        <v>27795.366035419098</v>
      </c>
      <c r="F1184" s="46">
        <f t="shared" si="56"/>
        <v>-2.6930000016867073E-3</v>
      </c>
      <c r="G1184" s="47">
        <f t="shared" si="55"/>
        <v>0</v>
      </c>
      <c r="H1184" s="41">
        <f>SUM(G1181:G1184)</f>
        <v>0</v>
      </c>
    </row>
    <row r="1185" spans="1:8">
      <c r="A1185" s="35" t="s">
        <v>82</v>
      </c>
      <c r="B1185" s="39">
        <v>1989</v>
      </c>
      <c r="C1185" s="39">
        <v>23151.220003169234</v>
      </c>
      <c r="D1185" s="39">
        <v>0.79963399999999996</v>
      </c>
      <c r="E1185" s="39">
        <f t="shared" si="54"/>
        <v>28952.270667792058</v>
      </c>
      <c r="F1185" s="36">
        <f t="shared" si="56"/>
        <v>4.1622212526315927E-2</v>
      </c>
      <c r="G1185" s="35">
        <f t="shared" si="55"/>
        <v>1</v>
      </c>
    </row>
    <row r="1186" spans="1:8">
      <c r="A1186" s="35" t="s">
        <v>82</v>
      </c>
      <c r="B1186" s="39">
        <v>1990</v>
      </c>
      <c r="C1186" s="39">
        <v>23559.338638284382</v>
      </c>
      <c r="D1186" s="39">
        <v>0.80020400000000003</v>
      </c>
      <c r="E1186" s="39">
        <f t="shared" si="54"/>
        <v>29441.665673108833</v>
      </c>
      <c r="F1186" s="36">
        <f t="shared" si="56"/>
        <v>1.6903510295695146E-2</v>
      </c>
      <c r="G1186" s="35">
        <f t="shared" si="55"/>
        <v>0</v>
      </c>
    </row>
    <row r="1187" spans="1:8">
      <c r="A1187" s="35" t="s">
        <v>82</v>
      </c>
      <c r="B1187" s="39">
        <v>1991</v>
      </c>
      <c r="C1187" s="39">
        <v>24148.348954151701</v>
      </c>
      <c r="D1187" s="39">
        <v>0.80967999999999996</v>
      </c>
      <c r="E1187" s="39">
        <f t="shared" si="54"/>
        <v>29824.559028445437</v>
      </c>
      <c r="F1187" s="36">
        <f t="shared" si="56"/>
        <v>1.3005152615611859E-2</v>
      </c>
      <c r="G1187" s="35">
        <f t="shared" si="55"/>
        <v>0</v>
      </c>
    </row>
    <row r="1188" spans="1:8">
      <c r="A1188" s="37" t="s">
        <v>82</v>
      </c>
      <c r="B1188" s="38">
        <v>1992</v>
      </c>
      <c r="C1188" s="38">
        <v>25416.892140291569</v>
      </c>
      <c r="D1188" s="38">
        <v>0.82577</v>
      </c>
      <c r="E1188" s="45">
        <f t="shared" si="54"/>
        <v>30779.626458083447</v>
      </c>
      <c r="F1188" s="46">
        <f t="shared" si="56"/>
        <v>3.2022851661515084E-2</v>
      </c>
      <c r="G1188" s="47">
        <f t="shared" si="55"/>
        <v>1</v>
      </c>
      <c r="H1188" s="41">
        <f>SUM(G1185:G1188)</f>
        <v>2</v>
      </c>
    </row>
    <row r="1189" spans="1:8">
      <c r="A1189" s="35" t="s">
        <v>82</v>
      </c>
      <c r="B1189" s="39">
        <v>1993</v>
      </c>
      <c r="C1189" s="39">
        <v>26519.426167335725</v>
      </c>
      <c r="D1189" s="39">
        <v>0.84476099999999998</v>
      </c>
      <c r="E1189" s="39">
        <f t="shared" si="54"/>
        <v>31392.81544405545</v>
      </c>
      <c r="F1189" s="36">
        <f t="shared" si="56"/>
        <v>1.9921911229399125E-2</v>
      </c>
      <c r="G1189" s="35">
        <f t="shared" si="55"/>
        <v>0</v>
      </c>
    </row>
    <row r="1190" spans="1:8">
      <c r="A1190" s="35" t="s">
        <v>82</v>
      </c>
      <c r="B1190" s="39">
        <v>1994</v>
      </c>
      <c r="C1190" s="39">
        <v>27513.333129093597</v>
      </c>
      <c r="D1190" s="39">
        <v>0.86130600000000002</v>
      </c>
      <c r="E1190" s="39">
        <f t="shared" si="54"/>
        <v>31943.737915553353</v>
      </c>
      <c r="F1190" s="36">
        <f t="shared" si="56"/>
        <v>1.754931705567131E-2</v>
      </c>
      <c r="G1190" s="35">
        <f t="shared" si="55"/>
        <v>0</v>
      </c>
    </row>
    <row r="1191" spans="1:8">
      <c r="A1191" s="35" t="s">
        <v>82</v>
      </c>
      <c r="B1191" s="39">
        <v>1995</v>
      </c>
      <c r="C1191" s="39">
        <v>27672.591453623492</v>
      </c>
      <c r="D1191" s="39">
        <v>0.87655300000000003</v>
      </c>
      <c r="E1191" s="39">
        <f t="shared" si="54"/>
        <v>31569.786942288134</v>
      </c>
      <c r="F1191" s="36">
        <f t="shared" si="56"/>
        <v>-1.1706550255758952E-2</v>
      </c>
      <c r="G1191" s="35">
        <f t="shared" si="55"/>
        <v>0</v>
      </c>
    </row>
    <row r="1192" spans="1:8">
      <c r="A1192" s="37" t="s">
        <v>82</v>
      </c>
      <c r="B1192" s="38">
        <v>1996</v>
      </c>
      <c r="C1192" s="38">
        <v>28141.621027889287</v>
      </c>
      <c r="D1192" s="38">
        <v>0.88625399999999999</v>
      </c>
      <c r="E1192" s="45">
        <f t="shared" si="54"/>
        <v>31753.448817031334</v>
      </c>
      <c r="F1192" s="46">
        <f t="shared" si="56"/>
        <v>5.8176469508315343E-3</v>
      </c>
      <c r="G1192" s="47">
        <f t="shared" si="55"/>
        <v>0</v>
      </c>
      <c r="H1192" s="41">
        <f>SUM(G1189:G1192)</f>
        <v>0</v>
      </c>
    </row>
    <row r="1193" spans="1:8">
      <c r="A1193" s="35" t="s">
        <v>82</v>
      </c>
      <c r="B1193" s="39">
        <v>1997</v>
      </c>
      <c r="C1193" s="39">
        <v>29046.999999999996</v>
      </c>
      <c r="D1193" s="39">
        <v>0.88986500000000002</v>
      </c>
      <c r="E1193" s="39">
        <f t="shared" si="54"/>
        <v>32642.02997083827</v>
      </c>
      <c r="F1193" s="36">
        <f t="shared" si="56"/>
        <v>2.7983768280638976E-2</v>
      </c>
      <c r="G1193" s="35">
        <f t="shared" si="55"/>
        <v>0</v>
      </c>
    </row>
    <row r="1194" spans="1:8">
      <c r="A1194" s="35" t="s">
        <v>82</v>
      </c>
      <c r="B1194" s="39">
        <v>1998</v>
      </c>
      <c r="C1194" s="39">
        <v>30342.400000000001</v>
      </c>
      <c r="D1194" s="39">
        <v>0.89243099999999997</v>
      </c>
      <c r="E1194" s="39">
        <f t="shared" si="54"/>
        <v>33999.715384158553</v>
      </c>
      <c r="F1194" s="36">
        <f t="shared" si="56"/>
        <v>4.1593167291777311E-2</v>
      </c>
      <c r="G1194" s="35">
        <f t="shared" si="55"/>
        <v>1</v>
      </c>
    </row>
    <row r="1195" spans="1:8">
      <c r="A1195" s="35" t="s">
        <v>82</v>
      </c>
      <c r="B1195" s="39">
        <v>1999</v>
      </c>
      <c r="C1195" s="39">
        <v>30461.3</v>
      </c>
      <c r="D1195" s="39">
        <v>0.89750700000000005</v>
      </c>
      <c r="E1195" s="39">
        <f t="shared" si="54"/>
        <v>33939.902418588375</v>
      </c>
      <c r="F1195" s="36">
        <f t="shared" si="56"/>
        <v>-1.7592195962335966E-3</v>
      </c>
      <c r="G1195" s="35">
        <f t="shared" si="55"/>
        <v>0</v>
      </c>
    </row>
    <row r="1196" spans="1:8">
      <c r="A1196" s="37" t="s">
        <v>82</v>
      </c>
      <c r="B1196" s="38">
        <v>2000</v>
      </c>
      <c r="C1196" s="38">
        <v>31241.1</v>
      </c>
      <c r="D1196" s="38">
        <v>0.90377300000000005</v>
      </c>
      <c r="E1196" s="45">
        <f t="shared" si="54"/>
        <v>34567.419031106256</v>
      </c>
      <c r="F1196" s="46">
        <f t="shared" si="56"/>
        <v>1.8489051759152941E-2</v>
      </c>
      <c r="G1196" s="47">
        <f t="shared" si="55"/>
        <v>0</v>
      </c>
      <c r="H1196" s="41">
        <f>SUM(G1193:G1196)</f>
        <v>1</v>
      </c>
    </row>
    <row r="1197" spans="1:8">
      <c r="A1197" s="35" t="s">
        <v>82</v>
      </c>
      <c r="B1197" s="39">
        <v>2001</v>
      </c>
      <c r="C1197" s="39">
        <v>31532.6</v>
      </c>
      <c r="D1197" s="39">
        <v>0.90696100000000002</v>
      </c>
      <c r="E1197" s="39">
        <f t="shared" si="54"/>
        <v>34767.316345465792</v>
      </c>
      <c r="F1197" s="36">
        <f t="shared" si="56"/>
        <v>5.7828244040913912E-3</v>
      </c>
      <c r="G1197" s="35">
        <f t="shared" si="55"/>
        <v>0</v>
      </c>
    </row>
    <row r="1198" spans="1:8">
      <c r="A1198" s="35" t="s">
        <v>82</v>
      </c>
      <c r="B1198" s="39">
        <v>2002</v>
      </c>
      <c r="C1198" s="39">
        <v>32503.7</v>
      </c>
      <c r="D1198" s="39">
        <v>0.91166700000000001</v>
      </c>
      <c r="E1198" s="39">
        <f t="shared" si="54"/>
        <v>35653.039980606954</v>
      </c>
      <c r="F1198" s="36">
        <f t="shared" si="56"/>
        <v>2.5475755055125893E-2</v>
      </c>
      <c r="G1198" s="35">
        <f t="shared" si="55"/>
        <v>0</v>
      </c>
    </row>
    <row r="1199" spans="1:8">
      <c r="A1199" s="35" t="s">
        <v>82</v>
      </c>
      <c r="B1199" s="39">
        <v>2003</v>
      </c>
      <c r="C1199" s="39">
        <v>33810.5</v>
      </c>
      <c r="D1199" s="39">
        <v>0.91962999999999995</v>
      </c>
      <c r="E1199" s="39">
        <f t="shared" si="54"/>
        <v>36765.329534704179</v>
      </c>
      <c r="F1199" s="36">
        <f t="shared" si="56"/>
        <v>3.1197607685129913E-2</v>
      </c>
      <c r="G1199" s="35">
        <f t="shared" si="55"/>
        <v>0</v>
      </c>
    </row>
    <row r="1200" spans="1:8">
      <c r="A1200" s="37" t="s">
        <v>82</v>
      </c>
      <c r="B1200" s="38">
        <v>2004</v>
      </c>
      <c r="C1200" s="38">
        <v>35528.6</v>
      </c>
      <c r="D1200" s="38">
        <v>0.93000899999999997</v>
      </c>
      <c r="E1200" s="45">
        <f t="shared" si="54"/>
        <v>38202.425998027975</v>
      </c>
      <c r="F1200" s="46">
        <f t="shared" si="56"/>
        <v>3.9088360733099625E-2</v>
      </c>
      <c r="G1200" s="47">
        <f t="shared" si="55"/>
        <v>1</v>
      </c>
      <c r="H1200" s="41">
        <f>SUM(G1197:G1200)</f>
        <v>1</v>
      </c>
    </row>
    <row r="1201" spans="1:8">
      <c r="A1201" s="35" t="s">
        <v>82</v>
      </c>
      <c r="B1201" s="39">
        <v>2005</v>
      </c>
      <c r="C1201" s="39">
        <v>37373.9</v>
      </c>
      <c r="D1201" s="39">
        <v>0.94010199999999999</v>
      </c>
      <c r="E1201" s="39">
        <f t="shared" si="54"/>
        <v>39755.154227945481</v>
      </c>
      <c r="F1201" s="36">
        <f t="shared" si="56"/>
        <v>4.0644754602696231E-2</v>
      </c>
      <c r="G1201" s="35">
        <f t="shared" si="55"/>
        <v>1</v>
      </c>
    </row>
    <row r="1202" spans="1:8">
      <c r="A1202" s="35" t="s">
        <v>82</v>
      </c>
      <c r="B1202" s="39">
        <v>2006</v>
      </c>
      <c r="C1202" s="39">
        <v>38577.599999999999</v>
      </c>
      <c r="D1202" s="39">
        <v>0.95269199999999998</v>
      </c>
      <c r="E1202" s="39">
        <f t="shared" si="54"/>
        <v>40493.254902948698</v>
      </c>
      <c r="F1202" s="36">
        <f t="shared" si="56"/>
        <v>1.8566163038159722E-2</v>
      </c>
      <c r="G1202" s="35">
        <f t="shared" si="55"/>
        <v>0</v>
      </c>
    </row>
    <row r="1203" spans="1:8">
      <c r="A1203" s="35" t="s">
        <v>82</v>
      </c>
      <c r="B1203" s="39">
        <v>2007</v>
      </c>
      <c r="C1203" s="39">
        <v>40438.300000000003</v>
      </c>
      <c r="D1203" s="39">
        <v>0.96470599999999995</v>
      </c>
      <c r="E1203" s="39">
        <f t="shared" si="54"/>
        <v>41917.744888079898</v>
      </c>
      <c r="F1203" s="36">
        <f t="shared" si="56"/>
        <v>3.517845104191597E-2</v>
      </c>
      <c r="G1203" s="35">
        <f t="shared" si="55"/>
        <v>1</v>
      </c>
    </row>
    <row r="1204" spans="1:8">
      <c r="A1204" s="37" t="s">
        <v>82</v>
      </c>
      <c r="B1204" s="38">
        <v>2008</v>
      </c>
      <c r="C1204" s="38">
        <v>40471.1</v>
      </c>
      <c r="D1204" s="38">
        <v>0.97641500000000003</v>
      </c>
      <c r="E1204" s="45">
        <f t="shared" si="54"/>
        <v>41448.666806634472</v>
      </c>
      <c r="F1204" s="46">
        <f t="shared" si="56"/>
        <v>-1.1190441725762224E-2</v>
      </c>
      <c r="G1204" s="47">
        <f t="shared" si="55"/>
        <v>0</v>
      </c>
      <c r="H1204" s="41">
        <f>SUM(G1201:G1204)</f>
        <v>2</v>
      </c>
    </row>
    <row r="1205" spans="1:8">
      <c r="A1205" s="35" t="s">
        <v>82</v>
      </c>
      <c r="B1205" s="39">
        <v>2009</v>
      </c>
      <c r="C1205" s="39">
        <v>39513.4</v>
      </c>
      <c r="D1205" s="39">
        <v>0.98398200000000002</v>
      </c>
      <c r="E1205" s="39">
        <f t="shared" si="54"/>
        <v>40156.628881422628</v>
      </c>
      <c r="F1205" s="36">
        <f t="shared" si="56"/>
        <v>-3.1172002014912437E-2</v>
      </c>
      <c r="G1205" s="35">
        <f t="shared" si="55"/>
        <v>0</v>
      </c>
    </row>
    <row r="1206" spans="1:8">
      <c r="A1206" s="35" t="s">
        <v>82</v>
      </c>
      <c r="B1206" s="39">
        <v>2010</v>
      </c>
      <c r="C1206" s="39">
        <v>40793.699999999997</v>
      </c>
      <c r="D1206" s="39">
        <v>0.99073</v>
      </c>
      <c r="E1206" s="39">
        <f t="shared" si="54"/>
        <v>41175.395920180068</v>
      </c>
      <c r="F1206" s="36">
        <f t="shared" si="56"/>
        <v>2.5369834747974718E-2</v>
      </c>
      <c r="G1206" s="35">
        <f t="shared" si="55"/>
        <v>0</v>
      </c>
    </row>
    <row r="1207" spans="1:8">
      <c r="A1207" s="35" t="s">
        <v>82</v>
      </c>
      <c r="B1207" s="39">
        <v>2011</v>
      </c>
      <c r="C1207" s="39">
        <v>41875.699999999997</v>
      </c>
      <c r="D1207" s="39">
        <v>0.99751800000000002</v>
      </c>
      <c r="E1207" s="39">
        <f t="shared" si="54"/>
        <v>41979.894097149117</v>
      </c>
      <c r="F1207" s="36">
        <f t="shared" si="56"/>
        <v>1.9538322801524455E-2</v>
      </c>
      <c r="G1207" s="35">
        <f t="shared" si="55"/>
        <v>0</v>
      </c>
    </row>
    <row r="1208" spans="1:8">
      <c r="A1208" s="37" t="s">
        <v>82</v>
      </c>
      <c r="B1208" s="38">
        <v>2012</v>
      </c>
      <c r="C1208" s="38">
        <v>42340.9</v>
      </c>
      <c r="D1208" s="38">
        <v>1.0041679999999999</v>
      </c>
      <c r="E1208" s="45">
        <f t="shared" si="54"/>
        <v>42165.155631328627</v>
      </c>
      <c r="F1208" s="46">
        <f t="shared" si="56"/>
        <v>4.4131015135668861E-3</v>
      </c>
      <c r="G1208" s="47">
        <f t="shared" si="55"/>
        <v>0</v>
      </c>
      <c r="H1208" s="41">
        <f>SUM(G1205:G1208)</f>
        <v>0</v>
      </c>
    </row>
    <row r="1209" spans="1:8">
      <c r="A1209" s="35" t="s">
        <v>82</v>
      </c>
      <c r="B1209" s="39">
        <v>2013</v>
      </c>
      <c r="C1209" s="39">
        <v>42968.2</v>
      </c>
      <c r="D1209" s="39">
        <v>1.0141579999999999</v>
      </c>
      <c r="E1209" s="39">
        <f t="shared" si="54"/>
        <v>42368.348916046612</v>
      </c>
      <c r="F1209" s="36">
        <f t="shared" si="56"/>
        <v>4.8189857638520905E-3</v>
      </c>
      <c r="G1209" s="35">
        <f t="shared" si="55"/>
        <v>0</v>
      </c>
    </row>
    <row r="1210" spans="1:8">
      <c r="A1210" s="35" t="s">
        <v>82</v>
      </c>
      <c r="B1210" s="39">
        <v>2014</v>
      </c>
      <c r="C1210" s="39">
        <v>43829.1</v>
      </c>
      <c r="D1210" s="39">
        <v>1.0226569999999999</v>
      </c>
      <c r="E1210" s="39">
        <f t="shared" si="54"/>
        <v>42858.064825254216</v>
      </c>
      <c r="F1210" s="36">
        <f t="shared" si="56"/>
        <v>1.1558531822374762E-2</v>
      </c>
      <c r="G1210" s="35">
        <f t="shared" si="55"/>
        <v>0</v>
      </c>
    </row>
    <row r="1211" spans="1:8">
      <c r="A1211" s="35" t="s">
        <v>82</v>
      </c>
      <c r="B1211" s="39">
        <v>2015</v>
      </c>
      <c r="C1211" s="39">
        <v>45395.7</v>
      </c>
      <c r="D1211" s="39">
        <v>1.0314950000000001</v>
      </c>
      <c r="E1211" s="39">
        <f t="shared" si="54"/>
        <v>44009.617109147395</v>
      </c>
      <c r="F1211" s="36">
        <f t="shared" si="56"/>
        <v>2.686897526961185E-2</v>
      </c>
      <c r="G1211" s="35">
        <f t="shared" si="55"/>
        <v>0</v>
      </c>
    </row>
    <row r="1212" spans="1:8">
      <c r="A1212" s="37" t="s">
        <v>82</v>
      </c>
      <c r="B1212" s="38">
        <v>2016</v>
      </c>
      <c r="C1212" s="38">
        <v>44436.800000000003</v>
      </c>
      <c r="D1212" s="38">
        <v>1.0421370000000001</v>
      </c>
      <c r="E1212" s="45">
        <f t="shared" si="54"/>
        <v>42640.075153266793</v>
      </c>
      <c r="F1212" s="46">
        <f t="shared" si="56"/>
        <v>-3.1119151809115397E-2</v>
      </c>
      <c r="G1212" s="47">
        <f t="shared" si="55"/>
        <v>0</v>
      </c>
      <c r="H1212" s="41">
        <f>SUM(G1209:G1212)</f>
        <v>0</v>
      </c>
    </row>
    <row r="1213" spans="1:8">
      <c r="A1213" s="35" t="s">
        <v>82</v>
      </c>
      <c r="B1213" s="39">
        <v>2017</v>
      </c>
      <c r="C1213" s="39">
        <v>45910.5</v>
      </c>
      <c r="D1213" s="39">
        <v>1.0538620000000001</v>
      </c>
      <c r="E1213" s="39">
        <f t="shared" si="54"/>
        <v>43564.052978473461</v>
      </c>
      <c r="F1213" s="36">
        <f t="shared" si="56"/>
        <v>2.1669235382102192E-2</v>
      </c>
      <c r="G1213" s="35">
        <f t="shared" si="55"/>
        <v>0</v>
      </c>
    </row>
    <row r="1214" spans="1:8">
      <c r="A1214" s="35" t="s">
        <v>82</v>
      </c>
      <c r="B1214" s="39">
        <v>2018</v>
      </c>
      <c r="C1214" s="39">
        <v>46614.1</v>
      </c>
      <c r="D1214" s="39">
        <v>1.0618179999999999</v>
      </c>
      <c r="E1214" s="39">
        <f t="shared" si="54"/>
        <v>43900.272928128928</v>
      </c>
      <c r="F1214" s="36">
        <f t="shared" si="56"/>
        <v>7.7178298773441512E-3</v>
      </c>
      <c r="G1214" s="35">
        <f t="shared" si="55"/>
        <v>0</v>
      </c>
    </row>
    <row r="1215" spans="1:8">
      <c r="A1215" s="35" t="s">
        <v>82</v>
      </c>
      <c r="B1215" s="39">
        <v>2019</v>
      </c>
      <c r="C1215" s="39">
        <v>46788</v>
      </c>
      <c r="D1215" s="39">
        <v>1.0701229999999999</v>
      </c>
      <c r="E1215" s="39">
        <f t="shared" si="54"/>
        <v>43722.0768079931</v>
      </c>
      <c r="F1215" s="36">
        <f t="shared" si="56"/>
        <v>-4.0591118972668205E-3</v>
      </c>
      <c r="G1215" s="35">
        <f t="shared" si="55"/>
        <v>0</v>
      </c>
    </row>
    <row r="1216" spans="1:8">
      <c r="A1216" s="37" t="s">
        <v>82</v>
      </c>
      <c r="B1216" s="38">
        <v>2020</v>
      </c>
      <c r="C1216" s="38">
        <v>46158.1</v>
      </c>
      <c r="D1216" s="46">
        <v>1.0805769999999999</v>
      </c>
      <c r="E1216" s="45">
        <f t="shared" si="54"/>
        <v>42716.159977493509</v>
      </c>
      <c r="F1216" s="46">
        <f t="shared" si="56"/>
        <v>-2.3007068829715149E-2</v>
      </c>
      <c r="G1216" s="47">
        <f t="shared" si="55"/>
        <v>0</v>
      </c>
      <c r="H1216" s="41">
        <f>SUM(G1213:G1216)</f>
        <v>0</v>
      </c>
    </row>
    <row r="1217" spans="1:8">
      <c r="A1217" s="37" t="s">
        <v>84</v>
      </c>
      <c r="B1217" s="38">
        <v>1976</v>
      </c>
      <c r="C1217" s="38"/>
      <c r="D1217" s="44">
        <v>1.5489010000000001</v>
      </c>
      <c r="E1217" s="45"/>
      <c r="F1217" s="46"/>
      <c r="G1217" s="47"/>
      <c r="H1217" s="41"/>
    </row>
    <row r="1218" spans="1:8">
      <c r="A1218" s="35" t="s">
        <v>84</v>
      </c>
      <c r="B1218" s="39">
        <v>1977</v>
      </c>
      <c r="C1218" s="39">
        <v>40520.638616124677</v>
      </c>
      <c r="D1218" s="39">
        <v>1.5544659999999999</v>
      </c>
      <c r="E1218" s="39">
        <f t="shared" si="54"/>
        <v>26067.240207328228</v>
      </c>
      <c r="G1218" s="35"/>
    </row>
    <row r="1219" spans="1:8">
      <c r="A1219" s="35" t="s">
        <v>84</v>
      </c>
      <c r="B1219" s="39">
        <v>1978</v>
      </c>
      <c r="C1219" s="39">
        <v>42898.187191897909</v>
      </c>
      <c r="D1219" s="39">
        <v>1.560826</v>
      </c>
      <c r="E1219" s="39">
        <f t="shared" si="54"/>
        <v>27484.285366785221</v>
      </c>
      <c r="F1219" s="36">
        <f t="shared" si="56"/>
        <v>5.4361150171110983E-2</v>
      </c>
      <c r="G1219" s="35">
        <f t="shared" si="55"/>
        <v>1</v>
      </c>
    </row>
    <row r="1220" spans="1:8">
      <c r="A1220" s="35" t="s">
        <v>84</v>
      </c>
      <c r="B1220" s="39">
        <v>1979</v>
      </c>
      <c r="C1220" s="39">
        <v>44084.23220461954</v>
      </c>
      <c r="D1220" s="39">
        <v>1.5643560000000001</v>
      </c>
      <c r="E1220" s="39">
        <f t="shared" ref="E1220:E1283" si="57">C1220/D1220</f>
        <v>28180.434763327234</v>
      </c>
      <c r="F1220" s="36">
        <f t="shared" si="56"/>
        <v>2.5328997543567544E-2</v>
      </c>
      <c r="G1220" s="35">
        <f t="shared" ref="G1220:G1283" si="58">IF(F1220&gt;0.032,1,0)</f>
        <v>0</v>
      </c>
    </row>
    <row r="1221" spans="1:8">
      <c r="A1221" s="37" t="s">
        <v>84</v>
      </c>
      <c r="B1221" s="38">
        <v>1980</v>
      </c>
      <c r="C1221" s="38">
        <v>43611.577731175959</v>
      </c>
      <c r="D1221" s="38">
        <v>1.5722959999999999</v>
      </c>
      <c r="E1221" s="45">
        <f t="shared" si="57"/>
        <v>27737.511086446801</v>
      </c>
      <c r="F1221" s="46">
        <f t="shared" ref="F1221:F1284" si="59">E1221/E1220-1</f>
        <v>-1.5717418152002227E-2</v>
      </c>
      <c r="G1221" s="47">
        <f t="shared" si="58"/>
        <v>0</v>
      </c>
      <c r="H1221" s="41">
        <f>SUM(G1218:G1221)</f>
        <v>1</v>
      </c>
    </row>
    <row r="1222" spans="1:8">
      <c r="A1222" s="35" t="s">
        <v>84</v>
      </c>
      <c r="B1222" s="39">
        <v>1981</v>
      </c>
      <c r="C1222" s="39">
        <v>46088.08002703348</v>
      </c>
      <c r="D1222" s="39">
        <v>1.5785169999999999</v>
      </c>
      <c r="E1222" s="39">
        <f t="shared" si="57"/>
        <v>29197.075499999988</v>
      </c>
      <c r="F1222" s="36">
        <f t="shared" si="59"/>
        <v>5.262059775314043E-2</v>
      </c>
      <c r="G1222" s="35">
        <f t="shared" si="58"/>
        <v>1</v>
      </c>
    </row>
    <row r="1223" spans="1:8">
      <c r="A1223" s="35" t="s">
        <v>84</v>
      </c>
      <c r="B1223" s="39">
        <v>1982</v>
      </c>
      <c r="C1223" s="39">
        <v>44977.335016299599</v>
      </c>
      <c r="D1223" s="39">
        <v>1.5817760000000001</v>
      </c>
      <c r="E1223" s="39">
        <f t="shared" si="57"/>
        <v>28434.705682915657</v>
      </c>
      <c r="F1223" s="36">
        <f t="shared" si="59"/>
        <v>-2.6111170520634164E-2</v>
      </c>
      <c r="G1223" s="35">
        <f t="shared" si="58"/>
        <v>0</v>
      </c>
    </row>
    <row r="1224" spans="1:8">
      <c r="A1224" s="35" t="s">
        <v>84</v>
      </c>
      <c r="B1224" s="39">
        <v>1983</v>
      </c>
      <c r="C1224" s="39">
        <v>43891.643351951978</v>
      </c>
      <c r="D1224" s="39">
        <v>1.584293</v>
      </c>
      <c r="E1224" s="39">
        <f t="shared" si="57"/>
        <v>27704.246217052008</v>
      </c>
      <c r="F1224" s="36">
        <f t="shared" si="59"/>
        <v>-2.5689010957568259E-2</v>
      </c>
      <c r="G1224" s="35">
        <f t="shared" si="58"/>
        <v>0</v>
      </c>
    </row>
    <row r="1225" spans="1:8">
      <c r="A1225" s="37" t="s">
        <v>84</v>
      </c>
      <c r="B1225" s="38">
        <v>1984</v>
      </c>
      <c r="C1225" s="38">
        <v>47190.14734237099</v>
      </c>
      <c r="D1225" s="38">
        <v>1.588638</v>
      </c>
      <c r="E1225" s="45">
        <f t="shared" si="57"/>
        <v>29704.783180542698</v>
      </c>
      <c r="F1225" s="46">
        <f t="shared" si="59"/>
        <v>7.2210481664697124E-2</v>
      </c>
      <c r="G1225" s="47">
        <f t="shared" si="58"/>
        <v>1</v>
      </c>
      <c r="H1225" s="41">
        <f>SUM(G1222:G1225)</f>
        <v>2</v>
      </c>
    </row>
    <row r="1226" spans="1:8">
      <c r="A1226" s="35" t="s">
        <v>84</v>
      </c>
      <c r="B1226" s="39">
        <v>1985</v>
      </c>
      <c r="C1226" s="39">
        <v>48820.154448596651</v>
      </c>
      <c r="D1226" s="39">
        <v>1.5846610000000001</v>
      </c>
      <c r="E1226" s="39">
        <f t="shared" si="57"/>
        <v>30807.948481471209</v>
      </c>
      <c r="F1226" s="36">
        <f t="shared" si="59"/>
        <v>3.7137631815845396E-2</v>
      </c>
      <c r="G1226" s="35">
        <f t="shared" si="58"/>
        <v>1</v>
      </c>
    </row>
    <row r="1227" spans="1:8">
      <c r="A1227" s="35" t="s">
        <v>84</v>
      </c>
      <c r="B1227" s="39">
        <v>1986</v>
      </c>
      <c r="C1227" s="39">
        <v>47956.303868172057</v>
      </c>
      <c r="D1227" s="39">
        <v>1.5743279999999999</v>
      </c>
      <c r="E1227" s="39">
        <f t="shared" si="57"/>
        <v>30461.443783107497</v>
      </c>
      <c r="F1227" s="36">
        <f t="shared" si="59"/>
        <v>-1.1247249993686204E-2</v>
      </c>
      <c r="G1227" s="35">
        <f t="shared" si="58"/>
        <v>0</v>
      </c>
    </row>
    <row r="1228" spans="1:8">
      <c r="A1228" s="35" t="s">
        <v>84</v>
      </c>
      <c r="B1228" s="39">
        <v>1987</v>
      </c>
      <c r="C1228" s="39">
        <v>48078.771343523891</v>
      </c>
      <c r="D1228" s="39">
        <v>1.5665439999999999</v>
      </c>
      <c r="E1228" s="39">
        <f t="shared" si="57"/>
        <v>30690.980491785671</v>
      </c>
      <c r="F1228" s="36">
        <f t="shared" si="59"/>
        <v>7.5353194127147916E-3</v>
      </c>
      <c r="G1228" s="35">
        <f t="shared" si="58"/>
        <v>0</v>
      </c>
    </row>
    <row r="1229" spans="1:8">
      <c r="A1229" s="37" t="s">
        <v>84</v>
      </c>
      <c r="B1229" s="38">
        <v>1988</v>
      </c>
      <c r="C1229" s="38">
        <v>50812.38535620577</v>
      </c>
      <c r="D1229" s="38">
        <v>1.571477</v>
      </c>
      <c r="E1229" s="45">
        <f t="shared" si="57"/>
        <v>32334.157837630311</v>
      </c>
      <c r="F1229" s="46">
        <f t="shared" si="59"/>
        <v>5.3539421664434261E-2</v>
      </c>
      <c r="G1229" s="47">
        <f t="shared" si="58"/>
        <v>1</v>
      </c>
      <c r="H1229" s="41">
        <f>SUM(G1226:G1229)</f>
        <v>2</v>
      </c>
    </row>
    <row r="1230" spans="1:8">
      <c r="A1230" s="35" t="s">
        <v>84</v>
      </c>
      <c r="B1230" s="39">
        <v>1989</v>
      </c>
      <c r="C1230" s="39">
        <v>52330.142273594654</v>
      </c>
      <c r="D1230" s="39">
        <v>1.5748580000000001</v>
      </c>
      <c r="E1230" s="39">
        <f t="shared" si="57"/>
        <v>33228.482995669867</v>
      </c>
      <c r="F1230" s="36">
        <f t="shared" si="59"/>
        <v>2.7658835666310333E-2</v>
      </c>
      <c r="G1230" s="35">
        <f t="shared" si="58"/>
        <v>0</v>
      </c>
    </row>
    <row r="1231" spans="1:8">
      <c r="A1231" s="35" t="s">
        <v>84</v>
      </c>
      <c r="B1231" s="39">
        <v>1990</v>
      </c>
      <c r="C1231" s="39">
        <v>54601.319099348024</v>
      </c>
      <c r="D1231" s="39">
        <v>1.5816600000000001</v>
      </c>
      <c r="E1231" s="39">
        <f t="shared" si="57"/>
        <v>34521.527445435822</v>
      </c>
      <c r="F1231" s="36">
        <f t="shared" si="59"/>
        <v>3.8913737047052699E-2</v>
      </c>
      <c r="G1231" s="35">
        <f t="shared" si="58"/>
        <v>1</v>
      </c>
    </row>
    <row r="1232" spans="1:8">
      <c r="A1232" s="35" t="s">
        <v>84</v>
      </c>
      <c r="B1232" s="39">
        <v>1991</v>
      </c>
      <c r="C1232" s="39">
        <v>56334.898699014077</v>
      </c>
      <c r="D1232" s="39">
        <v>1.5959190000000001</v>
      </c>
      <c r="E1232" s="39">
        <f t="shared" si="57"/>
        <v>35299.347084040026</v>
      </c>
      <c r="F1232" s="36">
        <f t="shared" si="59"/>
        <v>2.253143751630371E-2</v>
      </c>
      <c r="G1232" s="35">
        <f t="shared" si="58"/>
        <v>0</v>
      </c>
    </row>
    <row r="1233" spans="1:8">
      <c r="A1233" s="37" t="s">
        <v>84</v>
      </c>
      <c r="B1233" s="38">
        <v>1992</v>
      </c>
      <c r="C1233" s="38">
        <v>59122.95825216666</v>
      </c>
      <c r="D1233" s="38">
        <v>1.6116870000000001</v>
      </c>
      <c r="E1233" s="45">
        <f t="shared" si="57"/>
        <v>36683.895974942192</v>
      </c>
      <c r="F1233" s="46">
        <f t="shared" si="59"/>
        <v>3.922307366212352E-2</v>
      </c>
      <c r="G1233" s="47">
        <f t="shared" si="58"/>
        <v>1</v>
      </c>
      <c r="H1233" s="41">
        <f>SUM(G1230:G1233)</f>
        <v>2</v>
      </c>
    </row>
    <row r="1234" spans="1:8">
      <c r="A1234" s="35" t="s">
        <v>84</v>
      </c>
      <c r="B1234" s="39">
        <v>1993</v>
      </c>
      <c r="C1234" s="39">
        <v>59322.825171940844</v>
      </c>
      <c r="D1234" s="39">
        <v>1.6255900000000001</v>
      </c>
      <c r="E1234" s="39">
        <f t="shared" si="57"/>
        <v>36493.104147996011</v>
      </c>
      <c r="F1234" s="36">
        <f t="shared" si="59"/>
        <v>-5.2009695774000164E-3</v>
      </c>
      <c r="G1234" s="35">
        <f t="shared" si="58"/>
        <v>0</v>
      </c>
    </row>
    <row r="1235" spans="1:8">
      <c r="A1235" s="35" t="s">
        <v>84</v>
      </c>
      <c r="B1235" s="39">
        <v>1994</v>
      </c>
      <c r="C1235" s="39">
        <v>64112.073253756862</v>
      </c>
      <c r="D1235" s="39">
        <v>1.639041</v>
      </c>
      <c r="E1235" s="39">
        <f t="shared" si="57"/>
        <v>39115.600679761439</v>
      </c>
      <c r="F1235" s="36">
        <f t="shared" si="59"/>
        <v>7.1862796903492177E-2</v>
      </c>
      <c r="G1235" s="35">
        <f t="shared" si="58"/>
        <v>1</v>
      </c>
    </row>
    <row r="1236" spans="1:8">
      <c r="A1236" s="35" t="s">
        <v>84</v>
      </c>
      <c r="B1236" s="39">
        <v>1995</v>
      </c>
      <c r="C1236" s="39">
        <v>65160.394842768546</v>
      </c>
      <c r="D1236" s="39">
        <v>1.656992</v>
      </c>
      <c r="E1236" s="39">
        <f t="shared" si="57"/>
        <v>39324.507808588423</v>
      </c>
      <c r="F1236" s="36">
        <f t="shared" si="59"/>
        <v>5.3407623862740117E-3</v>
      </c>
      <c r="G1236" s="35">
        <f t="shared" si="58"/>
        <v>0</v>
      </c>
    </row>
    <row r="1237" spans="1:8">
      <c r="A1237" s="37" t="s">
        <v>84</v>
      </c>
      <c r="B1237" s="38">
        <v>1996</v>
      </c>
      <c r="C1237" s="38">
        <v>68968.503493480166</v>
      </c>
      <c r="D1237" s="38">
        <v>1.67374</v>
      </c>
      <c r="E1237" s="45">
        <f t="shared" si="57"/>
        <v>41206.222886159238</v>
      </c>
      <c r="F1237" s="46">
        <f t="shared" si="59"/>
        <v>4.7850950525052616E-2</v>
      </c>
      <c r="G1237" s="47">
        <f t="shared" si="58"/>
        <v>1</v>
      </c>
      <c r="H1237" s="41">
        <f>SUM(G1234:G1237)</f>
        <v>2</v>
      </c>
    </row>
    <row r="1238" spans="1:8">
      <c r="A1238" s="35" t="s">
        <v>84</v>
      </c>
      <c r="B1238" s="39">
        <v>1997</v>
      </c>
      <c r="C1238" s="39">
        <v>70412.5</v>
      </c>
      <c r="D1238" s="39">
        <v>1.686418</v>
      </c>
      <c r="E1238" s="39">
        <f t="shared" si="57"/>
        <v>41752.697136771545</v>
      </c>
      <c r="F1238" s="36">
        <f t="shared" si="59"/>
        <v>1.3261935026708471E-2</v>
      </c>
      <c r="G1238" s="35">
        <f t="shared" si="58"/>
        <v>0</v>
      </c>
    </row>
    <row r="1239" spans="1:8">
      <c r="A1239" s="35" t="s">
        <v>84</v>
      </c>
      <c r="B1239" s="39">
        <v>1998</v>
      </c>
      <c r="C1239" s="39">
        <v>72089.600000000006</v>
      </c>
      <c r="D1239" s="39">
        <v>1.695816</v>
      </c>
      <c r="E1239" s="39">
        <f t="shared" si="57"/>
        <v>42510.272340867174</v>
      </c>
      <c r="F1239" s="36">
        <f t="shared" si="59"/>
        <v>1.8144341708369094E-2</v>
      </c>
      <c r="G1239" s="35">
        <f t="shared" si="58"/>
        <v>0</v>
      </c>
    </row>
    <row r="1240" spans="1:8">
      <c r="A1240" s="35" t="s">
        <v>84</v>
      </c>
      <c r="B1240" s="39">
        <v>1999</v>
      </c>
      <c r="C1240" s="39">
        <v>73625.7</v>
      </c>
      <c r="D1240" s="39">
        <v>1.7047639999999999</v>
      </c>
      <c r="E1240" s="39">
        <f t="shared" si="57"/>
        <v>43188.206696058805</v>
      </c>
      <c r="F1240" s="36">
        <f t="shared" si="59"/>
        <v>1.5947542037737072E-2</v>
      </c>
      <c r="G1240" s="35">
        <f t="shared" si="58"/>
        <v>0</v>
      </c>
    </row>
    <row r="1241" spans="1:8">
      <c r="A1241" s="37" t="s">
        <v>84</v>
      </c>
      <c r="B1241" s="38">
        <v>2000</v>
      </c>
      <c r="C1241" s="38">
        <v>76368.100000000006</v>
      </c>
      <c r="D1241" s="38">
        <v>1.7138199999999999</v>
      </c>
      <c r="E1241" s="45">
        <f t="shared" si="57"/>
        <v>44560.163844511095</v>
      </c>
      <c r="F1241" s="46">
        <f t="shared" si="59"/>
        <v>3.1766939482057444E-2</v>
      </c>
      <c r="G1241" s="47">
        <f t="shared" si="58"/>
        <v>0</v>
      </c>
      <c r="H1241" s="41">
        <f>SUM(G1238:G1241)</f>
        <v>0</v>
      </c>
    </row>
    <row r="1242" spans="1:8">
      <c r="A1242" s="35" t="s">
        <v>84</v>
      </c>
      <c r="B1242" s="39">
        <v>2001</v>
      </c>
      <c r="C1242" s="39">
        <v>78180.899999999994</v>
      </c>
      <c r="D1242" s="39">
        <v>1.7198359999999999</v>
      </c>
      <c r="E1242" s="39">
        <f t="shared" si="57"/>
        <v>45458.346028342239</v>
      </c>
      <c r="F1242" s="36">
        <f t="shared" si="59"/>
        <v>2.0156617622979933E-2</v>
      </c>
      <c r="G1242" s="35">
        <f t="shared" si="58"/>
        <v>0</v>
      </c>
    </row>
    <row r="1243" spans="1:8">
      <c r="A1243" s="35" t="s">
        <v>84</v>
      </c>
      <c r="B1243" s="39">
        <v>2002</v>
      </c>
      <c r="C1243" s="39">
        <v>79179.8</v>
      </c>
      <c r="D1243" s="39">
        <v>1.7282919999999999</v>
      </c>
      <c r="E1243" s="39">
        <f t="shared" si="57"/>
        <v>45813.901817516948</v>
      </c>
      <c r="F1243" s="36">
        <f t="shared" si="59"/>
        <v>7.8215733795732323E-3</v>
      </c>
      <c r="G1243" s="35">
        <f t="shared" si="58"/>
        <v>0</v>
      </c>
    </row>
    <row r="1244" spans="1:8">
      <c r="A1244" s="35" t="s">
        <v>84</v>
      </c>
      <c r="B1244" s="39">
        <v>2003</v>
      </c>
      <c r="C1244" s="39">
        <v>83773.3</v>
      </c>
      <c r="D1244" s="39">
        <v>1.7386429999999999</v>
      </c>
      <c r="E1244" s="39">
        <f t="shared" si="57"/>
        <v>48183.152032936036</v>
      </c>
      <c r="F1244" s="36">
        <f t="shared" si="59"/>
        <v>5.1714656936580949E-2</v>
      </c>
      <c r="G1244" s="35">
        <f t="shared" si="58"/>
        <v>1</v>
      </c>
    </row>
    <row r="1245" spans="1:8">
      <c r="A1245" s="37" t="s">
        <v>84</v>
      </c>
      <c r="B1245" s="38">
        <v>2004</v>
      </c>
      <c r="C1245" s="38">
        <v>85987.1</v>
      </c>
      <c r="D1245" s="38">
        <v>1.7493700000000001</v>
      </c>
      <c r="E1245" s="45">
        <f t="shared" si="57"/>
        <v>49153.180859395099</v>
      </c>
      <c r="F1245" s="46">
        <f t="shared" si="59"/>
        <v>2.0132116425176871E-2</v>
      </c>
      <c r="G1245" s="47">
        <f t="shared" si="58"/>
        <v>0</v>
      </c>
      <c r="H1245" s="41">
        <f>SUM(G1242:G1245)</f>
        <v>1</v>
      </c>
    </row>
    <row r="1246" spans="1:8">
      <c r="A1246" s="35" t="s">
        <v>84</v>
      </c>
      <c r="B1246" s="39">
        <v>2005</v>
      </c>
      <c r="C1246" s="39">
        <v>89309.1</v>
      </c>
      <c r="D1246" s="39">
        <v>1.7614970000000001</v>
      </c>
      <c r="E1246" s="39">
        <f t="shared" si="57"/>
        <v>50700.682430909619</v>
      </c>
      <c r="F1246" s="36">
        <f t="shared" si="59"/>
        <v>3.1483243697721486E-2</v>
      </c>
      <c r="G1246" s="35">
        <f t="shared" si="58"/>
        <v>0</v>
      </c>
    </row>
    <row r="1247" spans="1:8">
      <c r="A1247" s="35" t="s">
        <v>84</v>
      </c>
      <c r="B1247" s="39">
        <v>2006</v>
      </c>
      <c r="C1247" s="39">
        <v>91832.7</v>
      </c>
      <c r="D1247" s="39">
        <v>1.7726930000000001</v>
      </c>
      <c r="E1247" s="39">
        <f t="shared" si="57"/>
        <v>51804.063083681154</v>
      </c>
      <c r="F1247" s="36">
        <f t="shared" si="59"/>
        <v>2.1762639078381829E-2</v>
      </c>
      <c r="G1247" s="35">
        <f t="shared" si="58"/>
        <v>0</v>
      </c>
    </row>
    <row r="1248" spans="1:8">
      <c r="A1248" s="35" t="s">
        <v>84</v>
      </c>
      <c r="B1248" s="39">
        <v>2007</v>
      </c>
      <c r="C1248" s="39">
        <v>93910.8</v>
      </c>
      <c r="D1248" s="39">
        <v>1.7834399999999999</v>
      </c>
      <c r="E1248" s="39">
        <f t="shared" si="57"/>
        <v>52657.112097967976</v>
      </c>
      <c r="F1248" s="36">
        <f t="shared" si="59"/>
        <v>1.6466836064747525E-2</v>
      </c>
      <c r="G1248" s="35">
        <f t="shared" si="58"/>
        <v>0</v>
      </c>
    </row>
    <row r="1249" spans="1:8">
      <c r="A1249" s="37" t="s">
        <v>84</v>
      </c>
      <c r="B1249" s="38">
        <v>2008</v>
      </c>
      <c r="C1249" s="38">
        <v>93840.5</v>
      </c>
      <c r="D1249" s="38">
        <v>1.796378</v>
      </c>
      <c r="E1249" s="45">
        <f t="shared" si="57"/>
        <v>52238.72703851862</v>
      </c>
      <c r="F1249" s="46">
        <f t="shared" si="59"/>
        <v>-7.9454615488778746E-3</v>
      </c>
      <c r="G1249" s="47">
        <f t="shared" si="58"/>
        <v>0</v>
      </c>
      <c r="H1249" s="41">
        <f>SUM(G1246:G1249)</f>
        <v>0</v>
      </c>
    </row>
    <row r="1250" spans="1:8">
      <c r="A1250" s="35" t="s">
        <v>84</v>
      </c>
      <c r="B1250" s="39">
        <v>2009</v>
      </c>
      <c r="C1250" s="39">
        <v>93977.600000000006</v>
      </c>
      <c r="D1250" s="39">
        <v>1.812683</v>
      </c>
      <c r="E1250" s="39">
        <f t="shared" si="57"/>
        <v>51844.475840508247</v>
      </c>
      <c r="F1250" s="36">
        <f t="shared" si="59"/>
        <v>-7.5471057654155072E-3</v>
      </c>
      <c r="G1250" s="35">
        <f t="shared" si="58"/>
        <v>0</v>
      </c>
    </row>
    <row r="1251" spans="1:8">
      <c r="A1251" s="35" t="s">
        <v>84</v>
      </c>
      <c r="B1251" s="39">
        <v>2010</v>
      </c>
      <c r="C1251" s="39">
        <v>97466.1</v>
      </c>
      <c r="D1251" s="39">
        <v>1.829591</v>
      </c>
      <c r="E1251" s="39">
        <f t="shared" si="57"/>
        <v>53272.070096540709</v>
      </c>
      <c r="F1251" s="36">
        <f t="shared" si="59"/>
        <v>2.7536091992216072E-2</v>
      </c>
      <c r="G1251" s="35">
        <f t="shared" si="58"/>
        <v>0</v>
      </c>
    </row>
    <row r="1252" spans="1:8">
      <c r="A1252" s="35" t="s">
        <v>84</v>
      </c>
      <c r="B1252" s="39">
        <v>2011</v>
      </c>
      <c r="C1252" s="39">
        <v>102587.4</v>
      </c>
      <c r="D1252" s="39">
        <v>1.8409139999999999</v>
      </c>
      <c r="E1252" s="39">
        <f t="shared" si="57"/>
        <v>55726.340285314793</v>
      </c>
      <c r="F1252" s="36">
        <f t="shared" si="59"/>
        <v>4.6070486548136946E-2</v>
      </c>
      <c r="G1252" s="35">
        <f t="shared" si="58"/>
        <v>1</v>
      </c>
    </row>
    <row r="1253" spans="1:8">
      <c r="A1253" s="37" t="s">
        <v>84</v>
      </c>
      <c r="B1253" s="38">
        <v>2012</v>
      </c>
      <c r="C1253" s="38">
        <v>102725.9</v>
      </c>
      <c r="D1253" s="38">
        <v>1.853691</v>
      </c>
      <c r="E1253" s="45">
        <f t="shared" si="57"/>
        <v>55416.949211060528</v>
      </c>
      <c r="F1253" s="46">
        <f t="shared" si="59"/>
        <v>-5.5519718802671258E-3</v>
      </c>
      <c r="G1253" s="47">
        <f t="shared" si="58"/>
        <v>0</v>
      </c>
      <c r="H1253" s="41">
        <f>SUM(G1250:G1253)</f>
        <v>1</v>
      </c>
    </row>
    <row r="1254" spans="1:8">
      <c r="A1254" s="35" t="s">
        <v>84</v>
      </c>
      <c r="B1254" s="39">
        <v>2013</v>
      </c>
      <c r="C1254" s="39">
        <v>104680</v>
      </c>
      <c r="D1254" s="39">
        <v>1.8658129999999999</v>
      </c>
      <c r="E1254" s="39">
        <f t="shared" si="57"/>
        <v>56104.229094769951</v>
      </c>
      <c r="F1254" s="36">
        <f t="shared" si="59"/>
        <v>1.2401979782247663E-2</v>
      </c>
      <c r="G1254" s="35">
        <f t="shared" si="58"/>
        <v>0</v>
      </c>
    </row>
    <row r="1255" spans="1:8">
      <c r="A1255" s="35" t="s">
        <v>84</v>
      </c>
      <c r="B1255" s="39">
        <v>2014</v>
      </c>
      <c r="C1255" s="39">
        <v>107936.8</v>
      </c>
      <c r="D1255" s="39">
        <v>1.879955</v>
      </c>
      <c r="E1255" s="39">
        <f t="shared" si="57"/>
        <v>57414.565774180766</v>
      </c>
      <c r="F1255" s="36">
        <f t="shared" si="59"/>
        <v>2.3355399415566858E-2</v>
      </c>
      <c r="G1255" s="35">
        <f t="shared" si="58"/>
        <v>0</v>
      </c>
    </row>
    <row r="1256" spans="1:8">
      <c r="A1256" s="35" t="s">
        <v>84</v>
      </c>
      <c r="B1256" s="39">
        <v>2015</v>
      </c>
      <c r="C1256" s="39">
        <v>111401.5</v>
      </c>
      <c r="D1256" s="39">
        <v>1.8920589999999999</v>
      </c>
      <c r="E1256" s="39">
        <f t="shared" si="57"/>
        <v>58878.44935068093</v>
      </c>
      <c r="F1256" s="36">
        <f t="shared" si="59"/>
        <v>2.5496728169256189E-2</v>
      </c>
      <c r="G1256" s="35">
        <f t="shared" si="58"/>
        <v>0</v>
      </c>
    </row>
    <row r="1257" spans="1:8">
      <c r="A1257" s="37" t="s">
        <v>84</v>
      </c>
      <c r="B1257" s="38">
        <v>2016</v>
      </c>
      <c r="C1257" s="38">
        <v>112611.5</v>
      </c>
      <c r="D1257" s="38">
        <v>1.9064829999999999</v>
      </c>
      <c r="E1257" s="45">
        <f t="shared" si="57"/>
        <v>59067.665434205293</v>
      </c>
      <c r="F1257" s="46">
        <f t="shared" si="59"/>
        <v>3.2136730095826405E-3</v>
      </c>
      <c r="G1257" s="47">
        <f t="shared" si="58"/>
        <v>0</v>
      </c>
      <c r="H1257" s="41">
        <f>SUM(G1254:G1257)</f>
        <v>0</v>
      </c>
    </row>
    <row r="1258" spans="1:8">
      <c r="A1258" s="35" t="s">
        <v>84</v>
      </c>
      <c r="B1258" s="39">
        <v>2017</v>
      </c>
      <c r="C1258" s="39">
        <v>114480.9</v>
      </c>
      <c r="D1258" s="39">
        <v>1.916998</v>
      </c>
      <c r="E1258" s="39">
        <f t="shared" si="57"/>
        <v>59718.841647200461</v>
      </c>
      <c r="F1258" s="36">
        <f t="shared" si="59"/>
        <v>1.1024241574614235E-2</v>
      </c>
      <c r="G1258" s="35">
        <f t="shared" si="58"/>
        <v>0</v>
      </c>
    </row>
    <row r="1259" spans="1:8">
      <c r="A1259" s="35" t="s">
        <v>84</v>
      </c>
      <c r="B1259" s="39">
        <v>2018</v>
      </c>
      <c r="C1259" s="39">
        <v>116904.4</v>
      </c>
      <c r="D1259" s="39">
        <v>1.9255119999999999</v>
      </c>
      <c r="E1259" s="39">
        <f t="shared" si="57"/>
        <v>60713.410251403264</v>
      </c>
      <c r="F1259" s="36">
        <f t="shared" si="59"/>
        <v>1.6654184454520937E-2</v>
      </c>
      <c r="G1259" s="35">
        <f t="shared" si="58"/>
        <v>0</v>
      </c>
    </row>
    <row r="1260" spans="1:8">
      <c r="A1260" s="35" t="s">
        <v>84</v>
      </c>
      <c r="B1260" s="39">
        <v>2019</v>
      </c>
      <c r="C1260" s="39">
        <v>118286.5</v>
      </c>
      <c r="D1260" s="39">
        <v>1.932571</v>
      </c>
      <c r="E1260" s="39">
        <f t="shared" si="57"/>
        <v>61206.806890924061</v>
      </c>
      <c r="F1260" s="36">
        <f t="shared" si="59"/>
        <v>8.1266500675507558E-3</v>
      </c>
      <c r="G1260" s="35">
        <f t="shared" si="58"/>
        <v>0</v>
      </c>
    </row>
    <row r="1261" spans="1:8">
      <c r="A1261" s="37" t="s">
        <v>84</v>
      </c>
      <c r="B1261" s="38">
        <v>2020</v>
      </c>
      <c r="C1261" s="38">
        <v>117664.9</v>
      </c>
      <c r="D1261" s="46">
        <v>1.9375519999999999</v>
      </c>
      <c r="E1261" s="45">
        <f t="shared" si="57"/>
        <v>60728.641089374629</v>
      </c>
      <c r="F1261" s="46">
        <f t="shared" si="59"/>
        <v>-7.8122977792578485E-3</v>
      </c>
      <c r="G1261" s="47">
        <f t="shared" si="58"/>
        <v>0</v>
      </c>
      <c r="H1261" s="41">
        <f>SUM(G1258:G1261)</f>
        <v>0</v>
      </c>
    </row>
    <row r="1262" spans="1:8">
      <c r="A1262" s="37" t="s">
        <v>86</v>
      </c>
      <c r="B1262" s="38">
        <v>1976</v>
      </c>
      <c r="C1262" s="38"/>
      <c r="D1262" s="44">
        <v>0.64682300000000004</v>
      </c>
      <c r="E1262" s="45"/>
      <c r="F1262" s="46"/>
      <c r="G1262" s="47"/>
      <c r="H1262" s="41"/>
    </row>
    <row r="1263" spans="1:8">
      <c r="A1263" s="35" t="s">
        <v>86</v>
      </c>
      <c r="B1263" s="39">
        <v>1977</v>
      </c>
      <c r="C1263" s="39">
        <v>27646.87919374042</v>
      </c>
      <c r="D1263" s="39">
        <v>0.67813400000000001</v>
      </c>
      <c r="E1263" s="39">
        <f t="shared" si="57"/>
        <v>40769.05035544659</v>
      </c>
      <c r="G1263" s="35"/>
    </row>
    <row r="1264" spans="1:8">
      <c r="A1264" s="35" t="s">
        <v>86</v>
      </c>
      <c r="B1264" s="39">
        <v>1978</v>
      </c>
      <c r="C1264" s="39">
        <v>30872.492042167789</v>
      </c>
      <c r="D1264" s="39">
        <v>0.71934500000000001</v>
      </c>
      <c r="E1264" s="39">
        <f t="shared" si="57"/>
        <v>42917.504176949573</v>
      </c>
      <c r="F1264" s="36">
        <f t="shared" si="59"/>
        <v>5.2698157125849132E-2</v>
      </c>
      <c r="G1264" s="35">
        <f t="shared" si="58"/>
        <v>1</v>
      </c>
    </row>
    <row r="1265" spans="1:8">
      <c r="A1265" s="35" t="s">
        <v>86</v>
      </c>
      <c r="B1265" s="39">
        <v>1979</v>
      </c>
      <c r="C1265" s="39">
        <v>32816.204199121537</v>
      </c>
      <c r="D1265" s="39">
        <v>0.76512100000000005</v>
      </c>
      <c r="E1265" s="39">
        <f t="shared" si="57"/>
        <v>42890.2150105951</v>
      </c>
      <c r="F1265" s="36">
        <f t="shared" si="59"/>
        <v>-6.3585166187574149E-4</v>
      </c>
      <c r="G1265" s="35">
        <f t="shared" si="58"/>
        <v>0</v>
      </c>
    </row>
    <row r="1266" spans="1:8">
      <c r="A1266" s="37" t="s">
        <v>86</v>
      </c>
      <c r="B1266" s="38">
        <v>1980</v>
      </c>
      <c r="C1266" s="38">
        <v>33746.489205646147</v>
      </c>
      <c r="D1266" s="38">
        <v>0.81021500000000002</v>
      </c>
      <c r="E1266" s="45">
        <f t="shared" si="57"/>
        <v>41651.276766841082</v>
      </c>
      <c r="F1266" s="46">
        <f t="shared" si="59"/>
        <v>-2.8886267962237255E-2</v>
      </c>
      <c r="G1266" s="47">
        <f t="shared" si="58"/>
        <v>0</v>
      </c>
      <c r="H1266" s="41">
        <f>SUM(G1263:G1266)</f>
        <v>1</v>
      </c>
    </row>
    <row r="1267" spans="1:8">
      <c r="A1267" s="35" t="s">
        <v>86</v>
      </c>
      <c r="B1267" s="39">
        <v>1981</v>
      </c>
      <c r="C1267" s="39">
        <v>35155.219458457774</v>
      </c>
      <c r="D1267" s="39">
        <v>0.84765599999999997</v>
      </c>
      <c r="E1267" s="39">
        <f t="shared" si="57"/>
        <v>41473.450855603893</v>
      </c>
      <c r="F1267" s="36">
        <f t="shared" si="59"/>
        <v>-4.2693988045705566E-3</v>
      </c>
      <c r="G1267" s="35">
        <f t="shared" si="58"/>
        <v>0</v>
      </c>
    </row>
    <row r="1268" spans="1:8">
      <c r="A1268" s="35" t="s">
        <v>86</v>
      </c>
      <c r="B1268" s="39">
        <v>1982</v>
      </c>
      <c r="C1268" s="39">
        <v>34759.311685937799</v>
      </c>
      <c r="D1268" s="39">
        <v>0.88153800000000004</v>
      </c>
      <c r="E1268" s="39">
        <f t="shared" si="57"/>
        <v>39430.304406546056</v>
      </c>
      <c r="F1268" s="36">
        <f t="shared" si="59"/>
        <v>-4.9263960603889934E-2</v>
      </c>
      <c r="G1268" s="35">
        <f t="shared" si="58"/>
        <v>0</v>
      </c>
    </row>
    <row r="1269" spans="1:8">
      <c r="A1269" s="35" t="s">
        <v>86</v>
      </c>
      <c r="B1269" s="39">
        <v>1983</v>
      </c>
      <c r="C1269" s="39">
        <v>35883.998141664655</v>
      </c>
      <c r="D1269" s="39">
        <v>0.90197799999999995</v>
      </c>
      <c r="E1269" s="39">
        <f t="shared" si="57"/>
        <v>39783.673373036436</v>
      </c>
      <c r="F1269" s="36">
        <f t="shared" si="59"/>
        <v>8.9618625016680831E-3</v>
      </c>
      <c r="G1269" s="35">
        <f t="shared" si="58"/>
        <v>0</v>
      </c>
    </row>
    <row r="1270" spans="1:8">
      <c r="A1270" s="37" t="s">
        <v>86</v>
      </c>
      <c r="B1270" s="38">
        <v>1984</v>
      </c>
      <c r="C1270" s="38">
        <v>37539.887313174324</v>
      </c>
      <c r="D1270" s="38">
        <v>0.92492099999999999</v>
      </c>
      <c r="E1270" s="45">
        <f t="shared" si="57"/>
        <v>40587.128320336895</v>
      </c>
      <c r="F1270" s="46">
        <f t="shared" si="59"/>
        <v>2.0195594805104244E-2</v>
      </c>
      <c r="G1270" s="47">
        <f t="shared" si="58"/>
        <v>0</v>
      </c>
      <c r="H1270" s="41">
        <f>SUM(G1267:G1270)</f>
        <v>0</v>
      </c>
    </row>
    <row r="1271" spans="1:8">
      <c r="A1271" s="35" t="s">
        <v>86</v>
      </c>
      <c r="B1271" s="39">
        <v>1985</v>
      </c>
      <c r="C1271" s="39">
        <v>39134.553633263386</v>
      </c>
      <c r="D1271" s="39">
        <v>0.95103199999999999</v>
      </c>
      <c r="E1271" s="39">
        <f t="shared" si="57"/>
        <v>41149.565559585149</v>
      </c>
      <c r="F1271" s="36">
        <f t="shared" si="59"/>
        <v>1.3857527312826301E-2</v>
      </c>
      <c r="G1271" s="35">
        <f t="shared" si="58"/>
        <v>0</v>
      </c>
    </row>
    <row r="1272" spans="1:8">
      <c r="A1272" s="35" t="s">
        <v>86</v>
      </c>
      <c r="B1272" s="39">
        <v>1986</v>
      </c>
      <c r="C1272" s="39">
        <v>41345.52999098663</v>
      </c>
      <c r="D1272" s="39">
        <v>0.98061399999999999</v>
      </c>
      <c r="E1272" s="39">
        <f t="shared" si="57"/>
        <v>42162.899969801198</v>
      </c>
      <c r="F1272" s="36">
        <f t="shared" si="59"/>
        <v>2.4625640548956218E-2</v>
      </c>
      <c r="G1272" s="35">
        <f t="shared" si="58"/>
        <v>0</v>
      </c>
    </row>
    <row r="1273" spans="1:8">
      <c r="A1273" s="35" t="s">
        <v>86</v>
      </c>
      <c r="B1273" s="39">
        <v>1987</v>
      </c>
      <c r="C1273" s="39">
        <v>44056.266217343349</v>
      </c>
      <c r="D1273" s="39">
        <v>1.023374</v>
      </c>
      <c r="E1273" s="39">
        <f t="shared" si="57"/>
        <v>43050.015162925134</v>
      </c>
      <c r="F1273" s="36">
        <f t="shared" si="59"/>
        <v>2.1040184469268697E-2</v>
      </c>
      <c r="G1273" s="35">
        <f t="shared" si="58"/>
        <v>0</v>
      </c>
    </row>
    <row r="1274" spans="1:8">
      <c r="A1274" s="37" t="s">
        <v>86</v>
      </c>
      <c r="B1274" s="38">
        <v>1988</v>
      </c>
      <c r="C1274" s="38">
        <v>47922.224741370039</v>
      </c>
      <c r="D1274" s="38">
        <v>1.0750230000000001</v>
      </c>
      <c r="E1274" s="45">
        <f t="shared" si="57"/>
        <v>44577.859954038227</v>
      </c>
      <c r="F1274" s="46">
        <f t="shared" si="59"/>
        <v>3.5489994262043467E-2</v>
      </c>
      <c r="G1274" s="47">
        <f t="shared" si="58"/>
        <v>1</v>
      </c>
      <c r="H1274" s="41">
        <f>SUM(G1271:G1274)</f>
        <v>1</v>
      </c>
    </row>
    <row r="1275" spans="1:8">
      <c r="A1275" s="35" t="s">
        <v>86</v>
      </c>
      <c r="B1275" s="39">
        <v>1989</v>
      </c>
      <c r="C1275" s="39">
        <v>51586.072271941513</v>
      </c>
      <c r="D1275" s="39">
        <v>1.1373819999999999</v>
      </c>
      <c r="E1275" s="39">
        <f t="shared" si="57"/>
        <v>45355.098174528452</v>
      </c>
      <c r="F1275" s="36">
        <f t="shared" si="59"/>
        <v>1.7435521159867129E-2</v>
      </c>
      <c r="G1275" s="35">
        <f t="shared" si="58"/>
        <v>0</v>
      </c>
    </row>
    <row r="1276" spans="1:8">
      <c r="A1276" s="35" t="s">
        <v>86</v>
      </c>
      <c r="B1276" s="39">
        <v>1990</v>
      </c>
      <c r="C1276" s="39">
        <v>55767.366272667961</v>
      </c>
      <c r="D1276" s="39">
        <v>1.2206950000000001</v>
      </c>
      <c r="E1276" s="39">
        <f t="shared" si="57"/>
        <v>45684.930529467194</v>
      </c>
      <c r="F1276" s="36">
        <f t="shared" si="59"/>
        <v>7.2722222685868143E-3</v>
      </c>
      <c r="G1276" s="35">
        <f t="shared" si="58"/>
        <v>0</v>
      </c>
    </row>
    <row r="1277" spans="1:8">
      <c r="A1277" s="35" t="s">
        <v>86</v>
      </c>
      <c r="B1277" s="39">
        <v>1991</v>
      </c>
      <c r="C1277" s="39">
        <v>57010.416907808009</v>
      </c>
      <c r="D1277" s="39">
        <v>1.296171</v>
      </c>
      <c r="E1277" s="39">
        <f t="shared" si="57"/>
        <v>43983.715812040238</v>
      </c>
      <c r="F1277" s="36">
        <f t="shared" si="59"/>
        <v>-3.7237984116658684E-2</v>
      </c>
      <c r="G1277" s="35">
        <f t="shared" si="58"/>
        <v>0</v>
      </c>
    </row>
    <row r="1278" spans="1:8">
      <c r="A1278" s="37" t="s">
        <v>86</v>
      </c>
      <c r="B1278" s="38">
        <v>1992</v>
      </c>
      <c r="C1278" s="38">
        <v>61319.447475078712</v>
      </c>
      <c r="D1278" s="38">
        <v>1.351367</v>
      </c>
      <c r="E1278" s="45">
        <f t="shared" si="57"/>
        <v>45375.865679033683</v>
      </c>
      <c r="F1278" s="46">
        <f t="shared" si="59"/>
        <v>3.1651483766006683E-2</v>
      </c>
      <c r="G1278" s="47">
        <f t="shared" si="58"/>
        <v>0</v>
      </c>
      <c r="H1278" s="41">
        <f>SUM(G1275:G1278)</f>
        <v>0</v>
      </c>
    </row>
    <row r="1279" spans="1:8">
      <c r="A1279" s="35" t="s">
        <v>86</v>
      </c>
      <c r="B1279" s="39">
        <v>1993</v>
      </c>
      <c r="C1279" s="39">
        <v>66504.64507156887</v>
      </c>
      <c r="D1279" s="39">
        <v>1.4112150000000001</v>
      </c>
      <c r="E1279" s="39">
        <f t="shared" si="57"/>
        <v>47125.806536614808</v>
      </c>
      <c r="F1279" s="36">
        <f t="shared" si="59"/>
        <v>3.8565453934462424E-2</v>
      </c>
      <c r="G1279" s="35">
        <f t="shared" si="58"/>
        <v>1</v>
      </c>
    </row>
    <row r="1280" spans="1:8">
      <c r="A1280" s="35" t="s">
        <v>86</v>
      </c>
      <c r="B1280" s="39">
        <v>1994</v>
      </c>
      <c r="C1280" s="39">
        <v>72963.277977607839</v>
      </c>
      <c r="D1280" s="39">
        <v>1.499298</v>
      </c>
      <c r="E1280" s="39">
        <f t="shared" si="57"/>
        <v>48664.960519928551</v>
      </c>
      <c r="F1280" s="36">
        <f t="shared" si="59"/>
        <v>3.2660533504458522E-2</v>
      </c>
      <c r="G1280" s="35">
        <f t="shared" si="58"/>
        <v>1</v>
      </c>
    </row>
    <row r="1281" spans="1:8">
      <c r="A1281" s="35" t="s">
        <v>86</v>
      </c>
      <c r="B1281" s="39">
        <v>1995</v>
      </c>
      <c r="C1281" s="39">
        <v>77217.434729901535</v>
      </c>
      <c r="D1281" s="39">
        <v>1.5815779999999999</v>
      </c>
      <c r="E1281" s="39">
        <f t="shared" si="57"/>
        <v>48823.03290125529</v>
      </c>
      <c r="F1281" s="36">
        <f t="shared" si="59"/>
        <v>3.2481765039551469E-3</v>
      </c>
      <c r="G1281" s="35">
        <f t="shared" si="58"/>
        <v>0</v>
      </c>
    </row>
    <row r="1282" spans="1:8">
      <c r="A1282" s="37" t="s">
        <v>86</v>
      </c>
      <c r="B1282" s="38">
        <v>1996</v>
      </c>
      <c r="C1282" s="38">
        <v>84237.655026132052</v>
      </c>
      <c r="D1282" s="38">
        <v>1.66632</v>
      </c>
      <c r="E1282" s="45">
        <f t="shared" si="57"/>
        <v>50553.108062156156</v>
      </c>
      <c r="F1282" s="46">
        <f t="shared" si="59"/>
        <v>3.5435634742314148E-2</v>
      </c>
      <c r="G1282" s="47">
        <f t="shared" si="58"/>
        <v>1</v>
      </c>
      <c r="H1282" s="41">
        <f>SUM(G1279:G1282)</f>
        <v>3</v>
      </c>
    </row>
    <row r="1283" spans="1:8">
      <c r="A1283" s="35" t="s">
        <v>86</v>
      </c>
      <c r="B1283" s="39">
        <v>1997</v>
      </c>
      <c r="C1283" s="39">
        <v>89895.1</v>
      </c>
      <c r="D1283" s="39">
        <v>1.7641039999999999</v>
      </c>
      <c r="E1283" s="39">
        <f t="shared" si="57"/>
        <v>50957.936720284073</v>
      </c>
      <c r="F1283" s="36">
        <f t="shared" si="59"/>
        <v>8.0079875134515532E-3</v>
      </c>
      <c r="G1283" s="35">
        <f t="shared" si="58"/>
        <v>0</v>
      </c>
    </row>
    <row r="1284" spans="1:8">
      <c r="A1284" s="35" t="s">
        <v>86</v>
      </c>
      <c r="B1284" s="39">
        <v>1998</v>
      </c>
      <c r="C1284" s="39">
        <v>94672.8</v>
      </c>
      <c r="D1284" s="39">
        <v>1.853191</v>
      </c>
      <c r="E1284" s="39">
        <f t="shared" ref="E1284:E1347" si="60">C1284/D1284</f>
        <v>51086.369402830038</v>
      </c>
      <c r="F1284" s="36">
        <f t="shared" si="59"/>
        <v>2.5203666163124971E-3</v>
      </c>
      <c r="G1284" s="35">
        <f t="shared" ref="G1284:G1347" si="61">IF(F1284&gt;0.032,1,0)</f>
        <v>0</v>
      </c>
    </row>
    <row r="1285" spans="1:8">
      <c r="A1285" s="35" t="s">
        <v>86</v>
      </c>
      <c r="B1285" s="39">
        <v>1999</v>
      </c>
      <c r="C1285" s="39">
        <v>101394.7</v>
      </c>
      <c r="D1285" s="39">
        <v>1.9347179999999999</v>
      </c>
      <c r="E1285" s="39">
        <f t="shared" si="60"/>
        <v>52407.999512073591</v>
      </c>
      <c r="F1285" s="36">
        <f t="shared" ref="F1285:F1348" si="62">E1285/E1284-1</f>
        <v>2.5870503711511228E-2</v>
      </c>
      <c r="G1285" s="35">
        <f t="shared" si="61"/>
        <v>0</v>
      </c>
    </row>
    <row r="1286" spans="1:8">
      <c r="A1286" s="37" t="s">
        <v>86</v>
      </c>
      <c r="B1286" s="38">
        <v>2000</v>
      </c>
      <c r="C1286" s="38">
        <v>105635.4</v>
      </c>
      <c r="D1286" s="38">
        <v>2.0187409999999999</v>
      </c>
      <c r="E1286" s="45">
        <f t="shared" si="60"/>
        <v>52327.366413026735</v>
      </c>
      <c r="F1286" s="46">
        <f t="shared" si="62"/>
        <v>-1.5385647190803153E-3</v>
      </c>
      <c r="G1286" s="47">
        <f t="shared" si="61"/>
        <v>0</v>
      </c>
      <c r="H1286" s="41">
        <f>SUM(G1283:G1286)</f>
        <v>0</v>
      </c>
    </row>
    <row r="1287" spans="1:8">
      <c r="A1287" s="35" t="s">
        <v>86</v>
      </c>
      <c r="B1287" s="39">
        <v>2001</v>
      </c>
      <c r="C1287" s="39">
        <v>106635.3</v>
      </c>
      <c r="D1287" s="39">
        <v>2.0983990000000001</v>
      </c>
      <c r="E1287" s="39">
        <f t="shared" si="60"/>
        <v>50817.456546633883</v>
      </c>
      <c r="F1287" s="36">
        <f t="shared" si="62"/>
        <v>-2.8855070871997235E-2</v>
      </c>
      <c r="G1287" s="35">
        <f t="shared" si="61"/>
        <v>0</v>
      </c>
    </row>
    <row r="1288" spans="1:8">
      <c r="A1288" s="35" t="s">
        <v>86</v>
      </c>
      <c r="B1288" s="39">
        <v>2002</v>
      </c>
      <c r="C1288" s="39">
        <v>110448.6</v>
      </c>
      <c r="D1288" s="39">
        <v>2.173791</v>
      </c>
      <c r="E1288" s="39">
        <f t="shared" si="60"/>
        <v>50809.208428961203</v>
      </c>
      <c r="F1288" s="36">
        <f t="shared" si="62"/>
        <v>-1.6230874650546845E-4</v>
      </c>
      <c r="G1288" s="35">
        <f t="shared" si="61"/>
        <v>0</v>
      </c>
    </row>
    <row r="1289" spans="1:8">
      <c r="A1289" s="35" t="s">
        <v>86</v>
      </c>
      <c r="B1289" s="39">
        <v>2003</v>
      </c>
      <c r="C1289" s="39">
        <v>115275.4</v>
      </c>
      <c r="D1289" s="39">
        <v>2.24885</v>
      </c>
      <c r="E1289" s="39">
        <f t="shared" si="60"/>
        <v>51259.710518709559</v>
      </c>
      <c r="F1289" s="36">
        <f t="shared" si="62"/>
        <v>8.8665441497326469E-3</v>
      </c>
      <c r="G1289" s="35">
        <f t="shared" si="61"/>
        <v>0</v>
      </c>
    </row>
    <row r="1290" spans="1:8">
      <c r="A1290" s="37" t="s">
        <v>86</v>
      </c>
      <c r="B1290" s="38">
        <v>2004</v>
      </c>
      <c r="C1290" s="38">
        <v>127325.6</v>
      </c>
      <c r="D1290" s="38">
        <v>2.346222</v>
      </c>
      <c r="E1290" s="45">
        <f t="shared" si="60"/>
        <v>54268.351417726029</v>
      </c>
      <c r="F1290" s="46">
        <f t="shared" si="62"/>
        <v>5.8694067301030328E-2</v>
      </c>
      <c r="G1290" s="47">
        <f t="shared" si="61"/>
        <v>1</v>
      </c>
      <c r="H1290" s="41">
        <f>SUM(G1287:G1290)</f>
        <v>1</v>
      </c>
    </row>
    <row r="1291" spans="1:8">
      <c r="A1291" s="35" t="s">
        <v>86</v>
      </c>
      <c r="B1291" s="39">
        <v>2005</v>
      </c>
      <c r="C1291" s="39">
        <v>137508.79999999999</v>
      </c>
      <c r="D1291" s="39">
        <v>2.4321429999999999</v>
      </c>
      <c r="E1291" s="39">
        <f t="shared" si="60"/>
        <v>56538.122963986898</v>
      </c>
      <c r="F1291" s="36">
        <f t="shared" si="62"/>
        <v>4.1824958506468946E-2</v>
      </c>
      <c r="G1291" s="35">
        <f t="shared" si="61"/>
        <v>1</v>
      </c>
    </row>
    <row r="1292" spans="1:8">
      <c r="A1292" s="35" t="s">
        <v>86</v>
      </c>
      <c r="B1292" s="39">
        <v>2006</v>
      </c>
      <c r="C1292" s="39">
        <v>142967.1</v>
      </c>
      <c r="D1292" s="39">
        <v>2.5226579999999998</v>
      </c>
      <c r="E1292" s="39">
        <f t="shared" si="60"/>
        <v>56673.199458666219</v>
      </c>
      <c r="F1292" s="36">
        <f t="shared" si="62"/>
        <v>2.3891223761596247E-3</v>
      </c>
      <c r="G1292" s="35">
        <f t="shared" si="61"/>
        <v>0</v>
      </c>
    </row>
    <row r="1293" spans="1:8">
      <c r="A1293" s="35" t="s">
        <v>86</v>
      </c>
      <c r="B1293" s="39">
        <v>2007</v>
      </c>
      <c r="C1293" s="39">
        <v>144107.1</v>
      </c>
      <c r="D1293" s="39">
        <v>2.6010719999999998</v>
      </c>
      <c r="E1293" s="39">
        <f t="shared" si="60"/>
        <v>55402.964623816646</v>
      </c>
      <c r="F1293" s="36">
        <f t="shared" si="62"/>
        <v>-2.2413324939877466E-2</v>
      </c>
      <c r="G1293" s="35">
        <f t="shared" si="61"/>
        <v>0</v>
      </c>
    </row>
    <row r="1294" spans="1:8">
      <c r="A1294" s="37" t="s">
        <v>86</v>
      </c>
      <c r="B1294" s="38">
        <v>2008</v>
      </c>
      <c r="C1294" s="38">
        <v>139954.20000000001</v>
      </c>
      <c r="D1294" s="38">
        <v>2.6536300000000002</v>
      </c>
      <c r="E1294" s="45">
        <f t="shared" si="60"/>
        <v>52740.660906004232</v>
      </c>
      <c r="F1294" s="46">
        <f t="shared" si="62"/>
        <v>-4.8053452299697708E-2</v>
      </c>
      <c r="G1294" s="47">
        <f t="shared" si="61"/>
        <v>0</v>
      </c>
      <c r="H1294" s="41">
        <f>SUM(G1291:G1294)</f>
        <v>1</v>
      </c>
    </row>
    <row r="1295" spans="1:8">
      <c r="A1295" s="35" t="s">
        <v>86</v>
      </c>
      <c r="B1295" s="39">
        <v>2009</v>
      </c>
      <c r="C1295" s="39">
        <v>128241.3</v>
      </c>
      <c r="D1295" s="39">
        <v>2.6846649999999999</v>
      </c>
      <c r="E1295" s="39">
        <f t="shared" si="60"/>
        <v>47768.08279617755</v>
      </c>
      <c r="F1295" s="36">
        <f t="shared" si="62"/>
        <v>-9.4283575981137902E-2</v>
      </c>
      <c r="G1295" s="35">
        <f t="shared" si="61"/>
        <v>0</v>
      </c>
    </row>
    <row r="1296" spans="1:8">
      <c r="A1296" s="35" t="s">
        <v>86</v>
      </c>
      <c r="B1296" s="39">
        <v>2010</v>
      </c>
      <c r="C1296" s="39">
        <v>129828.4</v>
      </c>
      <c r="D1296" s="39">
        <v>2.702483</v>
      </c>
      <c r="E1296" s="39">
        <f t="shared" si="60"/>
        <v>48040.413205189448</v>
      </c>
      <c r="F1296" s="36">
        <f t="shared" si="62"/>
        <v>5.7010956494509824E-3</v>
      </c>
      <c r="G1296" s="35">
        <f t="shared" si="61"/>
        <v>0</v>
      </c>
    </row>
    <row r="1297" spans="1:8">
      <c r="A1297" s="35" t="s">
        <v>86</v>
      </c>
      <c r="B1297" s="39">
        <v>2011</v>
      </c>
      <c r="C1297" s="39">
        <v>130697.9</v>
      </c>
      <c r="D1297" s="39">
        <v>2.713114</v>
      </c>
      <c r="E1297" s="39">
        <f t="shared" si="60"/>
        <v>48172.653268532027</v>
      </c>
      <c r="F1297" s="36">
        <f t="shared" si="62"/>
        <v>2.7526837202203058E-3</v>
      </c>
      <c r="G1297" s="35">
        <f t="shared" si="61"/>
        <v>0</v>
      </c>
    </row>
    <row r="1298" spans="1:8">
      <c r="A1298" s="37" t="s">
        <v>86</v>
      </c>
      <c r="B1298" s="38">
        <v>2012</v>
      </c>
      <c r="C1298" s="38">
        <v>129312.9</v>
      </c>
      <c r="D1298" s="38">
        <v>2.7446700000000002</v>
      </c>
      <c r="E1298" s="45">
        <f t="shared" si="60"/>
        <v>47114.188590978149</v>
      </c>
      <c r="F1298" s="46">
        <f t="shared" si="62"/>
        <v>-2.1972314284903649E-2</v>
      </c>
      <c r="G1298" s="47">
        <f t="shared" si="61"/>
        <v>0</v>
      </c>
      <c r="H1298" s="41">
        <f>SUM(G1295:G1298)</f>
        <v>0</v>
      </c>
    </row>
    <row r="1299" spans="1:8">
      <c r="A1299" s="35" t="s">
        <v>86</v>
      </c>
      <c r="B1299" s="39">
        <v>2013</v>
      </c>
      <c r="C1299" s="39">
        <v>129720.9</v>
      </c>
      <c r="D1299" s="39">
        <v>2.7769560000000002</v>
      </c>
      <c r="E1299" s="39">
        <f t="shared" si="60"/>
        <v>46713.34367559298</v>
      </c>
      <c r="F1299" s="36">
        <f t="shared" si="62"/>
        <v>-8.507944790583255E-3</v>
      </c>
      <c r="G1299" s="35">
        <f t="shared" si="61"/>
        <v>0</v>
      </c>
    </row>
    <row r="1300" spans="1:8">
      <c r="A1300" s="35" t="s">
        <v>86</v>
      </c>
      <c r="B1300" s="39">
        <v>2014</v>
      </c>
      <c r="C1300" s="39">
        <v>130897.4</v>
      </c>
      <c r="D1300" s="39">
        <v>2.8189350000000002</v>
      </c>
      <c r="E1300" s="39">
        <f t="shared" si="60"/>
        <v>46435.054373371502</v>
      </c>
      <c r="F1300" s="36">
        <f t="shared" si="62"/>
        <v>-5.9573834866990527E-3</v>
      </c>
      <c r="G1300" s="35">
        <f t="shared" si="61"/>
        <v>0</v>
      </c>
    </row>
    <row r="1301" spans="1:8">
      <c r="A1301" s="35" t="s">
        <v>86</v>
      </c>
      <c r="B1301" s="39">
        <v>2015</v>
      </c>
      <c r="C1301" s="39">
        <v>136347.4</v>
      </c>
      <c r="D1301" s="39">
        <v>2.8685309999999999</v>
      </c>
      <c r="E1301" s="39">
        <f t="shared" si="60"/>
        <v>47532.134043522623</v>
      </c>
      <c r="F1301" s="36">
        <f t="shared" si="62"/>
        <v>2.3626109303755749E-2</v>
      </c>
      <c r="G1301" s="35">
        <f t="shared" si="61"/>
        <v>0</v>
      </c>
    </row>
    <row r="1302" spans="1:8">
      <c r="A1302" s="37" t="s">
        <v>86</v>
      </c>
      <c r="B1302" s="38">
        <v>2016</v>
      </c>
      <c r="C1302" s="38">
        <v>140081.20000000001</v>
      </c>
      <c r="D1302" s="38">
        <v>2.9195549999999999</v>
      </c>
      <c r="E1302" s="45">
        <f t="shared" si="60"/>
        <v>47980.325768824361</v>
      </c>
      <c r="F1302" s="46">
        <f t="shared" si="62"/>
        <v>9.4292363328638551E-3</v>
      </c>
      <c r="G1302" s="47">
        <f t="shared" si="61"/>
        <v>0</v>
      </c>
      <c r="H1302" s="41">
        <f>SUM(G1299:G1302)</f>
        <v>0</v>
      </c>
    </row>
    <row r="1303" spans="1:8">
      <c r="A1303" s="35" t="s">
        <v>86</v>
      </c>
      <c r="B1303" s="39">
        <v>2017</v>
      </c>
      <c r="C1303" s="39">
        <v>145699.9</v>
      </c>
      <c r="D1303" s="39">
        <v>2.9720970000000002</v>
      </c>
      <c r="E1303" s="39">
        <f t="shared" si="60"/>
        <v>49022.592465858273</v>
      </c>
      <c r="F1303" s="36">
        <f t="shared" si="62"/>
        <v>2.1722793256046202E-2</v>
      </c>
      <c r="G1303" s="35">
        <f t="shared" si="61"/>
        <v>0</v>
      </c>
    </row>
    <row r="1304" spans="1:8">
      <c r="A1304" s="35" t="s">
        <v>86</v>
      </c>
      <c r="B1304" s="39">
        <v>2018</v>
      </c>
      <c r="C1304" s="39">
        <v>150711.6</v>
      </c>
      <c r="D1304" s="39">
        <v>3.0307249999999999</v>
      </c>
      <c r="E1304" s="39">
        <f t="shared" si="60"/>
        <v>49727.903389453022</v>
      </c>
      <c r="F1304" s="36">
        <f t="shared" si="62"/>
        <v>1.4387466841659924E-2</v>
      </c>
      <c r="G1304" s="35">
        <f t="shared" si="61"/>
        <v>0</v>
      </c>
    </row>
    <row r="1305" spans="1:8">
      <c r="A1305" s="35" t="s">
        <v>86</v>
      </c>
      <c r="B1305" s="39">
        <v>2019</v>
      </c>
      <c r="C1305" s="39">
        <v>156828.79999999999</v>
      </c>
      <c r="D1305" s="39">
        <v>3.0907710000000002</v>
      </c>
      <c r="E1305" s="39">
        <f t="shared" si="60"/>
        <v>50740.996340395322</v>
      </c>
      <c r="F1305" s="36">
        <f t="shared" si="62"/>
        <v>2.0372726012759523E-2</v>
      </c>
      <c r="G1305" s="35">
        <f t="shared" si="61"/>
        <v>0</v>
      </c>
    </row>
    <row r="1306" spans="1:8">
      <c r="A1306" s="37" t="s">
        <v>86</v>
      </c>
      <c r="B1306" s="38">
        <v>2020</v>
      </c>
      <c r="C1306" s="38">
        <v>145219.1</v>
      </c>
      <c r="D1306" s="46">
        <v>3.1382590000000001</v>
      </c>
      <c r="E1306" s="45">
        <f t="shared" si="60"/>
        <v>46273.777913167782</v>
      </c>
      <c r="F1306" s="46">
        <f t="shared" si="62"/>
        <v>-8.8039627705756129E-2</v>
      </c>
      <c r="G1306" s="47">
        <f t="shared" si="61"/>
        <v>0</v>
      </c>
      <c r="H1306" s="41">
        <f>SUM(G1303:G1306)</f>
        <v>0</v>
      </c>
    </row>
    <row r="1307" spans="1:8">
      <c r="A1307" s="37" t="s">
        <v>88</v>
      </c>
      <c r="B1307" s="38">
        <v>1976</v>
      </c>
      <c r="C1307" s="38"/>
      <c r="D1307" s="44">
        <v>0.84702500000000003</v>
      </c>
      <c r="E1307" s="45"/>
      <c r="F1307" s="46"/>
      <c r="G1307" s="47"/>
      <c r="H1307" s="41"/>
    </row>
    <row r="1308" spans="1:8">
      <c r="A1308" s="35" t="s">
        <v>88</v>
      </c>
      <c r="B1308" s="39">
        <v>1977</v>
      </c>
      <c r="C1308" s="39">
        <v>17754.36664410451</v>
      </c>
      <c r="D1308" s="39">
        <v>0.87185999999999997</v>
      </c>
      <c r="E1308" s="39">
        <f t="shared" si="60"/>
        <v>20363.78162102231</v>
      </c>
      <c r="G1308" s="35"/>
    </row>
    <row r="1309" spans="1:8">
      <c r="A1309" s="35" t="s">
        <v>88</v>
      </c>
      <c r="B1309" s="39">
        <v>1978</v>
      </c>
      <c r="C1309" s="39">
        <v>19562.536285366183</v>
      </c>
      <c r="D1309" s="39">
        <v>0.89397400000000005</v>
      </c>
      <c r="E1309" s="39">
        <f t="shared" si="60"/>
        <v>21882.66804780249</v>
      </c>
      <c r="F1309" s="36">
        <f t="shared" si="62"/>
        <v>7.4587640696960555E-2</v>
      </c>
      <c r="G1309" s="35">
        <f t="shared" si="61"/>
        <v>1</v>
      </c>
    </row>
    <row r="1310" spans="1:8">
      <c r="A1310" s="35" t="s">
        <v>88</v>
      </c>
      <c r="B1310" s="39">
        <v>1979</v>
      </c>
      <c r="C1310" s="39">
        <v>20711.987500473806</v>
      </c>
      <c r="D1310" s="39">
        <v>0.91189299999999995</v>
      </c>
      <c r="E1310" s="39">
        <f t="shared" si="60"/>
        <v>22713.177423747969</v>
      </c>
      <c r="F1310" s="36">
        <f t="shared" si="62"/>
        <v>3.7952838937703515E-2</v>
      </c>
      <c r="G1310" s="35">
        <f t="shared" si="61"/>
        <v>1</v>
      </c>
    </row>
    <row r="1311" spans="1:8">
      <c r="A1311" s="37" t="s">
        <v>88</v>
      </c>
      <c r="B1311" s="38">
        <v>1980</v>
      </c>
      <c r="C1311" s="38">
        <v>21257.842622444834</v>
      </c>
      <c r="D1311" s="38">
        <v>0.92425000000000002</v>
      </c>
      <c r="E1311" s="45">
        <f t="shared" si="60"/>
        <v>23000.100213627084</v>
      </c>
      <c r="F1311" s="46">
        <f t="shared" si="62"/>
        <v>1.2632437308358169E-2</v>
      </c>
      <c r="G1311" s="47">
        <f t="shared" si="61"/>
        <v>0</v>
      </c>
      <c r="H1311" s="41">
        <f>SUM(G1308:G1311)</f>
        <v>2</v>
      </c>
    </row>
    <row r="1312" spans="1:8">
      <c r="A1312" s="35" t="s">
        <v>88</v>
      </c>
      <c r="B1312" s="39">
        <v>1981</v>
      </c>
      <c r="C1312" s="39">
        <v>22134.30081061324</v>
      </c>
      <c r="D1312" s="39">
        <v>0.93662100000000004</v>
      </c>
      <c r="E1312" s="39">
        <f t="shared" si="60"/>
        <v>23632.078301269394</v>
      </c>
      <c r="F1312" s="36">
        <f t="shared" si="62"/>
        <v>2.7477188437112776E-2</v>
      </c>
      <c r="G1312" s="35">
        <f t="shared" si="61"/>
        <v>0</v>
      </c>
    </row>
    <row r="1313" spans="1:8">
      <c r="A1313" s="35" t="s">
        <v>88</v>
      </c>
      <c r="B1313" s="39">
        <v>1982</v>
      </c>
      <c r="C1313" s="39">
        <v>22580.77861486395</v>
      </c>
      <c r="D1313" s="39">
        <v>0.94772000000000001</v>
      </c>
      <c r="E1313" s="39">
        <f t="shared" si="60"/>
        <v>23826.424064981165</v>
      </c>
      <c r="F1313" s="36">
        <f t="shared" si="62"/>
        <v>8.223811771194578E-3</v>
      </c>
      <c r="G1313" s="35">
        <f t="shared" si="61"/>
        <v>0</v>
      </c>
    </row>
    <row r="1314" spans="1:8">
      <c r="A1314" s="35" t="s">
        <v>88</v>
      </c>
      <c r="B1314" s="39">
        <v>1983</v>
      </c>
      <c r="C1314" s="39">
        <v>24018.149094354947</v>
      </c>
      <c r="D1314" s="39">
        <v>0.95813400000000004</v>
      </c>
      <c r="E1314" s="39">
        <f t="shared" si="60"/>
        <v>25067.630513430217</v>
      </c>
      <c r="F1314" s="36">
        <f t="shared" si="62"/>
        <v>5.2093694171812865E-2</v>
      </c>
      <c r="G1314" s="35">
        <f t="shared" si="61"/>
        <v>1</v>
      </c>
    </row>
    <row r="1315" spans="1:8">
      <c r="A1315" s="37" t="s">
        <v>88</v>
      </c>
      <c r="B1315" s="38">
        <v>1984</v>
      </c>
      <c r="C1315" s="38">
        <v>26916.850592392042</v>
      </c>
      <c r="D1315" s="38">
        <v>0.97686300000000004</v>
      </c>
      <c r="E1315" s="45">
        <f t="shared" si="60"/>
        <v>27554.376194401917</v>
      </c>
      <c r="F1315" s="46">
        <f t="shared" si="62"/>
        <v>9.9201465397353861E-2</v>
      </c>
      <c r="G1315" s="47">
        <f t="shared" si="61"/>
        <v>1</v>
      </c>
      <c r="H1315" s="41">
        <f>SUM(G1312:G1315)</f>
        <v>2</v>
      </c>
    </row>
    <row r="1316" spans="1:8">
      <c r="A1316" s="35" t="s">
        <v>88</v>
      </c>
      <c r="B1316" s="39">
        <v>1985</v>
      </c>
      <c r="C1316" s="39">
        <v>29375.09715391905</v>
      </c>
      <c r="D1316" s="39">
        <v>0.996753</v>
      </c>
      <c r="E1316" s="39">
        <f t="shared" si="60"/>
        <v>29470.788805169435</v>
      </c>
      <c r="F1316" s="36">
        <f t="shared" si="62"/>
        <v>6.9550208549336245E-2</v>
      </c>
      <c r="G1316" s="35">
        <f t="shared" si="61"/>
        <v>1</v>
      </c>
    </row>
    <row r="1317" spans="1:8">
      <c r="A1317" s="35" t="s">
        <v>88</v>
      </c>
      <c r="B1317" s="39">
        <v>1986</v>
      </c>
      <c r="C1317" s="39">
        <v>31336.45712684446</v>
      </c>
      <c r="D1317" s="39">
        <v>1.0250539999999999</v>
      </c>
      <c r="E1317" s="39">
        <f t="shared" si="60"/>
        <v>30570.542748815635</v>
      </c>
      <c r="F1317" s="36">
        <f t="shared" si="62"/>
        <v>3.731674611482716E-2</v>
      </c>
      <c r="G1317" s="35">
        <f t="shared" si="61"/>
        <v>1</v>
      </c>
    </row>
    <row r="1318" spans="1:8">
      <c r="A1318" s="35" t="s">
        <v>88</v>
      </c>
      <c r="B1318" s="39">
        <v>1987</v>
      </c>
      <c r="C1318" s="39">
        <v>34918.754113442534</v>
      </c>
      <c r="D1318" s="39">
        <v>1.054289</v>
      </c>
      <c r="E1318" s="39">
        <f t="shared" si="60"/>
        <v>33120.666262706465</v>
      </c>
      <c r="F1318" s="36">
        <f t="shared" si="62"/>
        <v>8.3417672196533843E-2</v>
      </c>
      <c r="G1318" s="35">
        <f t="shared" si="61"/>
        <v>1</v>
      </c>
    </row>
    <row r="1319" spans="1:8">
      <c r="A1319" s="37" t="s">
        <v>88</v>
      </c>
      <c r="B1319" s="38">
        <v>1988</v>
      </c>
      <c r="C1319" s="38">
        <v>37079.130585623396</v>
      </c>
      <c r="D1319" s="38">
        <v>1.082576</v>
      </c>
      <c r="E1319" s="45">
        <f t="shared" si="60"/>
        <v>34250.833738807618</v>
      </c>
      <c r="F1319" s="46">
        <f t="shared" si="62"/>
        <v>3.4122727699282818E-2</v>
      </c>
      <c r="G1319" s="47">
        <f t="shared" si="61"/>
        <v>1</v>
      </c>
      <c r="H1319" s="41">
        <f>SUM(G1316:G1319)</f>
        <v>4</v>
      </c>
    </row>
    <row r="1320" spans="1:8">
      <c r="A1320" s="35" t="s">
        <v>88</v>
      </c>
      <c r="B1320" s="39">
        <v>1989</v>
      </c>
      <c r="C1320" s="39">
        <v>37024.662912142951</v>
      </c>
      <c r="D1320" s="39">
        <v>1.1045229999999999</v>
      </c>
      <c r="E1320" s="39">
        <f t="shared" si="60"/>
        <v>33520.9524040178</v>
      </c>
      <c r="F1320" s="36">
        <f t="shared" si="62"/>
        <v>-2.1309885194497613E-2</v>
      </c>
      <c r="G1320" s="35">
        <f t="shared" si="61"/>
        <v>0</v>
      </c>
    </row>
    <row r="1321" spans="1:8">
      <c r="A1321" s="35" t="s">
        <v>88</v>
      </c>
      <c r="B1321" s="39">
        <v>1990</v>
      </c>
      <c r="C1321" s="39">
        <v>35691.121435224042</v>
      </c>
      <c r="D1321" s="39">
        <v>1.112384</v>
      </c>
      <c r="E1321" s="39">
        <f t="shared" si="60"/>
        <v>32085.252426521813</v>
      </c>
      <c r="F1321" s="36">
        <f t="shared" si="62"/>
        <v>-4.2829927986291483E-2</v>
      </c>
      <c r="G1321" s="35">
        <f t="shared" si="61"/>
        <v>0</v>
      </c>
    </row>
    <row r="1322" spans="1:8">
      <c r="A1322" s="35" t="s">
        <v>88</v>
      </c>
      <c r="B1322" s="39">
        <v>1991</v>
      </c>
      <c r="C1322" s="39">
        <v>35890.137934479491</v>
      </c>
      <c r="D1322" s="39">
        <v>1.1099289999999999</v>
      </c>
      <c r="E1322" s="39">
        <f t="shared" si="60"/>
        <v>32335.525907044048</v>
      </c>
      <c r="F1322" s="36">
        <f t="shared" si="62"/>
        <v>7.8002652806108408E-3</v>
      </c>
      <c r="G1322" s="35">
        <f t="shared" si="61"/>
        <v>0</v>
      </c>
    </row>
    <row r="1323" spans="1:8">
      <c r="A1323" s="37" t="s">
        <v>88</v>
      </c>
      <c r="B1323" s="38">
        <v>1992</v>
      </c>
      <c r="C1323" s="38">
        <v>37297.655939082171</v>
      </c>
      <c r="D1323" s="38">
        <v>1.1177840000000001</v>
      </c>
      <c r="E1323" s="45">
        <f t="shared" si="60"/>
        <v>33367.498496205139</v>
      </c>
      <c r="F1323" s="46">
        <f t="shared" si="62"/>
        <v>3.1914513842383085E-2</v>
      </c>
      <c r="G1323" s="47">
        <f t="shared" si="61"/>
        <v>0</v>
      </c>
      <c r="H1323" s="41">
        <f>SUM(G1320:G1323)</f>
        <v>0</v>
      </c>
    </row>
    <row r="1324" spans="1:8">
      <c r="A1324" s="35" t="s">
        <v>88</v>
      </c>
      <c r="B1324" s="39">
        <v>1993</v>
      </c>
      <c r="C1324" s="39">
        <v>37749.894747258695</v>
      </c>
      <c r="D1324" s="39">
        <v>1.1294580000000001</v>
      </c>
      <c r="E1324" s="39">
        <f t="shared" si="60"/>
        <v>33423.017719347416</v>
      </c>
      <c r="F1324" s="36">
        <f t="shared" si="62"/>
        <v>1.663871301248232E-3</v>
      </c>
      <c r="G1324" s="35">
        <f t="shared" si="61"/>
        <v>0</v>
      </c>
    </row>
    <row r="1325" spans="1:8">
      <c r="A1325" s="35" t="s">
        <v>88</v>
      </c>
      <c r="B1325" s="39">
        <v>1994</v>
      </c>
      <c r="C1325" s="39">
        <v>39427.001549208064</v>
      </c>
      <c r="D1325" s="39">
        <v>1.14256</v>
      </c>
      <c r="E1325" s="39">
        <f t="shared" si="60"/>
        <v>34507.598331123147</v>
      </c>
      <c r="F1325" s="36">
        <f t="shared" si="62"/>
        <v>3.2450110306703639E-2</v>
      </c>
      <c r="G1325" s="35">
        <f t="shared" si="61"/>
        <v>1</v>
      </c>
    </row>
    <row r="1326" spans="1:8">
      <c r="A1326" s="35" t="s">
        <v>88</v>
      </c>
      <c r="B1326" s="39">
        <v>1995</v>
      </c>
      <c r="C1326" s="39">
        <v>42394.704162447546</v>
      </c>
      <c r="D1326" s="39">
        <v>1.1575610000000001</v>
      </c>
      <c r="E1326" s="39">
        <f t="shared" si="60"/>
        <v>36624.164223265594</v>
      </c>
      <c r="F1326" s="36">
        <f t="shared" si="62"/>
        <v>6.1336227222555495E-2</v>
      </c>
      <c r="G1326" s="35">
        <f t="shared" si="61"/>
        <v>1</v>
      </c>
    </row>
    <row r="1327" spans="1:8">
      <c r="A1327" s="37" t="s">
        <v>88</v>
      </c>
      <c r="B1327" s="38">
        <v>1996</v>
      </c>
      <c r="C1327" s="38">
        <v>45640.637078922438</v>
      </c>
      <c r="D1327" s="38">
        <v>1.1747190000000001</v>
      </c>
      <c r="E1327" s="45">
        <f t="shared" si="60"/>
        <v>38852.386893310177</v>
      </c>
      <c r="F1327" s="46">
        <f t="shared" si="62"/>
        <v>6.0840232597829447E-2</v>
      </c>
      <c r="G1327" s="47">
        <f t="shared" si="61"/>
        <v>1</v>
      </c>
      <c r="H1327" s="41">
        <f>SUM(G1324:G1327)</f>
        <v>3</v>
      </c>
    </row>
    <row r="1328" spans="1:8">
      <c r="A1328" s="35" t="s">
        <v>88</v>
      </c>
      <c r="B1328" s="39">
        <v>1997</v>
      </c>
      <c r="C1328" s="39">
        <v>48359.7</v>
      </c>
      <c r="D1328" s="39">
        <v>1.189425</v>
      </c>
      <c r="E1328" s="39">
        <f t="shared" si="60"/>
        <v>40658.049057317614</v>
      </c>
      <c r="F1328" s="36">
        <f t="shared" si="62"/>
        <v>4.6474935219960711E-2</v>
      </c>
      <c r="G1328" s="35">
        <f t="shared" si="61"/>
        <v>1</v>
      </c>
    </row>
    <row r="1329" spans="1:8">
      <c r="A1329" s="35" t="s">
        <v>88</v>
      </c>
      <c r="B1329" s="39">
        <v>1998</v>
      </c>
      <c r="C1329" s="39">
        <v>51538.7</v>
      </c>
      <c r="D1329" s="39">
        <v>1.20594</v>
      </c>
      <c r="E1329" s="39">
        <f t="shared" si="60"/>
        <v>42737.366701494269</v>
      </c>
      <c r="F1329" s="36">
        <f t="shared" si="62"/>
        <v>5.1141599077844102E-2</v>
      </c>
      <c r="G1329" s="35">
        <f t="shared" si="61"/>
        <v>1</v>
      </c>
    </row>
    <row r="1330" spans="1:8">
      <c r="A1330" s="35" t="s">
        <v>88</v>
      </c>
      <c r="B1330" s="39">
        <v>1999</v>
      </c>
      <c r="C1330" s="39">
        <v>53084.5</v>
      </c>
      <c r="D1330" s="39">
        <v>1.2220139999999999</v>
      </c>
      <c r="E1330" s="39">
        <f t="shared" si="60"/>
        <v>43440.173353169441</v>
      </c>
      <c r="F1330" s="36">
        <f t="shared" si="62"/>
        <v>1.6444781368586181E-2</v>
      </c>
      <c r="G1330" s="35">
        <f t="shared" si="61"/>
        <v>0</v>
      </c>
    </row>
    <row r="1331" spans="1:8">
      <c r="A1331" s="37" t="s">
        <v>88</v>
      </c>
      <c r="B1331" s="38">
        <v>2000</v>
      </c>
      <c r="C1331" s="38">
        <v>56779.4</v>
      </c>
      <c r="D1331" s="38">
        <v>1.2398819999999999</v>
      </c>
      <c r="E1331" s="45">
        <f t="shared" si="60"/>
        <v>45794.196544509883</v>
      </c>
      <c r="F1331" s="46">
        <f t="shared" si="62"/>
        <v>5.4190004542619796E-2</v>
      </c>
      <c r="G1331" s="47">
        <f t="shared" si="61"/>
        <v>1</v>
      </c>
      <c r="H1331" s="41">
        <f>SUM(G1328:G1331)</f>
        <v>3</v>
      </c>
    </row>
    <row r="1332" spans="1:8">
      <c r="A1332" s="35" t="s">
        <v>88</v>
      </c>
      <c r="B1332" s="39">
        <v>2001</v>
      </c>
      <c r="C1332" s="39">
        <v>57632.6</v>
      </c>
      <c r="D1332" s="39">
        <v>1.255517</v>
      </c>
      <c r="E1332" s="39">
        <f t="shared" si="60"/>
        <v>45903.480398911364</v>
      </c>
      <c r="F1332" s="36">
        <f t="shared" si="62"/>
        <v>2.3864127476340702E-3</v>
      </c>
      <c r="G1332" s="35">
        <f t="shared" si="61"/>
        <v>0</v>
      </c>
    </row>
    <row r="1333" spans="1:8">
      <c r="A1333" s="35" t="s">
        <v>88</v>
      </c>
      <c r="B1333" s="39">
        <v>2002</v>
      </c>
      <c r="C1333" s="39">
        <v>59474.6</v>
      </c>
      <c r="D1333" s="39">
        <v>1.2690889999999999</v>
      </c>
      <c r="E1333" s="39">
        <f t="shared" si="60"/>
        <v>46864.010325516967</v>
      </c>
      <c r="F1333" s="36">
        <f t="shared" si="62"/>
        <v>2.0924991269907878E-2</v>
      </c>
      <c r="G1333" s="35">
        <f t="shared" si="61"/>
        <v>0</v>
      </c>
    </row>
    <row r="1334" spans="1:8">
      <c r="A1334" s="35" t="s">
        <v>88</v>
      </c>
      <c r="B1334" s="39">
        <v>2003</v>
      </c>
      <c r="C1334" s="39">
        <v>61892.7</v>
      </c>
      <c r="D1334" s="39">
        <v>1.2798400000000001</v>
      </c>
      <c r="E1334" s="39">
        <f t="shared" si="60"/>
        <v>48359.716839604946</v>
      </c>
      <c r="F1334" s="36">
        <f t="shared" si="62"/>
        <v>3.1915888198615905E-2</v>
      </c>
      <c r="G1334" s="35">
        <f t="shared" si="61"/>
        <v>0</v>
      </c>
    </row>
    <row r="1335" spans="1:8">
      <c r="A1335" s="37" t="s">
        <v>88</v>
      </c>
      <c r="B1335" s="38">
        <v>2004</v>
      </c>
      <c r="C1335" s="38">
        <v>64408.6</v>
      </c>
      <c r="D1335" s="38">
        <v>1.2901210000000001</v>
      </c>
      <c r="E1335" s="45">
        <f t="shared" si="60"/>
        <v>49924.46444945861</v>
      </c>
      <c r="F1335" s="46">
        <f t="shared" si="62"/>
        <v>3.2356426218198786E-2</v>
      </c>
      <c r="G1335" s="47">
        <f t="shared" si="61"/>
        <v>1</v>
      </c>
      <c r="H1335" s="41">
        <f>SUM(G1332:G1335)</f>
        <v>1</v>
      </c>
    </row>
    <row r="1336" spans="1:8">
      <c r="A1336" s="35" t="s">
        <v>88</v>
      </c>
      <c r="B1336" s="39">
        <v>2005</v>
      </c>
      <c r="C1336" s="39">
        <v>65034.400000000001</v>
      </c>
      <c r="D1336" s="39">
        <v>1.298492</v>
      </c>
      <c r="E1336" s="39">
        <f t="shared" si="60"/>
        <v>50084.559627629591</v>
      </c>
      <c r="F1336" s="36">
        <f t="shared" si="62"/>
        <v>3.206748032982043E-3</v>
      </c>
      <c r="G1336" s="35">
        <f t="shared" si="61"/>
        <v>0</v>
      </c>
    </row>
    <row r="1337" spans="1:8">
      <c r="A1337" s="35" t="s">
        <v>88</v>
      </c>
      <c r="B1337" s="39">
        <v>2006</v>
      </c>
      <c r="C1337" s="39">
        <v>66628.2</v>
      </c>
      <c r="D1337" s="39">
        <v>1.308389</v>
      </c>
      <c r="E1337" s="39">
        <f t="shared" si="60"/>
        <v>50923.846042728881</v>
      </c>
      <c r="F1337" s="36">
        <f t="shared" si="62"/>
        <v>1.6757388331638534E-2</v>
      </c>
      <c r="G1337" s="35">
        <f t="shared" si="61"/>
        <v>0</v>
      </c>
    </row>
    <row r="1338" spans="1:8">
      <c r="A1338" s="35" t="s">
        <v>88</v>
      </c>
      <c r="B1338" s="39">
        <v>2007</v>
      </c>
      <c r="C1338" s="39">
        <v>66853.600000000006</v>
      </c>
      <c r="D1338" s="39">
        <v>1.31254</v>
      </c>
      <c r="E1338" s="39">
        <f t="shared" si="60"/>
        <v>50934.523900223998</v>
      </c>
      <c r="F1338" s="36">
        <f t="shared" si="62"/>
        <v>2.0968285636069339E-4</v>
      </c>
      <c r="G1338" s="35">
        <f t="shared" si="61"/>
        <v>0</v>
      </c>
    </row>
    <row r="1339" spans="1:8">
      <c r="A1339" s="37" t="s">
        <v>88</v>
      </c>
      <c r="B1339" s="38">
        <v>2008</v>
      </c>
      <c r="C1339" s="38">
        <v>65854.100000000006</v>
      </c>
      <c r="D1339" s="38">
        <v>1.315906</v>
      </c>
      <c r="E1339" s="45">
        <f t="shared" si="60"/>
        <v>50044.684042781177</v>
      </c>
      <c r="F1339" s="46">
        <f t="shared" si="62"/>
        <v>-1.7470269461749233E-2</v>
      </c>
      <c r="G1339" s="47">
        <f t="shared" si="61"/>
        <v>0</v>
      </c>
      <c r="H1339" s="41">
        <f>SUM(G1336:G1339)</f>
        <v>0</v>
      </c>
    </row>
    <row r="1340" spans="1:8">
      <c r="A1340" s="35" t="s">
        <v>88</v>
      </c>
      <c r="B1340" s="39">
        <v>2009</v>
      </c>
      <c r="C1340" s="39">
        <v>65023.4</v>
      </c>
      <c r="D1340" s="39">
        <v>1.3161020000000001</v>
      </c>
      <c r="E1340" s="39">
        <f t="shared" si="60"/>
        <v>49406.049075223651</v>
      </c>
      <c r="F1340" s="36">
        <f t="shared" si="62"/>
        <v>-1.2761294826271308E-2</v>
      </c>
      <c r="G1340" s="35">
        <f t="shared" si="61"/>
        <v>0</v>
      </c>
    </row>
    <row r="1341" spans="1:8">
      <c r="A1341" s="35" t="s">
        <v>88</v>
      </c>
      <c r="B1341" s="39">
        <v>2010</v>
      </c>
      <c r="C1341" s="39">
        <v>67125.8</v>
      </c>
      <c r="D1341" s="39">
        <v>1.3168070000000001</v>
      </c>
      <c r="E1341" s="39">
        <f t="shared" si="60"/>
        <v>50976.187094995701</v>
      </c>
      <c r="F1341" s="36">
        <f t="shared" si="62"/>
        <v>3.178027891648294E-2</v>
      </c>
      <c r="G1341" s="35">
        <f t="shared" si="61"/>
        <v>0</v>
      </c>
    </row>
    <row r="1342" spans="1:8">
      <c r="A1342" s="35" t="s">
        <v>88</v>
      </c>
      <c r="B1342" s="39">
        <v>2011</v>
      </c>
      <c r="C1342" s="39">
        <v>67559.100000000006</v>
      </c>
      <c r="D1342" s="39">
        <v>1.320444</v>
      </c>
      <c r="E1342" s="39">
        <f t="shared" si="60"/>
        <v>51163.926679207907</v>
      </c>
      <c r="F1342" s="36">
        <f t="shared" si="62"/>
        <v>3.682887930836154E-3</v>
      </c>
      <c r="G1342" s="35">
        <f t="shared" si="61"/>
        <v>0</v>
      </c>
    </row>
    <row r="1343" spans="1:8">
      <c r="A1343" s="37" t="s">
        <v>88</v>
      </c>
      <c r="B1343" s="38">
        <v>2012</v>
      </c>
      <c r="C1343" s="38">
        <v>68498.100000000006</v>
      </c>
      <c r="D1343" s="38">
        <v>1.3246770000000001</v>
      </c>
      <c r="E1343" s="45">
        <f t="shared" si="60"/>
        <v>51709.284602963591</v>
      </c>
      <c r="F1343" s="46">
        <f t="shared" si="62"/>
        <v>1.0659031844350464E-2</v>
      </c>
      <c r="G1343" s="47">
        <f t="shared" si="61"/>
        <v>0</v>
      </c>
      <c r="H1343" s="41">
        <f>SUM(G1340:G1343)</f>
        <v>0</v>
      </c>
    </row>
    <row r="1344" spans="1:8">
      <c r="A1344" s="35" t="s">
        <v>88</v>
      </c>
      <c r="B1344" s="39">
        <v>2013</v>
      </c>
      <c r="C1344" s="39">
        <v>69080.3</v>
      </c>
      <c r="D1344" s="39">
        <v>1.327272</v>
      </c>
      <c r="E1344" s="39">
        <f t="shared" si="60"/>
        <v>52046.829888673914</v>
      </c>
      <c r="F1344" s="36">
        <f t="shared" si="62"/>
        <v>6.5277500607885397E-3</v>
      </c>
      <c r="G1344" s="35">
        <f t="shared" si="61"/>
        <v>0</v>
      </c>
    </row>
    <row r="1345" spans="1:8">
      <c r="A1345" s="35" t="s">
        <v>88</v>
      </c>
      <c r="B1345" s="39">
        <v>2014</v>
      </c>
      <c r="C1345" s="39">
        <v>70213.7</v>
      </c>
      <c r="D1345" s="39">
        <v>1.334257</v>
      </c>
      <c r="E1345" s="39">
        <f t="shared" si="60"/>
        <v>52623.819848799743</v>
      </c>
      <c r="F1345" s="36">
        <f t="shared" si="62"/>
        <v>1.1085977020310223E-2</v>
      </c>
      <c r="G1345" s="35">
        <f t="shared" si="61"/>
        <v>0</v>
      </c>
    </row>
    <row r="1346" spans="1:8">
      <c r="A1346" s="35" t="s">
        <v>88</v>
      </c>
      <c r="B1346" s="39">
        <v>2015</v>
      </c>
      <c r="C1346" s="39">
        <v>72042.399999999994</v>
      </c>
      <c r="D1346" s="39">
        <v>1.33748</v>
      </c>
      <c r="E1346" s="39">
        <f t="shared" si="60"/>
        <v>53864.282082722726</v>
      </c>
      <c r="F1346" s="36">
        <f t="shared" si="62"/>
        <v>2.3572257534460794E-2</v>
      </c>
      <c r="G1346" s="35">
        <f t="shared" si="61"/>
        <v>0</v>
      </c>
    </row>
    <row r="1347" spans="1:8">
      <c r="A1347" s="37" t="s">
        <v>88</v>
      </c>
      <c r="B1347" s="38">
        <v>2016</v>
      </c>
      <c r="C1347" s="38">
        <v>73572.2</v>
      </c>
      <c r="D1347" s="38">
        <v>1.3436939999999999</v>
      </c>
      <c r="E1347" s="45">
        <f t="shared" si="60"/>
        <v>54753.686479213276</v>
      </c>
      <c r="F1347" s="46">
        <f t="shared" si="62"/>
        <v>1.6511951187331064E-2</v>
      </c>
      <c r="G1347" s="47">
        <f t="shared" si="61"/>
        <v>0</v>
      </c>
      <c r="H1347" s="41">
        <f>SUM(G1344:G1347)</f>
        <v>0</v>
      </c>
    </row>
    <row r="1348" spans="1:8">
      <c r="A1348" s="35" t="s">
        <v>88</v>
      </c>
      <c r="B1348" s="39">
        <v>2017</v>
      </c>
      <c r="C1348" s="39">
        <v>74107.3</v>
      </c>
      <c r="D1348" s="39">
        <v>1.350395</v>
      </c>
      <c r="E1348" s="39">
        <f t="shared" ref="E1348:E1411" si="63">C1348/D1348</f>
        <v>54878.239329973825</v>
      </c>
      <c r="F1348" s="36">
        <f t="shared" si="62"/>
        <v>2.2747847454587244E-3</v>
      </c>
      <c r="G1348" s="35">
        <f t="shared" ref="G1348:G1411" si="64">IF(F1348&gt;0.032,1,0)</f>
        <v>0</v>
      </c>
    </row>
    <row r="1349" spans="1:8">
      <c r="A1349" s="35" t="s">
        <v>88</v>
      </c>
      <c r="B1349" s="39">
        <v>2018</v>
      </c>
      <c r="C1349" s="39">
        <v>75534.600000000006</v>
      </c>
      <c r="D1349" s="39">
        <v>1.355064</v>
      </c>
      <c r="E1349" s="39">
        <f t="shared" si="63"/>
        <v>55742.459396751743</v>
      </c>
      <c r="F1349" s="36">
        <f t="shared" ref="F1349:F1412" si="65">E1349/E1348-1</f>
        <v>1.5747955425127635E-2</v>
      </c>
      <c r="G1349" s="35">
        <f t="shared" si="64"/>
        <v>0</v>
      </c>
    </row>
    <row r="1350" spans="1:8">
      <c r="A1350" s="35" t="s">
        <v>88</v>
      </c>
      <c r="B1350" s="39">
        <v>2019</v>
      </c>
      <c r="C1350" s="39">
        <v>77126.5</v>
      </c>
      <c r="D1350" s="39">
        <v>1.3607830000000001</v>
      </c>
      <c r="E1350" s="39">
        <f t="shared" si="63"/>
        <v>56678.030222305832</v>
      </c>
      <c r="F1350" s="36">
        <f t="shared" si="65"/>
        <v>1.6783809607234579E-2</v>
      </c>
      <c r="G1350" s="35">
        <f t="shared" si="64"/>
        <v>0</v>
      </c>
    </row>
    <row r="1351" spans="1:8">
      <c r="A1351" s="37" t="s">
        <v>88</v>
      </c>
      <c r="B1351" s="38">
        <v>2020</v>
      </c>
      <c r="C1351" s="38">
        <v>75543.100000000006</v>
      </c>
      <c r="D1351" s="46">
        <v>1.3662749999999999</v>
      </c>
      <c r="E1351" s="45">
        <f t="shared" si="63"/>
        <v>55291.284697443785</v>
      </c>
      <c r="F1351" s="46">
        <f t="shared" si="65"/>
        <v>-2.446707338668741E-2</v>
      </c>
      <c r="G1351" s="47">
        <f t="shared" si="64"/>
        <v>0</v>
      </c>
      <c r="H1351" s="41">
        <f>SUM(G1348:G1351)</f>
        <v>0</v>
      </c>
    </row>
    <row r="1352" spans="1:8">
      <c r="A1352" s="37" t="s">
        <v>90</v>
      </c>
      <c r="B1352" s="38">
        <v>1976</v>
      </c>
      <c r="C1352" s="38"/>
      <c r="D1352" s="44">
        <v>7.3440789999999998</v>
      </c>
      <c r="E1352" s="45"/>
      <c r="F1352" s="46"/>
      <c r="G1352" s="47"/>
      <c r="H1352" s="41"/>
    </row>
    <row r="1353" spans="1:8">
      <c r="A1353" s="35" t="s">
        <v>90</v>
      </c>
      <c r="B1353" s="39">
        <v>1977</v>
      </c>
      <c r="C1353" s="39">
        <v>221911.08267809244</v>
      </c>
      <c r="D1353" s="39">
        <v>7.3420269999999999</v>
      </c>
      <c r="E1353" s="39">
        <f t="shared" si="63"/>
        <v>30224.770717690419</v>
      </c>
      <c r="G1353" s="35"/>
    </row>
    <row r="1354" spans="1:8">
      <c r="A1354" s="35" t="s">
        <v>90</v>
      </c>
      <c r="B1354" s="39">
        <v>1978</v>
      </c>
      <c r="C1354" s="39">
        <v>231121.48588701987</v>
      </c>
      <c r="D1354" s="39">
        <v>7.356414</v>
      </c>
      <c r="E1354" s="39">
        <f t="shared" si="63"/>
        <v>31417.683383102129</v>
      </c>
      <c r="F1354" s="36">
        <f t="shared" si="65"/>
        <v>3.9468046806836687E-2</v>
      </c>
      <c r="G1354" s="35">
        <f t="shared" si="64"/>
        <v>1</v>
      </c>
    </row>
    <row r="1355" spans="1:8">
      <c r="A1355" s="35" t="s">
        <v>90</v>
      </c>
      <c r="B1355" s="39">
        <v>1979</v>
      </c>
      <c r="C1355" s="39">
        <v>240259.25620878048</v>
      </c>
      <c r="D1355" s="39">
        <v>7.3730479999999998</v>
      </c>
      <c r="E1355" s="39">
        <f t="shared" si="63"/>
        <v>32586.151101794061</v>
      </c>
      <c r="F1355" s="36">
        <f t="shared" si="65"/>
        <v>3.7191402830177633E-2</v>
      </c>
      <c r="G1355" s="35">
        <f t="shared" si="64"/>
        <v>1</v>
      </c>
    </row>
    <row r="1356" spans="1:8">
      <c r="A1356" s="37" t="s">
        <v>90</v>
      </c>
      <c r="B1356" s="38">
        <v>1980</v>
      </c>
      <c r="C1356" s="38">
        <v>240233.34708269691</v>
      </c>
      <c r="D1356" s="38">
        <v>7.3763300000000003</v>
      </c>
      <c r="E1356" s="45">
        <f t="shared" si="63"/>
        <v>32568.139858533566</v>
      </c>
      <c r="F1356" s="46">
        <f t="shared" si="65"/>
        <v>-5.5272693004548845E-4</v>
      </c>
      <c r="G1356" s="47">
        <f t="shared" si="64"/>
        <v>0</v>
      </c>
      <c r="H1356" s="41">
        <f>SUM(G1353:G1356)</f>
        <v>2</v>
      </c>
    </row>
    <row r="1357" spans="1:8">
      <c r="A1357" s="35" t="s">
        <v>90</v>
      </c>
      <c r="B1357" s="39">
        <v>1981</v>
      </c>
      <c r="C1357" s="39">
        <v>246557.64831418212</v>
      </c>
      <c r="D1357" s="39">
        <v>7.4074710000000001</v>
      </c>
      <c r="E1357" s="39">
        <f t="shared" si="63"/>
        <v>33284.996770717313</v>
      </c>
      <c r="F1357" s="36">
        <f t="shared" si="65"/>
        <v>2.201098728074613E-2</v>
      </c>
      <c r="G1357" s="35">
        <f t="shared" si="64"/>
        <v>0</v>
      </c>
    </row>
    <row r="1358" spans="1:8">
      <c r="A1358" s="35" t="s">
        <v>90</v>
      </c>
      <c r="B1358" s="39">
        <v>1982</v>
      </c>
      <c r="C1358" s="39">
        <v>247116.87787830018</v>
      </c>
      <c r="D1358" s="39">
        <v>7.4309700000000003</v>
      </c>
      <c r="E1358" s="39">
        <f t="shared" si="63"/>
        <v>33254.996033936375</v>
      </c>
      <c r="F1358" s="36">
        <f t="shared" si="65"/>
        <v>-9.0132911796858561E-4</v>
      </c>
      <c r="G1358" s="35">
        <f t="shared" si="64"/>
        <v>0</v>
      </c>
    </row>
    <row r="1359" spans="1:8">
      <c r="A1359" s="35" t="s">
        <v>90</v>
      </c>
      <c r="B1359" s="39">
        <v>1983</v>
      </c>
      <c r="C1359" s="39">
        <v>264432.03417407256</v>
      </c>
      <c r="D1359" s="39">
        <v>7.467784</v>
      </c>
      <c r="E1359" s="39">
        <f t="shared" si="63"/>
        <v>35409.705767343105</v>
      </c>
      <c r="F1359" s="36">
        <f t="shared" si="65"/>
        <v>6.4793564588246255E-2</v>
      </c>
      <c r="G1359" s="35">
        <f t="shared" si="64"/>
        <v>1</v>
      </c>
    </row>
    <row r="1360" spans="1:8">
      <c r="A1360" s="37" t="s">
        <v>90</v>
      </c>
      <c r="B1360" s="38">
        <v>1984</v>
      </c>
      <c r="C1360" s="38">
        <v>285499.06481776462</v>
      </c>
      <c r="D1360" s="38">
        <v>7.5154740000000002</v>
      </c>
      <c r="E1360" s="45">
        <f t="shared" si="63"/>
        <v>37988.16479409876</v>
      </c>
      <c r="F1360" s="46">
        <f t="shared" si="65"/>
        <v>7.2817860834462511E-2</v>
      </c>
      <c r="G1360" s="47">
        <f t="shared" si="64"/>
        <v>1</v>
      </c>
      <c r="H1360" s="41">
        <f>SUM(G1357:G1360)</f>
        <v>2</v>
      </c>
    </row>
    <row r="1361" spans="1:8">
      <c r="A1361" s="35" t="s">
        <v>90</v>
      </c>
      <c r="B1361" s="39">
        <v>1985</v>
      </c>
      <c r="C1361" s="39">
        <v>300470.90077185642</v>
      </c>
      <c r="D1361" s="39">
        <v>7.5655299999999999</v>
      </c>
      <c r="E1361" s="39">
        <f t="shared" si="63"/>
        <v>39715.776789181517</v>
      </c>
      <c r="F1361" s="36">
        <f t="shared" si="65"/>
        <v>4.5477637691808903E-2</v>
      </c>
      <c r="G1361" s="35">
        <f t="shared" si="64"/>
        <v>1</v>
      </c>
    </row>
    <row r="1362" spans="1:8">
      <c r="A1362" s="35" t="s">
        <v>90</v>
      </c>
      <c r="B1362" s="39">
        <v>1986</v>
      </c>
      <c r="C1362" s="39">
        <v>314603.31015221868</v>
      </c>
      <c r="D1362" s="39">
        <v>7.6221610000000002</v>
      </c>
      <c r="E1362" s="39">
        <f t="shared" si="63"/>
        <v>41274.818276892693</v>
      </c>
      <c r="F1362" s="36">
        <f t="shared" si="65"/>
        <v>3.9254966508318612E-2</v>
      </c>
      <c r="G1362" s="35">
        <f t="shared" si="64"/>
        <v>1</v>
      </c>
    </row>
    <row r="1363" spans="1:8">
      <c r="A1363" s="35" t="s">
        <v>90</v>
      </c>
      <c r="B1363" s="39">
        <v>1987</v>
      </c>
      <c r="C1363" s="39">
        <v>336231.3170426861</v>
      </c>
      <c r="D1363" s="39">
        <v>7.6707409999999996</v>
      </c>
      <c r="E1363" s="39">
        <f t="shared" si="63"/>
        <v>43832.964382800325</v>
      </c>
      <c r="F1363" s="36">
        <f t="shared" si="65"/>
        <v>6.1978373562937783E-2</v>
      </c>
      <c r="G1363" s="35">
        <f t="shared" si="64"/>
        <v>1</v>
      </c>
    </row>
    <row r="1364" spans="1:8">
      <c r="A1364" s="37" t="s">
        <v>90</v>
      </c>
      <c r="B1364" s="38">
        <v>1988</v>
      </c>
      <c r="C1364" s="38">
        <v>361026.20514775976</v>
      </c>
      <c r="D1364" s="38">
        <v>7.7123330000000001</v>
      </c>
      <c r="E1364" s="45">
        <f t="shared" si="63"/>
        <v>46811.542648347749</v>
      </c>
      <c r="F1364" s="46">
        <f t="shared" si="65"/>
        <v>6.795292783611484E-2</v>
      </c>
      <c r="G1364" s="47">
        <f t="shared" si="64"/>
        <v>1</v>
      </c>
      <c r="H1364" s="41">
        <f>SUM(G1361:G1364)</f>
        <v>4</v>
      </c>
    </row>
    <row r="1365" spans="1:8">
      <c r="A1365" s="35" t="s">
        <v>90</v>
      </c>
      <c r="B1365" s="39">
        <v>1989</v>
      </c>
      <c r="C1365" s="39">
        <v>366097.69824328338</v>
      </c>
      <c r="D1365" s="39">
        <v>7.7260859999999996</v>
      </c>
      <c r="E1365" s="39">
        <f t="shared" si="63"/>
        <v>47384.626348099591</v>
      </c>
      <c r="F1365" s="36">
        <f t="shared" si="65"/>
        <v>1.2242358771572537E-2</v>
      </c>
      <c r="G1365" s="35">
        <f t="shared" si="64"/>
        <v>0</v>
      </c>
    </row>
    <row r="1366" spans="1:8">
      <c r="A1366" s="35" t="s">
        <v>90</v>
      </c>
      <c r="B1366" s="39">
        <v>1990</v>
      </c>
      <c r="C1366" s="39">
        <v>368782.34948758158</v>
      </c>
      <c r="D1366" s="39">
        <v>7.7629630000000001</v>
      </c>
      <c r="E1366" s="39">
        <f t="shared" si="63"/>
        <v>47505.35967871824</v>
      </c>
      <c r="F1366" s="36">
        <f t="shared" si="65"/>
        <v>2.5479430761299326E-3</v>
      </c>
      <c r="G1366" s="35">
        <f t="shared" si="64"/>
        <v>0</v>
      </c>
    </row>
    <row r="1367" spans="1:8">
      <c r="A1367" s="35" t="s">
        <v>90</v>
      </c>
      <c r="B1367" s="39">
        <v>1991</v>
      </c>
      <c r="C1367" s="39">
        <v>367848.60205035686</v>
      </c>
      <c r="D1367" s="39">
        <v>7.8146760000000004</v>
      </c>
      <c r="E1367" s="39">
        <f t="shared" si="63"/>
        <v>47071.51032881681</v>
      </c>
      <c r="F1367" s="36">
        <f t="shared" si="65"/>
        <v>-9.1326400396835039E-3</v>
      </c>
      <c r="G1367" s="35">
        <f t="shared" si="64"/>
        <v>0</v>
      </c>
    </row>
    <row r="1368" spans="1:8">
      <c r="A1368" s="37" t="s">
        <v>90</v>
      </c>
      <c r="B1368" s="38">
        <v>1992</v>
      </c>
      <c r="C1368" s="38">
        <v>374029.67530394194</v>
      </c>
      <c r="D1368" s="38">
        <v>7.8805079999999998</v>
      </c>
      <c r="E1368" s="45">
        <f t="shared" si="63"/>
        <v>47462.635061590183</v>
      </c>
      <c r="F1368" s="46">
        <f t="shared" si="65"/>
        <v>8.3091604675775699E-3</v>
      </c>
      <c r="G1368" s="47">
        <f t="shared" si="64"/>
        <v>0</v>
      </c>
      <c r="H1368" s="41">
        <f>SUM(G1365:G1368)</f>
        <v>0</v>
      </c>
    </row>
    <row r="1369" spans="1:8">
      <c r="A1369" s="35" t="s">
        <v>90</v>
      </c>
      <c r="B1369" s="39">
        <v>1993</v>
      </c>
      <c r="C1369" s="39">
        <v>378163.78204003809</v>
      </c>
      <c r="D1369" s="39">
        <v>7.9489150000000004</v>
      </c>
      <c r="E1369" s="39">
        <f t="shared" si="63"/>
        <v>47574.264165617329</v>
      </c>
      <c r="F1369" s="36">
        <f t="shared" si="65"/>
        <v>2.3519365050483909E-3</v>
      </c>
      <c r="G1369" s="35">
        <f t="shared" si="64"/>
        <v>0</v>
      </c>
    </row>
    <row r="1370" spans="1:8">
      <c r="A1370" s="35" t="s">
        <v>90</v>
      </c>
      <c r="B1370" s="39">
        <v>1994</v>
      </c>
      <c r="C1370" s="39">
        <v>386291.09644454013</v>
      </c>
      <c r="D1370" s="39">
        <v>8.0143059999999995</v>
      </c>
      <c r="E1370" s="39">
        <f t="shared" si="63"/>
        <v>48200.193060327387</v>
      </c>
      <c r="F1370" s="36">
        <f t="shared" si="65"/>
        <v>1.3156880210086985E-2</v>
      </c>
      <c r="G1370" s="35">
        <f t="shared" si="64"/>
        <v>0</v>
      </c>
    </row>
    <row r="1371" spans="1:8">
      <c r="A1371" s="35" t="s">
        <v>90</v>
      </c>
      <c r="B1371" s="39">
        <v>1995</v>
      </c>
      <c r="C1371" s="39">
        <v>395570.78473220783</v>
      </c>
      <c r="D1371" s="39">
        <v>8.0832420000000003</v>
      </c>
      <c r="E1371" s="39">
        <f t="shared" si="63"/>
        <v>48937.144864920265</v>
      </c>
      <c r="F1371" s="36">
        <f t="shared" si="65"/>
        <v>1.5289395286664176E-2</v>
      </c>
      <c r="G1371" s="35">
        <f t="shared" si="64"/>
        <v>0</v>
      </c>
    </row>
    <row r="1372" spans="1:8">
      <c r="A1372" s="37" t="s">
        <v>90</v>
      </c>
      <c r="B1372" s="38">
        <v>1996</v>
      </c>
      <c r="C1372" s="38">
        <v>412811.12478749169</v>
      </c>
      <c r="D1372" s="38">
        <v>8.1495960000000007</v>
      </c>
      <c r="E1372" s="45">
        <f t="shared" si="63"/>
        <v>50654.182708871907</v>
      </c>
      <c r="F1372" s="46">
        <f t="shared" si="65"/>
        <v>3.5086596259163327E-2</v>
      </c>
      <c r="G1372" s="47">
        <f t="shared" si="64"/>
        <v>1</v>
      </c>
      <c r="H1372" s="41">
        <f>SUM(G1369:G1372)</f>
        <v>1</v>
      </c>
    </row>
    <row r="1373" spans="1:8">
      <c r="A1373" s="35" t="s">
        <v>90</v>
      </c>
      <c r="B1373" s="39">
        <v>1997</v>
      </c>
      <c r="C1373" s="39">
        <v>426002.79999999993</v>
      </c>
      <c r="D1373" s="39">
        <v>8.2188079999999992</v>
      </c>
      <c r="E1373" s="39">
        <f t="shared" si="63"/>
        <v>51832.674519224682</v>
      </c>
      <c r="F1373" s="36">
        <f t="shared" si="65"/>
        <v>2.3265439245678809E-2</v>
      </c>
      <c r="G1373" s="35">
        <f t="shared" si="64"/>
        <v>0</v>
      </c>
    </row>
    <row r="1374" spans="1:8">
      <c r="A1374" s="35" t="s">
        <v>90</v>
      </c>
      <c r="B1374" s="39">
        <v>1998</v>
      </c>
      <c r="C1374" s="39">
        <v>433564</v>
      </c>
      <c r="D1374" s="39">
        <v>8.2874180000000006</v>
      </c>
      <c r="E1374" s="39">
        <f t="shared" si="63"/>
        <v>52315.932417068856</v>
      </c>
      <c r="F1374" s="36">
        <f t="shared" si="65"/>
        <v>9.3234219983175937E-3</v>
      </c>
      <c r="G1374" s="35">
        <f t="shared" si="64"/>
        <v>0</v>
      </c>
    </row>
    <row r="1375" spans="1:8">
      <c r="A1375" s="35" t="s">
        <v>90</v>
      </c>
      <c r="B1375" s="39">
        <v>1999</v>
      </c>
      <c r="C1375" s="39">
        <v>447872.1</v>
      </c>
      <c r="D1375" s="39">
        <v>8.3595919999999992</v>
      </c>
      <c r="E1375" s="39">
        <f t="shared" si="63"/>
        <v>53575.832409045805</v>
      </c>
      <c r="F1375" s="36">
        <f t="shared" si="65"/>
        <v>2.408252961894819E-2</v>
      </c>
      <c r="G1375" s="35">
        <f t="shared" si="64"/>
        <v>0</v>
      </c>
    </row>
    <row r="1376" spans="1:8">
      <c r="A1376" s="37" t="s">
        <v>90</v>
      </c>
      <c r="B1376" s="38">
        <v>2000</v>
      </c>
      <c r="C1376" s="38">
        <v>471426.9</v>
      </c>
      <c r="D1376" s="38">
        <v>8.4306210000000004</v>
      </c>
      <c r="E1376" s="45">
        <f t="shared" si="63"/>
        <v>55918.407434043118</v>
      </c>
      <c r="F1376" s="46">
        <f t="shared" si="65"/>
        <v>4.3724472764361311E-2</v>
      </c>
      <c r="G1376" s="47">
        <f t="shared" si="64"/>
        <v>1</v>
      </c>
      <c r="H1376" s="41">
        <f>SUM(G1373:G1376)</f>
        <v>1</v>
      </c>
    </row>
    <row r="1377" spans="1:8">
      <c r="A1377" s="35" t="s">
        <v>90</v>
      </c>
      <c r="B1377" s="39">
        <v>2001</v>
      </c>
      <c r="C1377" s="39">
        <v>476616.7</v>
      </c>
      <c r="D1377" s="39">
        <v>8.4926709999999996</v>
      </c>
      <c r="E1377" s="39">
        <f t="shared" si="63"/>
        <v>56120.94239845156</v>
      </c>
      <c r="F1377" s="36">
        <f t="shared" si="65"/>
        <v>3.6219730443385334E-3</v>
      </c>
      <c r="G1377" s="35">
        <f t="shared" si="64"/>
        <v>0</v>
      </c>
    </row>
    <row r="1378" spans="1:8">
      <c r="A1378" s="35" t="s">
        <v>90</v>
      </c>
      <c r="B1378" s="39">
        <v>2002</v>
      </c>
      <c r="C1378" s="39">
        <v>484657.1</v>
      </c>
      <c r="D1378" s="39">
        <v>8.5526429999999998</v>
      </c>
      <c r="E1378" s="39">
        <f t="shared" si="63"/>
        <v>56667.523711676025</v>
      </c>
      <c r="F1378" s="36">
        <f t="shared" si="65"/>
        <v>9.7393466657029748E-3</v>
      </c>
      <c r="G1378" s="35">
        <f t="shared" si="64"/>
        <v>0</v>
      </c>
    </row>
    <row r="1379" spans="1:8">
      <c r="A1379" s="35" t="s">
        <v>90</v>
      </c>
      <c r="B1379" s="39">
        <v>2003</v>
      </c>
      <c r="C1379" s="39">
        <v>494703.5</v>
      </c>
      <c r="D1379" s="39">
        <v>8.6014020000000002</v>
      </c>
      <c r="E1379" s="39">
        <f t="shared" si="63"/>
        <v>57514.286624436339</v>
      </c>
      <c r="F1379" s="36">
        <f t="shared" si="65"/>
        <v>1.4942648933605085E-2</v>
      </c>
      <c r="G1379" s="35">
        <f t="shared" si="64"/>
        <v>0</v>
      </c>
    </row>
    <row r="1380" spans="1:8">
      <c r="A1380" s="37" t="s">
        <v>90</v>
      </c>
      <c r="B1380" s="38">
        <v>2004</v>
      </c>
      <c r="C1380" s="38">
        <v>498245.2</v>
      </c>
      <c r="D1380" s="38">
        <v>8.6345609999999997</v>
      </c>
      <c r="E1380" s="45">
        <f t="shared" si="63"/>
        <v>57703.593732211753</v>
      </c>
      <c r="F1380" s="46">
        <f t="shared" si="65"/>
        <v>3.2914797154934838E-3</v>
      </c>
      <c r="G1380" s="47">
        <f t="shared" si="64"/>
        <v>0</v>
      </c>
      <c r="H1380" s="41">
        <f>SUM(G1377:G1380)</f>
        <v>0</v>
      </c>
    </row>
    <row r="1381" spans="1:8">
      <c r="A1381" s="35" t="s">
        <v>90</v>
      </c>
      <c r="B1381" s="39">
        <v>2005</v>
      </c>
      <c r="C1381" s="39">
        <v>507894.7</v>
      </c>
      <c r="D1381" s="39">
        <v>8.6519739999999992</v>
      </c>
      <c r="E1381" s="39">
        <f t="shared" si="63"/>
        <v>58702.753845538609</v>
      </c>
      <c r="F1381" s="36">
        <f t="shared" si="65"/>
        <v>1.7315387980230801E-2</v>
      </c>
      <c r="G1381" s="35">
        <f t="shared" si="64"/>
        <v>0</v>
      </c>
    </row>
    <row r="1382" spans="1:8">
      <c r="A1382" s="35" t="s">
        <v>90</v>
      </c>
      <c r="B1382" s="39">
        <v>2006</v>
      </c>
      <c r="C1382" s="39">
        <v>516681.4</v>
      </c>
      <c r="D1382" s="39">
        <v>8.6616789999999995</v>
      </c>
      <c r="E1382" s="39">
        <f t="shared" si="63"/>
        <v>59651.414004144004</v>
      </c>
      <c r="F1382" s="36">
        <f t="shared" si="65"/>
        <v>1.6160402987252631E-2</v>
      </c>
      <c r="G1382" s="35">
        <f t="shared" si="64"/>
        <v>0</v>
      </c>
    </row>
    <row r="1383" spans="1:8">
      <c r="A1383" s="35" t="s">
        <v>90</v>
      </c>
      <c r="B1383" s="39">
        <v>2007</v>
      </c>
      <c r="C1383" s="39">
        <v>520898.3</v>
      </c>
      <c r="D1383" s="39">
        <v>8.6778849999999998</v>
      </c>
      <c r="E1383" s="39">
        <f t="shared" si="63"/>
        <v>60025.951023780566</v>
      </c>
      <c r="F1383" s="36">
        <f t="shared" si="65"/>
        <v>6.2787618011963531E-3</v>
      </c>
      <c r="G1383" s="35">
        <f t="shared" si="64"/>
        <v>0</v>
      </c>
    </row>
    <row r="1384" spans="1:8">
      <c r="A1384" s="37" t="s">
        <v>90</v>
      </c>
      <c r="B1384" s="38">
        <v>2008</v>
      </c>
      <c r="C1384" s="38">
        <v>534501.4</v>
      </c>
      <c r="D1384" s="38">
        <v>8.7110900000000004</v>
      </c>
      <c r="E1384" s="45">
        <f t="shared" si="63"/>
        <v>61358.727782631104</v>
      </c>
      <c r="F1384" s="46">
        <f t="shared" si="65"/>
        <v>2.2203342656287539E-2</v>
      </c>
      <c r="G1384" s="47">
        <f t="shared" si="64"/>
        <v>0</v>
      </c>
      <c r="H1384" s="41">
        <f>SUM(G1381:G1384)</f>
        <v>0</v>
      </c>
    </row>
    <row r="1385" spans="1:8">
      <c r="A1385" s="35" t="s">
        <v>90</v>
      </c>
      <c r="B1385" s="39">
        <v>2009</v>
      </c>
      <c r="C1385" s="39">
        <v>506850.7</v>
      </c>
      <c r="D1385" s="39">
        <v>8.7556019999999997</v>
      </c>
      <c r="E1385" s="39">
        <f t="shared" si="63"/>
        <v>57888.732265354229</v>
      </c>
      <c r="F1385" s="36">
        <f t="shared" si="65"/>
        <v>-5.6552598834344381E-2</v>
      </c>
      <c r="G1385" s="35">
        <f t="shared" si="64"/>
        <v>0</v>
      </c>
    </row>
    <row r="1386" spans="1:8">
      <c r="A1386" s="35" t="s">
        <v>90</v>
      </c>
      <c r="B1386" s="39">
        <v>2010</v>
      </c>
      <c r="C1386" s="39">
        <v>513917.9</v>
      </c>
      <c r="D1386" s="39">
        <v>8.7994509999999995</v>
      </c>
      <c r="E1386" s="39">
        <f t="shared" si="63"/>
        <v>58403.404939694541</v>
      </c>
      <c r="F1386" s="36">
        <f t="shared" si="65"/>
        <v>8.8907228436290175E-3</v>
      </c>
      <c r="G1386" s="35">
        <f t="shared" si="64"/>
        <v>0</v>
      </c>
    </row>
    <row r="1387" spans="1:8">
      <c r="A1387" s="35" t="s">
        <v>90</v>
      </c>
      <c r="B1387" s="39">
        <v>2011</v>
      </c>
      <c r="C1387" s="39">
        <v>507604</v>
      </c>
      <c r="D1387" s="39">
        <v>8.8285520000000002</v>
      </c>
      <c r="E1387" s="39">
        <f t="shared" si="63"/>
        <v>57495.72523331119</v>
      </c>
      <c r="F1387" s="36">
        <f t="shared" si="65"/>
        <v>-1.5541554594643792E-2</v>
      </c>
      <c r="G1387" s="35">
        <f t="shared" si="64"/>
        <v>0</v>
      </c>
    </row>
    <row r="1388" spans="1:8">
      <c r="A1388" s="37" t="s">
        <v>90</v>
      </c>
      <c r="B1388" s="38">
        <v>2012</v>
      </c>
      <c r="C1388" s="38">
        <v>517195.9</v>
      </c>
      <c r="D1388" s="38">
        <v>8.8456709999999994</v>
      </c>
      <c r="E1388" s="45">
        <f t="shared" si="63"/>
        <v>58468.814858703205</v>
      </c>
      <c r="F1388" s="46">
        <f t="shared" si="65"/>
        <v>1.6924556068182994E-2</v>
      </c>
      <c r="G1388" s="47">
        <f t="shared" si="64"/>
        <v>0</v>
      </c>
      <c r="H1388" s="41">
        <f>SUM(G1385:G1388)</f>
        <v>0</v>
      </c>
    </row>
    <row r="1389" spans="1:8">
      <c r="A1389" s="35" t="s">
        <v>90</v>
      </c>
      <c r="B1389" s="39">
        <v>2013</v>
      </c>
      <c r="C1389" s="39">
        <v>523725.8</v>
      </c>
      <c r="D1389" s="39">
        <v>8.8578209999999995</v>
      </c>
      <c r="E1389" s="39">
        <f t="shared" si="63"/>
        <v>59125.805319389503</v>
      </c>
      <c r="F1389" s="36">
        <f t="shared" si="65"/>
        <v>1.123659616282624E-2</v>
      </c>
      <c r="G1389" s="35">
        <f t="shared" si="64"/>
        <v>0</v>
      </c>
    </row>
    <row r="1390" spans="1:8">
      <c r="A1390" s="35" t="s">
        <v>90</v>
      </c>
      <c r="B1390" s="39">
        <v>2014</v>
      </c>
      <c r="C1390" s="39">
        <v>522166.4</v>
      </c>
      <c r="D1390" s="39">
        <v>8.8672769999999996</v>
      </c>
      <c r="E1390" s="39">
        <f t="shared" si="63"/>
        <v>58886.893913430249</v>
      </c>
      <c r="F1390" s="36">
        <f t="shared" si="65"/>
        <v>-4.0407298415419124E-3</v>
      </c>
      <c r="G1390" s="35">
        <f t="shared" si="64"/>
        <v>0</v>
      </c>
    </row>
    <row r="1391" spans="1:8">
      <c r="A1391" s="35" t="s">
        <v>90</v>
      </c>
      <c r="B1391" s="39">
        <v>2015</v>
      </c>
      <c r="C1391" s="39">
        <v>529953.69999999995</v>
      </c>
      <c r="D1391" s="39">
        <v>8.8703120000000002</v>
      </c>
      <c r="E1391" s="39">
        <f t="shared" si="63"/>
        <v>59744.651597373348</v>
      </c>
      <c r="F1391" s="36">
        <f t="shared" si="65"/>
        <v>1.4566189977757826E-2</v>
      </c>
      <c r="G1391" s="35">
        <f t="shared" si="64"/>
        <v>0</v>
      </c>
    </row>
    <row r="1392" spans="1:8">
      <c r="A1392" s="37" t="s">
        <v>90</v>
      </c>
      <c r="B1392" s="38">
        <v>2016</v>
      </c>
      <c r="C1392" s="38">
        <v>535055.30000000005</v>
      </c>
      <c r="D1392" s="38">
        <v>8.8735839999999993</v>
      </c>
      <c r="E1392" s="45">
        <f t="shared" si="63"/>
        <v>60297.541557052944</v>
      </c>
      <c r="F1392" s="46">
        <f t="shared" si="65"/>
        <v>9.2542168193663343E-3</v>
      </c>
      <c r="G1392" s="47">
        <f t="shared" si="64"/>
        <v>0</v>
      </c>
      <c r="H1392" s="41">
        <f>SUM(G1389:G1392)</f>
        <v>0</v>
      </c>
    </row>
    <row r="1393" spans="1:8">
      <c r="A1393" s="35" t="s">
        <v>90</v>
      </c>
      <c r="B1393" s="39">
        <v>2017</v>
      </c>
      <c r="C1393" s="39">
        <v>537045.1</v>
      </c>
      <c r="D1393" s="39">
        <v>8.888147</v>
      </c>
      <c r="E1393" s="39">
        <f t="shared" si="63"/>
        <v>60422.616772652385</v>
      </c>
      <c r="F1393" s="36">
        <f t="shared" si="65"/>
        <v>2.0743004170591384E-3</v>
      </c>
      <c r="G1393" s="35">
        <f t="shared" si="64"/>
        <v>0</v>
      </c>
    </row>
    <row r="1394" spans="1:8">
      <c r="A1394" s="35" t="s">
        <v>90</v>
      </c>
      <c r="B1394" s="39">
        <v>2018</v>
      </c>
      <c r="C1394" s="39">
        <v>550064.5</v>
      </c>
      <c r="D1394" s="39">
        <v>8.8917300000000008</v>
      </c>
      <c r="E1394" s="39">
        <f t="shared" si="63"/>
        <v>61862.483453726098</v>
      </c>
      <c r="F1394" s="36">
        <f t="shared" si="65"/>
        <v>2.3829929221559354E-2</v>
      </c>
      <c r="G1394" s="35">
        <f t="shared" si="64"/>
        <v>0</v>
      </c>
    </row>
    <row r="1395" spans="1:8">
      <c r="A1395" s="35" t="s">
        <v>90</v>
      </c>
      <c r="B1395" s="39">
        <v>2019</v>
      </c>
      <c r="C1395" s="39">
        <v>561842.80000000005</v>
      </c>
      <c r="D1395" s="39">
        <v>8.8912580000000005</v>
      </c>
      <c r="E1395" s="39">
        <f t="shared" si="63"/>
        <v>63190.473159141264</v>
      </c>
      <c r="F1395" s="36">
        <f t="shared" si="65"/>
        <v>2.1466802353780734E-2</v>
      </c>
      <c r="G1395" s="35">
        <f t="shared" si="64"/>
        <v>0</v>
      </c>
    </row>
    <row r="1396" spans="1:8">
      <c r="A1396" s="37" t="s">
        <v>90</v>
      </c>
      <c r="B1396" s="38">
        <v>2020</v>
      </c>
      <c r="C1396" s="46">
        <v>535794.9</v>
      </c>
      <c r="D1396" s="46">
        <v>8.8823709999999991</v>
      </c>
      <c r="E1396" s="45">
        <f t="shared" si="63"/>
        <v>60321.157492746031</v>
      </c>
      <c r="F1396" s="46">
        <f t="shared" si="65"/>
        <v>-4.5407409106892449E-2</v>
      </c>
      <c r="G1396" s="47">
        <f t="shared" si="64"/>
        <v>0</v>
      </c>
      <c r="H1396" s="41">
        <f>SUM(G1393:G1396)</f>
        <v>0</v>
      </c>
    </row>
    <row r="1397" spans="1:8">
      <c r="A1397" s="37" t="s">
        <v>92</v>
      </c>
      <c r="B1397" s="38">
        <v>1976</v>
      </c>
      <c r="C1397" s="44"/>
      <c r="D1397" s="44">
        <v>1.1951620000000001</v>
      </c>
      <c r="E1397" s="45"/>
      <c r="F1397" s="46"/>
      <c r="G1397" s="47"/>
      <c r="H1397" s="41"/>
    </row>
    <row r="1398" spans="1:8">
      <c r="A1398" s="35" t="s">
        <v>92</v>
      </c>
      <c r="B1398" s="39">
        <v>1977</v>
      </c>
      <c r="C1398" s="39">
        <v>30920.036312694243</v>
      </c>
      <c r="D1398" s="39">
        <v>1.2252449999999999</v>
      </c>
      <c r="E1398" s="39">
        <f t="shared" si="63"/>
        <v>25235.798809784366</v>
      </c>
      <c r="G1398" s="35"/>
    </row>
    <row r="1399" spans="1:8">
      <c r="A1399" s="35" t="s">
        <v>92</v>
      </c>
      <c r="B1399" s="39">
        <v>1978</v>
      </c>
      <c r="C1399" s="39">
        <v>32602.902290135917</v>
      </c>
      <c r="D1399" s="39">
        <v>1.2518480000000001</v>
      </c>
      <c r="E1399" s="39">
        <f t="shared" si="63"/>
        <v>26043.81865061566</v>
      </c>
      <c r="F1399" s="36">
        <f t="shared" si="65"/>
        <v>3.2018793893617836E-2</v>
      </c>
      <c r="G1399" s="35">
        <f t="shared" si="64"/>
        <v>1</v>
      </c>
    </row>
    <row r="1400" spans="1:8">
      <c r="A1400" s="35" t="s">
        <v>92</v>
      </c>
      <c r="B1400" s="39">
        <v>1979</v>
      </c>
      <c r="C1400" s="39">
        <v>32924.520976856256</v>
      </c>
      <c r="D1400" s="39">
        <v>1.2805390000000001</v>
      </c>
      <c r="E1400" s="39">
        <f t="shared" si="63"/>
        <v>25711.455080131298</v>
      </c>
      <c r="F1400" s="36">
        <f t="shared" si="65"/>
        <v>-1.2761706527875227E-2</v>
      </c>
      <c r="G1400" s="35">
        <f t="shared" si="64"/>
        <v>0</v>
      </c>
    </row>
    <row r="1401" spans="1:8">
      <c r="A1401" s="37" t="s">
        <v>92</v>
      </c>
      <c r="B1401" s="38">
        <v>1980</v>
      </c>
      <c r="C1401" s="38">
        <v>33996.491124773282</v>
      </c>
      <c r="D1401" s="38">
        <v>1.3093999999999999</v>
      </c>
      <c r="E1401" s="45">
        <f t="shared" si="63"/>
        <v>25963.411581467302</v>
      </c>
      <c r="F1401" s="46">
        <f t="shared" si="65"/>
        <v>9.7993871039490088E-3</v>
      </c>
      <c r="G1401" s="47">
        <f t="shared" si="64"/>
        <v>0</v>
      </c>
      <c r="H1401" s="41">
        <f>SUM(G1398:G1401)</f>
        <v>1</v>
      </c>
    </row>
    <row r="1402" spans="1:8">
      <c r="A1402" s="35" t="s">
        <v>92</v>
      </c>
      <c r="B1402" s="39">
        <v>1981</v>
      </c>
      <c r="C1402" s="39">
        <v>34482.581765596398</v>
      </c>
      <c r="D1402" s="39">
        <v>1.3327469999999999</v>
      </c>
      <c r="E1402" s="39">
        <f t="shared" si="63"/>
        <v>25873.314114078967</v>
      </c>
      <c r="F1402" s="36">
        <f t="shared" si="65"/>
        <v>-3.4701705939387262E-3</v>
      </c>
      <c r="G1402" s="35">
        <f t="shared" si="64"/>
        <v>0</v>
      </c>
    </row>
    <row r="1403" spans="1:8">
      <c r="A1403" s="35" t="s">
        <v>92</v>
      </c>
      <c r="B1403" s="39">
        <v>1982</v>
      </c>
      <c r="C1403" s="39">
        <v>33916.604747066202</v>
      </c>
      <c r="D1403" s="39">
        <v>1.3638220000000001</v>
      </c>
      <c r="E1403" s="39">
        <f t="shared" si="63"/>
        <v>24868.791343053712</v>
      </c>
      <c r="F1403" s="36">
        <f t="shared" si="65"/>
        <v>-3.882466569980858E-2</v>
      </c>
      <c r="G1403" s="35">
        <f t="shared" si="64"/>
        <v>0</v>
      </c>
    </row>
    <row r="1404" spans="1:8">
      <c r="A1404" s="35" t="s">
        <v>92</v>
      </c>
      <c r="B1404" s="39">
        <v>1983</v>
      </c>
      <c r="C1404" s="39">
        <v>34484.516729762319</v>
      </c>
      <c r="D1404" s="39">
        <v>1.3943620000000001</v>
      </c>
      <c r="E1404" s="39">
        <f t="shared" si="63"/>
        <v>24731.394522916085</v>
      </c>
      <c r="F1404" s="36">
        <f t="shared" si="65"/>
        <v>-5.5248692323763837E-3</v>
      </c>
      <c r="G1404" s="35">
        <f t="shared" si="64"/>
        <v>0</v>
      </c>
    </row>
    <row r="1405" spans="1:8">
      <c r="A1405" s="37" t="s">
        <v>92</v>
      </c>
      <c r="B1405" s="38">
        <v>1984</v>
      </c>
      <c r="C1405" s="38">
        <v>36153.561534590313</v>
      </c>
      <c r="D1405" s="38">
        <v>1.4167190000000001</v>
      </c>
      <c r="E1405" s="45">
        <f t="shared" si="63"/>
        <v>25519.2183732909</v>
      </c>
      <c r="F1405" s="46">
        <f t="shared" si="65"/>
        <v>3.1855213406782212E-2</v>
      </c>
      <c r="G1405" s="47">
        <f t="shared" si="64"/>
        <v>0</v>
      </c>
      <c r="H1405" s="41">
        <f>SUM(G1402:G1405)</f>
        <v>0</v>
      </c>
    </row>
    <row r="1406" spans="1:8">
      <c r="A1406" s="35" t="s">
        <v>92</v>
      </c>
      <c r="B1406" s="39">
        <v>1985</v>
      </c>
      <c r="C1406" s="39">
        <v>37503.613675494584</v>
      </c>
      <c r="D1406" s="39">
        <v>1.4383600000000001</v>
      </c>
      <c r="E1406" s="39">
        <f t="shared" si="63"/>
        <v>26073.871405972484</v>
      </c>
      <c r="F1406" s="36">
        <f t="shared" si="65"/>
        <v>2.1734718695855415E-2</v>
      </c>
      <c r="G1406" s="35">
        <f t="shared" si="64"/>
        <v>0</v>
      </c>
    </row>
    <row r="1407" spans="1:8">
      <c r="A1407" s="35" t="s">
        <v>92</v>
      </c>
      <c r="B1407" s="39">
        <v>1986</v>
      </c>
      <c r="C1407" s="39">
        <v>37152.555891107106</v>
      </c>
      <c r="D1407" s="39">
        <v>1.462728</v>
      </c>
      <c r="E1407" s="39">
        <f t="shared" si="63"/>
        <v>25399.497303057782</v>
      </c>
      <c r="F1407" s="36">
        <f t="shared" si="65"/>
        <v>-2.5863980550284937E-2</v>
      </c>
      <c r="G1407" s="35">
        <f t="shared" si="64"/>
        <v>0</v>
      </c>
    </row>
    <row r="1408" spans="1:8">
      <c r="A1408" s="35" t="s">
        <v>92</v>
      </c>
      <c r="B1408" s="39">
        <v>1987</v>
      </c>
      <c r="C1408" s="39">
        <v>37222.629236258465</v>
      </c>
      <c r="D1408" s="39">
        <v>1.4785189999999999</v>
      </c>
      <c r="E1408" s="39">
        <f t="shared" si="63"/>
        <v>25175.617787974632</v>
      </c>
      <c r="F1408" s="36">
        <f t="shared" si="65"/>
        <v>-8.8143285834321183E-3</v>
      </c>
      <c r="G1408" s="35">
        <f t="shared" si="64"/>
        <v>0</v>
      </c>
    </row>
    <row r="1409" spans="1:8">
      <c r="A1409" s="37" t="s">
        <v>92</v>
      </c>
      <c r="B1409" s="38">
        <v>1988</v>
      </c>
      <c r="C1409" s="38">
        <v>37957.915619306237</v>
      </c>
      <c r="D1409" s="38">
        <v>1.4903360000000001</v>
      </c>
      <c r="E1409" s="45">
        <f t="shared" si="63"/>
        <v>25469.367726006909</v>
      </c>
      <c r="F1409" s="46">
        <f t="shared" si="65"/>
        <v>1.1668032955782781E-2</v>
      </c>
      <c r="G1409" s="47">
        <f t="shared" si="64"/>
        <v>0</v>
      </c>
      <c r="H1409" s="41">
        <f>SUM(G1406:G1409)</f>
        <v>0</v>
      </c>
    </row>
    <row r="1410" spans="1:8">
      <c r="A1410" s="35" t="s">
        <v>92</v>
      </c>
      <c r="B1410" s="39">
        <v>1989</v>
      </c>
      <c r="C1410" s="39">
        <v>38776.958308392917</v>
      </c>
      <c r="D1410" s="39">
        <v>1.5039009999999999</v>
      </c>
      <c r="E1410" s="39">
        <f t="shared" si="63"/>
        <v>25784.24930124584</v>
      </c>
      <c r="F1410" s="36">
        <f t="shared" si="65"/>
        <v>1.2363148493764964E-2</v>
      </c>
      <c r="G1410" s="35">
        <f t="shared" si="64"/>
        <v>0</v>
      </c>
    </row>
    <row r="1411" spans="1:8">
      <c r="A1411" s="35" t="s">
        <v>92</v>
      </c>
      <c r="B1411" s="39">
        <v>1990</v>
      </c>
      <c r="C1411" s="39">
        <v>39686.667889825338</v>
      </c>
      <c r="D1411" s="39">
        <v>1.521574</v>
      </c>
      <c r="E1411" s="39">
        <f t="shared" si="63"/>
        <v>26082.640666720999</v>
      </c>
      <c r="F1411" s="36">
        <f t="shared" si="65"/>
        <v>1.1572621796700489E-2</v>
      </c>
      <c r="G1411" s="35">
        <f t="shared" si="64"/>
        <v>0</v>
      </c>
    </row>
    <row r="1412" spans="1:8">
      <c r="A1412" s="35" t="s">
        <v>92</v>
      </c>
      <c r="B1412" s="39">
        <v>1991</v>
      </c>
      <c r="C1412" s="39">
        <v>44199.418959917995</v>
      </c>
      <c r="D1412" s="39">
        <v>1.5553049999999999</v>
      </c>
      <c r="E1412" s="39">
        <f t="shared" ref="E1412:E1475" si="66">C1412/D1412</f>
        <v>28418.48959523566</v>
      </c>
      <c r="F1412" s="36">
        <f t="shared" si="65"/>
        <v>8.9555691786030955E-2</v>
      </c>
      <c r="G1412" s="35">
        <f t="shared" ref="G1412:G1475" si="67">IF(F1412&gt;0.032,1,0)</f>
        <v>1</v>
      </c>
    </row>
    <row r="1413" spans="1:8">
      <c r="A1413" s="37" t="s">
        <v>92</v>
      </c>
      <c r="B1413" s="38">
        <v>1992</v>
      </c>
      <c r="C1413" s="38">
        <v>46791.994518792097</v>
      </c>
      <c r="D1413" s="38">
        <v>1.595442</v>
      </c>
      <c r="E1413" s="45">
        <f t="shared" si="66"/>
        <v>29328.546270432955</v>
      </c>
      <c r="F1413" s="46">
        <f t="shared" ref="F1413:F1476" si="68">E1413/E1412-1</f>
        <v>3.2023400545181158E-2</v>
      </c>
      <c r="G1413" s="47">
        <f t="shared" si="67"/>
        <v>1</v>
      </c>
      <c r="H1413" s="41">
        <f>SUM(G1410:G1413)</f>
        <v>2</v>
      </c>
    </row>
    <row r="1414" spans="1:8">
      <c r="A1414" s="35" t="s">
        <v>92</v>
      </c>
      <c r="B1414" s="39">
        <v>1993</v>
      </c>
      <c r="C1414" s="39">
        <v>51778.258962629436</v>
      </c>
      <c r="D1414" s="39">
        <v>1.6364529999999999</v>
      </c>
      <c r="E1414" s="39">
        <f t="shared" si="66"/>
        <v>31640.541440927078</v>
      </c>
      <c r="F1414" s="36">
        <f t="shared" si="68"/>
        <v>7.8830882007435932E-2</v>
      </c>
      <c r="G1414" s="35">
        <f t="shared" si="67"/>
        <v>1</v>
      </c>
    </row>
    <row r="1415" spans="1:8">
      <c r="A1415" s="35" t="s">
        <v>92</v>
      </c>
      <c r="B1415" s="39">
        <v>1994</v>
      </c>
      <c r="C1415" s="39">
        <v>58090.664918749368</v>
      </c>
      <c r="D1415" s="39">
        <v>1.6823980000000001</v>
      </c>
      <c r="E1415" s="39">
        <f t="shared" si="66"/>
        <v>34528.491426374356</v>
      </c>
      <c r="F1415" s="36">
        <f t="shared" si="68"/>
        <v>9.1273722064430629E-2</v>
      </c>
      <c r="G1415" s="35">
        <f t="shared" si="67"/>
        <v>1</v>
      </c>
    </row>
    <row r="1416" spans="1:8">
      <c r="A1416" s="35" t="s">
        <v>92</v>
      </c>
      <c r="B1416" s="39">
        <v>1995</v>
      </c>
      <c r="C1416" s="39">
        <v>59062.016930038801</v>
      </c>
      <c r="D1416" s="39">
        <v>1.720394</v>
      </c>
      <c r="E1416" s="39">
        <f t="shared" si="66"/>
        <v>34330.517852328478</v>
      </c>
      <c r="F1416" s="36">
        <f t="shared" si="68"/>
        <v>-5.7336294134952004E-3</v>
      </c>
      <c r="G1416" s="35">
        <f t="shared" si="67"/>
        <v>0</v>
      </c>
    </row>
    <row r="1417" spans="1:8">
      <c r="A1417" s="37" t="s">
        <v>92</v>
      </c>
      <c r="B1417" s="38">
        <v>1996</v>
      </c>
      <c r="C1417" s="38">
        <v>61648.649384689015</v>
      </c>
      <c r="D1417" s="38">
        <v>1.7523260000000001</v>
      </c>
      <c r="E1417" s="45">
        <f t="shared" si="66"/>
        <v>35181.039021671204</v>
      </c>
      <c r="F1417" s="46">
        <f t="shared" si="68"/>
        <v>2.4774492857964292E-2</v>
      </c>
      <c r="G1417" s="47">
        <f t="shared" si="67"/>
        <v>0</v>
      </c>
      <c r="H1417" s="41">
        <f>SUM(G1414:G1417)</f>
        <v>2</v>
      </c>
    </row>
    <row r="1418" spans="1:8">
      <c r="A1418" s="35" t="s">
        <v>92</v>
      </c>
      <c r="B1418" s="39">
        <v>1997</v>
      </c>
      <c r="C1418" s="39">
        <v>67285.2</v>
      </c>
      <c r="D1418" s="39">
        <v>1.7748390000000001</v>
      </c>
      <c r="E1418" s="39">
        <f t="shared" si="66"/>
        <v>37910.593580600827</v>
      </c>
      <c r="F1418" s="36">
        <f t="shared" si="68"/>
        <v>7.7585956379748744E-2</v>
      </c>
      <c r="G1418" s="35">
        <f t="shared" si="67"/>
        <v>1</v>
      </c>
    </row>
    <row r="1419" spans="1:8">
      <c r="A1419" s="35" t="s">
        <v>92</v>
      </c>
      <c r="B1419" s="39">
        <v>1998</v>
      </c>
      <c r="C1419" s="39">
        <v>66944</v>
      </c>
      <c r="D1419" s="39">
        <v>1.7934840000000001</v>
      </c>
      <c r="E1419" s="39">
        <f t="shared" si="66"/>
        <v>37326.232071208884</v>
      </c>
      <c r="F1419" s="36">
        <f t="shared" si="68"/>
        <v>-1.5414200997659E-2</v>
      </c>
      <c r="G1419" s="35">
        <f t="shared" si="67"/>
        <v>0</v>
      </c>
    </row>
    <row r="1420" spans="1:8">
      <c r="A1420" s="35" t="s">
        <v>92</v>
      </c>
      <c r="B1420" s="39">
        <v>1999</v>
      </c>
      <c r="C1420" s="39">
        <v>70487.899999999994</v>
      </c>
      <c r="D1420" s="39">
        <v>1.808082</v>
      </c>
      <c r="E1420" s="39">
        <f t="shared" si="66"/>
        <v>38984.902233416404</v>
      </c>
      <c r="F1420" s="36">
        <f t="shared" si="68"/>
        <v>4.4437117548945304E-2</v>
      </c>
      <c r="G1420" s="35">
        <f t="shared" si="67"/>
        <v>1</v>
      </c>
    </row>
    <row r="1421" spans="1:8">
      <c r="A1421" s="37" t="s">
        <v>92</v>
      </c>
      <c r="B1421" s="38">
        <v>2000</v>
      </c>
      <c r="C1421" s="38">
        <v>71652.800000000003</v>
      </c>
      <c r="D1421" s="38">
        <v>1.821204</v>
      </c>
      <c r="E1421" s="45">
        <f t="shared" si="66"/>
        <v>39343.642996611037</v>
      </c>
      <c r="F1421" s="46">
        <f t="shared" si="68"/>
        <v>9.2020434230339898E-3</v>
      </c>
      <c r="G1421" s="47">
        <f t="shared" si="67"/>
        <v>0</v>
      </c>
      <c r="H1421" s="41">
        <f>SUM(G1418:G1421)</f>
        <v>2</v>
      </c>
    </row>
    <row r="1422" spans="1:8">
      <c r="A1422" s="35" t="s">
        <v>92</v>
      </c>
      <c r="B1422" s="39">
        <v>2001</v>
      </c>
      <c r="C1422" s="39">
        <v>71730.5</v>
      </c>
      <c r="D1422" s="39">
        <v>1.83169</v>
      </c>
      <c r="E1422" s="39">
        <f t="shared" si="66"/>
        <v>39160.829616365212</v>
      </c>
      <c r="F1422" s="36">
        <f t="shared" si="68"/>
        <v>-4.6465798874184561E-3</v>
      </c>
      <c r="G1422" s="35">
        <f t="shared" si="67"/>
        <v>0</v>
      </c>
    </row>
    <row r="1423" spans="1:8">
      <c r="A1423" s="35" t="s">
        <v>92</v>
      </c>
      <c r="B1423" s="39">
        <v>2002</v>
      </c>
      <c r="C1423" s="39">
        <v>73909.600000000006</v>
      </c>
      <c r="D1423" s="39">
        <v>1.8553090000000001</v>
      </c>
      <c r="E1423" s="39">
        <f t="shared" si="66"/>
        <v>39836.814244958659</v>
      </c>
      <c r="F1423" s="36">
        <f t="shared" si="68"/>
        <v>1.7261754544417363E-2</v>
      </c>
      <c r="G1423" s="35">
        <f t="shared" si="67"/>
        <v>0</v>
      </c>
    </row>
    <row r="1424" spans="1:8">
      <c r="A1424" s="35" t="s">
        <v>92</v>
      </c>
      <c r="B1424" s="39">
        <v>2003</v>
      </c>
      <c r="C1424" s="39">
        <v>76767.5</v>
      </c>
      <c r="D1424" s="39">
        <v>1.8775740000000001</v>
      </c>
      <c r="E1424" s="39">
        <f t="shared" si="66"/>
        <v>40886.537627811209</v>
      </c>
      <c r="F1424" s="36">
        <f t="shared" si="68"/>
        <v>2.6350585576390362E-2</v>
      </c>
      <c r="G1424" s="35">
        <f t="shared" si="67"/>
        <v>0</v>
      </c>
    </row>
    <row r="1425" spans="1:8">
      <c r="A1425" s="37" t="s">
        <v>92</v>
      </c>
      <c r="B1425" s="38">
        <v>2004</v>
      </c>
      <c r="C1425" s="38">
        <v>83038.7</v>
      </c>
      <c r="D1425" s="38">
        <v>1.9038079999999999</v>
      </c>
      <c r="E1425" s="45">
        <f t="shared" si="66"/>
        <v>43617.160974215883</v>
      </c>
      <c r="F1425" s="46">
        <f t="shared" si="68"/>
        <v>6.6785389637573411E-2</v>
      </c>
      <c r="G1425" s="47">
        <f t="shared" si="67"/>
        <v>1</v>
      </c>
      <c r="H1425" s="41">
        <f>SUM(G1422:G1425)</f>
        <v>1</v>
      </c>
    </row>
    <row r="1426" spans="1:8">
      <c r="A1426" s="35" t="s">
        <v>92</v>
      </c>
      <c r="B1426" s="39">
        <v>2005</v>
      </c>
      <c r="C1426" s="39">
        <v>84034.4</v>
      </c>
      <c r="D1426" s="39">
        <v>1.932274</v>
      </c>
      <c r="E1426" s="39">
        <f t="shared" si="66"/>
        <v>43489.89843055384</v>
      </c>
      <c r="F1426" s="36">
        <f t="shared" si="68"/>
        <v>-2.91771726585488E-3</v>
      </c>
      <c r="G1426" s="35">
        <f t="shared" si="67"/>
        <v>0</v>
      </c>
    </row>
    <row r="1427" spans="1:8">
      <c r="A1427" s="35" t="s">
        <v>92</v>
      </c>
      <c r="B1427" s="39">
        <v>2006</v>
      </c>
      <c r="C1427" s="39">
        <v>86058.4</v>
      </c>
      <c r="D1427" s="39">
        <v>1.962137</v>
      </c>
      <c r="E1427" s="39">
        <f t="shared" si="66"/>
        <v>43859.526628364889</v>
      </c>
      <c r="F1427" s="36">
        <f t="shared" si="68"/>
        <v>8.4991736276709418E-3</v>
      </c>
      <c r="G1427" s="35">
        <f t="shared" si="67"/>
        <v>0</v>
      </c>
    </row>
    <row r="1428" spans="1:8">
      <c r="A1428" s="35" t="s">
        <v>92</v>
      </c>
      <c r="B1428" s="39">
        <v>2007</v>
      </c>
      <c r="C1428" s="39">
        <v>86738.8</v>
      </c>
      <c r="D1428" s="39">
        <v>1.99007</v>
      </c>
      <c r="E1428" s="39">
        <f t="shared" si="66"/>
        <v>43585.803514449239</v>
      </c>
      <c r="F1428" s="36">
        <f t="shared" si="68"/>
        <v>-6.2409044273320502E-3</v>
      </c>
      <c r="G1428" s="35">
        <f t="shared" si="67"/>
        <v>0</v>
      </c>
    </row>
    <row r="1429" spans="1:8">
      <c r="A1429" s="37" t="s">
        <v>92</v>
      </c>
      <c r="B1429" s="38">
        <v>2008</v>
      </c>
      <c r="C1429" s="38">
        <v>86965.2</v>
      </c>
      <c r="D1429" s="38">
        <v>2.0106619999999999</v>
      </c>
      <c r="E1429" s="45">
        <f t="shared" si="66"/>
        <v>43252.023462919176</v>
      </c>
      <c r="F1429" s="46">
        <f t="shared" si="68"/>
        <v>-7.6579992707811462E-3</v>
      </c>
      <c r="G1429" s="47">
        <f t="shared" si="67"/>
        <v>0</v>
      </c>
      <c r="H1429" s="41">
        <f>SUM(G1426:G1429)</f>
        <v>0</v>
      </c>
    </row>
    <row r="1430" spans="1:8">
      <c r="A1430" s="35" t="s">
        <v>92</v>
      </c>
      <c r="B1430" s="39">
        <v>2009</v>
      </c>
      <c r="C1430" s="39">
        <v>88069.9</v>
      </c>
      <c r="D1430" s="39">
        <v>2.0368019999999998</v>
      </c>
      <c r="E1430" s="39">
        <f t="shared" si="66"/>
        <v>43239.30357491794</v>
      </c>
      <c r="F1430" s="36">
        <f t="shared" si="68"/>
        <v>-2.9408769770367105E-4</v>
      </c>
      <c r="G1430" s="35">
        <f t="shared" si="67"/>
        <v>0</v>
      </c>
    </row>
    <row r="1431" spans="1:8">
      <c r="A1431" s="35" t="s">
        <v>92</v>
      </c>
      <c r="B1431" s="39">
        <v>2010</v>
      </c>
      <c r="C1431" s="39">
        <v>87610.3</v>
      </c>
      <c r="D1431" s="39">
        <v>2.0646140000000002</v>
      </c>
      <c r="E1431" s="39">
        <f t="shared" si="66"/>
        <v>42434.227414906607</v>
      </c>
      <c r="F1431" s="36">
        <f t="shared" si="68"/>
        <v>-1.861908248860733E-2</v>
      </c>
      <c r="G1431" s="35">
        <f t="shared" si="67"/>
        <v>0</v>
      </c>
    </row>
    <row r="1432" spans="1:8">
      <c r="A1432" s="35" t="s">
        <v>92</v>
      </c>
      <c r="B1432" s="39">
        <v>2011</v>
      </c>
      <c r="C1432" s="39">
        <v>87592.9</v>
      </c>
      <c r="D1432" s="39">
        <v>2.0807069999999999</v>
      </c>
      <c r="E1432" s="39">
        <f t="shared" si="66"/>
        <v>42097.661996619419</v>
      </c>
      <c r="F1432" s="36">
        <f t="shared" si="68"/>
        <v>-7.9314609641969458E-3</v>
      </c>
      <c r="G1432" s="35">
        <f t="shared" si="67"/>
        <v>0</v>
      </c>
    </row>
    <row r="1433" spans="1:8">
      <c r="A1433" s="37" t="s">
        <v>92</v>
      </c>
      <c r="B1433" s="38">
        <v>2012</v>
      </c>
      <c r="C1433" s="38">
        <v>87925.2</v>
      </c>
      <c r="D1433" s="38">
        <v>2.0877150000000002</v>
      </c>
      <c r="E1433" s="45">
        <f t="shared" si="66"/>
        <v>42115.518641193834</v>
      </c>
      <c r="F1433" s="46">
        <f t="shared" si="68"/>
        <v>4.2417188336596467E-4</v>
      </c>
      <c r="G1433" s="47">
        <f t="shared" si="67"/>
        <v>0</v>
      </c>
      <c r="H1433" s="41">
        <f>SUM(G1430:G1433)</f>
        <v>0</v>
      </c>
    </row>
    <row r="1434" spans="1:8">
      <c r="A1434" s="35" t="s">
        <v>92</v>
      </c>
      <c r="B1434" s="39">
        <v>2013</v>
      </c>
      <c r="C1434" s="39">
        <v>86856.6</v>
      </c>
      <c r="D1434" s="39">
        <v>2.0928330000000002</v>
      </c>
      <c r="E1434" s="39">
        <f t="shared" si="66"/>
        <v>41501.925858393864</v>
      </c>
      <c r="F1434" s="36">
        <f t="shared" si="68"/>
        <v>-1.4569279985069516E-2</v>
      </c>
      <c r="G1434" s="35">
        <f t="shared" si="67"/>
        <v>0</v>
      </c>
    </row>
    <row r="1435" spans="1:8">
      <c r="A1435" s="35" t="s">
        <v>92</v>
      </c>
      <c r="B1435" s="39">
        <v>2014</v>
      </c>
      <c r="C1435" s="39">
        <v>88991.2</v>
      </c>
      <c r="D1435" s="39">
        <v>2.090236</v>
      </c>
      <c r="E1435" s="39">
        <f t="shared" si="66"/>
        <v>42574.714051427683</v>
      </c>
      <c r="F1435" s="36">
        <f t="shared" si="68"/>
        <v>2.5849118344392297E-2</v>
      </c>
      <c r="G1435" s="35">
        <f t="shared" si="67"/>
        <v>0</v>
      </c>
    </row>
    <row r="1436" spans="1:8">
      <c r="A1436" s="35" t="s">
        <v>92</v>
      </c>
      <c r="B1436" s="39">
        <v>2015</v>
      </c>
      <c r="C1436" s="39">
        <v>89701.3</v>
      </c>
      <c r="D1436" s="39">
        <v>2.090071</v>
      </c>
      <c r="E1436" s="39">
        <f t="shared" si="66"/>
        <v>42917.824322714398</v>
      </c>
      <c r="F1436" s="36">
        <f t="shared" si="68"/>
        <v>8.0590152848063479E-3</v>
      </c>
      <c r="G1436" s="35">
        <f t="shared" si="67"/>
        <v>0</v>
      </c>
    </row>
    <row r="1437" spans="1:8">
      <c r="A1437" s="37" t="s">
        <v>92</v>
      </c>
      <c r="B1437" s="38">
        <v>2016</v>
      </c>
      <c r="C1437" s="38">
        <v>89151.4</v>
      </c>
      <c r="D1437" s="38">
        <v>2.0925549999999999</v>
      </c>
      <c r="E1437" s="45">
        <f t="shared" si="66"/>
        <v>42604.089259302622</v>
      </c>
      <c r="F1437" s="46">
        <f t="shared" si="68"/>
        <v>-7.3101343873512858E-3</v>
      </c>
      <c r="G1437" s="47">
        <f t="shared" si="67"/>
        <v>0</v>
      </c>
      <c r="H1437" s="41">
        <f>SUM(G1434:G1437)</f>
        <v>0</v>
      </c>
    </row>
    <row r="1438" spans="1:8">
      <c r="A1438" s="35" t="s">
        <v>92</v>
      </c>
      <c r="B1438" s="39">
        <v>2017</v>
      </c>
      <c r="C1438" s="39">
        <v>89032</v>
      </c>
      <c r="D1438" s="39">
        <v>2.0928439999999999</v>
      </c>
      <c r="E1438" s="39">
        <f t="shared" si="66"/>
        <v>42541.154524656406</v>
      </c>
      <c r="F1438" s="36">
        <f t="shared" si="68"/>
        <v>-1.4771993895509317E-3</v>
      </c>
      <c r="G1438" s="35">
        <f t="shared" si="67"/>
        <v>0</v>
      </c>
    </row>
    <row r="1439" spans="1:8">
      <c r="A1439" s="35" t="s">
        <v>92</v>
      </c>
      <c r="B1439" s="39">
        <v>2018</v>
      </c>
      <c r="C1439" s="39">
        <v>90999.4</v>
      </c>
      <c r="D1439" s="39">
        <v>2.0937540000000001</v>
      </c>
      <c r="E1439" s="39">
        <f t="shared" si="66"/>
        <v>43462.316967513849</v>
      </c>
      <c r="F1439" s="36">
        <f t="shared" si="68"/>
        <v>2.1653442487639785E-2</v>
      </c>
      <c r="G1439" s="35">
        <f t="shared" si="67"/>
        <v>0</v>
      </c>
    </row>
    <row r="1440" spans="1:8">
      <c r="A1440" s="35" t="s">
        <v>92</v>
      </c>
      <c r="B1440" s="39">
        <v>2019</v>
      </c>
      <c r="C1440" s="39">
        <v>94872.3</v>
      </c>
      <c r="D1440" s="39">
        <v>2.099634</v>
      </c>
      <c r="E1440" s="39">
        <f t="shared" si="66"/>
        <v>45185.160842318233</v>
      </c>
      <c r="F1440" s="36">
        <f t="shared" si="68"/>
        <v>3.9639945474884142E-2</v>
      </c>
      <c r="G1440" s="35">
        <f t="shared" si="67"/>
        <v>1</v>
      </c>
    </row>
    <row r="1441" spans="1:8">
      <c r="A1441" s="37" t="s">
        <v>92</v>
      </c>
      <c r="B1441" s="38">
        <v>2020</v>
      </c>
      <c r="C1441" s="38">
        <v>92696.5</v>
      </c>
      <c r="D1441" s="46">
        <v>2.1063190000000001</v>
      </c>
      <c r="E1441" s="45">
        <f t="shared" si="66"/>
        <v>44008.766003630029</v>
      </c>
      <c r="F1441" s="46">
        <f t="shared" si="68"/>
        <v>-2.6034981767431242E-2</v>
      </c>
      <c r="G1441" s="47">
        <f t="shared" si="67"/>
        <v>0</v>
      </c>
      <c r="H1441" s="41">
        <f>SUM(G1438:G1441)</f>
        <v>1</v>
      </c>
    </row>
    <row r="1442" spans="1:8">
      <c r="A1442" s="37" t="s">
        <v>94</v>
      </c>
      <c r="B1442" s="38">
        <v>1976</v>
      </c>
      <c r="C1442" s="38"/>
      <c r="D1442" s="44">
        <v>17.974654000000001</v>
      </c>
      <c r="E1442" s="45"/>
      <c r="F1442" s="46"/>
      <c r="G1442" s="47"/>
      <c r="H1442" s="41"/>
    </row>
    <row r="1443" spans="1:8">
      <c r="A1443" s="35" t="s">
        <v>94</v>
      </c>
      <c r="B1443" s="39">
        <v>1977</v>
      </c>
      <c r="C1443" s="39">
        <v>636053.43036429619</v>
      </c>
      <c r="D1443" s="39">
        <v>17.851507000000002</v>
      </c>
      <c r="E1443" s="39">
        <f t="shared" si="66"/>
        <v>35630.237288330682</v>
      </c>
      <c r="G1443" s="35"/>
    </row>
    <row r="1444" spans="1:8">
      <c r="A1444" s="35" t="s">
        <v>94</v>
      </c>
      <c r="B1444" s="39">
        <v>1978</v>
      </c>
      <c r="C1444" s="39">
        <v>664554.48436807841</v>
      </c>
      <c r="D1444" s="39">
        <v>17.720421000000002</v>
      </c>
      <c r="E1444" s="39">
        <f t="shared" si="66"/>
        <v>37502.183744284535</v>
      </c>
      <c r="F1444" s="36">
        <f t="shared" si="68"/>
        <v>5.2538141713890152E-2</v>
      </c>
      <c r="G1444" s="35">
        <f t="shared" si="67"/>
        <v>1</v>
      </c>
    </row>
    <row r="1445" spans="1:8">
      <c r="A1445" s="35" t="s">
        <v>94</v>
      </c>
      <c r="B1445" s="39">
        <v>1979</v>
      </c>
      <c r="C1445" s="39">
        <v>678771.76489679981</v>
      </c>
      <c r="D1445" s="39">
        <v>17.633645999999999</v>
      </c>
      <c r="E1445" s="39">
        <f t="shared" si="66"/>
        <v>38492.990326379462</v>
      </c>
      <c r="F1445" s="36">
        <f t="shared" si="68"/>
        <v>2.6419970336952092E-2</v>
      </c>
      <c r="G1445" s="35">
        <f t="shared" si="67"/>
        <v>0</v>
      </c>
    </row>
    <row r="1446" spans="1:8">
      <c r="A1446" s="37" t="s">
        <v>94</v>
      </c>
      <c r="B1446" s="38">
        <v>1980</v>
      </c>
      <c r="C1446" s="38">
        <v>678785.00464275235</v>
      </c>
      <c r="D1446" s="38">
        <v>17.566754</v>
      </c>
      <c r="E1446" s="45">
        <f t="shared" si="66"/>
        <v>38640.320496476037</v>
      </c>
      <c r="F1446" s="46">
        <f t="shared" si="68"/>
        <v>3.8274545273664362E-3</v>
      </c>
      <c r="G1446" s="47">
        <f t="shared" si="67"/>
        <v>0</v>
      </c>
      <c r="H1446" s="41">
        <f>SUM(G1443:G1446)</f>
        <v>1</v>
      </c>
    </row>
    <row r="1447" spans="1:8">
      <c r="A1447" s="35" t="s">
        <v>94</v>
      </c>
      <c r="B1447" s="39">
        <v>1981</v>
      </c>
      <c r="C1447" s="39">
        <v>691257.72797979182</v>
      </c>
      <c r="D1447" s="39">
        <v>17.567730999999998</v>
      </c>
      <c r="E1447" s="39">
        <f t="shared" si="66"/>
        <v>39348.15076459173</v>
      </c>
      <c r="F1447" s="36">
        <f t="shared" si="68"/>
        <v>1.8318436778500535E-2</v>
      </c>
      <c r="G1447" s="35">
        <f t="shared" si="67"/>
        <v>0</v>
      </c>
    </row>
    <row r="1448" spans="1:8">
      <c r="A1448" s="35" t="s">
        <v>94</v>
      </c>
      <c r="B1448" s="39">
        <v>1982</v>
      </c>
      <c r="C1448" s="39">
        <v>696314.57539222692</v>
      </c>
      <c r="D1448" s="39">
        <v>17.589737</v>
      </c>
      <c r="E1448" s="39">
        <f t="shared" si="66"/>
        <v>39586.411973767827</v>
      </c>
      <c r="F1448" s="36">
        <f t="shared" si="68"/>
        <v>6.0552072853827799E-3</v>
      </c>
      <c r="G1448" s="35">
        <f t="shared" si="67"/>
        <v>0</v>
      </c>
    </row>
    <row r="1449" spans="1:8">
      <c r="A1449" s="35" t="s">
        <v>94</v>
      </c>
      <c r="B1449" s="39">
        <v>1983</v>
      </c>
      <c r="C1449" s="39">
        <v>711032.90675110847</v>
      </c>
      <c r="D1449" s="39">
        <v>17.686907000000001</v>
      </c>
      <c r="E1449" s="39">
        <f t="shared" si="66"/>
        <v>40201.088112868376</v>
      </c>
      <c r="F1449" s="36">
        <f t="shared" si="68"/>
        <v>1.5527452690278443E-2</v>
      </c>
      <c r="G1449" s="35">
        <f t="shared" si="67"/>
        <v>0</v>
      </c>
    </row>
    <row r="1450" spans="1:8">
      <c r="A1450" s="37" t="s">
        <v>94</v>
      </c>
      <c r="B1450" s="38">
        <v>1984</v>
      </c>
      <c r="C1450" s="38">
        <v>753931.00761199021</v>
      </c>
      <c r="D1450" s="38">
        <v>17.745676</v>
      </c>
      <c r="E1450" s="45">
        <f t="shared" si="66"/>
        <v>42485.336011543892</v>
      </c>
      <c r="F1450" s="46">
        <f t="shared" si="68"/>
        <v>5.682054904241074E-2</v>
      </c>
      <c r="G1450" s="47">
        <f t="shared" si="67"/>
        <v>1</v>
      </c>
      <c r="H1450" s="41">
        <f>SUM(G1447:G1450)</f>
        <v>1</v>
      </c>
    </row>
    <row r="1451" spans="1:8">
      <c r="A1451" s="35" t="s">
        <v>94</v>
      </c>
      <c r="B1451" s="39">
        <v>1985</v>
      </c>
      <c r="C1451" s="39">
        <v>774209.29672950413</v>
      </c>
      <c r="D1451" s="39">
        <v>17.791678000000001</v>
      </c>
      <c r="E1451" s="39">
        <f t="shared" si="66"/>
        <v>43515.248911851042</v>
      </c>
      <c r="F1451" s="36">
        <f t="shared" si="68"/>
        <v>2.4241608917187518E-2</v>
      </c>
      <c r="G1451" s="35">
        <f t="shared" si="67"/>
        <v>0</v>
      </c>
    </row>
    <row r="1452" spans="1:8">
      <c r="A1452" s="35" t="s">
        <v>94</v>
      </c>
      <c r="B1452" s="39">
        <v>1986</v>
      </c>
      <c r="C1452" s="39">
        <v>794177.48157515132</v>
      </c>
      <c r="D1452" s="39">
        <v>17.833421000000001</v>
      </c>
      <c r="E1452" s="39">
        <f t="shared" si="66"/>
        <v>44533.09780412582</v>
      </c>
      <c r="F1452" s="36">
        <f t="shared" si="68"/>
        <v>2.339062553305471E-2</v>
      </c>
      <c r="G1452" s="35">
        <f t="shared" si="67"/>
        <v>0</v>
      </c>
    </row>
    <row r="1453" spans="1:8">
      <c r="A1453" s="35" t="s">
        <v>94</v>
      </c>
      <c r="B1453" s="39">
        <v>1987</v>
      </c>
      <c r="C1453" s="39">
        <v>827992.67538771336</v>
      </c>
      <c r="D1453" s="39">
        <v>17.868843999999999</v>
      </c>
      <c r="E1453" s="39">
        <f t="shared" si="66"/>
        <v>46337.226705192195</v>
      </c>
      <c r="F1453" s="36">
        <f t="shared" si="68"/>
        <v>4.0512090782492738E-2</v>
      </c>
      <c r="G1453" s="35">
        <f t="shared" si="67"/>
        <v>1</v>
      </c>
    </row>
    <row r="1454" spans="1:8">
      <c r="A1454" s="37" t="s">
        <v>94</v>
      </c>
      <c r="B1454" s="38">
        <v>1988</v>
      </c>
      <c r="C1454" s="38">
        <v>875773.30033932161</v>
      </c>
      <c r="D1454" s="38">
        <v>17.941309</v>
      </c>
      <c r="E1454" s="45">
        <f t="shared" si="66"/>
        <v>48813.233211652594</v>
      </c>
      <c r="F1454" s="46">
        <f t="shared" si="68"/>
        <v>5.3434499268014246E-2</v>
      </c>
      <c r="G1454" s="47">
        <f t="shared" si="67"/>
        <v>1</v>
      </c>
      <c r="H1454" s="41">
        <f>SUM(G1451:G1454)</f>
        <v>2</v>
      </c>
    </row>
    <row r="1455" spans="1:8">
      <c r="A1455" s="35" t="s">
        <v>94</v>
      </c>
      <c r="B1455" s="39">
        <v>1989</v>
      </c>
      <c r="C1455" s="39">
        <v>874215.5706738591</v>
      </c>
      <c r="D1455" s="39">
        <v>17.983084000000002</v>
      </c>
      <c r="E1455" s="39">
        <f t="shared" si="66"/>
        <v>48613.217325452017</v>
      </c>
      <c r="F1455" s="36">
        <f t="shared" si="68"/>
        <v>-4.0975750434992797E-3</v>
      </c>
      <c r="G1455" s="35">
        <f t="shared" si="67"/>
        <v>0</v>
      </c>
    </row>
    <row r="1456" spans="1:8">
      <c r="A1456" s="35" t="s">
        <v>94</v>
      </c>
      <c r="B1456" s="39">
        <v>1990</v>
      </c>
      <c r="C1456" s="39">
        <v>876630.20611902885</v>
      </c>
      <c r="D1456" s="39">
        <v>18.020783999999999</v>
      </c>
      <c r="E1456" s="39">
        <f t="shared" si="66"/>
        <v>48645.508770263761</v>
      </c>
      <c r="F1456" s="36">
        <f t="shared" si="68"/>
        <v>6.6425236979394953E-4</v>
      </c>
      <c r="G1456" s="35">
        <f t="shared" si="67"/>
        <v>0</v>
      </c>
    </row>
    <row r="1457" spans="1:8">
      <c r="A1457" s="35" t="s">
        <v>94</v>
      </c>
      <c r="B1457" s="39">
        <v>1991</v>
      </c>
      <c r="C1457" s="39">
        <v>849470.92681339418</v>
      </c>
      <c r="D1457" s="39">
        <v>18.122509999999998</v>
      </c>
      <c r="E1457" s="39">
        <f t="shared" si="66"/>
        <v>46873.80096981016</v>
      </c>
      <c r="F1457" s="36">
        <f t="shared" si="68"/>
        <v>-3.6420788788966707E-2</v>
      </c>
      <c r="G1457" s="35">
        <f t="shared" si="67"/>
        <v>0</v>
      </c>
    </row>
    <row r="1458" spans="1:8">
      <c r="A1458" s="37" t="s">
        <v>94</v>
      </c>
      <c r="B1458" s="38">
        <v>1992</v>
      </c>
      <c r="C1458" s="38">
        <v>861165.15308842319</v>
      </c>
      <c r="D1458" s="38">
        <v>18.246652999999998</v>
      </c>
      <c r="E1458" s="45">
        <f t="shared" si="66"/>
        <v>47195.787254156872</v>
      </c>
      <c r="F1458" s="46">
        <f t="shared" si="68"/>
        <v>6.8692164425516733E-3</v>
      </c>
      <c r="G1458" s="47">
        <f t="shared" si="67"/>
        <v>0</v>
      </c>
      <c r="H1458" s="41">
        <f>SUM(G1455:G1458)</f>
        <v>0</v>
      </c>
    </row>
    <row r="1459" spans="1:8">
      <c r="A1459" s="35" t="s">
        <v>94</v>
      </c>
      <c r="B1459" s="39">
        <v>1993</v>
      </c>
      <c r="C1459" s="39">
        <v>865309.92911301553</v>
      </c>
      <c r="D1459" s="39">
        <v>18.374953999999999</v>
      </c>
      <c r="E1459" s="39">
        <f t="shared" si="66"/>
        <v>47091.814712190062</v>
      </c>
      <c r="F1459" s="36">
        <f t="shared" si="68"/>
        <v>-2.2030047174952383E-3</v>
      </c>
      <c r="G1459" s="35">
        <f t="shared" si="67"/>
        <v>0</v>
      </c>
    </row>
    <row r="1460" spans="1:8">
      <c r="A1460" s="35" t="s">
        <v>94</v>
      </c>
      <c r="B1460" s="39">
        <v>1994</v>
      </c>
      <c r="C1460" s="39">
        <v>877405.90812356048</v>
      </c>
      <c r="D1460" s="39">
        <v>18.45947</v>
      </c>
      <c r="E1460" s="39">
        <f t="shared" si="66"/>
        <v>47531.478862803779</v>
      </c>
      <c r="F1460" s="36">
        <f t="shared" si="68"/>
        <v>9.3363178569525473E-3</v>
      </c>
      <c r="G1460" s="35">
        <f t="shared" si="67"/>
        <v>0</v>
      </c>
    </row>
    <row r="1461" spans="1:8">
      <c r="A1461" s="35" t="s">
        <v>94</v>
      </c>
      <c r="B1461" s="39">
        <v>1995</v>
      </c>
      <c r="C1461" s="39">
        <v>895797.38633454649</v>
      </c>
      <c r="D1461" s="39">
        <v>18.524104000000001</v>
      </c>
      <c r="E1461" s="39">
        <f t="shared" si="66"/>
        <v>48358.473172821017</v>
      </c>
      <c r="F1461" s="36">
        <f t="shared" si="68"/>
        <v>1.7398876067043823E-2</v>
      </c>
      <c r="G1461" s="35">
        <f t="shared" si="67"/>
        <v>0</v>
      </c>
    </row>
    <row r="1462" spans="1:8">
      <c r="A1462" s="37" t="s">
        <v>94</v>
      </c>
      <c r="B1462" s="38">
        <v>1996</v>
      </c>
      <c r="C1462" s="38">
        <v>932823.80697375734</v>
      </c>
      <c r="D1462" s="38">
        <v>18.588460000000001</v>
      </c>
      <c r="E1462" s="45">
        <f t="shared" si="66"/>
        <v>50182.952593908114</v>
      </c>
      <c r="F1462" s="46">
        <f t="shared" si="68"/>
        <v>3.772822633516304E-2</v>
      </c>
      <c r="G1462" s="47">
        <f t="shared" si="67"/>
        <v>1</v>
      </c>
      <c r="H1462" s="41">
        <f>SUM(G1459:G1462)</f>
        <v>1</v>
      </c>
    </row>
    <row r="1463" spans="1:8">
      <c r="A1463" s="35" t="s">
        <v>94</v>
      </c>
      <c r="B1463" s="39">
        <v>1997</v>
      </c>
      <c r="C1463" s="39">
        <v>977797.9</v>
      </c>
      <c r="D1463" s="39">
        <v>18.656545999999999</v>
      </c>
      <c r="E1463" s="39">
        <f t="shared" si="66"/>
        <v>52410.446177979575</v>
      </c>
      <c r="F1463" s="36">
        <f t="shared" si="68"/>
        <v>4.4387455678362553E-2</v>
      </c>
      <c r="G1463" s="35">
        <f t="shared" si="67"/>
        <v>1</v>
      </c>
    </row>
    <row r="1464" spans="1:8">
      <c r="A1464" s="35" t="s">
        <v>94</v>
      </c>
      <c r="B1464" s="39">
        <v>1998</v>
      </c>
      <c r="C1464" s="39">
        <v>997251.9</v>
      </c>
      <c r="D1464" s="39">
        <v>18.755906</v>
      </c>
      <c r="E1464" s="39">
        <f t="shared" si="66"/>
        <v>53170.020152585537</v>
      </c>
      <c r="F1464" s="36">
        <f t="shared" si="68"/>
        <v>1.4492797333312879E-2</v>
      </c>
      <c r="G1464" s="35">
        <f t="shared" si="67"/>
        <v>0</v>
      </c>
    </row>
    <row r="1465" spans="1:8">
      <c r="A1465" s="35" t="s">
        <v>94</v>
      </c>
      <c r="B1465" s="39">
        <v>1999</v>
      </c>
      <c r="C1465" s="39">
        <v>1051337.6000000001</v>
      </c>
      <c r="D1465" s="39">
        <v>18.882725000000001</v>
      </c>
      <c r="E1465" s="39">
        <f t="shared" si="66"/>
        <v>55677.218198114948</v>
      </c>
      <c r="F1465" s="36">
        <f t="shared" si="68"/>
        <v>4.7154355750370858E-2</v>
      </c>
      <c r="G1465" s="35">
        <f t="shared" si="67"/>
        <v>1</v>
      </c>
    </row>
    <row r="1466" spans="1:8">
      <c r="A1466" s="37" t="s">
        <v>94</v>
      </c>
      <c r="B1466" s="38">
        <v>2000</v>
      </c>
      <c r="C1466" s="38">
        <v>1092188.2</v>
      </c>
      <c r="D1466" s="38">
        <v>19.00178</v>
      </c>
      <c r="E1466" s="45">
        <f t="shared" si="66"/>
        <v>57478.204673456908</v>
      </c>
      <c r="F1466" s="46">
        <f t="shared" si="68"/>
        <v>3.234691914623955E-2</v>
      </c>
      <c r="G1466" s="47">
        <f t="shared" si="67"/>
        <v>1</v>
      </c>
      <c r="H1466" s="41">
        <f>SUM(G1463:G1466)</f>
        <v>3</v>
      </c>
    </row>
    <row r="1467" spans="1:8">
      <c r="A1467" s="35" t="s">
        <v>94</v>
      </c>
      <c r="B1467" s="39">
        <v>2001</v>
      </c>
      <c r="C1467" s="39">
        <v>1112794.3999999999</v>
      </c>
      <c r="D1467" s="39">
        <v>19.082837999999999</v>
      </c>
      <c r="E1467" s="39">
        <f t="shared" si="66"/>
        <v>58313.883920200969</v>
      </c>
      <c r="F1467" s="36">
        <f t="shared" si="68"/>
        <v>1.4539063136917552E-2</v>
      </c>
      <c r="G1467" s="35">
        <f t="shared" si="67"/>
        <v>0</v>
      </c>
    </row>
    <row r="1468" spans="1:8">
      <c r="A1468" s="35" t="s">
        <v>94</v>
      </c>
      <c r="B1468" s="39">
        <v>2002</v>
      </c>
      <c r="C1468" s="39">
        <v>1106150.8</v>
      </c>
      <c r="D1468" s="39">
        <v>19.137799999999999</v>
      </c>
      <c r="E1468" s="39">
        <f t="shared" si="66"/>
        <v>57799.266373355356</v>
      </c>
      <c r="F1468" s="36">
        <f t="shared" si="68"/>
        <v>-8.8249574929675223E-3</v>
      </c>
      <c r="G1468" s="35">
        <f t="shared" si="67"/>
        <v>0</v>
      </c>
    </row>
    <row r="1469" spans="1:8">
      <c r="A1469" s="35" t="s">
        <v>94</v>
      </c>
      <c r="B1469" s="39">
        <v>2003</v>
      </c>
      <c r="C1469" s="39">
        <v>1110613.1000000001</v>
      </c>
      <c r="D1469" s="39">
        <v>19.175939</v>
      </c>
      <c r="E1469" s="39">
        <f t="shared" si="66"/>
        <v>57917.012564547695</v>
      </c>
      <c r="F1469" s="36">
        <f t="shared" si="68"/>
        <v>2.0371571921302678E-3</v>
      </c>
      <c r="G1469" s="35">
        <f t="shared" si="67"/>
        <v>0</v>
      </c>
    </row>
    <row r="1470" spans="1:8">
      <c r="A1470" s="37" t="s">
        <v>94</v>
      </c>
      <c r="B1470" s="38">
        <v>2004</v>
      </c>
      <c r="C1470" s="38">
        <v>1144125.1000000001</v>
      </c>
      <c r="D1470" s="38">
        <v>19.171567</v>
      </c>
      <c r="E1470" s="45">
        <f t="shared" si="66"/>
        <v>59678.225572275864</v>
      </c>
      <c r="F1470" s="46">
        <f t="shared" si="68"/>
        <v>3.040925161264707E-2</v>
      </c>
      <c r="G1470" s="47">
        <f t="shared" si="67"/>
        <v>0</v>
      </c>
      <c r="H1470" s="41">
        <f>SUM(G1467:G1470)</f>
        <v>0</v>
      </c>
    </row>
    <row r="1471" spans="1:8">
      <c r="A1471" s="35" t="s">
        <v>94</v>
      </c>
      <c r="B1471" s="39">
        <v>2005</v>
      </c>
      <c r="C1471" s="39">
        <v>1168891.1000000001</v>
      </c>
      <c r="D1471" s="39">
        <v>19.13261</v>
      </c>
      <c r="E1471" s="39">
        <f t="shared" si="66"/>
        <v>61094.178995965536</v>
      </c>
      <c r="F1471" s="36">
        <f t="shared" si="68"/>
        <v>2.3726466564841564E-2</v>
      </c>
      <c r="G1471" s="35">
        <f t="shared" si="67"/>
        <v>0</v>
      </c>
    </row>
    <row r="1472" spans="1:8">
      <c r="A1472" s="35" t="s">
        <v>94</v>
      </c>
      <c r="B1472" s="39">
        <v>2006</v>
      </c>
      <c r="C1472" s="39">
        <v>1199276.8999999999</v>
      </c>
      <c r="D1472" s="39">
        <v>19.104631000000001</v>
      </c>
      <c r="E1472" s="39">
        <f t="shared" si="66"/>
        <v>62774.146226640012</v>
      </c>
      <c r="F1472" s="36">
        <f t="shared" si="68"/>
        <v>2.7497991760973006E-2</v>
      </c>
      <c r="G1472" s="35">
        <f t="shared" si="67"/>
        <v>0</v>
      </c>
    </row>
    <row r="1473" spans="1:8">
      <c r="A1473" s="35" t="s">
        <v>94</v>
      </c>
      <c r="B1473" s="39">
        <v>2007</v>
      </c>
      <c r="C1473" s="39">
        <v>1208564.6000000001</v>
      </c>
      <c r="D1473" s="39">
        <v>19.132335000000001</v>
      </c>
      <c r="E1473" s="39">
        <f t="shared" si="66"/>
        <v>63168.693209689249</v>
      </c>
      <c r="F1473" s="36">
        <f t="shared" si="68"/>
        <v>6.2851827824907947E-3</v>
      </c>
      <c r="G1473" s="35">
        <f t="shared" si="67"/>
        <v>0</v>
      </c>
    </row>
    <row r="1474" spans="1:8">
      <c r="A1474" s="37" t="s">
        <v>94</v>
      </c>
      <c r="B1474" s="38">
        <v>2008</v>
      </c>
      <c r="C1474" s="38">
        <v>1190080.8999999999</v>
      </c>
      <c r="D1474" s="38">
        <v>19.212436</v>
      </c>
      <c r="E1474" s="45">
        <f t="shared" si="66"/>
        <v>61943.259043257181</v>
      </c>
      <c r="F1474" s="46">
        <f t="shared" si="68"/>
        <v>-1.9399390808421901E-2</v>
      </c>
      <c r="G1474" s="47">
        <f t="shared" si="67"/>
        <v>0</v>
      </c>
      <c r="H1474" s="41">
        <f>SUM(G1471:G1474)</f>
        <v>0</v>
      </c>
    </row>
    <row r="1475" spans="1:8">
      <c r="A1475" s="35" t="s">
        <v>94</v>
      </c>
      <c r="B1475" s="39">
        <v>2009</v>
      </c>
      <c r="C1475" s="39">
        <v>1230672.3</v>
      </c>
      <c r="D1475" s="39">
        <v>19.307065999999999</v>
      </c>
      <c r="E1475" s="39">
        <f t="shared" si="66"/>
        <v>63742.067282517193</v>
      </c>
      <c r="F1475" s="36">
        <f t="shared" si="68"/>
        <v>2.9039612494457856E-2</v>
      </c>
      <c r="G1475" s="35">
        <f t="shared" si="67"/>
        <v>0</v>
      </c>
    </row>
    <row r="1476" spans="1:8">
      <c r="A1476" s="35" t="s">
        <v>94</v>
      </c>
      <c r="B1476" s="39">
        <v>2010</v>
      </c>
      <c r="C1476" s="39">
        <v>1277466.8</v>
      </c>
      <c r="D1476" s="39">
        <v>19.399956</v>
      </c>
      <c r="E1476" s="39">
        <f t="shared" ref="E1476:E1539" si="69">C1476/D1476</f>
        <v>65848.953471853238</v>
      </c>
      <c r="F1476" s="36">
        <f t="shared" si="68"/>
        <v>3.3053308108096369E-2</v>
      </c>
      <c r="G1476" s="35">
        <f t="shared" ref="G1476:G1539" si="70">IF(F1476&gt;0.032,1,0)</f>
        <v>1</v>
      </c>
    </row>
    <row r="1477" spans="1:8">
      <c r="A1477" s="35" t="s">
        <v>94</v>
      </c>
      <c r="B1477" s="39">
        <v>2011</v>
      </c>
      <c r="C1477" s="39">
        <v>1279527.1000000001</v>
      </c>
      <c r="D1477" s="39">
        <v>19.499921000000001</v>
      </c>
      <c r="E1477" s="39">
        <f t="shared" si="69"/>
        <v>65617.040192111555</v>
      </c>
      <c r="F1477" s="36">
        <f t="shared" ref="F1477:F1540" si="71">E1477/E1476-1</f>
        <v>-3.5218977297917231E-3</v>
      </c>
      <c r="G1477" s="35">
        <f t="shared" si="70"/>
        <v>0</v>
      </c>
    </row>
    <row r="1478" spans="1:8">
      <c r="A1478" s="37" t="s">
        <v>94</v>
      </c>
      <c r="B1478" s="38">
        <v>2012</v>
      </c>
      <c r="C1478" s="38">
        <v>1328233.5</v>
      </c>
      <c r="D1478" s="38">
        <v>19.574362000000001</v>
      </c>
      <c r="E1478" s="45">
        <f t="shared" si="69"/>
        <v>67855.774814014367</v>
      </c>
      <c r="F1478" s="46">
        <f t="shared" si="71"/>
        <v>3.4118189655435671E-2</v>
      </c>
      <c r="G1478" s="47">
        <f t="shared" si="70"/>
        <v>1</v>
      </c>
      <c r="H1478" s="41">
        <f>SUM(G1475:G1478)</f>
        <v>2</v>
      </c>
    </row>
    <row r="1479" spans="1:8">
      <c r="A1479" s="35" t="s">
        <v>94</v>
      </c>
      <c r="B1479" s="39">
        <v>2013</v>
      </c>
      <c r="C1479" s="39">
        <v>1329376.3</v>
      </c>
      <c r="D1479" s="39">
        <v>19.626487999999998</v>
      </c>
      <c r="E1479" s="39">
        <f t="shared" si="69"/>
        <v>67733.784057545097</v>
      </c>
      <c r="F1479" s="36">
        <f t="shared" si="71"/>
        <v>-1.7977947610742229E-3</v>
      </c>
      <c r="G1479" s="35">
        <f t="shared" si="70"/>
        <v>0</v>
      </c>
    </row>
    <row r="1480" spans="1:8">
      <c r="A1480" s="35" t="s">
        <v>94</v>
      </c>
      <c r="B1480" s="39">
        <v>2014</v>
      </c>
      <c r="C1480" s="39">
        <v>1353410.4</v>
      </c>
      <c r="D1480" s="39">
        <v>19.653431000000001</v>
      </c>
      <c r="E1480" s="39">
        <f t="shared" si="69"/>
        <v>68863.823319195508</v>
      </c>
      <c r="F1480" s="36">
        <f t="shared" si="71"/>
        <v>1.6683539497665656E-2</v>
      </c>
      <c r="G1480" s="35">
        <f t="shared" si="70"/>
        <v>0</v>
      </c>
    </row>
    <row r="1481" spans="1:8">
      <c r="A1481" s="35" t="s">
        <v>94</v>
      </c>
      <c r="B1481" s="39">
        <v>2015</v>
      </c>
      <c r="C1481" s="39">
        <v>1373643</v>
      </c>
      <c r="D1481" s="39">
        <v>19.657321</v>
      </c>
      <c r="E1481" s="39">
        <f t="shared" si="69"/>
        <v>69879.461194127114</v>
      </c>
      <c r="F1481" s="36">
        <f t="shared" si="71"/>
        <v>1.4748496757491347E-2</v>
      </c>
      <c r="G1481" s="35">
        <f t="shared" si="70"/>
        <v>0</v>
      </c>
    </row>
    <row r="1482" spans="1:8">
      <c r="A1482" s="37" t="s">
        <v>94</v>
      </c>
      <c r="B1482" s="38">
        <v>2016</v>
      </c>
      <c r="C1482" s="38">
        <v>1403230.5</v>
      </c>
      <c r="D1482" s="38">
        <v>19.636391</v>
      </c>
      <c r="E1482" s="45">
        <f t="shared" si="69"/>
        <v>71460.712918173202</v>
      </c>
      <c r="F1482" s="46">
        <f t="shared" si="71"/>
        <v>2.2628275848511903E-2</v>
      </c>
      <c r="G1482" s="47">
        <f t="shared" si="70"/>
        <v>0</v>
      </c>
      <c r="H1482" s="41">
        <f>SUM(G1479:G1482)</f>
        <v>0</v>
      </c>
    </row>
    <row r="1483" spans="1:8">
      <c r="A1483" s="35" t="s">
        <v>94</v>
      </c>
      <c r="B1483" s="39">
        <v>2017</v>
      </c>
      <c r="C1483" s="39">
        <v>1419583.6</v>
      </c>
      <c r="D1483" s="39">
        <v>19.593848999999999</v>
      </c>
      <c r="E1483" s="39">
        <f t="shared" si="69"/>
        <v>72450.471574012859</v>
      </c>
      <c r="F1483" s="36">
        <f t="shared" si="71"/>
        <v>1.3850388771981414E-2</v>
      </c>
      <c r="G1483" s="35">
        <f t="shared" si="70"/>
        <v>0</v>
      </c>
    </row>
    <row r="1484" spans="1:8">
      <c r="A1484" s="35" t="s">
        <v>94</v>
      </c>
      <c r="B1484" s="39">
        <v>2018</v>
      </c>
      <c r="C1484" s="39">
        <v>1457995.8</v>
      </c>
      <c r="D1484" s="39">
        <v>19.544098000000002</v>
      </c>
      <c r="E1484" s="39">
        <f t="shared" si="69"/>
        <v>74600.311562088973</v>
      </c>
      <c r="F1484" s="36">
        <f t="shared" si="71"/>
        <v>2.9673236645256562E-2</v>
      </c>
      <c r="G1484" s="35">
        <f t="shared" si="70"/>
        <v>0</v>
      </c>
    </row>
    <row r="1485" spans="1:8">
      <c r="A1485" s="35" t="s">
        <v>94</v>
      </c>
      <c r="B1485" s="39">
        <v>2019</v>
      </c>
      <c r="C1485" s="39">
        <v>1494736.4</v>
      </c>
      <c r="D1485" s="39">
        <v>19.463131000000001</v>
      </c>
      <c r="E1485" s="39">
        <f t="shared" si="69"/>
        <v>76798.35274190981</v>
      </c>
      <c r="F1485" s="36">
        <f t="shared" si="71"/>
        <v>2.9464235923350346E-2</v>
      </c>
      <c r="G1485" s="35">
        <f t="shared" si="70"/>
        <v>0</v>
      </c>
    </row>
    <row r="1486" spans="1:8">
      <c r="A1486" s="37" t="s">
        <v>94</v>
      </c>
      <c r="B1486" s="38">
        <v>2020</v>
      </c>
      <c r="C1486" s="38">
        <v>1420141</v>
      </c>
      <c r="D1486" s="46">
        <v>19.336776</v>
      </c>
      <c r="E1486" s="45">
        <f t="shared" si="69"/>
        <v>73442.491137095451</v>
      </c>
      <c r="F1486" s="46">
        <f t="shared" si="71"/>
        <v>-4.3697051889799554E-2</v>
      </c>
      <c r="G1486" s="47">
        <f t="shared" si="70"/>
        <v>0</v>
      </c>
      <c r="H1486" s="41">
        <f>SUM(G1483:G1486)</f>
        <v>0</v>
      </c>
    </row>
    <row r="1487" spans="1:8">
      <c r="A1487" s="37" t="s">
        <v>96</v>
      </c>
      <c r="B1487" s="38">
        <v>1976</v>
      </c>
      <c r="C1487" s="38"/>
      <c r="D1487" s="44">
        <v>5.5934629999999999</v>
      </c>
      <c r="E1487" s="45"/>
      <c r="F1487" s="46"/>
      <c r="G1487" s="47"/>
      <c r="H1487" s="41"/>
    </row>
    <row r="1488" spans="1:8">
      <c r="A1488" s="35" t="s">
        <v>96</v>
      </c>
      <c r="B1488" s="39">
        <v>1977</v>
      </c>
      <c r="C1488" s="39">
        <v>143081.16912782678</v>
      </c>
      <c r="D1488" s="39">
        <v>5.6684939999999999</v>
      </c>
      <c r="E1488" s="39">
        <f t="shared" si="69"/>
        <v>25241.478446978472</v>
      </c>
      <c r="G1488" s="35"/>
    </row>
    <row r="1489" spans="1:8">
      <c r="A1489" s="35" t="s">
        <v>96</v>
      </c>
      <c r="B1489" s="39">
        <v>1978</v>
      </c>
      <c r="C1489" s="39">
        <v>152067.90443995901</v>
      </c>
      <c r="D1489" s="39">
        <v>5.7402860000000002</v>
      </c>
      <c r="E1489" s="39">
        <f t="shared" si="69"/>
        <v>26491.346326639301</v>
      </c>
      <c r="F1489" s="36">
        <f t="shared" si="71"/>
        <v>4.951642916979937E-2</v>
      </c>
      <c r="G1489" s="35">
        <f t="shared" si="70"/>
        <v>1</v>
      </c>
    </row>
    <row r="1490" spans="1:8">
      <c r="A1490" s="35" t="s">
        <v>96</v>
      </c>
      <c r="B1490" s="39">
        <v>1979</v>
      </c>
      <c r="C1490" s="39">
        <v>156465.26179559864</v>
      </c>
      <c r="D1490" s="39">
        <v>5.8015629999999998</v>
      </c>
      <c r="E1490" s="39">
        <f t="shared" si="69"/>
        <v>26969.501459451298</v>
      </c>
      <c r="F1490" s="36">
        <f t="shared" si="71"/>
        <v>1.8049484043442865E-2</v>
      </c>
      <c r="G1490" s="35">
        <f t="shared" si="70"/>
        <v>0</v>
      </c>
    </row>
    <row r="1491" spans="1:8">
      <c r="A1491" s="37" t="s">
        <v>96</v>
      </c>
      <c r="B1491" s="38">
        <v>1980</v>
      </c>
      <c r="C1491" s="38">
        <v>157097.81702901761</v>
      </c>
      <c r="D1491" s="38">
        <v>5.8989799999999999</v>
      </c>
      <c r="E1491" s="45">
        <f t="shared" si="69"/>
        <v>26631.35271335343</v>
      </c>
      <c r="F1491" s="46">
        <f t="shared" si="71"/>
        <v>-1.2538190466971577E-2</v>
      </c>
      <c r="G1491" s="47">
        <f t="shared" si="70"/>
        <v>0</v>
      </c>
      <c r="H1491" s="41">
        <f>SUM(G1488:G1491)</f>
        <v>1</v>
      </c>
    </row>
    <row r="1492" spans="1:8">
      <c r="A1492" s="35" t="s">
        <v>96</v>
      </c>
      <c r="B1492" s="39">
        <v>1981</v>
      </c>
      <c r="C1492" s="39">
        <v>162619.33659470268</v>
      </c>
      <c r="D1492" s="39">
        <v>5.9566530000000002</v>
      </c>
      <c r="E1492" s="39">
        <f t="shared" si="69"/>
        <v>27300.454902224901</v>
      </c>
      <c r="F1492" s="36">
        <f t="shared" si="71"/>
        <v>2.5124603923553979E-2</v>
      </c>
      <c r="G1492" s="35">
        <f t="shared" si="70"/>
        <v>0</v>
      </c>
    </row>
    <row r="1493" spans="1:8">
      <c r="A1493" s="35" t="s">
        <v>96</v>
      </c>
      <c r="B1493" s="39">
        <v>1982</v>
      </c>
      <c r="C1493" s="39">
        <v>159229.44542273573</v>
      </c>
      <c r="D1493" s="39">
        <v>6.0191080000000001</v>
      </c>
      <c r="E1493" s="39">
        <f t="shared" si="69"/>
        <v>26453.993751688078</v>
      </c>
      <c r="F1493" s="36">
        <f t="shared" si="71"/>
        <v>-3.1005386304674309E-2</v>
      </c>
      <c r="G1493" s="35">
        <f t="shared" si="70"/>
        <v>0</v>
      </c>
    </row>
    <row r="1494" spans="1:8">
      <c r="A1494" s="35" t="s">
        <v>96</v>
      </c>
      <c r="B1494" s="39">
        <v>1983</v>
      </c>
      <c r="C1494" s="39">
        <v>167296.59322142217</v>
      </c>
      <c r="D1494" s="39">
        <v>6.0770590000000002</v>
      </c>
      <c r="E1494" s="39">
        <f t="shared" si="69"/>
        <v>27529.20338957087</v>
      </c>
      <c r="F1494" s="36">
        <f t="shared" si="71"/>
        <v>4.0644510918665278E-2</v>
      </c>
      <c r="G1494" s="35">
        <f t="shared" si="70"/>
        <v>1</v>
      </c>
    </row>
    <row r="1495" spans="1:8">
      <c r="A1495" s="37" t="s">
        <v>96</v>
      </c>
      <c r="B1495" s="38">
        <v>1984</v>
      </c>
      <c r="C1495" s="38">
        <v>181673.31541425697</v>
      </c>
      <c r="D1495" s="38">
        <v>6.1640040000000003</v>
      </c>
      <c r="E1495" s="45">
        <f t="shared" si="69"/>
        <v>29473.263712070428</v>
      </c>
      <c r="F1495" s="46">
        <f t="shared" si="71"/>
        <v>7.0618110338639184E-2</v>
      </c>
      <c r="G1495" s="47">
        <f t="shared" si="70"/>
        <v>1</v>
      </c>
      <c r="H1495" s="41">
        <f>SUM(G1492:G1495)</f>
        <v>2</v>
      </c>
    </row>
    <row r="1496" spans="1:8">
      <c r="A1496" s="35" t="s">
        <v>96</v>
      </c>
      <c r="B1496" s="39">
        <v>1985</v>
      </c>
      <c r="C1496" s="39">
        <v>193124.50531757381</v>
      </c>
      <c r="D1496" s="39">
        <v>6.2539569999999998</v>
      </c>
      <c r="E1496" s="39">
        <f t="shared" si="69"/>
        <v>30880.36987103906</v>
      </c>
      <c r="F1496" s="36">
        <f t="shared" si="71"/>
        <v>4.774178294996112E-2</v>
      </c>
      <c r="G1496" s="35">
        <f t="shared" si="70"/>
        <v>1</v>
      </c>
    </row>
    <row r="1497" spans="1:8">
      <c r="A1497" s="35" t="s">
        <v>96</v>
      </c>
      <c r="B1497" s="39">
        <v>1986</v>
      </c>
      <c r="C1497" s="39">
        <v>200629.00137052179</v>
      </c>
      <c r="D1497" s="39">
        <v>6.3215760000000003</v>
      </c>
      <c r="E1497" s="39">
        <f t="shared" si="69"/>
        <v>31737.180945150667</v>
      </c>
      <c r="F1497" s="36">
        <f t="shared" si="71"/>
        <v>2.7746140272599584E-2</v>
      </c>
      <c r="G1497" s="35">
        <f t="shared" si="70"/>
        <v>0</v>
      </c>
    </row>
    <row r="1498" spans="1:8">
      <c r="A1498" s="35" t="s">
        <v>96</v>
      </c>
      <c r="B1498" s="39">
        <v>1987</v>
      </c>
      <c r="C1498" s="39">
        <v>210101.63725212289</v>
      </c>
      <c r="D1498" s="39">
        <v>6.4036929999999996</v>
      </c>
      <c r="E1498" s="39">
        <f t="shared" si="69"/>
        <v>32809.448743423978</v>
      </c>
      <c r="F1498" s="36">
        <f t="shared" si="71"/>
        <v>3.3785855149719879E-2</v>
      </c>
      <c r="G1498" s="35">
        <f t="shared" si="70"/>
        <v>1</v>
      </c>
    </row>
    <row r="1499" spans="1:8">
      <c r="A1499" s="37" t="s">
        <v>96</v>
      </c>
      <c r="B1499" s="38">
        <v>1988</v>
      </c>
      <c r="C1499" s="38">
        <v>222279.68076713788</v>
      </c>
      <c r="D1499" s="38">
        <v>6.4805910000000004</v>
      </c>
      <c r="E1499" s="45">
        <f t="shared" si="69"/>
        <v>34299.291649039085</v>
      </c>
      <c r="F1499" s="46">
        <f t="shared" si="71"/>
        <v>4.5408958780927877E-2</v>
      </c>
      <c r="G1499" s="47">
        <f t="shared" si="70"/>
        <v>1</v>
      </c>
      <c r="H1499" s="41">
        <f>SUM(G1496:G1499)</f>
        <v>3</v>
      </c>
    </row>
    <row r="1500" spans="1:8">
      <c r="A1500" s="35" t="s">
        <v>96</v>
      </c>
      <c r="B1500" s="39">
        <v>1989</v>
      </c>
      <c r="C1500" s="39">
        <v>229615.26716822112</v>
      </c>
      <c r="D1500" s="39">
        <v>6.5654620000000001</v>
      </c>
      <c r="E1500" s="39">
        <f t="shared" si="69"/>
        <v>34973.207851666972</v>
      </c>
      <c r="F1500" s="36">
        <f t="shared" si="71"/>
        <v>1.9648108466017389E-2</v>
      </c>
      <c r="G1500" s="35">
        <f t="shared" si="70"/>
        <v>0</v>
      </c>
    </row>
    <row r="1501" spans="1:8">
      <c r="A1501" s="35" t="s">
        <v>96</v>
      </c>
      <c r="B1501" s="39">
        <v>1990</v>
      </c>
      <c r="C1501" s="39">
        <v>231106.20869832073</v>
      </c>
      <c r="D1501" s="39">
        <v>6.6640160000000002</v>
      </c>
      <c r="E1501" s="39">
        <f t="shared" si="69"/>
        <v>34679.719961404764</v>
      </c>
      <c r="F1501" s="36">
        <f t="shared" si="71"/>
        <v>-8.3917921257605776E-3</v>
      </c>
      <c r="G1501" s="35">
        <f t="shared" si="70"/>
        <v>0</v>
      </c>
    </row>
    <row r="1502" spans="1:8">
      <c r="A1502" s="35" t="s">
        <v>96</v>
      </c>
      <c r="B1502" s="39">
        <v>1991</v>
      </c>
      <c r="C1502" s="39">
        <v>231450.73303046028</v>
      </c>
      <c r="D1502" s="39">
        <v>6.7842799999999999</v>
      </c>
      <c r="E1502" s="39">
        <f t="shared" si="69"/>
        <v>34115.740068284373</v>
      </c>
      <c r="F1502" s="36">
        <f t="shared" si="71"/>
        <v>-1.6262527314178099E-2</v>
      </c>
      <c r="G1502" s="35">
        <f t="shared" si="70"/>
        <v>0</v>
      </c>
    </row>
    <row r="1503" spans="1:8">
      <c r="A1503" s="37" t="s">
        <v>96</v>
      </c>
      <c r="B1503" s="38">
        <v>1992</v>
      </c>
      <c r="C1503" s="38">
        <v>244266.75286569394</v>
      </c>
      <c r="D1503" s="38">
        <v>6.897214</v>
      </c>
      <c r="E1503" s="45">
        <f t="shared" si="69"/>
        <v>35415.278236356586</v>
      </c>
      <c r="F1503" s="46">
        <f t="shared" si="71"/>
        <v>3.8092040960305162E-2</v>
      </c>
      <c r="G1503" s="47">
        <f t="shared" si="70"/>
        <v>1</v>
      </c>
      <c r="H1503" s="41">
        <f>SUM(G1500:G1503)</f>
        <v>1</v>
      </c>
    </row>
    <row r="1504" spans="1:8">
      <c r="A1504" s="35" t="s">
        <v>96</v>
      </c>
      <c r="B1504" s="39">
        <v>1993</v>
      </c>
      <c r="C1504" s="39">
        <v>252049.57892775338</v>
      </c>
      <c r="D1504" s="39">
        <v>7.0428179999999996</v>
      </c>
      <c r="E1504" s="39">
        <f t="shared" si="69"/>
        <v>35788.171571060535</v>
      </c>
      <c r="F1504" s="36">
        <f t="shared" si="71"/>
        <v>1.0529165752004355E-2</v>
      </c>
      <c r="G1504" s="35">
        <f t="shared" si="70"/>
        <v>0</v>
      </c>
    </row>
    <row r="1505" spans="1:8">
      <c r="A1505" s="35" t="s">
        <v>96</v>
      </c>
      <c r="B1505" s="39">
        <v>1994</v>
      </c>
      <c r="C1505" s="39">
        <v>270705.2505277078</v>
      </c>
      <c r="D1505" s="39">
        <v>7.187398</v>
      </c>
      <c r="E1505" s="39">
        <f t="shared" si="69"/>
        <v>37663.873703349644</v>
      </c>
      <c r="F1505" s="36">
        <f t="shared" si="71"/>
        <v>5.2411231140007786E-2</v>
      </c>
      <c r="G1505" s="35">
        <f t="shared" si="70"/>
        <v>1</v>
      </c>
    </row>
    <row r="1506" spans="1:8">
      <c r="A1506" s="35" t="s">
        <v>96</v>
      </c>
      <c r="B1506" s="39">
        <v>1995</v>
      </c>
      <c r="C1506" s="39">
        <v>283973.93111071741</v>
      </c>
      <c r="D1506" s="39">
        <v>7.3446740000000004</v>
      </c>
      <c r="E1506" s="39">
        <f t="shared" si="69"/>
        <v>38663.925874819957</v>
      </c>
      <c r="F1506" s="36">
        <f t="shared" si="71"/>
        <v>2.6552026468307011E-2</v>
      </c>
      <c r="G1506" s="35">
        <f t="shared" si="70"/>
        <v>0</v>
      </c>
    </row>
    <row r="1507" spans="1:8">
      <c r="A1507" s="37" t="s">
        <v>96</v>
      </c>
      <c r="B1507" s="38">
        <v>1996</v>
      </c>
      <c r="C1507" s="38">
        <v>294960.04883069062</v>
      </c>
      <c r="D1507" s="38">
        <v>7.5006700000000004</v>
      </c>
      <c r="E1507" s="45">
        <f t="shared" si="69"/>
        <v>39324.493522670724</v>
      </c>
      <c r="F1507" s="46">
        <f t="shared" si="71"/>
        <v>1.7084857083304206E-2</v>
      </c>
      <c r="G1507" s="47">
        <f t="shared" si="70"/>
        <v>0</v>
      </c>
      <c r="H1507" s="41">
        <f>SUM(G1504:G1507)</f>
        <v>1</v>
      </c>
    </row>
    <row r="1508" spans="1:8">
      <c r="A1508" s="35" t="s">
        <v>96</v>
      </c>
      <c r="B1508" s="39">
        <v>1997</v>
      </c>
      <c r="C1508" s="39">
        <v>315648.2</v>
      </c>
      <c r="D1508" s="39">
        <v>7.6568250000000004</v>
      </c>
      <c r="E1508" s="39">
        <f t="shared" si="69"/>
        <v>41224.423961629007</v>
      </c>
      <c r="F1508" s="36">
        <f t="shared" si="71"/>
        <v>4.8314174418113476E-2</v>
      </c>
      <c r="G1508" s="35">
        <f t="shared" si="70"/>
        <v>1</v>
      </c>
    </row>
    <row r="1509" spans="1:8">
      <c r="A1509" s="35" t="s">
        <v>96</v>
      </c>
      <c r="B1509" s="39">
        <v>1998</v>
      </c>
      <c r="C1509" s="39">
        <v>326786.2</v>
      </c>
      <c r="D1509" s="39">
        <v>7.8091210000000002</v>
      </c>
      <c r="E1509" s="39">
        <f t="shared" si="69"/>
        <v>41846.732814102892</v>
      </c>
      <c r="F1509" s="36">
        <f t="shared" si="71"/>
        <v>1.5095634885113673E-2</v>
      </c>
      <c r="G1509" s="35">
        <f t="shared" si="70"/>
        <v>0</v>
      </c>
    </row>
    <row r="1510" spans="1:8">
      <c r="A1510" s="35" t="s">
        <v>96</v>
      </c>
      <c r="B1510" s="39">
        <v>1999</v>
      </c>
      <c r="C1510" s="39">
        <v>345457.6</v>
      </c>
      <c r="D1510" s="39">
        <v>7.9493609999999997</v>
      </c>
      <c r="E1510" s="39">
        <f t="shared" si="69"/>
        <v>43457.279144826862</v>
      </c>
      <c r="F1510" s="36">
        <f t="shared" si="71"/>
        <v>3.8486787914328913E-2</v>
      </c>
      <c r="G1510" s="35">
        <f t="shared" si="70"/>
        <v>1</v>
      </c>
    </row>
    <row r="1511" spans="1:8">
      <c r="A1511" s="37" t="s">
        <v>96</v>
      </c>
      <c r="B1511" s="38">
        <v>2000</v>
      </c>
      <c r="C1511" s="38">
        <v>356912.5</v>
      </c>
      <c r="D1511" s="38">
        <v>8.0816140000000001</v>
      </c>
      <c r="E1511" s="45">
        <f t="shared" si="69"/>
        <v>44163.517337007186</v>
      </c>
      <c r="F1511" s="46">
        <f t="shared" si="71"/>
        <v>1.6251320977245243E-2</v>
      </c>
      <c r="G1511" s="47">
        <f t="shared" si="70"/>
        <v>0</v>
      </c>
      <c r="H1511" s="41">
        <f>SUM(G1508:G1511)</f>
        <v>2</v>
      </c>
    </row>
    <row r="1512" spans="1:8">
      <c r="A1512" s="35" t="s">
        <v>96</v>
      </c>
      <c r="B1512" s="39">
        <v>2001</v>
      </c>
      <c r="C1512" s="39">
        <v>359617</v>
      </c>
      <c r="D1512" s="39">
        <v>8.2101220000000001</v>
      </c>
      <c r="E1512" s="39">
        <f t="shared" si="69"/>
        <v>43801.663361397063</v>
      </c>
      <c r="F1512" s="36">
        <f t="shared" si="71"/>
        <v>-8.1935044450570649E-3</v>
      </c>
      <c r="G1512" s="35">
        <f t="shared" si="70"/>
        <v>0</v>
      </c>
    </row>
    <row r="1513" spans="1:8">
      <c r="A1513" s="35" t="s">
        <v>96</v>
      </c>
      <c r="B1513" s="39">
        <v>2002</v>
      </c>
      <c r="C1513" s="39">
        <v>364870.40000000002</v>
      </c>
      <c r="D1513" s="39">
        <v>8.3262009999999993</v>
      </c>
      <c r="E1513" s="39">
        <f t="shared" si="69"/>
        <v>43821.95433427563</v>
      </c>
      <c r="F1513" s="36">
        <f t="shared" si="71"/>
        <v>4.6324662858454602E-4</v>
      </c>
      <c r="G1513" s="35">
        <f t="shared" si="70"/>
        <v>0</v>
      </c>
    </row>
    <row r="1514" spans="1:8">
      <c r="A1514" s="35" t="s">
        <v>96</v>
      </c>
      <c r="B1514" s="39">
        <v>2003</v>
      </c>
      <c r="C1514" s="39">
        <v>373987.6</v>
      </c>
      <c r="D1514" s="39">
        <v>8.4225010000000005</v>
      </c>
      <c r="E1514" s="39">
        <f t="shared" si="69"/>
        <v>44403.390394373353</v>
      </c>
      <c r="F1514" s="36">
        <f t="shared" si="71"/>
        <v>1.3268145360713524E-2</v>
      </c>
      <c r="G1514" s="35">
        <f t="shared" si="70"/>
        <v>0</v>
      </c>
    </row>
    <row r="1515" spans="1:8">
      <c r="A1515" s="37" t="s">
        <v>96</v>
      </c>
      <c r="B1515" s="38">
        <v>2004</v>
      </c>
      <c r="C1515" s="38">
        <v>389210.1</v>
      </c>
      <c r="D1515" s="38">
        <v>8.5531520000000008</v>
      </c>
      <c r="E1515" s="45">
        <f t="shared" si="69"/>
        <v>45504.873524988208</v>
      </c>
      <c r="F1515" s="46">
        <f t="shared" si="71"/>
        <v>2.4806284403779078E-2</v>
      </c>
      <c r="G1515" s="47">
        <f t="shared" si="70"/>
        <v>0</v>
      </c>
      <c r="H1515" s="41">
        <f>SUM(G1512:G1515)</f>
        <v>0</v>
      </c>
    </row>
    <row r="1516" spans="1:8">
      <c r="A1516" s="35" t="s">
        <v>96</v>
      </c>
      <c r="B1516" s="39">
        <v>2005</v>
      </c>
      <c r="C1516" s="39">
        <v>409003.9</v>
      </c>
      <c r="D1516" s="39">
        <v>8.7054069999999992</v>
      </c>
      <c r="E1516" s="39">
        <f t="shared" si="69"/>
        <v>46982.743023962008</v>
      </c>
      <c r="F1516" s="36">
        <f t="shared" si="71"/>
        <v>3.2477169685182217E-2</v>
      </c>
      <c r="G1516" s="35">
        <f t="shared" si="70"/>
        <v>1</v>
      </c>
    </row>
    <row r="1517" spans="1:8">
      <c r="A1517" s="35" t="s">
        <v>96</v>
      </c>
      <c r="B1517" s="39">
        <v>2006</v>
      </c>
      <c r="C1517" s="39">
        <v>434209.2</v>
      </c>
      <c r="D1517" s="39">
        <v>8.9172700000000003</v>
      </c>
      <c r="E1517" s="39">
        <f t="shared" si="69"/>
        <v>48693.064132856802</v>
      </c>
      <c r="F1517" s="36">
        <f t="shared" si="71"/>
        <v>3.6403176971223195E-2</v>
      </c>
      <c r="G1517" s="35">
        <f t="shared" si="70"/>
        <v>1</v>
      </c>
    </row>
    <row r="1518" spans="1:8">
      <c r="A1518" s="35" t="s">
        <v>96</v>
      </c>
      <c r="B1518" s="39">
        <v>2007</v>
      </c>
      <c r="C1518" s="39">
        <v>438960.1</v>
      </c>
      <c r="D1518" s="39">
        <v>9.1180369999999993</v>
      </c>
      <c r="E1518" s="39">
        <f t="shared" si="69"/>
        <v>48141.9520451606</v>
      </c>
      <c r="F1518" s="36">
        <f t="shared" si="71"/>
        <v>-1.1318081897506382E-2</v>
      </c>
      <c r="G1518" s="35">
        <f t="shared" si="70"/>
        <v>0</v>
      </c>
    </row>
    <row r="1519" spans="1:8">
      <c r="A1519" s="37" t="s">
        <v>96</v>
      </c>
      <c r="B1519" s="38">
        <v>2008</v>
      </c>
      <c r="C1519" s="38">
        <v>450538</v>
      </c>
      <c r="D1519" s="38">
        <v>9.3094490000000008</v>
      </c>
      <c r="E1519" s="45">
        <f t="shared" si="69"/>
        <v>48395.775088300063</v>
      </c>
      <c r="F1519" s="46">
        <f t="shared" si="71"/>
        <v>5.2723878521037104E-3</v>
      </c>
      <c r="G1519" s="47">
        <f t="shared" si="70"/>
        <v>0</v>
      </c>
      <c r="H1519" s="41">
        <f>SUM(G1516:G1519)</f>
        <v>2</v>
      </c>
    </row>
    <row r="1520" spans="1:8">
      <c r="A1520" s="35" t="s">
        <v>96</v>
      </c>
      <c r="B1520" s="39">
        <v>2009</v>
      </c>
      <c r="C1520" s="39">
        <v>431955.3</v>
      </c>
      <c r="D1520" s="39">
        <v>9.4495660000000008</v>
      </c>
      <c r="E1520" s="39">
        <f t="shared" si="69"/>
        <v>45711.654905632699</v>
      </c>
      <c r="F1520" s="36">
        <f t="shared" si="71"/>
        <v>-5.5461869920877982E-2</v>
      </c>
      <c r="G1520" s="35">
        <f t="shared" si="70"/>
        <v>0</v>
      </c>
    </row>
    <row r="1521" spans="1:8">
      <c r="A1521" s="35" t="s">
        <v>96</v>
      </c>
      <c r="B1521" s="39">
        <v>2010</v>
      </c>
      <c r="C1521" s="39">
        <v>437836.5</v>
      </c>
      <c r="D1521" s="39">
        <v>9.574586</v>
      </c>
      <c r="E1521" s="39">
        <f t="shared" si="69"/>
        <v>45729.026821629675</v>
      </c>
      <c r="F1521" s="36">
        <f t="shared" si="71"/>
        <v>3.8003253290308514E-4</v>
      </c>
      <c r="G1521" s="35">
        <f t="shared" si="70"/>
        <v>0</v>
      </c>
    </row>
    <row r="1522" spans="1:8">
      <c r="A1522" s="35" t="s">
        <v>96</v>
      </c>
      <c r="B1522" s="39">
        <v>2011</v>
      </c>
      <c r="C1522" s="39">
        <v>443288.7</v>
      </c>
      <c r="D1522" s="39">
        <v>9.6589130000000001</v>
      </c>
      <c r="E1522" s="39">
        <f t="shared" si="69"/>
        <v>45894.263671284752</v>
      </c>
      <c r="F1522" s="36">
        <f t="shared" si="71"/>
        <v>3.6133909059468117E-3</v>
      </c>
      <c r="G1522" s="35">
        <f t="shared" si="70"/>
        <v>0</v>
      </c>
    </row>
    <row r="1523" spans="1:8">
      <c r="A1523" s="37" t="s">
        <v>96</v>
      </c>
      <c r="B1523" s="38">
        <v>2012</v>
      </c>
      <c r="C1523" s="38">
        <v>445095.3</v>
      </c>
      <c r="D1523" s="38">
        <v>9.7518100000000008</v>
      </c>
      <c r="E1523" s="45">
        <f t="shared" si="69"/>
        <v>45642.326911619479</v>
      </c>
      <c r="F1523" s="46">
        <f t="shared" si="71"/>
        <v>-5.4895043413215605E-3</v>
      </c>
      <c r="G1523" s="47">
        <f t="shared" si="70"/>
        <v>0</v>
      </c>
      <c r="H1523" s="41">
        <f>SUM(G1520:G1523)</f>
        <v>0</v>
      </c>
    </row>
    <row r="1524" spans="1:8">
      <c r="A1524" s="35" t="s">
        <v>96</v>
      </c>
      <c r="B1524" s="39">
        <v>2013</v>
      </c>
      <c r="C1524" s="39">
        <v>452056.2</v>
      </c>
      <c r="D1524" s="39">
        <v>9.8467169999999999</v>
      </c>
      <c r="E1524" s="39">
        <f t="shared" si="69"/>
        <v>45909.332013908803</v>
      </c>
      <c r="F1524" s="36">
        <f t="shared" si="71"/>
        <v>5.8499450040385703E-3</v>
      </c>
      <c r="G1524" s="35">
        <f t="shared" si="70"/>
        <v>0</v>
      </c>
    </row>
    <row r="1525" spans="1:8">
      <c r="A1525" s="35" t="s">
        <v>96</v>
      </c>
      <c r="B1525" s="39">
        <v>2014</v>
      </c>
      <c r="C1525" s="39">
        <v>462253.1</v>
      </c>
      <c r="D1525" s="39">
        <v>9.9372950000000007</v>
      </c>
      <c r="E1525" s="39">
        <f t="shared" si="69"/>
        <v>46516.994815993683</v>
      </c>
      <c r="F1525" s="36">
        <f t="shared" si="71"/>
        <v>1.3236149937899011E-2</v>
      </c>
      <c r="G1525" s="35">
        <f t="shared" si="70"/>
        <v>0</v>
      </c>
    </row>
    <row r="1526" spans="1:8">
      <c r="A1526" s="35" t="s">
        <v>96</v>
      </c>
      <c r="B1526" s="39">
        <v>2015</v>
      </c>
      <c r="C1526" s="39">
        <v>475096.6</v>
      </c>
      <c r="D1526" s="39">
        <v>10.037217999999999</v>
      </c>
      <c r="E1526" s="39">
        <f t="shared" si="69"/>
        <v>47333.494201281668</v>
      </c>
      <c r="F1526" s="36">
        <f t="shared" si="71"/>
        <v>1.7552711401882082E-2</v>
      </c>
      <c r="G1526" s="35">
        <f t="shared" si="70"/>
        <v>0</v>
      </c>
    </row>
    <row r="1527" spans="1:8">
      <c r="A1527" s="37" t="s">
        <v>96</v>
      </c>
      <c r="B1527" s="38">
        <v>2016</v>
      </c>
      <c r="C1527" s="38">
        <v>482968.9</v>
      </c>
      <c r="D1527" s="38">
        <v>10.161802</v>
      </c>
      <c r="E1527" s="45">
        <f t="shared" si="69"/>
        <v>47527.879405640851</v>
      </c>
      <c r="F1527" s="46">
        <f t="shared" si="71"/>
        <v>4.1067157123997333E-3</v>
      </c>
      <c r="G1527" s="47">
        <f t="shared" si="70"/>
        <v>0</v>
      </c>
      <c r="H1527" s="41">
        <f>SUM(G1524:G1527)</f>
        <v>0</v>
      </c>
    </row>
    <row r="1528" spans="1:8">
      <c r="A1528" s="35" t="s">
        <v>96</v>
      </c>
      <c r="B1528" s="39">
        <v>2017</v>
      </c>
      <c r="C1528" s="39">
        <v>496726.5</v>
      </c>
      <c r="D1528" s="39">
        <v>10.275758</v>
      </c>
      <c r="E1528" s="39">
        <f t="shared" si="69"/>
        <v>48339.645600840347</v>
      </c>
      <c r="F1528" s="36">
        <f t="shared" si="71"/>
        <v>1.7079789911753407E-2</v>
      </c>
      <c r="G1528" s="35">
        <f t="shared" si="70"/>
        <v>0</v>
      </c>
    </row>
    <row r="1529" spans="1:8">
      <c r="A1529" s="35" t="s">
        <v>96</v>
      </c>
      <c r="B1529" s="39">
        <v>2018</v>
      </c>
      <c r="C1529" s="39">
        <v>504049.5</v>
      </c>
      <c r="D1529" s="39">
        <v>10.391358</v>
      </c>
      <c r="E1529" s="39">
        <f t="shared" si="69"/>
        <v>48506.605200205784</v>
      </c>
      <c r="F1529" s="36">
        <f t="shared" si="71"/>
        <v>3.4538854658572316E-3</v>
      </c>
      <c r="G1529" s="35">
        <f t="shared" si="70"/>
        <v>0</v>
      </c>
    </row>
    <row r="1530" spans="1:8">
      <c r="A1530" s="35" t="s">
        <v>96</v>
      </c>
      <c r="B1530" s="39">
        <v>2019</v>
      </c>
      <c r="C1530" s="39">
        <v>514624.9</v>
      </c>
      <c r="D1530" s="39">
        <v>10.501384</v>
      </c>
      <c r="E1530" s="39">
        <f t="shared" si="69"/>
        <v>49005.435854931122</v>
      </c>
      <c r="F1530" s="36">
        <f t="shared" si="71"/>
        <v>1.0283767595494764E-2</v>
      </c>
      <c r="G1530" s="35">
        <f t="shared" si="70"/>
        <v>0</v>
      </c>
    </row>
    <row r="1531" spans="1:8">
      <c r="A1531" s="37" t="s">
        <v>96</v>
      </c>
      <c r="B1531" s="38">
        <v>2020</v>
      </c>
      <c r="C1531" s="38">
        <v>499517.5</v>
      </c>
      <c r="D1531" s="46">
        <v>10.600823</v>
      </c>
      <c r="E1531" s="45">
        <f t="shared" si="69"/>
        <v>47120.633935685939</v>
      </c>
      <c r="F1531" s="46">
        <f t="shared" si="71"/>
        <v>-3.8461078579623109E-2</v>
      </c>
      <c r="G1531" s="47">
        <f t="shared" si="70"/>
        <v>0</v>
      </c>
      <c r="H1531" s="41">
        <f>SUM(G1528:G1531)</f>
        <v>0</v>
      </c>
    </row>
    <row r="1532" spans="1:8">
      <c r="A1532" s="37" t="s">
        <v>98</v>
      </c>
      <c r="B1532" s="38">
        <v>1976</v>
      </c>
      <c r="C1532" s="38"/>
      <c r="D1532" s="44">
        <v>0.64529300000000001</v>
      </c>
      <c r="E1532" s="45"/>
      <c r="F1532" s="46"/>
      <c r="G1532" s="47"/>
      <c r="H1532" s="41"/>
    </row>
    <row r="1533" spans="1:8">
      <c r="A1533" s="35" t="s">
        <v>98</v>
      </c>
      <c r="B1533" s="39">
        <v>1977</v>
      </c>
      <c r="C1533" s="39">
        <v>14991.554503142288</v>
      </c>
      <c r="D1533" s="39">
        <v>0.64916799999999997</v>
      </c>
      <c r="E1533" s="39">
        <f t="shared" si="69"/>
        <v>23093.489671613956</v>
      </c>
      <c r="G1533" s="35"/>
    </row>
    <row r="1534" spans="1:8">
      <c r="A1534" s="35" t="s">
        <v>98</v>
      </c>
      <c r="B1534" s="39">
        <v>1978</v>
      </c>
      <c r="C1534" s="39">
        <v>16781.673982315897</v>
      </c>
      <c r="D1534" s="39">
        <v>0.650648</v>
      </c>
      <c r="E1534" s="39">
        <f t="shared" si="69"/>
        <v>25792.247086467487</v>
      </c>
      <c r="F1534" s="36">
        <f t="shared" si="71"/>
        <v>0.11686226088951757</v>
      </c>
      <c r="G1534" s="35">
        <f t="shared" si="70"/>
        <v>1</v>
      </c>
    </row>
    <row r="1535" spans="1:8">
      <c r="A1535" s="35" t="s">
        <v>98</v>
      </c>
      <c r="B1535" s="39">
        <v>1979</v>
      </c>
      <c r="C1535" s="39">
        <v>17292.263490033754</v>
      </c>
      <c r="D1535" s="39">
        <v>0.65215199999999995</v>
      </c>
      <c r="E1535" s="39">
        <f t="shared" si="69"/>
        <v>26515.694945401923</v>
      </c>
      <c r="F1535" s="36">
        <f t="shared" si="71"/>
        <v>2.8049043439646981E-2</v>
      </c>
      <c r="G1535" s="35">
        <f t="shared" si="70"/>
        <v>0</v>
      </c>
    </row>
    <row r="1536" spans="1:8">
      <c r="A1536" s="37" t="s">
        <v>98</v>
      </c>
      <c r="B1536" s="38">
        <v>1980</v>
      </c>
      <c r="C1536" s="38">
        <v>16629.950523917163</v>
      </c>
      <c r="D1536" s="38">
        <v>0.65437999999999996</v>
      </c>
      <c r="E1536" s="45">
        <f t="shared" si="69"/>
        <v>25413.29277165739</v>
      </c>
      <c r="F1536" s="46">
        <f t="shared" si="71"/>
        <v>-4.1575458460148762E-2</v>
      </c>
      <c r="G1536" s="47">
        <f t="shared" si="70"/>
        <v>0</v>
      </c>
      <c r="H1536" s="41">
        <f>SUM(G1533:G1536)</f>
        <v>1</v>
      </c>
    </row>
    <row r="1537" spans="1:8">
      <c r="A1537" s="35" t="s">
        <v>98</v>
      </c>
      <c r="B1537" s="39">
        <v>1981</v>
      </c>
      <c r="C1537" s="39">
        <v>19131.146372578129</v>
      </c>
      <c r="D1537" s="39">
        <v>0.65950399999999998</v>
      </c>
      <c r="E1537" s="39">
        <f t="shared" si="69"/>
        <v>29008.385654337395</v>
      </c>
      <c r="F1537" s="36">
        <f t="shared" si="71"/>
        <v>0.14146505590528968</v>
      </c>
      <c r="G1537" s="35">
        <f t="shared" si="70"/>
        <v>1</v>
      </c>
    </row>
    <row r="1538" spans="1:8">
      <c r="A1538" s="35" t="s">
        <v>98</v>
      </c>
      <c r="B1538" s="39">
        <v>1982</v>
      </c>
      <c r="C1538" s="39">
        <v>18398.337009945029</v>
      </c>
      <c r="D1538" s="39">
        <v>0.66897200000000001</v>
      </c>
      <c r="E1538" s="39">
        <f t="shared" si="69"/>
        <v>27502.402208081996</v>
      </c>
      <c r="F1538" s="36">
        <f t="shared" si="71"/>
        <v>-5.1915451766279874E-2</v>
      </c>
      <c r="G1538" s="35">
        <f t="shared" si="70"/>
        <v>0</v>
      </c>
    </row>
    <row r="1539" spans="1:8">
      <c r="A1539" s="35" t="s">
        <v>98</v>
      </c>
      <c r="B1539" s="39">
        <v>1983</v>
      </c>
      <c r="C1539" s="39">
        <v>18041.236766319002</v>
      </c>
      <c r="D1539" s="39">
        <v>0.67668700000000004</v>
      </c>
      <c r="E1539" s="39">
        <f t="shared" si="69"/>
        <v>26661.12510853467</v>
      </c>
      <c r="F1539" s="36">
        <f t="shared" si="71"/>
        <v>-3.0589222467996002E-2</v>
      </c>
      <c r="G1539" s="35">
        <f t="shared" si="70"/>
        <v>0</v>
      </c>
    </row>
    <row r="1540" spans="1:8">
      <c r="A1540" s="37" t="s">
        <v>98</v>
      </c>
      <c r="B1540" s="38">
        <v>1984</v>
      </c>
      <c r="C1540" s="38">
        <v>18457.016091438541</v>
      </c>
      <c r="D1540" s="38">
        <v>0.68049899999999997</v>
      </c>
      <c r="E1540" s="45">
        <f t="shared" ref="E1540:E1603" si="72">C1540/D1540</f>
        <v>27122.767397804466</v>
      </c>
      <c r="F1540" s="46">
        <f t="shared" si="71"/>
        <v>1.7315184088837032E-2</v>
      </c>
      <c r="G1540" s="47">
        <f t="shared" ref="G1540:G1603" si="73">IF(F1540&gt;0.032,1,0)</f>
        <v>0</v>
      </c>
      <c r="H1540" s="41">
        <f>SUM(G1537:G1540)</f>
        <v>1</v>
      </c>
    </row>
    <row r="1541" spans="1:8">
      <c r="A1541" s="35" t="s">
        <v>98</v>
      </c>
      <c r="B1541" s="39">
        <v>1985</v>
      </c>
      <c r="C1541" s="39">
        <v>18565.545225960108</v>
      </c>
      <c r="D1541" s="39">
        <v>0.676979</v>
      </c>
      <c r="E1541" s="39">
        <f t="shared" si="72"/>
        <v>27424.108023971359</v>
      </c>
      <c r="F1541" s="36">
        <f t="shared" ref="F1541:F1604" si="74">E1541/E1540-1</f>
        <v>1.1110246301462734E-2</v>
      </c>
      <c r="G1541" s="35">
        <f t="shared" si="73"/>
        <v>0</v>
      </c>
    </row>
    <row r="1542" spans="1:8">
      <c r="A1542" s="35" t="s">
        <v>98</v>
      </c>
      <c r="B1542" s="39">
        <v>1986</v>
      </c>
      <c r="C1542" s="39">
        <v>17308.970728514545</v>
      </c>
      <c r="D1542" s="39">
        <v>0.66951300000000002</v>
      </c>
      <c r="E1542" s="39">
        <f t="shared" si="72"/>
        <v>25853.076383153941</v>
      </c>
      <c r="F1542" s="36">
        <f t="shared" si="74"/>
        <v>-5.7286517375302881E-2</v>
      </c>
      <c r="G1542" s="35">
        <f t="shared" si="73"/>
        <v>0</v>
      </c>
    </row>
    <row r="1543" spans="1:8">
      <c r="A1543" s="35" t="s">
        <v>98</v>
      </c>
      <c r="B1543" s="39">
        <v>1987</v>
      </c>
      <c r="C1543" s="39">
        <v>17758.707855424313</v>
      </c>
      <c r="D1543" s="39">
        <v>0.66114099999999998</v>
      </c>
      <c r="E1543" s="39">
        <f t="shared" si="72"/>
        <v>26860.696667464752</v>
      </c>
      <c r="F1543" s="36">
        <f t="shared" si="74"/>
        <v>3.8974869736097872E-2</v>
      </c>
      <c r="G1543" s="35">
        <f t="shared" si="73"/>
        <v>1</v>
      </c>
    </row>
    <row r="1544" spans="1:8">
      <c r="A1544" s="37" t="s">
        <v>98</v>
      </c>
      <c r="B1544" s="38">
        <v>1988</v>
      </c>
      <c r="C1544" s="38">
        <v>16330.986036956005</v>
      </c>
      <c r="D1544" s="38">
        <v>0.65532999999999997</v>
      </c>
      <c r="E1544" s="45">
        <f t="shared" si="72"/>
        <v>24920.247870471372</v>
      </c>
      <c r="F1544" s="46">
        <f t="shared" si="74"/>
        <v>-7.2241193927920944E-2</v>
      </c>
      <c r="G1544" s="47">
        <f t="shared" si="73"/>
        <v>0</v>
      </c>
      <c r="H1544" s="41">
        <f>SUM(G1541:G1544)</f>
        <v>1</v>
      </c>
    </row>
    <row r="1545" spans="1:8">
      <c r="A1545" s="35" t="s">
        <v>98</v>
      </c>
      <c r="B1545" s="39">
        <v>1989</v>
      </c>
      <c r="C1545" s="39">
        <v>17295.523439005614</v>
      </c>
      <c r="D1545" s="39">
        <v>0.64635100000000001</v>
      </c>
      <c r="E1545" s="39">
        <f t="shared" si="72"/>
        <v>26758.716918525093</v>
      </c>
      <c r="F1545" s="36">
        <f t="shared" si="74"/>
        <v>7.3774107609586359E-2</v>
      </c>
      <c r="G1545" s="35">
        <f t="shared" si="73"/>
        <v>1</v>
      </c>
    </row>
    <row r="1546" spans="1:8">
      <c r="A1546" s="35" t="s">
        <v>98</v>
      </c>
      <c r="B1546" s="39">
        <v>1990</v>
      </c>
      <c r="C1546" s="39">
        <v>17877.016836861465</v>
      </c>
      <c r="D1546" s="39">
        <v>0.63768499999999995</v>
      </c>
      <c r="E1546" s="39">
        <f t="shared" si="72"/>
        <v>28034.243924290939</v>
      </c>
      <c r="F1546" s="36">
        <f t="shared" si="74"/>
        <v>4.766771925760005E-2</v>
      </c>
      <c r="G1546" s="35">
        <f t="shared" si="73"/>
        <v>1</v>
      </c>
    </row>
    <row r="1547" spans="1:8">
      <c r="A1547" s="35" t="s">
        <v>98</v>
      </c>
      <c r="B1547" s="39">
        <v>1991</v>
      </c>
      <c r="C1547" s="39">
        <v>17818.609417782274</v>
      </c>
      <c r="D1547" s="39">
        <v>0.63575300000000001</v>
      </c>
      <c r="E1547" s="39">
        <f t="shared" si="72"/>
        <v>28027.566394153506</v>
      </c>
      <c r="F1547" s="36">
        <f t="shared" si="74"/>
        <v>-2.3819191113072513E-4</v>
      </c>
      <c r="G1547" s="35">
        <f t="shared" si="73"/>
        <v>0</v>
      </c>
    </row>
    <row r="1548" spans="1:8">
      <c r="A1548" s="37" t="s">
        <v>98</v>
      </c>
      <c r="B1548" s="38">
        <v>1992</v>
      </c>
      <c r="C1548" s="38">
        <v>19255.2960959232</v>
      </c>
      <c r="D1548" s="38">
        <v>0.63822299999999998</v>
      </c>
      <c r="E1548" s="45">
        <f t="shared" si="72"/>
        <v>30170.169511163342</v>
      </c>
      <c r="F1548" s="46">
        <f t="shared" si="74"/>
        <v>7.6446277456924561E-2</v>
      </c>
      <c r="G1548" s="47">
        <f t="shared" si="73"/>
        <v>1</v>
      </c>
      <c r="H1548" s="41">
        <f>SUM(G1545:G1548)</f>
        <v>3</v>
      </c>
    </row>
    <row r="1549" spans="1:8">
      <c r="A1549" s="35" t="s">
        <v>98</v>
      </c>
      <c r="B1549" s="39">
        <v>1993</v>
      </c>
      <c r="C1549" s="39">
        <v>18998.846776803406</v>
      </c>
      <c r="D1549" s="39">
        <v>0.64121600000000001</v>
      </c>
      <c r="E1549" s="39">
        <f t="shared" si="72"/>
        <v>29629.402224528716</v>
      </c>
      <c r="F1549" s="36">
        <f t="shared" si="74"/>
        <v>-1.7923906142938151E-2</v>
      </c>
      <c r="G1549" s="35">
        <f t="shared" si="73"/>
        <v>0</v>
      </c>
    </row>
    <row r="1550" spans="1:8">
      <c r="A1550" s="35" t="s">
        <v>98</v>
      </c>
      <c r="B1550" s="39">
        <v>1994</v>
      </c>
      <c r="C1550" s="39">
        <v>20435.940948565814</v>
      </c>
      <c r="D1550" s="39">
        <v>0.64480400000000004</v>
      </c>
      <c r="E1550" s="39">
        <f t="shared" si="72"/>
        <v>31693.260197774536</v>
      </c>
      <c r="F1550" s="36">
        <f t="shared" si="74"/>
        <v>6.9655741199437848E-2</v>
      </c>
      <c r="G1550" s="35">
        <f t="shared" si="73"/>
        <v>1</v>
      </c>
    </row>
    <row r="1551" spans="1:8">
      <c r="A1551" s="35" t="s">
        <v>98</v>
      </c>
      <c r="B1551" s="39">
        <v>1995</v>
      </c>
      <c r="C1551" s="39">
        <v>20816.675822237841</v>
      </c>
      <c r="D1551" s="39">
        <v>0.64783199999999996</v>
      </c>
      <c r="E1551" s="39">
        <f t="shared" si="72"/>
        <v>32132.830459498517</v>
      </c>
      <c r="F1551" s="36">
        <f t="shared" si="74"/>
        <v>1.3869518597359187E-2</v>
      </c>
      <c r="G1551" s="35">
        <f t="shared" si="73"/>
        <v>0</v>
      </c>
    </row>
    <row r="1552" spans="1:8">
      <c r="A1552" s="37" t="s">
        <v>98</v>
      </c>
      <c r="B1552" s="38">
        <v>1996</v>
      </c>
      <c r="C1552" s="38">
        <v>22423.423171744224</v>
      </c>
      <c r="D1552" s="38">
        <v>0.65038200000000002</v>
      </c>
      <c r="E1552" s="45">
        <f t="shared" si="72"/>
        <v>34477.312059288575</v>
      </c>
      <c r="F1552" s="46">
        <f t="shared" si="74"/>
        <v>7.2962187465717809E-2</v>
      </c>
      <c r="G1552" s="47">
        <f t="shared" si="73"/>
        <v>1</v>
      </c>
      <c r="H1552" s="41">
        <f>SUM(G1549:G1552)</f>
        <v>2</v>
      </c>
    </row>
    <row r="1553" spans="1:8">
      <c r="A1553" s="35" t="s">
        <v>98</v>
      </c>
      <c r="B1553" s="39">
        <v>1997</v>
      </c>
      <c r="C1553" s="39">
        <v>22413.1</v>
      </c>
      <c r="D1553" s="39">
        <v>0.64971599999999996</v>
      </c>
      <c r="E1553" s="39">
        <f t="shared" si="72"/>
        <v>34496.764740286526</v>
      </c>
      <c r="F1553" s="36">
        <f t="shared" si="74"/>
        <v>5.6421686715313335E-4</v>
      </c>
      <c r="G1553" s="35">
        <f t="shared" si="73"/>
        <v>0</v>
      </c>
    </row>
    <row r="1554" spans="1:8">
      <c r="A1554" s="35" t="s">
        <v>98</v>
      </c>
      <c r="B1554" s="39">
        <v>1998</v>
      </c>
      <c r="C1554" s="39">
        <v>23674.9</v>
      </c>
      <c r="D1554" s="39">
        <v>0.647532</v>
      </c>
      <c r="E1554" s="39">
        <f t="shared" si="72"/>
        <v>36561.745211047484</v>
      </c>
      <c r="F1554" s="36">
        <f t="shared" si="74"/>
        <v>5.9860119820146496E-2</v>
      </c>
      <c r="G1554" s="35">
        <f t="shared" si="73"/>
        <v>1</v>
      </c>
    </row>
    <row r="1555" spans="1:8">
      <c r="A1555" s="35" t="s">
        <v>98</v>
      </c>
      <c r="B1555" s="39">
        <v>1999</v>
      </c>
      <c r="C1555" s="39">
        <v>23770.7</v>
      </c>
      <c r="D1555" s="39">
        <v>0.64425900000000003</v>
      </c>
      <c r="E1555" s="39">
        <f t="shared" si="72"/>
        <v>36896.186161155681</v>
      </c>
      <c r="F1555" s="36">
        <f t="shared" si="74"/>
        <v>9.1472917438071288E-3</v>
      </c>
      <c r="G1555" s="35">
        <f t="shared" si="73"/>
        <v>0</v>
      </c>
    </row>
    <row r="1556" spans="1:8">
      <c r="A1556" s="37" t="s">
        <v>98</v>
      </c>
      <c r="B1556" s="38">
        <v>2000</v>
      </c>
      <c r="C1556" s="38">
        <v>24706</v>
      </c>
      <c r="D1556" s="38">
        <v>0.64202300000000001</v>
      </c>
      <c r="E1556" s="45">
        <f t="shared" si="72"/>
        <v>38481.48742334776</v>
      </c>
      <c r="F1556" s="46">
        <f t="shared" si="74"/>
        <v>4.2966534678348101E-2</v>
      </c>
      <c r="G1556" s="47">
        <f t="shared" si="73"/>
        <v>1</v>
      </c>
      <c r="H1556" s="41">
        <f>SUM(G1553:G1556)</f>
        <v>2</v>
      </c>
    </row>
    <row r="1557" spans="1:8">
      <c r="A1557" s="35" t="s">
        <v>98</v>
      </c>
      <c r="B1557" s="39">
        <v>2001</v>
      </c>
      <c r="C1557" s="39">
        <v>24909.9</v>
      </c>
      <c r="D1557" s="39">
        <v>0.63906200000000002</v>
      </c>
      <c r="E1557" s="39">
        <f t="shared" si="72"/>
        <v>38978.847122814375</v>
      </c>
      <c r="F1557" s="36">
        <f t="shared" si="74"/>
        <v>1.2924648519819337E-2</v>
      </c>
      <c r="G1557" s="35">
        <f t="shared" si="73"/>
        <v>0</v>
      </c>
    </row>
    <row r="1558" spans="1:8">
      <c r="A1558" s="35" t="s">
        <v>98</v>
      </c>
      <c r="B1558" s="39">
        <v>2002</v>
      </c>
      <c r="C1558" s="39">
        <v>26290.799999999999</v>
      </c>
      <c r="D1558" s="39">
        <v>0.63816799999999996</v>
      </c>
      <c r="E1558" s="39">
        <f t="shared" si="72"/>
        <v>41197.302277770119</v>
      </c>
      <c r="F1558" s="36">
        <f t="shared" si="74"/>
        <v>5.6914334792043553E-2</v>
      </c>
      <c r="G1558" s="35">
        <f t="shared" si="73"/>
        <v>1</v>
      </c>
    </row>
    <row r="1559" spans="1:8">
      <c r="A1559" s="35" t="s">
        <v>98</v>
      </c>
      <c r="B1559" s="39">
        <v>2003</v>
      </c>
      <c r="C1559" s="39">
        <v>27870.400000000001</v>
      </c>
      <c r="D1559" s="39">
        <v>0.63881699999999997</v>
      </c>
      <c r="E1559" s="39">
        <f t="shared" si="72"/>
        <v>43628.143897235052</v>
      </c>
      <c r="F1559" s="36">
        <f t="shared" si="74"/>
        <v>5.9004873743313091E-2</v>
      </c>
      <c r="G1559" s="35">
        <f t="shared" si="73"/>
        <v>1</v>
      </c>
    </row>
    <row r="1560" spans="1:8">
      <c r="A1560" s="37" t="s">
        <v>98</v>
      </c>
      <c r="B1560" s="38">
        <v>2004</v>
      </c>
      <c r="C1560" s="38">
        <v>28284.1</v>
      </c>
      <c r="D1560" s="38">
        <v>0.64470499999999997</v>
      </c>
      <c r="E1560" s="45">
        <f t="shared" si="72"/>
        <v>43871.383035651961</v>
      </c>
      <c r="F1560" s="46">
        <f t="shared" si="74"/>
        <v>5.5752804655144761E-3</v>
      </c>
      <c r="G1560" s="47">
        <f t="shared" si="73"/>
        <v>0</v>
      </c>
      <c r="H1560" s="41">
        <f>SUM(G1557:G1560)</f>
        <v>2</v>
      </c>
    </row>
    <row r="1561" spans="1:8">
      <c r="A1561" s="35" t="s">
        <v>98</v>
      </c>
      <c r="B1561" s="39">
        <v>2005</v>
      </c>
      <c r="C1561" s="39">
        <v>29345.200000000001</v>
      </c>
      <c r="D1561" s="39">
        <v>0.64608900000000002</v>
      </c>
      <c r="E1561" s="39">
        <f t="shared" si="72"/>
        <v>45419.748672396527</v>
      </c>
      <c r="F1561" s="36">
        <f t="shared" si="74"/>
        <v>3.5293294389335594E-2</v>
      </c>
      <c r="G1561" s="35">
        <f t="shared" si="73"/>
        <v>1</v>
      </c>
    </row>
    <row r="1562" spans="1:8">
      <c r="A1562" s="35" t="s">
        <v>98</v>
      </c>
      <c r="B1562" s="39">
        <v>2006</v>
      </c>
      <c r="C1562" s="39">
        <v>30590.1</v>
      </c>
      <c r="D1562" s="39">
        <v>0.64942200000000005</v>
      </c>
      <c r="E1562" s="39">
        <f t="shared" si="72"/>
        <v>47103.578258820911</v>
      </c>
      <c r="F1562" s="36">
        <f t="shared" si="74"/>
        <v>3.707263108322123E-2</v>
      </c>
      <c r="G1562" s="35">
        <f t="shared" si="73"/>
        <v>1</v>
      </c>
    </row>
    <row r="1563" spans="1:8">
      <c r="A1563" s="35" t="s">
        <v>98</v>
      </c>
      <c r="B1563" s="39">
        <v>2007</v>
      </c>
      <c r="C1563" s="39">
        <v>32022.2</v>
      </c>
      <c r="D1563" s="39">
        <v>0.65282200000000001</v>
      </c>
      <c r="E1563" s="39">
        <f t="shared" si="72"/>
        <v>49051.962096865609</v>
      </c>
      <c r="F1563" s="36">
        <f t="shared" si="74"/>
        <v>4.1363817995713204E-2</v>
      </c>
      <c r="G1563" s="35">
        <f t="shared" si="73"/>
        <v>1</v>
      </c>
    </row>
    <row r="1564" spans="1:8">
      <c r="A1564" s="37" t="s">
        <v>98</v>
      </c>
      <c r="B1564" s="38">
        <v>2008</v>
      </c>
      <c r="C1564" s="38">
        <v>34256.400000000001</v>
      </c>
      <c r="D1564" s="38">
        <v>0.65756899999999996</v>
      </c>
      <c r="E1564" s="45">
        <f t="shared" si="72"/>
        <v>52095.521534622225</v>
      </c>
      <c r="F1564" s="46">
        <f t="shared" si="74"/>
        <v>6.2047659413630107E-2</v>
      </c>
      <c r="G1564" s="47">
        <f t="shared" si="73"/>
        <v>1</v>
      </c>
      <c r="H1564" s="41">
        <f>SUM(G1561:G1564)</f>
        <v>4</v>
      </c>
    </row>
    <row r="1565" spans="1:8">
      <c r="A1565" s="35" t="s">
        <v>98</v>
      </c>
      <c r="B1565" s="39">
        <v>2009</v>
      </c>
      <c r="C1565" s="39">
        <v>35244.400000000001</v>
      </c>
      <c r="D1565" s="39">
        <v>0.664968</v>
      </c>
      <c r="E1565" s="39">
        <f t="shared" si="72"/>
        <v>53001.648199612617</v>
      </c>
      <c r="F1565" s="36">
        <f t="shared" si="74"/>
        <v>1.7393561640191901E-2</v>
      </c>
      <c r="G1565" s="35">
        <f t="shared" si="73"/>
        <v>0</v>
      </c>
    </row>
    <row r="1566" spans="1:8">
      <c r="A1566" s="35" t="s">
        <v>98</v>
      </c>
      <c r="B1566" s="39">
        <v>2010</v>
      </c>
      <c r="C1566" s="39">
        <v>37917.199999999997</v>
      </c>
      <c r="D1566" s="39">
        <v>0.67475200000000002</v>
      </c>
      <c r="E1566" s="39">
        <f t="shared" si="72"/>
        <v>56194.275822820826</v>
      </c>
      <c r="F1566" s="36">
        <f t="shared" si="74"/>
        <v>6.0236383804221916E-2</v>
      </c>
      <c r="G1566" s="35">
        <f t="shared" si="73"/>
        <v>1</v>
      </c>
    </row>
    <row r="1567" spans="1:8">
      <c r="A1567" s="35" t="s">
        <v>98</v>
      </c>
      <c r="B1567" s="39">
        <v>2011</v>
      </c>
      <c r="C1567" s="39">
        <v>42340.800000000003</v>
      </c>
      <c r="D1567" s="39">
        <v>0.68552599999999997</v>
      </c>
      <c r="E1567" s="39">
        <f t="shared" si="72"/>
        <v>61763.959353839251</v>
      </c>
      <c r="F1567" s="36">
        <f t="shared" si="74"/>
        <v>9.9114784370199827E-2</v>
      </c>
      <c r="G1567" s="35">
        <f t="shared" si="73"/>
        <v>1</v>
      </c>
    </row>
    <row r="1568" spans="1:8">
      <c r="A1568" s="37" t="s">
        <v>98</v>
      </c>
      <c r="B1568" s="38">
        <v>2012</v>
      </c>
      <c r="C1568" s="38">
        <v>51832.6</v>
      </c>
      <c r="D1568" s="38">
        <v>0.70222700000000005</v>
      </c>
      <c r="E1568" s="45">
        <f t="shared" si="72"/>
        <v>73811.74463528175</v>
      </c>
      <c r="F1568" s="46">
        <f t="shared" si="74"/>
        <v>0.19506173839053931</v>
      </c>
      <c r="G1568" s="47">
        <f t="shared" si="73"/>
        <v>1</v>
      </c>
      <c r="H1568" s="41">
        <f>SUM(G1565:G1568)</f>
        <v>3</v>
      </c>
    </row>
    <row r="1569" spans="1:8">
      <c r="A1569" s="35" t="s">
        <v>98</v>
      </c>
      <c r="B1569" s="39">
        <v>2013</v>
      </c>
      <c r="C1569" s="39">
        <v>52892.4</v>
      </c>
      <c r="D1569" s="39">
        <v>0.72314900000000004</v>
      </c>
      <c r="E1569" s="39">
        <f t="shared" si="72"/>
        <v>73141.772995606705</v>
      </c>
      <c r="F1569" s="36">
        <f t="shared" si="74"/>
        <v>-9.0767620110526748E-3</v>
      </c>
      <c r="G1569" s="35">
        <f t="shared" si="73"/>
        <v>0</v>
      </c>
    </row>
    <row r="1570" spans="1:8">
      <c r="A1570" s="35" t="s">
        <v>98</v>
      </c>
      <c r="B1570" s="39">
        <v>2014</v>
      </c>
      <c r="C1570" s="39">
        <v>57790</v>
      </c>
      <c r="D1570" s="39">
        <v>0.73873599999999995</v>
      </c>
      <c r="E1570" s="39">
        <f t="shared" si="72"/>
        <v>78228.216846072217</v>
      </c>
      <c r="F1570" s="36">
        <f t="shared" si="74"/>
        <v>6.9542255296040301E-2</v>
      </c>
      <c r="G1570" s="35">
        <f t="shared" si="73"/>
        <v>1</v>
      </c>
    </row>
    <row r="1571" spans="1:8">
      <c r="A1571" s="35" t="s">
        <v>98</v>
      </c>
      <c r="B1571" s="39">
        <v>2015</v>
      </c>
      <c r="C1571" s="39">
        <v>56542.400000000001</v>
      </c>
      <c r="D1571" s="39">
        <v>0.75553700000000001</v>
      </c>
      <c r="E1571" s="39">
        <f t="shared" si="72"/>
        <v>74837.367329462359</v>
      </c>
      <c r="F1571" s="36">
        <f t="shared" si="74"/>
        <v>-4.3345606653440005E-2</v>
      </c>
      <c r="G1571" s="35">
        <f t="shared" si="73"/>
        <v>0</v>
      </c>
    </row>
    <row r="1572" spans="1:8">
      <c r="A1572" s="37" t="s">
        <v>98</v>
      </c>
      <c r="B1572" s="38">
        <v>2016</v>
      </c>
      <c r="C1572" s="38">
        <v>52974.6</v>
      </c>
      <c r="D1572" s="38">
        <v>0.75611399999999995</v>
      </c>
      <c r="E1572" s="45">
        <f t="shared" si="72"/>
        <v>70061.657369126886</v>
      </c>
      <c r="F1572" s="46">
        <f t="shared" si="74"/>
        <v>-6.3814510461211116E-2</v>
      </c>
      <c r="G1572" s="47">
        <f t="shared" si="73"/>
        <v>0</v>
      </c>
      <c r="H1572" s="41">
        <f>SUM(G1569:G1572)</f>
        <v>1</v>
      </c>
    </row>
    <row r="1573" spans="1:8">
      <c r="A1573" s="35" t="s">
        <v>98</v>
      </c>
      <c r="B1573" s="39">
        <v>2017</v>
      </c>
      <c r="C1573" s="39">
        <v>54083.1</v>
      </c>
      <c r="D1573" s="39">
        <v>0.75675499999999996</v>
      </c>
      <c r="E1573" s="39">
        <f t="shared" si="72"/>
        <v>71467.119477241649</v>
      </c>
      <c r="F1573" s="36">
        <f t="shared" si="74"/>
        <v>2.0060360557986101E-2</v>
      </c>
      <c r="G1573" s="35">
        <f t="shared" si="73"/>
        <v>0</v>
      </c>
    </row>
    <row r="1574" spans="1:8">
      <c r="A1574" s="35" t="s">
        <v>98</v>
      </c>
      <c r="B1574" s="39">
        <v>2018</v>
      </c>
      <c r="C1574" s="39">
        <v>55884</v>
      </c>
      <c r="D1574" s="39">
        <v>0.76006200000000002</v>
      </c>
      <c r="E1574" s="39">
        <f t="shared" si="72"/>
        <v>73525.580807881459</v>
      </c>
      <c r="F1574" s="36">
        <f t="shared" si="74"/>
        <v>2.8802914482866759E-2</v>
      </c>
      <c r="G1574" s="35">
        <f t="shared" si="73"/>
        <v>0</v>
      </c>
    </row>
    <row r="1575" spans="1:8">
      <c r="A1575" s="35" t="s">
        <v>98</v>
      </c>
      <c r="B1575" s="39">
        <v>2019</v>
      </c>
      <c r="C1575" s="39">
        <v>56247</v>
      </c>
      <c r="D1575" s="39">
        <v>0.76372399999999996</v>
      </c>
      <c r="E1575" s="39">
        <f t="shared" si="72"/>
        <v>73648.333691228778</v>
      </c>
      <c r="F1575" s="36">
        <f t="shared" si="74"/>
        <v>1.6695261975292475E-3</v>
      </c>
      <c r="G1575" s="35">
        <f t="shared" si="73"/>
        <v>0</v>
      </c>
    </row>
    <row r="1576" spans="1:8">
      <c r="A1576" s="37" t="s">
        <v>98</v>
      </c>
      <c r="B1576" s="38">
        <v>2020</v>
      </c>
      <c r="C1576" s="38">
        <v>54581.1</v>
      </c>
      <c r="D1576" s="46">
        <v>0.76530900000000002</v>
      </c>
      <c r="E1576" s="45">
        <f t="shared" si="72"/>
        <v>71319.035840425233</v>
      </c>
      <c r="F1576" s="46">
        <f t="shared" si="74"/>
        <v>-3.1627298732502807E-2</v>
      </c>
      <c r="G1576" s="47">
        <f t="shared" si="73"/>
        <v>0</v>
      </c>
      <c r="H1576" s="41">
        <f>SUM(G1573:G1576)</f>
        <v>0</v>
      </c>
    </row>
    <row r="1577" spans="1:8">
      <c r="A1577" s="37" t="s">
        <v>100</v>
      </c>
      <c r="B1577" s="38">
        <v>1976</v>
      </c>
      <c r="C1577" s="38"/>
      <c r="D1577" s="44">
        <v>10.752731000000001</v>
      </c>
      <c r="E1577" s="45"/>
      <c r="F1577" s="46"/>
      <c r="G1577" s="47"/>
      <c r="H1577" s="41"/>
    </row>
    <row r="1578" spans="1:8">
      <c r="A1578" s="35" t="s">
        <v>100</v>
      </c>
      <c r="B1578" s="39">
        <v>1977</v>
      </c>
      <c r="C1578" s="39">
        <v>297951.76644078561</v>
      </c>
      <c r="D1578" s="39">
        <v>10.771231999999999</v>
      </c>
      <c r="E1578" s="39">
        <f t="shared" si="72"/>
        <v>27661.809386408688</v>
      </c>
      <c r="G1578" s="35"/>
    </row>
    <row r="1579" spans="1:8">
      <c r="A1579" s="35" t="s">
        <v>100</v>
      </c>
      <c r="B1579" s="39">
        <v>1978</v>
      </c>
      <c r="C1579" s="39">
        <v>308779.4743357338</v>
      </c>
      <c r="D1579" s="39">
        <v>10.795431000000001</v>
      </c>
      <c r="E1579" s="39">
        <f t="shared" si="72"/>
        <v>28602.7926384536</v>
      </c>
      <c r="F1579" s="36">
        <f t="shared" si="74"/>
        <v>3.4017415090252801E-2</v>
      </c>
      <c r="G1579" s="35">
        <f t="shared" si="73"/>
        <v>1</v>
      </c>
    </row>
    <row r="1580" spans="1:8">
      <c r="A1580" s="35" t="s">
        <v>100</v>
      </c>
      <c r="B1580" s="39">
        <v>1979</v>
      </c>
      <c r="C1580" s="39">
        <v>313521.69247807132</v>
      </c>
      <c r="D1580" s="39">
        <v>10.798562</v>
      </c>
      <c r="E1580" s="39">
        <f t="shared" si="72"/>
        <v>29033.652117575592</v>
      </c>
      <c r="F1580" s="36">
        <f t="shared" si="74"/>
        <v>1.5063545877081363E-2</v>
      </c>
      <c r="G1580" s="35">
        <f t="shared" si="73"/>
        <v>0</v>
      </c>
    </row>
    <row r="1581" spans="1:8">
      <c r="A1581" s="37" t="s">
        <v>100</v>
      </c>
      <c r="B1581" s="38">
        <v>1980</v>
      </c>
      <c r="C1581" s="38">
        <v>300252.04640086694</v>
      </c>
      <c r="D1581" s="38">
        <v>10.800649999999999</v>
      </c>
      <c r="E1581" s="45">
        <f t="shared" si="72"/>
        <v>27799.442292905238</v>
      </c>
      <c r="F1581" s="46">
        <f t="shared" si="74"/>
        <v>-4.2509630537428067E-2</v>
      </c>
      <c r="G1581" s="47">
        <f t="shared" si="73"/>
        <v>0</v>
      </c>
      <c r="H1581" s="41">
        <f>SUM(G1578:G1581)</f>
        <v>1</v>
      </c>
    </row>
    <row r="1582" spans="1:8">
      <c r="A1582" s="35" t="s">
        <v>100</v>
      </c>
      <c r="B1582" s="39">
        <v>1981</v>
      </c>
      <c r="C1582" s="39">
        <v>303397.59629326517</v>
      </c>
      <c r="D1582" s="39">
        <v>10.788335999999999</v>
      </c>
      <c r="E1582" s="39">
        <f t="shared" si="72"/>
        <v>28122.742589150468</v>
      </c>
      <c r="F1582" s="36">
        <f t="shared" si="74"/>
        <v>1.1629740368127361E-2</v>
      </c>
      <c r="G1582" s="35">
        <f t="shared" si="73"/>
        <v>0</v>
      </c>
    </row>
    <row r="1583" spans="1:8">
      <c r="A1583" s="35" t="s">
        <v>100</v>
      </c>
      <c r="B1583" s="39">
        <v>1982</v>
      </c>
      <c r="C1583" s="39">
        <v>288174.08771020698</v>
      </c>
      <c r="D1583" s="39">
        <v>10.757085</v>
      </c>
      <c r="E1583" s="39">
        <f t="shared" si="72"/>
        <v>26789.235904541703</v>
      </c>
      <c r="F1583" s="36">
        <f t="shared" si="74"/>
        <v>-4.7417376892793572E-2</v>
      </c>
      <c r="G1583" s="35">
        <f t="shared" si="73"/>
        <v>0</v>
      </c>
    </row>
    <row r="1584" spans="1:8">
      <c r="A1584" s="35" t="s">
        <v>100</v>
      </c>
      <c r="B1584" s="39">
        <v>1983</v>
      </c>
      <c r="C1584" s="39">
        <v>299824.09393387608</v>
      </c>
      <c r="D1584" s="39">
        <v>10.737631</v>
      </c>
      <c r="E1584" s="39">
        <f t="shared" si="72"/>
        <v>27922.741425355005</v>
      </c>
      <c r="F1584" s="36">
        <f t="shared" si="74"/>
        <v>4.2311976528645046E-2</v>
      </c>
      <c r="G1584" s="35">
        <f t="shared" si="73"/>
        <v>1</v>
      </c>
    </row>
    <row r="1585" spans="1:8">
      <c r="A1585" s="37" t="s">
        <v>100</v>
      </c>
      <c r="B1585" s="38">
        <v>1984</v>
      </c>
      <c r="C1585" s="38">
        <v>325953.0168240465</v>
      </c>
      <c r="D1585" s="38">
        <v>10.737743</v>
      </c>
      <c r="E1585" s="45">
        <f t="shared" si="72"/>
        <v>30355.82215220149</v>
      </c>
      <c r="F1585" s="46">
        <f t="shared" si="74"/>
        <v>8.713616939621649E-2</v>
      </c>
      <c r="G1585" s="47">
        <f t="shared" si="73"/>
        <v>1</v>
      </c>
      <c r="H1585" s="41">
        <f>SUM(G1582:G1585)</f>
        <v>2</v>
      </c>
    </row>
    <row r="1586" spans="1:8">
      <c r="A1586" s="35" t="s">
        <v>100</v>
      </c>
      <c r="B1586" s="39">
        <v>1985</v>
      </c>
      <c r="C1586" s="39">
        <v>337697.0364624323</v>
      </c>
      <c r="D1586" s="39">
        <v>10.734926</v>
      </c>
      <c r="E1586" s="39">
        <f t="shared" si="72"/>
        <v>31457.78894632644</v>
      </c>
      <c r="F1586" s="36">
        <f t="shared" si="74"/>
        <v>3.6301661954658337E-2</v>
      </c>
      <c r="G1586" s="35">
        <f t="shared" si="73"/>
        <v>1</v>
      </c>
    </row>
    <row r="1587" spans="1:8">
      <c r="A1587" s="35" t="s">
        <v>100</v>
      </c>
      <c r="B1587" s="39">
        <v>1986</v>
      </c>
      <c r="C1587" s="39">
        <v>340744.17713942577</v>
      </c>
      <c r="D1587" s="39">
        <v>10.730271999999999</v>
      </c>
      <c r="E1587" s="39">
        <f t="shared" si="72"/>
        <v>31755.409102343892</v>
      </c>
      <c r="F1587" s="36">
        <f t="shared" si="74"/>
        <v>9.4609368930935744E-3</v>
      </c>
      <c r="G1587" s="35">
        <f t="shared" si="73"/>
        <v>0</v>
      </c>
    </row>
    <row r="1588" spans="1:8">
      <c r="A1588" s="35" t="s">
        <v>100</v>
      </c>
      <c r="B1588" s="39">
        <v>1987</v>
      </c>
      <c r="C1588" s="39">
        <v>350652.45369044796</v>
      </c>
      <c r="D1588" s="39">
        <v>10.760081</v>
      </c>
      <c r="E1588" s="39">
        <f t="shared" si="72"/>
        <v>32588.272680330934</v>
      </c>
      <c r="F1588" s="36">
        <f t="shared" si="74"/>
        <v>2.6227455464447713E-2</v>
      </c>
      <c r="G1588" s="35">
        <f t="shared" si="73"/>
        <v>0</v>
      </c>
    </row>
    <row r="1589" spans="1:8">
      <c r="A1589" s="37" t="s">
        <v>100</v>
      </c>
      <c r="B1589" s="38">
        <v>1988</v>
      </c>
      <c r="C1589" s="38">
        <v>364039.3683860093</v>
      </c>
      <c r="D1589" s="38">
        <v>10.798553999999999</v>
      </c>
      <c r="E1589" s="45">
        <f t="shared" si="72"/>
        <v>33711.862568452161</v>
      </c>
      <c r="F1589" s="46">
        <f t="shared" si="74"/>
        <v>3.4478350514091094E-2</v>
      </c>
      <c r="G1589" s="47">
        <f t="shared" si="73"/>
        <v>1</v>
      </c>
      <c r="H1589" s="41">
        <f>SUM(G1586:G1589)</f>
        <v>2</v>
      </c>
    </row>
    <row r="1590" spans="1:8">
      <c r="A1590" s="35" t="s">
        <v>100</v>
      </c>
      <c r="B1590" s="39">
        <v>1989</v>
      </c>
      <c r="C1590" s="39">
        <v>371780.65699781541</v>
      </c>
      <c r="D1590" s="39">
        <v>10.829216000000001</v>
      </c>
      <c r="E1590" s="39">
        <f t="shared" si="72"/>
        <v>34331.262484543236</v>
      </c>
      <c r="F1590" s="36">
        <f t="shared" si="74"/>
        <v>1.8373351956848305E-2</v>
      </c>
      <c r="G1590" s="35">
        <f t="shared" si="73"/>
        <v>0</v>
      </c>
    </row>
    <row r="1591" spans="1:8">
      <c r="A1591" s="35" t="s">
        <v>100</v>
      </c>
      <c r="B1591" s="39">
        <v>1990</v>
      </c>
      <c r="C1591" s="39">
        <v>375696.89001085493</v>
      </c>
      <c r="D1591" s="39">
        <v>10.864162</v>
      </c>
      <c r="E1591" s="39">
        <f t="shared" si="72"/>
        <v>34581.304108945995</v>
      </c>
      <c r="F1591" s="36">
        <f t="shared" si="74"/>
        <v>7.2832050529842984E-3</v>
      </c>
      <c r="G1591" s="35">
        <f t="shared" si="73"/>
        <v>0</v>
      </c>
    </row>
    <row r="1592" spans="1:8">
      <c r="A1592" s="35" t="s">
        <v>100</v>
      </c>
      <c r="B1592" s="39">
        <v>1991</v>
      </c>
      <c r="C1592" s="39">
        <v>373025.09399261721</v>
      </c>
      <c r="D1592" s="39">
        <v>10.945762</v>
      </c>
      <c r="E1592" s="39">
        <f t="shared" si="72"/>
        <v>34079.408449829003</v>
      </c>
      <c r="F1592" s="36">
        <f t="shared" si="74"/>
        <v>-1.4513497164126754E-2</v>
      </c>
      <c r="G1592" s="35">
        <f t="shared" si="73"/>
        <v>0</v>
      </c>
    </row>
    <row r="1593" spans="1:8">
      <c r="A1593" s="37" t="s">
        <v>100</v>
      </c>
      <c r="B1593" s="38">
        <v>1992</v>
      </c>
      <c r="C1593" s="38">
        <v>390409.63491395913</v>
      </c>
      <c r="D1593" s="38">
        <v>11.029431000000001</v>
      </c>
      <c r="E1593" s="45">
        <f t="shared" si="72"/>
        <v>35397.078499694057</v>
      </c>
      <c r="F1593" s="46">
        <f t="shared" si="74"/>
        <v>3.8664698414730303E-2</v>
      </c>
      <c r="G1593" s="47">
        <f t="shared" si="73"/>
        <v>1</v>
      </c>
      <c r="H1593" s="41">
        <f>SUM(G1590:G1593)</f>
        <v>1</v>
      </c>
    </row>
    <row r="1594" spans="1:8">
      <c r="A1594" s="35" t="s">
        <v>100</v>
      </c>
      <c r="B1594" s="39">
        <v>1993</v>
      </c>
      <c r="C1594" s="39">
        <v>393781.49764178396</v>
      </c>
      <c r="D1594" s="39">
        <v>11.101139999999999</v>
      </c>
      <c r="E1594" s="39">
        <f t="shared" si="72"/>
        <v>35472.167510884829</v>
      </c>
      <c r="F1594" s="36">
        <f t="shared" si="74"/>
        <v>2.1213335781771203E-3</v>
      </c>
      <c r="G1594" s="35">
        <f t="shared" si="73"/>
        <v>0</v>
      </c>
    </row>
    <row r="1595" spans="1:8">
      <c r="A1595" s="35" t="s">
        <v>100</v>
      </c>
      <c r="B1595" s="39">
        <v>1994</v>
      </c>
      <c r="C1595" s="39">
        <v>417436.71914472594</v>
      </c>
      <c r="D1595" s="39">
        <v>11.152454000000001</v>
      </c>
      <c r="E1595" s="39">
        <f t="shared" si="72"/>
        <v>37430.032811139674</v>
      </c>
      <c r="F1595" s="36">
        <f t="shared" si="74"/>
        <v>5.5194408395090599E-2</v>
      </c>
      <c r="G1595" s="35">
        <f t="shared" si="73"/>
        <v>1</v>
      </c>
    </row>
    <row r="1596" spans="1:8">
      <c r="A1596" s="35" t="s">
        <v>100</v>
      </c>
      <c r="B1596" s="39">
        <v>1995</v>
      </c>
      <c r="C1596" s="39">
        <v>432254.5378642783</v>
      </c>
      <c r="D1596" s="39">
        <v>11.202750999999999</v>
      </c>
      <c r="E1596" s="39">
        <f t="shared" si="72"/>
        <v>38584.677804967578</v>
      </c>
      <c r="F1596" s="36">
        <f t="shared" si="74"/>
        <v>3.0848089277770274E-2</v>
      </c>
      <c r="G1596" s="35">
        <f t="shared" si="73"/>
        <v>0</v>
      </c>
    </row>
    <row r="1597" spans="1:8">
      <c r="A1597" s="37" t="s">
        <v>100</v>
      </c>
      <c r="B1597" s="38">
        <v>1996</v>
      </c>
      <c r="C1597" s="38">
        <v>446937.78836276551</v>
      </c>
      <c r="D1597" s="38">
        <v>11.242827</v>
      </c>
      <c r="E1597" s="45">
        <f t="shared" si="72"/>
        <v>39753.150018475382</v>
      </c>
      <c r="F1597" s="46">
        <f t="shared" si="74"/>
        <v>3.0283321773840743E-2</v>
      </c>
      <c r="G1597" s="47">
        <f t="shared" si="73"/>
        <v>0</v>
      </c>
      <c r="H1597" s="41">
        <f>SUM(G1594:G1597)</f>
        <v>1</v>
      </c>
    </row>
    <row r="1598" spans="1:8">
      <c r="A1598" s="35" t="s">
        <v>100</v>
      </c>
      <c r="B1598" s="39">
        <v>1997</v>
      </c>
      <c r="C1598" s="39">
        <v>471450.9</v>
      </c>
      <c r="D1598" s="39">
        <v>11.277357</v>
      </c>
      <c r="E1598" s="39">
        <f t="shared" si="72"/>
        <v>41805.087841060631</v>
      </c>
      <c r="F1598" s="36">
        <f t="shared" si="74"/>
        <v>5.16169868710179E-2</v>
      </c>
      <c r="G1598" s="35">
        <f t="shared" si="73"/>
        <v>1</v>
      </c>
    </row>
    <row r="1599" spans="1:8">
      <c r="A1599" s="35" t="s">
        <v>100</v>
      </c>
      <c r="B1599" s="39">
        <v>1998</v>
      </c>
      <c r="C1599" s="39">
        <v>487532.79999999999</v>
      </c>
      <c r="D1599" s="39">
        <v>11.311536</v>
      </c>
      <c r="E1599" s="39">
        <f t="shared" si="72"/>
        <v>43100.494928363398</v>
      </c>
      <c r="F1599" s="36">
        <f t="shared" si="74"/>
        <v>3.0986828498669627E-2</v>
      </c>
      <c r="G1599" s="35">
        <f t="shared" si="73"/>
        <v>0</v>
      </c>
    </row>
    <row r="1600" spans="1:8">
      <c r="A1600" s="35" t="s">
        <v>100</v>
      </c>
      <c r="B1600" s="39">
        <v>1999</v>
      </c>
      <c r="C1600" s="39">
        <v>499292.8</v>
      </c>
      <c r="D1600" s="39">
        <v>11.335454</v>
      </c>
      <c r="E1600" s="39">
        <f t="shared" si="72"/>
        <v>44047.005086871686</v>
      </c>
      <c r="F1600" s="36">
        <f t="shared" si="74"/>
        <v>2.1960540362273573E-2</v>
      </c>
      <c r="G1600" s="35">
        <f t="shared" si="73"/>
        <v>0</v>
      </c>
    </row>
    <row r="1601" spans="1:8">
      <c r="A1601" s="37" t="s">
        <v>100</v>
      </c>
      <c r="B1601" s="38">
        <v>2000</v>
      </c>
      <c r="C1601" s="38">
        <v>509949.2</v>
      </c>
      <c r="D1601" s="38">
        <v>11.363543</v>
      </c>
      <c r="E1601" s="45">
        <f t="shared" si="72"/>
        <v>44875.898300380439</v>
      </c>
      <c r="F1601" s="46">
        <f t="shared" si="74"/>
        <v>1.8818378499831478E-2</v>
      </c>
      <c r="G1601" s="47">
        <f t="shared" si="73"/>
        <v>0</v>
      </c>
      <c r="H1601" s="41">
        <f>SUM(G1598:G1601)</f>
        <v>1</v>
      </c>
    </row>
    <row r="1602" spans="1:8">
      <c r="A1602" s="35" t="s">
        <v>100</v>
      </c>
      <c r="B1602" s="39">
        <v>2001</v>
      </c>
      <c r="C1602" s="39">
        <v>502967.6</v>
      </c>
      <c r="D1602" s="39">
        <v>11.387404</v>
      </c>
      <c r="E1602" s="39">
        <f t="shared" si="72"/>
        <v>44168.767525943578</v>
      </c>
      <c r="F1602" s="36">
        <f t="shared" si="74"/>
        <v>-1.5757473414874545E-2</v>
      </c>
      <c r="G1602" s="35">
        <f t="shared" si="73"/>
        <v>0</v>
      </c>
    </row>
    <row r="1603" spans="1:8">
      <c r="A1603" s="35" t="s">
        <v>100</v>
      </c>
      <c r="B1603" s="39">
        <v>2002</v>
      </c>
      <c r="C1603" s="39">
        <v>513215.5</v>
      </c>
      <c r="D1603" s="39">
        <v>11.407889000000001</v>
      </c>
      <c r="E1603" s="39">
        <f t="shared" si="72"/>
        <v>44987.771181854936</v>
      </c>
      <c r="F1603" s="36">
        <f t="shared" si="74"/>
        <v>1.8542596993006422E-2</v>
      </c>
      <c r="G1603" s="35">
        <f t="shared" si="73"/>
        <v>0</v>
      </c>
    </row>
    <row r="1604" spans="1:8">
      <c r="A1604" s="35" t="s">
        <v>100</v>
      </c>
      <c r="B1604" s="39">
        <v>2003</v>
      </c>
      <c r="C1604" s="39">
        <v>519939.4</v>
      </c>
      <c r="D1604" s="39">
        <v>11.434787999999999</v>
      </c>
      <c r="E1604" s="39">
        <f t="shared" ref="E1604:E1666" si="75">C1604/D1604</f>
        <v>45469.964113020724</v>
      </c>
      <c r="F1604" s="36">
        <f t="shared" si="74"/>
        <v>1.0718311187647211E-2</v>
      </c>
      <c r="G1604" s="35">
        <f t="shared" ref="G1604:G1666" si="76">IF(F1604&gt;0.032,1,0)</f>
        <v>0</v>
      </c>
    </row>
    <row r="1605" spans="1:8">
      <c r="A1605" s="37" t="s">
        <v>100</v>
      </c>
      <c r="B1605" s="38">
        <v>2004</v>
      </c>
      <c r="C1605" s="38">
        <v>534064.6</v>
      </c>
      <c r="D1605" s="38">
        <v>11.452251</v>
      </c>
      <c r="E1605" s="45">
        <f t="shared" si="75"/>
        <v>46634.028541637796</v>
      </c>
      <c r="F1605" s="46">
        <f t="shared" ref="F1605:F1666" si="77">E1605/E1604-1</f>
        <v>2.560073339234803E-2</v>
      </c>
      <c r="G1605" s="47">
        <f t="shared" si="76"/>
        <v>0</v>
      </c>
      <c r="H1605" s="41">
        <f>SUM(G1602:G1605)</f>
        <v>0</v>
      </c>
    </row>
    <row r="1606" spans="1:8">
      <c r="A1606" s="35" t="s">
        <v>100</v>
      </c>
      <c r="B1606" s="39">
        <v>2005</v>
      </c>
      <c r="C1606" s="39">
        <v>545968.69999999995</v>
      </c>
      <c r="D1606" s="39">
        <v>11.46332</v>
      </c>
      <c r="E1606" s="39">
        <f t="shared" si="75"/>
        <v>47627.449988310538</v>
      </c>
      <c r="F1606" s="36">
        <f t="shared" si="77"/>
        <v>2.1302501150758379E-2</v>
      </c>
      <c r="G1606" s="35">
        <f t="shared" si="76"/>
        <v>0</v>
      </c>
    </row>
    <row r="1607" spans="1:8">
      <c r="A1607" s="35" t="s">
        <v>100</v>
      </c>
      <c r="B1607" s="39">
        <v>2006</v>
      </c>
      <c r="C1607" s="39">
        <v>545504.1</v>
      </c>
      <c r="D1607" s="39">
        <v>11.481213</v>
      </c>
      <c r="E1607" s="39">
        <f t="shared" si="75"/>
        <v>47512.758451567788</v>
      </c>
      <c r="F1607" s="36">
        <f t="shared" si="77"/>
        <v>-2.4080973634090785E-3</v>
      </c>
      <c r="G1607" s="35">
        <f t="shared" si="76"/>
        <v>0</v>
      </c>
    </row>
    <row r="1608" spans="1:8">
      <c r="A1608" s="35" t="s">
        <v>100</v>
      </c>
      <c r="B1608" s="39">
        <v>2007</v>
      </c>
      <c r="C1608" s="39">
        <v>546729.30000000005</v>
      </c>
      <c r="D1608" s="39">
        <v>11.500468</v>
      </c>
      <c r="E1608" s="39">
        <f t="shared" si="75"/>
        <v>47539.743599999587</v>
      </c>
      <c r="F1608" s="36">
        <f t="shared" si="77"/>
        <v>5.6795583567947894E-4</v>
      </c>
      <c r="G1608" s="35">
        <f t="shared" si="76"/>
        <v>0</v>
      </c>
    </row>
    <row r="1609" spans="1:8">
      <c r="A1609" s="37" t="s">
        <v>100</v>
      </c>
      <c r="B1609" s="38">
        <v>2008</v>
      </c>
      <c r="C1609" s="38">
        <v>537124.1</v>
      </c>
      <c r="D1609" s="38">
        <v>11.515390999999999</v>
      </c>
      <c r="E1609" s="45">
        <f t="shared" si="75"/>
        <v>46644.017558761137</v>
      </c>
      <c r="F1609" s="46">
        <f t="shared" si="77"/>
        <v>-1.8841625415044416E-2</v>
      </c>
      <c r="G1609" s="47">
        <f t="shared" si="76"/>
        <v>0</v>
      </c>
      <c r="H1609" s="41">
        <f>SUM(G1606:G1609)</f>
        <v>0</v>
      </c>
    </row>
    <row r="1610" spans="1:8">
      <c r="A1610" s="35" t="s">
        <v>100</v>
      </c>
      <c r="B1610" s="39">
        <v>2009</v>
      </c>
      <c r="C1610" s="39">
        <v>511076.5</v>
      </c>
      <c r="D1610" s="39">
        <v>11.528896</v>
      </c>
      <c r="E1610" s="39">
        <f t="shared" si="75"/>
        <v>44330.046866586359</v>
      </c>
      <c r="F1610" s="36">
        <f t="shared" si="77"/>
        <v>-4.9609163474387374E-2</v>
      </c>
      <c r="G1610" s="35">
        <f t="shared" si="76"/>
        <v>0</v>
      </c>
    </row>
    <row r="1611" spans="1:8">
      <c r="A1611" s="35" t="s">
        <v>100</v>
      </c>
      <c r="B1611" s="39">
        <v>2010</v>
      </c>
      <c r="C1611" s="39">
        <v>523979.4</v>
      </c>
      <c r="D1611" s="39">
        <v>11.539448999999999</v>
      </c>
      <c r="E1611" s="39">
        <f t="shared" si="75"/>
        <v>45407.662012284993</v>
      </c>
      <c r="F1611" s="36">
        <f t="shared" si="77"/>
        <v>2.4308910589284416E-2</v>
      </c>
      <c r="G1611" s="35">
        <f t="shared" si="76"/>
        <v>0</v>
      </c>
    </row>
    <row r="1612" spans="1:8">
      <c r="A1612" s="35" t="s">
        <v>100</v>
      </c>
      <c r="B1612" s="39">
        <v>2011</v>
      </c>
      <c r="C1612" s="39">
        <v>541180.19999999995</v>
      </c>
      <c r="D1612" s="39">
        <v>11.545735000000001</v>
      </c>
      <c r="E1612" s="39">
        <f t="shared" si="75"/>
        <v>46872.736989026678</v>
      </c>
      <c r="F1612" s="36">
        <f t="shared" si="77"/>
        <v>3.2264928688583661E-2</v>
      </c>
      <c r="G1612" s="35">
        <f t="shared" si="76"/>
        <v>1</v>
      </c>
    </row>
    <row r="1613" spans="1:8">
      <c r="A1613" s="37" t="s">
        <v>100</v>
      </c>
      <c r="B1613" s="38">
        <v>2012</v>
      </c>
      <c r="C1613" s="38">
        <v>545740.1</v>
      </c>
      <c r="D1613" s="38">
        <v>11.550971000000001</v>
      </c>
      <c r="E1613" s="45">
        <f t="shared" si="75"/>
        <v>47246.25315049271</v>
      </c>
      <c r="F1613" s="46">
        <f t="shared" si="77"/>
        <v>7.9687294888173277E-3</v>
      </c>
      <c r="G1613" s="47">
        <f t="shared" si="76"/>
        <v>0</v>
      </c>
      <c r="H1613" s="41">
        <f>SUM(G1610:G1613)</f>
        <v>1</v>
      </c>
    </row>
    <row r="1614" spans="1:8">
      <c r="A1614" s="35" t="s">
        <v>100</v>
      </c>
      <c r="B1614" s="39">
        <v>2013</v>
      </c>
      <c r="C1614" s="39">
        <v>556210.5</v>
      </c>
      <c r="D1614" s="39">
        <v>11.579692</v>
      </c>
      <c r="E1614" s="39">
        <f t="shared" si="75"/>
        <v>48033.272387555735</v>
      </c>
      <c r="F1614" s="36">
        <f t="shared" si="77"/>
        <v>1.665781272762823E-2</v>
      </c>
      <c r="G1614" s="35">
        <f t="shared" si="76"/>
        <v>0</v>
      </c>
    </row>
    <row r="1615" spans="1:8">
      <c r="A1615" s="35" t="s">
        <v>100</v>
      </c>
      <c r="B1615" s="39">
        <v>2014</v>
      </c>
      <c r="C1615" s="39">
        <v>574177.9</v>
      </c>
      <c r="D1615" s="39">
        <v>11.606572999999999</v>
      </c>
      <c r="E1615" s="39">
        <f t="shared" si="75"/>
        <v>49470.06321331887</v>
      </c>
      <c r="F1615" s="36">
        <f t="shared" si="77"/>
        <v>2.9912407677961328E-2</v>
      </c>
      <c r="G1615" s="35">
        <f t="shared" si="76"/>
        <v>0</v>
      </c>
    </row>
    <row r="1616" spans="1:8">
      <c r="A1616" s="35" t="s">
        <v>100</v>
      </c>
      <c r="B1616" s="39">
        <v>2015</v>
      </c>
      <c r="C1616" s="39">
        <v>578852.4</v>
      </c>
      <c r="D1616" s="39">
        <v>11.622315</v>
      </c>
      <c r="E1616" s="39">
        <f t="shared" si="75"/>
        <v>49805.25824674344</v>
      </c>
      <c r="F1616" s="36">
        <f t="shared" si="77"/>
        <v>6.775714677767386E-3</v>
      </c>
      <c r="G1616" s="35">
        <f t="shared" si="76"/>
        <v>0</v>
      </c>
    </row>
    <row r="1617" spans="1:8">
      <c r="A1617" s="37" t="s">
        <v>100</v>
      </c>
      <c r="B1617" s="38">
        <v>2016</v>
      </c>
      <c r="C1617" s="38">
        <v>583946.4</v>
      </c>
      <c r="D1617" s="38">
        <v>11.64006</v>
      </c>
      <c r="E1617" s="45">
        <f t="shared" si="75"/>
        <v>50166.957902278853</v>
      </c>
      <c r="F1617" s="46">
        <f t="shared" si="77"/>
        <v>7.2622784876146262E-3</v>
      </c>
      <c r="G1617" s="47">
        <f t="shared" si="76"/>
        <v>0</v>
      </c>
      <c r="H1617" s="41">
        <f>SUM(G1614:G1617)</f>
        <v>0</v>
      </c>
    </row>
    <row r="1618" spans="1:8">
      <c r="A1618" s="35" t="s">
        <v>100</v>
      </c>
      <c r="B1618" s="39">
        <v>2017</v>
      </c>
      <c r="C1618" s="39">
        <v>590738.9</v>
      </c>
      <c r="D1618" s="39">
        <v>11.665706</v>
      </c>
      <c r="E1618" s="39">
        <f t="shared" si="75"/>
        <v>50638.932611536758</v>
      </c>
      <c r="F1618" s="36">
        <f t="shared" si="77"/>
        <v>9.4080791220643167E-3</v>
      </c>
      <c r="G1618" s="35">
        <f t="shared" si="76"/>
        <v>0</v>
      </c>
    </row>
    <row r="1619" spans="1:8">
      <c r="A1619" s="35" t="s">
        <v>100</v>
      </c>
      <c r="B1619" s="39">
        <v>2018</v>
      </c>
      <c r="C1619" s="39">
        <v>598917.1</v>
      </c>
      <c r="D1619" s="39">
        <v>11.680892</v>
      </c>
      <c r="E1619" s="39">
        <f t="shared" si="75"/>
        <v>51273.233242803712</v>
      </c>
      <c r="F1619" s="36">
        <f t="shared" si="77"/>
        <v>1.2525947893349709E-2</v>
      </c>
      <c r="G1619" s="35">
        <f t="shared" si="76"/>
        <v>0</v>
      </c>
    </row>
    <row r="1620" spans="1:8">
      <c r="A1620" s="35" t="s">
        <v>100</v>
      </c>
      <c r="B1620" s="39">
        <v>2019</v>
      </c>
      <c r="C1620" s="39">
        <v>611145.80000000005</v>
      </c>
      <c r="D1620" s="39">
        <v>11.696507</v>
      </c>
      <c r="E1620" s="39">
        <f t="shared" si="75"/>
        <v>52250.282926347158</v>
      </c>
      <c r="F1620" s="36">
        <f t="shared" si="77"/>
        <v>1.9055745498175236E-2</v>
      </c>
      <c r="G1620" s="35">
        <f t="shared" si="76"/>
        <v>0</v>
      </c>
    </row>
    <row r="1621" spans="1:8">
      <c r="A1621" s="37" t="s">
        <v>100</v>
      </c>
      <c r="B1621" s="38">
        <v>2020</v>
      </c>
      <c r="C1621" s="38">
        <v>589897.69999999995</v>
      </c>
      <c r="D1621" s="46">
        <v>11.693217000000001</v>
      </c>
      <c r="E1621" s="45">
        <f t="shared" si="75"/>
        <v>50447.85365738102</v>
      </c>
      <c r="F1621" s="46">
        <f t="shared" si="77"/>
        <v>-3.4496067160188826E-2</v>
      </c>
      <c r="G1621" s="47">
        <f t="shared" si="76"/>
        <v>0</v>
      </c>
      <c r="H1621" s="41">
        <f>SUM(G1618:G1621)</f>
        <v>0</v>
      </c>
    </row>
    <row r="1622" spans="1:8">
      <c r="A1622" s="37" t="s">
        <v>102</v>
      </c>
      <c r="B1622" s="38">
        <v>1976</v>
      </c>
      <c r="C1622" s="38"/>
      <c r="D1622" s="44">
        <v>2.8233959999999998</v>
      </c>
      <c r="E1622" s="45"/>
      <c r="F1622" s="46"/>
      <c r="G1622" s="47"/>
      <c r="H1622" s="41"/>
    </row>
    <row r="1623" spans="1:8">
      <c r="A1623" s="35" t="s">
        <v>102</v>
      </c>
      <c r="B1623" s="39">
        <v>1977</v>
      </c>
      <c r="C1623" s="39">
        <v>76635.891647566066</v>
      </c>
      <c r="D1623" s="39">
        <v>2.8659349999999999</v>
      </c>
      <c r="E1623" s="39">
        <f t="shared" si="75"/>
        <v>26740.27556366982</v>
      </c>
      <c r="G1623" s="35"/>
    </row>
    <row r="1624" spans="1:8">
      <c r="A1624" s="35" t="s">
        <v>102</v>
      </c>
      <c r="B1624" s="39">
        <v>1978</v>
      </c>
      <c r="C1624" s="39">
        <v>79869.069429768802</v>
      </c>
      <c r="D1624" s="39">
        <v>2.9130560000000001</v>
      </c>
      <c r="E1624" s="39">
        <f t="shared" si="75"/>
        <v>27417.622397155701</v>
      </c>
      <c r="F1624" s="36">
        <f t="shared" si="77"/>
        <v>2.5330585388811278E-2</v>
      </c>
      <c r="G1624" s="35">
        <f t="shared" si="76"/>
        <v>0</v>
      </c>
    </row>
    <row r="1625" spans="1:8">
      <c r="A1625" s="35" t="s">
        <v>102</v>
      </c>
      <c r="B1625" s="39">
        <v>1979</v>
      </c>
      <c r="C1625" s="39">
        <v>83608.54426384336</v>
      </c>
      <c r="D1625" s="39">
        <v>2.9700799999999998</v>
      </c>
      <c r="E1625" s="39">
        <f t="shared" si="75"/>
        <v>28150.266748317677</v>
      </c>
      <c r="F1625" s="36">
        <f t="shared" si="77"/>
        <v>2.6721658813055216E-2</v>
      </c>
      <c r="G1625" s="35">
        <f t="shared" si="76"/>
        <v>0</v>
      </c>
    </row>
    <row r="1626" spans="1:8">
      <c r="A1626" s="37" t="s">
        <v>102</v>
      </c>
      <c r="B1626" s="38">
        <v>1980</v>
      </c>
      <c r="C1626" s="38">
        <v>87513.189997127192</v>
      </c>
      <c r="D1626" s="38">
        <v>3.0407579999999998</v>
      </c>
      <c r="E1626" s="45">
        <f t="shared" si="75"/>
        <v>28780.057471567023</v>
      </c>
      <c r="F1626" s="46">
        <f t="shared" si="77"/>
        <v>2.2372460228533564E-2</v>
      </c>
      <c r="G1626" s="47">
        <f t="shared" si="76"/>
        <v>0</v>
      </c>
      <c r="H1626" s="41">
        <f>SUM(G1623:G1626)</f>
        <v>0</v>
      </c>
    </row>
    <row r="1627" spans="1:8">
      <c r="A1627" s="35" t="s">
        <v>102</v>
      </c>
      <c r="B1627" s="39">
        <v>1981</v>
      </c>
      <c r="C1627" s="39">
        <v>92626.251003320358</v>
      </c>
      <c r="D1627" s="39">
        <v>3.0961590000000001</v>
      </c>
      <c r="E1627" s="39">
        <f t="shared" si="75"/>
        <v>29916.5033201849</v>
      </c>
      <c r="F1627" s="36">
        <f t="shared" si="77"/>
        <v>3.9487268214826177E-2</v>
      </c>
      <c r="G1627" s="35">
        <f t="shared" si="76"/>
        <v>1</v>
      </c>
    </row>
    <row r="1628" spans="1:8">
      <c r="A1628" s="35" t="s">
        <v>102</v>
      </c>
      <c r="B1628" s="39">
        <v>1982</v>
      </c>
      <c r="C1628" s="39">
        <v>95317.514984766793</v>
      </c>
      <c r="D1628" s="39">
        <v>3.2061289999999998</v>
      </c>
      <c r="E1628" s="39">
        <f t="shared" si="75"/>
        <v>29729.781610398957</v>
      </c>
      <c r="F1628" s="36">
        <f t="shared" si="77"/>
        <v>-6.2414282774805319E-3</v>
      </c>
      <c r="G1628" s="35">
        <f t="shared" si="76"/>
        <v>0</v>
      </c>
    </row>
    <row r="1629" spans="1:8">
      <c r="A1629" s="35" t="s">
        <v>102</v>
      </c>
      <c r="B1629" s="39">
        <v>1983</v>
      </c>
      <c r="C1629" s="39">
        <v>90781.558830020571</v>
      </c>
      <c r="D1629" s="39">
        <v>3.2904040000000001</v>
      </c>
      <c r="E1629" s="39">
        <f t="shared" si="75"/>
        <v>27589.79104998066</v>
      </c>
      <c r="F1629" s="36">
        <f t="shared" si="77"/>
        <v>-7.1981375055569341E-2</v>
      </c>
      <c r="G1629" s="35">
        <f t="shared" si="76"/>
        <v>0</v>
      </c>
    </row>
    <row r="1630" spans="1:8">
      <c r="A1630" s="37" t="s">
        <v>102</v>
      </c>
      <c r="B1630" s="38">
        <v>1984</v>
      </c>
      <c r="C1630" s="38">
        <v>95067.630144983646</v>
      </c>
      <c r="D1630" s="38">
        <v>3.2855349999999999</v>
      </c>
      <c r="E1630" s="45">
        <f t="shared" si="75"/>
        <v>28935.205421638682</v>
      </c>
      <c r="F1630" s="46">
        <f t="shared" si="77"/>
        <v>4.876493516100644E-2</v>
      </c>
      <c r="G1630" s="47">
        <f t="shared" si="76"/>
        <v>1</v>
      </c>
      <c r="H1630" s="41">
        <f>SUM(G1627:G1630)</f>
        <v>2</v>
      </c>
    </row>
    <row r="1631" spans="1:8">
      <c r="A1631" s="35" t="s">
        <v>102</v>
      </c>
      <c r="B1631" s="39">
        <v>1985</v>
      </c>
      <c r="C1631" s="39">
        <v>96634.767095900766</v>
      </c>
      <c r="D1631" s="39">
        <v>3.2713329999999998</v>
      </c>
      <c r="E1631" s="39">
        <f t="shared" si="75"/>
        <v>29539.874753166605</v>
      </c>
      <c r="F1631" s="36">
        <f t="shared" si="77"/>
        <v>2.0897357482581702E-2</v>
      </c>
      <c r="G1631" s="35">
        <f t="shared" si="76"/>
        <v>0</v>
      </c>
    </row>
    <row r="1632" spans="1:8">
      <c r="A1632" s="35" t="s">
        <v>102</v>
      </c>
      <c r="B1632" s="39">
        <v>1986</v>
      </c>
      <c r="C1632" s="39">
        <v>91638.77309301318</v>
      </c>
      <c r="D1632" s="39">
        <v>3.2527349999999999</v>
      </c>
      <c r="E1632" s="39">
        <f t="shared" si="75"/>
        <v>28172.837041140203</v>
      </c>
      <c r="F1632" s="36">
        <f t="shared" si="77"/>
        <v>-4.6277708468613565E-2</v>
      </c>
      <c r="G1632" s="35">
        <f t="shared" si="76"/>
        <v>0</v>
      </c>
    </row>
    <row r="1633" spans="1:8">
      <c r="A1633" s="35" t="s">
        <v>102</v>
      </c>
      <c r="B1633" s="39">
        <v>1987</v>
      </c>
      <c r="C1633" s="39">
        <v>90087.812673461915</v>
      </c>
      <c r="D1633" s="39">
        <v>3.210124</v>
      </c>
      <c r="E1633" s="39">
        <f t="shared" si="75"/>
        <v>28063.655071723682</v>
      </c>
      <c r="F1633" s="36">
        <f t="shared" si="77"/>
        <v>-3.8754339599197385E-3</v>
      </c>
      <c r="G1633" s="35">
        <f t="shared" si="76"/>
        <v>0</v>
      </c>
    </row>
    <row r="1634" spans="1:8">
      <c r="A1634" s="37" t="s">
        <v>102</v>
      </c>
      <c r="B1634" s="38">
        <v>1988</v>
      </c>
      <c r="C1634" s="38">
        <v>94419.433695165688</v>
      </c>
      <c r="D1634" s="38">
        <v>3.1670639999999999</v>
      </c>
      <c r="E1634" s="45">
        <f t="shared" si="75"/>
        <v>29812.922534930047</v>
      </c>
      <c r="F1634" s="46">
        <f t="shared" si="77"/>
        <v>6.2332132387448169E-2</v>
      </c>
      <c r="G1634" s="47">
        <f t="shared" si="76"/>
        <v>1</v>
      </c>
      <c r="H1634" s="41">
        <f>SUM(G1631:G1634)</f>
        <v>1</v>
      </c>
    </row>
    <row r="1635" spans="1:8">
      <c r="A1635" s="35" t="s">
        <v>102</v>
      </c>
      <c r="B1635" s="39">
        <v>1989</v>
      </c>
      <c r="C1635" s="39">
        <v>94677.832498825606</v>
      </c>
      <c r="D1635" s="39">
        <v>3.1503040000000002</v>
      </c>
      <c r="E1635" s="39">
        <f t="shared" si="75"/>
        <v>30053.554355016404</v>
      </c>
      <c r="F1635" s="36">
        <f t="shared" si="77"/>
        <v>8.0713931954985441E-3</v>
      </c>
      <c r="G1635" s="35">
        <f t="shared" si="76"/>
        <v>0</v>
      </c>
    </row>
    <row r="1636" spans="1:8">
      <c r="A1636" s="35" t="s">
        <v>102</v>
      </c>
      <c r="B1636" s="39">
        <v>1990</v>
      </c>
      <c r="C1636" s="39">
        <v>95190.798822400888</v>
      </c>
      <c r="D1636" s="39">
        <v>3.148825</v>
      </c>
      <c r="E1636" s="39">
        <f t="shared" si="75"/>
        <v>30230.577698792687</v>
      </c>
      <c r="F1636" s="36">
        <f t="shared" si="77"/>
        <v>5.8902631510784342E-3</v>
      </c>
      <c r="G1636" s="35">
        <f t="shared" si="76"/>
        <v>0</v>
      </c>
    </row>
    <row r="1637" spans="1:8">
      <c r="A1637" s="35" t="s">
        <v>102</v>
      </c>
      <c r="B1637" s="39">
        <v>1991</v>
      </c>
      <c r="C1637" s="39">
        <v>95673.682473611596</v>
      </c>
      <c r="D1637" s="39">
        <v>3.17544</v>
      </c>
      <c r="E1637" s="39">
        <f t="shared" si="75"/>
        <v>30129.267904168115</v>
      </c>
      <c r="F1637" s="36">
        <f t="shared" si="77"/>
        <v>-3.3512358127585351E-3</v>
      </c>
      <c r="G1637" s="35">
        <f t="shared" si="76"/>
        <v>0</v>
      </c>
    </row>
    <row r="1638" spans="1:8">
      <c r="A1638" s="37" t="s">
        <v>102</v>
      </c>
      <c r="B1638" s="38">
        <v>1992</v>
      </c>
      <c r="C1638" s="38">
        <v>97946.343231116916</v>
      </c>
      <c r="D1638" s="38">
        <v>3.2205170000000001</v>
      </c>
      <c r="E1638" s="45">
        <f t="shared" si="75"/>
        <v>30413.235896943537</v>
      </c>
      <c r="F1638" s="46">
        <f t="shared" si="77"/>
        <v>9.4249881437091787E-3</v>
      </c>
      <c r="G1638" s="47">
        <f t="shared" si="76"/>
        <v>0</v>
      </c>
      <c r="H1638" s="41">
        <f>SUM(G1635:G1638)</f>
        <v>0</v>
      </c>
    </row>
    <row r="1639" spans="1:8">
      <c r="A1639" s="35" t="s">
        <v>102</v>
      </c>
      <c r="B1639" s="39">
        <v>1993</v>
      </c>
      <c r="C1639" s="39">
        <v>100408.8653830742</v>
      </c>
      <c r="D1639" s="39">
        <v>3.2522850000000001</v>
      </c>
      <c r="E1639" s="39">
        <f t="shared" si="75"/>
        <v>30873.329177201318</v>
      </c>
      <c r="F1639" s="36">
        <f t="shared" si="77"/>
        <v>1.5128060750155825E-2</v>
      </c>
      <c r="G1639" s="35">
        <f t="shared" si="76"/>
        <v>0</v>
      </c>
    </row>
    <row r="1640" spans="1:8">
      <c r="A1640" s="35" t="s">
        <v>102</v>
      </c>
      <c r="B1640" s="39">
        <v>1994</v>
      </c>
      <c r="C1640" s="39">
        <v>102743.53617748196</v>
      </c>
      <c r="D1640" s="39">
        <v>3.2809400000000002</v>
      </c>
      <c r="E1640" s="39">
        <f t="shared" si="75"/>
        <v>31315.274335245984</v>
      </c>
      <c r="F1640" s="36">
        <f t="shared" si="77"/>
        <v>1.4314787871047674E-2</v>
      </c>
      <c r="G1640" s="35">
        <f t="shared" si="76"/>
        <v>0</v>
      </c>
    </row>
    <row r="1641" spans="1:8">
      <c r="A1641" s="35" t="s">
        <v>102</v>
      </c>
      <c r="B1641" s="39">
        <v>1995</v>
      </c>
      <c r="C1641" s="39">
        <v>104848.47184661498</v>
      </c>
      <c r="D1641" s="39">
        <v>3.308208</v>
      </c>
      <c r="E1641" s="39">
        <f t="shared" si="75"/>
        <v>31693.433981966966</v>
      </c>
      <c r="F1641" s="36">
        <f t="shared" si="77"/>
        <v>1.207588484368971E-2</v>
      </c>
      <c r="G1641" s="35">
        <f t="shared" si="76"/>
        <v>0</v>
      </c>
    </row>
    <row r="1642" spans="1:8">
      <c r="A1642" s="37" t="s">
        <v>102</v>
      </c>
      <c r="B1642" s="38">
        <v>1996</v>
      </c>
      <c r="C1642" s="38">
        <v>110025.38758188389</v>
      </c>
      <c r="D1642" s="38">
        <v>3.3401290000000001</v>
      </c>
      <c r="E1642" s="45">
        <f t="shared" si="75"/>
        <v>32940.460557626335</v>
      </c>
      <c r="F1642" s="46">
        <f t="shared" si="77"/>
        <v>3.9346527623636662E-2</v>
      </c>
      <c r="G1642" s="47">
        <f t="shared" si="76"/>
        <v>1</v>
      </c>
      <c r="H1642" s="41">
        <f>SUM(G1639:G1642)</f>
        <v>1</v>
      </c>
    </row>
    <row r="1643" spans="1:8">
      <c r="A1643" s="35" t="s">
        <v>102</v>
      </c>
      <c r="B1643" s="39">
        <v>1997</v>
      </c>
      <c r="C1643" s="39">
        <v>115088.49999999999</v>
      </c>
      <c r="D1643" s="39">
        <v>3.3729170000000002</v>
      </c>
      <c r="E1643" s="39">
        <f t="shared" si="75"/>
        <v>34121.355491404021</v>
      </c>
      <c r="F1643" s="36">
        <f t="shared" si="77"/>
        <v>3.5849375321022503E-2</v>
      </c>
      <c r="G1643" s="35">
        <f t="shared" si="76"/>
        <v>1</v>
      </c>
    </row>
    <row r="1644" spans="1:8">
      <c r="A1644" s="35" t="s">
        <v>102</v>
      </c>
      <c r="B1644" s="39">
        <v>1998</v>
      </c>
      <c r="C1644" s="39">
        <v>117596</v>
      </c>
      <c r="D1644" s="39">
        <v>3.4051939999999998</v>
      </c>
      <c r="E1644" s="39">
        <f t="shared" si="75"/>
        <v>34534.302597737456</v>
      </c>
      <c r="F1644" s="36">
        <f t="shared" si="77"/>
        <v>1.2102306616671887E-2</v>
      </c>
      <c r="G1644" s="35">
        <f t="shared" si="76"/>
        <v>0</v>
      </c>
    </row>
    <row r="1645" spans="1:8">
      <c r="A1645" s="35" t="s">
        <v>102</v>
      </c>
      <c r="B1645" s="39">
        <v>1999</v>
      </c>
      <c r="C1645" s="39">
        <v>119685.4</v>
      </c>
      <c r="D1645" s="39">
        <v>3.437147</v>
      </c>
      <c r="E1645" s="39">
        <f t="shared" si="75"/>
        <v>34821.146724303617</v>
      </c>
      <c r="F1645" s="36">
        <f t="shared" si="77"/>
        <v>8.306063970869193E-3</v>
      </c>
      <c r="G1645" s="35">
        <f t="shared" si="76"/>
        <v>0</v>
      </c>
    </row>
    <row r="1646" spans="1:8">
      <c r="A1646" s="37" t="s">
        <v>102</v>
      </c>
      <c r="B1646" s="38">
        <v>2000</v>
      </c>
      <c r="C1646" s="38">
        <v>124227.6</v>
      </c>
      <c r="D1646" s="38">
        <v>3.4543650000000001</v>
      </c>
      <c r="E1646" s="45">
        <f t="shared" si="75"/>
        <v>35962.499620045943</v>
      </c>
      <c r="F1646" s="46">
        <f t="shared" si="77"/>
        <v>3.2777579233073117E-2</v>
      </c>
      <c r="G1646" s="47">
        <f t="shared" si="76"/>
        <v>1</v>
      </c>
      <c r="H1646" s="41">
        <f>SUM(G1643:G1646)</f>
        <v>2</v>
      </c>
    </row>
    <row r="1647" spans="1:8">
      <c r="A1647" s="35" t="s">
        <v>102</v>
      </c>
      <c r="B1647" s="39">
        <v>2001</v>
      </c>
      <c r="C1647" s="39">
        <v>128891.2</v>
      </c>
      <c r="D1647" s="39">
        <v>3.4670999999999998</v>
      </c>
      <c r="E1647" s="39">
        <f t="shared" si="75"/>
        <v>37175.506907790375</v>
      </c>
      <c r="F1647" s="36">
        <f t="shared" si="77"/>
        <v>3.3729782427812216E-2</v>
      </c>
      <c r="G1647" s="35">
        <f t="shared" si="76"/>
        <v>1</v>
      </c>
    </row>
    <row r="1648" spans="1:8">
      <c r="A1648" s="35" t="s">
        <v>102</v>
      </c>
      <c r="B1648" s="39">
        <v>2002</v>
      </c>
      <c r="C1648" s="39">
        <v>131293.29999999999</v>
      </c>
      <c r="D1648" s="39">
        <v>3.48908</v>
      </c>
      <c r="E1648" s="39">
        <f t="shared" si="75"/>
        <v>37629.776330723282</v>
      </c>
      <c r="F1648" s="36">
        <f t="shared" si="77"/>
        <v>1.2219589205862524E-2</v>
      </c>
      <c r="G1648" s="35">
        <f t="shared" si="76"/>
        <v>0</v>
      </c>
    </row>
    <row r="1649" spans="1:8">
      <c r="A1649" s="35" t="s">
        <v>102</v>
      </c>
      <c r="B1649" s="39">
        <v>2003</v>
      </c>
      <c r="C1649" s="39">
        <v>133417.20000000001</v>
      </c>
      <c r="D1649" s="39">
        <v>3.5048919999999999</v>
      </c>
      <c r="E1649" s="39">
        <f t="shared" si="75"/>
        <v>38065.99461552596</v>
      </c>
      <c r="F1649" s="36">
        <f t="shared" si="77"/>
        <v>1.1592369855425444E-2</v>
      </c>
      <c r="G1649" s="35">
        <f t="shared" si="76"/>
        <v>0</v>
      </c>
    </row>
    <row r="1650" spans="1:8">
      <c r="A1650" s="37" t="s">
        <v>102</v>
      </c>
      <c r="B1650" s="38">
        <v>2004</v>
      </c>
      <c r="C1650" s="38">
        <v>138096.79999999999</v>
      </c>
      <c r="D1650" s="38">
        <v>3.5252330000000001</v>
      </c>
      <c r="E1650" s="45">
        <f t="shared" si="75"/>
        <v>39173.807802207681</v>
      </c>
      <c r="F1650" s="46">
        <f t="shared" si="77"/>
        <v>2.9102436383729113E-2</v>
      </c>
      <c r="G1650" s="47">
        <f t="shared" si="76"/>
        <v>0</v>
      </c>
      <c r="H1650" s="41">
        <f>SUM(G1647:G1650)</f>
        <v>1</v>
      </c>
    </row>
    <row r="1651" spans="1:8">
      <c r="A1651" s="35" t="s">
        <v>102</v>
      </c>
      <c r="B1651" s="39">
        <v>2005</v>
      </c>
      <c r="C1651" s="39">
        <v>143471.1</v>
      </c>
      <c r="D1651" s="39">
        <v>3.548597</v>
      </c>
      <c r="E1651" s="39">
        <f t="shared" si="75"/>
        <v>40430.372905122786</v>
      </c>
      <c r="F1651" s="36">
        <f t="shared" si="77"/>
        <v>3.2076664828183832E-2</v>
      </c>
      <c r="G1651" s="35">
        <f t="shared" si="76"/>
        <v>1</v>
      </c>
    </row>
    <row r="1652" spans="1:8">
      <c r="A1652" s="35" t="s">
        <v>102</v>
      </c>
      <c r="B1652" s="39">
        <v>2006</v>
      </c>
      <c r="C1652" s="39">
        <v>152857.70000000001</v>
      </c>
      <c r="D1652" s="39">
        <v>3.59409</v>
      </c>
      <c r="E1652" s="39">
        <f t="shared" si="75"/>
        <v>42530.292786212922</v>
      </c>
      <c r="F1652" s="36">
        <f t="shared" si="77"/>
        <v>5.1939166774889189E-2</v>
      </c>
      <c r="G1652" s="35">
        <f t="shared" si="76"/>
        <v>1</v>
      </c>
    </row>
    <row r="1653" spans="1:8">
      <c r="A1653" s="35" t="s">
        <v>102</v>
      </c>
      <c r="B1653" s="39">
        <v>2007</v>
      </c>
      <c r="C1653" s="39">
        <v>156219.5</v>
      </c>
      <c r="D1653" s="39">
        <v>3.6343489999999998</v>
      </c>
      <c r="E1653" s="39">
        <f t="shared" si="75"/>
        <v>42984.17680855636</v>
      </c>
      <c r="F1653" s="36">
        <f t="shared" si="77"/>
        <v>1.0672017345965124E-2</v>
      </c>
      <c r="G1653" s="35">
        <f t="shared" si="76"/>
        <v>0</v>
      </c>
    </row>
    <row r="1654" spans="1:8">
      <c r="A1654" s="37" t="s">
        <v>102</v>
      </c>
      <c r="B1654" s="38">
        <v>2008</v>
      </c>
      <c r="C1654" s="38">
        <v>162387</v>
      </c>
      <c r="D1654" s="38">
        <v>3.6689759999999998</v>
      </c>
      <c r="E1654" s="45">
        <f t="shared" si="75"/>
        <v>44259.488205973546</v>
      </c>
      <c r="F1654" s="46">
        <f t="shared" si="77"/>
        <v>2.9669322343828686E-2</v>
      </c>
      <c r="G1654" s="47">
        <f t="shared" si="76"/>
        <v>0</v>
      </c>
      <c r="H1654" s="41">
        <f>SUM(G1651:G1654)</f>
        <v>2</v>
      </c>
    </row>
    <row r="1655" spans="1:8">
      <c r="A1655" s="35" t="s">
        <v>102</v>
      </c>
      <c r="B1655" s="39">
        <v>2009</v>
      </c>
      <c r="C1655" s="39">
        <v>160091.6</v>
      </c>
      <c r="D1655" s="39">
        <v>3.7175720000000001</v>
      </c>
      <c r="E1655" s="39">
        <f t="shared" si="75"/>
        <v>43063.48337032881</v>
      </c>
      <c r="F1655" s="36">
        <f t="shared" si="77"/>
        <v>-2.7022563615711093E-2</v>
      </c>
      <c r="G1655" s="35">
        <f t="shared" si="76"/>
        <v>0</v>
      </c>
    </row>
    <row r="1656" spans="1:8">
      <c r="A1656" s="35" t="s">
        <v>102</v>
      </c>
      <c r="B1656" s="39">
        <v>2010</v>
      </c>
      <c r="C1656" s="39">
        <v>160564.20000000001</v>
      </c>
      <c r="D1656" s="39">
        <v>3.760014</v>
      </c>
      <c r="E1656" s="39">
        <f t="shared" si="75"/>
        <v>42703.085680000135</v>
      </c>
      <c r="F1656" s="36">
        <f t="shared" si="77"/>
        <v>-8.3689860206941358E-3</v>
      </c>
      <c r="G1656" s="35">
        <f t="shared" si="76"/>
        <v>0</v>
      </c>
    </row>
    <row r="1657" spans="1:8">
      <c r="A1657" s="35" t="s">
        <v>102</v>
      </c>
      <c r="B1657" s="39">
        <v>2011</v>
      </c>
      <c r="C1657" s="39">
        <v>166327.20000000001</v>
      </c>
      <c r="D1657" s="39">
        <v>3.788824</v>
      </c>
      <c r="E1657" s="39">
        <f t="shared" si="75"/>
        <v>43899.426312755626</v>
      </c>
      <c r="F1657" s="36">
        <f t="shared" si="77"/>
        <v>2.801532052555622E-2</v>
      </c>
      <c r="G1657" s="35">
        <f t="shared" si="76"/>
        <v>0</v>
      </c>
    </row>
    <row r="1658" spans="1:8">
      <c r="A1658" s="37" t="s">
        <v>102</v>
      </c>
      <c r="B1658" s="38">
        <v>2012</v>
      </c>
      <c r="C1658" s="38">
        <v>174874.4</v>
      </c>
      <c r="D1658" s="38">
        <v>3.8193199999999998</v>
      </c>
      <c r="E1658" s="45">
        <f t="shared" si="75"/>
        <v>45786.789271388625</v>
      </c>
      <c r="F1658" s="46">
        <f t="shared" si="77"/>
        <v>4.2992884353128646E-2</v>
      </c>
      <c r="G1658" s="47">
        <f t="shared" si="76"/>
        <v>1</v>
      </c>
      <c r="H1658" s="41">
        <f>SUM(G1655:G1658)</f>
        <v>1</v>
      </c>
    </row>
    <row r="1659" spans="1:8">
      <c r="A1659" s="35" t="s">
        <v>102</v>
      </c>
      <c r="B1659" s="39">
        <v>2013</v>
      </c>
      <c r="C1659" s="39">
        <v>177698.9</v>
      </c>
      <c r="D1659" s="39">
        <v>3.853891</v>
      </c>
      <c r="E1659" s="39">
        <f t="shared" si="75"/>
        <v>46108.958452639163</v>
      </c>
      <c r="F1659" s="36">
        <f t="shared" si="77"/>
        <v>7.0362911743160339E-3</v>
      </c>
      <c r="G1659" s="35">
        <f t="shared" si="76"/>
        <v>0</v>
      </c>
    </row>
    <row r="1660" spans="1:8">
      <c r="A1660" s="35" t="s">
        <v>102</v>
      </c>
      <c r="B1660" s="39">
        <v>2014</v>
      </c>
      <c r="C1660" s="39">
        <v>189360</v>
      </c>
      <c r="D1660" s="39">
        <v>3.8791869999999999</v>
      </c>
      <c r="E1660" s="39">
        <f t="shared" si="75"/>
        <v>48814.352079443452</v>
      </c>
      <c r="F1660" s="36">
        <f t="shared" si="77"/>
        <v>5.8673926230260243E-2</v>
      </c>
      <c r="G1660" s="35">
        <f t="shared" si="76"/>
        <v>1</v>
      </c>
    </row>
    <row r="1661" spans="1:8">
      <c r="A1661" s="35" t="s">
        <v>102</v>
      </c>
      <c r="B1661" s="39">
        <v>2015</v>
      </c>
      <c r="C1661" s="39">
        <v>197071.9</v>
      </c>
      <c r="D1661" s="39">
        <v>3.9105180000000002</v>
      </c>
      <c r="E1661" s="39">
        <f t="shared" si="75"/>
        <v>50395.344043934841</v>
      </c>
      <c r="F1661" s="36">
        <f t="shared" si="77"/>
        <v>3.2387851054918926E-2</v>
      </c>
      <c r="G1661" s="35">
        <f t="shared" si="76"/>
        <v>1</v>
      </c>
    </row>
    <row r="1662" spans="1:8">
      <c r="A1662" s="37" t="s">
        <v>102</v>
      </c>
      <c r="B1662" s="38">
        <v>2016</v>
      </c>
      <c r="C1662" s="38">
        <v>193025.1</v>
      </c>
      <c r="D1662" s="38">
        <v>3.9281429999999999</v>
      </c>
      <c r="E1662" s="45">
        <f t="shared" si="75"/>
        <v>49139.020651743078</v>
      </c>
      <c r="F1662" s="46">
        <f t="shared" si="77"/>
        <v>-2.4929354408147253E-2</v>
      </c>
      <c r="G1662" s="47">
        <f t="shared" si="76"/>
        <v>0</v>
      </c>
      <c r="H1662" s="41">
        <f>SUM(G1659:G1662)</f>
        <v>2</v>
      </c>
    </row>
    <row r="1663" spans="1:8">
      <c r="A1663" s="35" t="s">
        <v>102</v>
      </c>
      <c r="B1663" s="39">
        <v>2017</v>
      </c>
      <c r="C1663" s="39">
        <v>194256</v>
      </c>
      <c r="D1663" s="39">
        <v>3.933602</v>
      </c>
      <c r="E1663" s="39">
        <f t="shared" si="75"/>
        <v>49383.745483147504</v>
      </c>
      <c r="F1663" s="36">
        <f t="shared" si="77"/>
        <v>4.9802545544981314E-3</v>
      </c>
      <c r="G1663" s="35">
        <f t="shared" si="76"/>
        <v>0</v>
      </c>
    </row>
    <row r="1664" spans="1:8">
      <c r="A1664" s="35" t="s">
        <v>102</v>
      </c>
      <c r="B1664" s="39">
        <v>2018</v>
      </c>
      <c r="C1664" s="39">
        <v>197358.3</v>
      </c>
      <c r="D1664" s="39">
        <v>3.9434879999999999</v>
      </c>
      <c r="E1664" s="39">
        <f t="shared" si="75"/>
        <v>50046.633842932955</v>
      </c>
      <c r="F1664" s="36">
        <f t="shared" si="77"/>
        <v>1.3423209464977992E-2</v>
      </c>
      <c r="G1664" s="35">
        <f t="shared" si="76"/>
        <v>0</v>
      </c>
    </row>
    <row r="1665" spans="1:8">
      <c r="A1665" s="35" t="s">
        <v>102</v>
      </c>
      <c r="B1665" s="39">
        <v>2019</v>
      </c>
      <c r="C1665" s="39">
        <v>200710.9</v>
      </c>
      <c r="D1665" s="39">
        <v>3.9606759999999999</v>
      </c>
      <c r="E1665" s="39">
        <f t="shared" si="75"/>
        <v>50675.919969217379</v>
      </c>
      <c r="F1665" s="36">
        <f t="shared" si="77"/>
        <v>1.2573995051483156E-2</v>
      </c>
      <c r="G1665" s="35">
        <f t="shared" si="76"/>
        <v>0</v>
      </c>
    </row>
    <row r="1666" spans="1:8">
      <c r="A1666" s="37" t="s">
        <v>102</v>
      </c>
      <c r="B1666" s="38">
        <v>2020</v>
      </c>
      <c r="C1666" s="38">
        <v>190893.8</v>
      </c>
      <c r="D1666" s="46">
        <v>3.9807830000000002</v>
      </c>
      <c r="E1666" s="45">
        <f t="shared" si="75"/>
        <v>47953.832198338867</v>
      </c>
      <c r="F1666" s="46">
        <f t="shared" si="77"/>
        <v>-5.3715606397121585E-2</v>
      </c>
      <c r="G1666" s="47">
        <f t="shared" si="76"/>
        <v>0</v>
      </c>
      <c r="H1666" s="41">
        <f>SUM(G1663:G1666)</f>
        <v>0</v>
      </c>
    </row>
    <row r="1667" spans="1:8">
      <c r="A1667" s="37" t="s">
        <v>104</v>
      </c>
      <c r="B1667" s="38">
        <v>1976</v>
      </c>
      <c r="C1667" s="38"/>
      <c r="D1667" s="44">
        <v>2.3721549999999998</v>
      </c>
      <c r="E1667" s="45"/>
      <c r="F1667" s="46"/>
      <c r="G1667" s="47"/>
      <c r="H1667" s="41"/>
    </row>
    <row r="1668" spans="1:8">
      <c r="A1668" s="35" t="s">
        <v>104</v>
      </c>
      <c r="B1668" s="39">
        <v>1977</v>
      </c>
      <c r="C1668" s="39">
        <v>57438.055451610657</v>
      </c>
      <c r="D1668" s="39">
        <v>2.4393549999999999</v>
      </c>
      <c r="E1668" s="39">
        <f t="shared" ref="E1668:E1731" si="78">C1668/D1668</f>
        <v>23546.411019146726</v>
      </c>
      <c r="G1668" s="35"/>
    </row>
    <row r="1669" spans="1:8">
      <c r="A1669" s="35" t="s">
        <v>104</v>
      </c>
      <c r="B1669" s="39">
        <v>1978</v>
      </c>
      <c r="C1669" s="39">
        <v>60903.021598796375</v>
      </c>
      <c r="D1669" s="39">
        <v>2.5096090000000002</v>
      </c>
      <c r="E1669" s="39">
        <f t="shared" si="78"/>
        <v>24267.932414490213</v>
      </c>
      <c r="F1669" s="36">
        <f t="shared" ref="F1669:F1732" si="79">E1669/E1668-1</f>
        <v>3.0642521051585492E-2</v>
      </c>
      <c r="G1669" s="35">
        <f t="shared" ref="G1669:G1731" si="80">IF(F1669&gt;0.032,1,0)</f>
        <v>0</v>
      </c>
    </row>
    <row r="1670" spans="1:8">
      <c r="A1670" s="35" t="s">
        <v>104</v>
      </c>
      <c r="B1670" s="39">
        <v>1979</v>
      </c>
      <c r="C1670" s="39">
        <v>63356.601146538072</v>
      </c>
      <c r="D1670" s="39">
        <v>2.5783119999999999</v>
      </c>
      <c r="E1670" s="39">
        <f t="shared" si="78"/>
        <v>24572.899302542934</v>
      </c>
      <c r="F1670" s="36">
        <f t="shared" si="79"/>
        <v>1.2566661339085794E-2</v>
      </c>
      <c r="G1670" s="35">
        <f t="shared" si="80"/>
        <v>0</v>
      </c>
    </row>
    <row r="1671" spans="1:8">
      <c r="A1671" s="37" t="s">
        <v>104</v>
      </c>
      <c r="B1671" s="38">
        <v>1980</v>
      </c>
      <c r="C1671" s="38">
        <v>62909.048424419365</v>
      </c>
      <c r="D1671" s="38">
        <v>2.6412179999999998</v>
      </c>
      <c r="E1671" s="45">
        <f t="shared" si="78"/>
        <v>23818.19615965792</v>
      </c>
      <c r="F1671" s="46">
        <f t="shared" si="79"/>
        <v>-3.0712824465402577E-2</v>
      </c>
      <c r="G1671" s="47">
        <f t="shared" si="80"/>
        <v>0</v>
      </c>
      <c r="H1671" s="41">
        <f>SUM(G1668:G1671)</f>
        <v>0</v>
      </c>
    </row>
    <row r="1672" spans="1:8">
      <c r="A1672" s="35" t="s">
        <v>104</v>
      </c>
      <c r="B1672" s="39">
        <v>1981</v>
      </c>
      <c r="C1672" s="39">
        <v>61239.835979394797</v>
      </c>
      <c r="D1672" s="39">
        <v>2.6679849999999998</v>
      </c>
      <c r="E1672" s="39">
        <f t="shared" si="78"/>
        <v>22953.590810815953</v>
      </c>
      <c r="F1672" s="36">
        <f t="shared" si="79"/>
        <v>-3.6300202712512442E-2</v>
      </c>
      <c r="G1672" s="35">
        <f t="shared" si="80"/>
        <v>0</v>
      </c>
    </row>
    <row r="1673" spans="1:8">
      <c r="A1673" s="35" t="s">
        <v>104</v>
      </c>
      <c r="B1673" s="39">
        <v>1982</v>
      </c>
      <c r="C1673" s="39">
        <v>57994.105803333907</v>
      </c>
      <c r="D1673" s="39">
        <v>2.6649189999999998</v>
      </c>
      <c r="E1673" s="39">
        <f t="shared" si="78"/>
        <v>21762.051981067307</v>
      </c>
      <c r="F1673" s="36">
        <f t="shared" si="79"/>
        <v>-5.1910781174472342E-2</v>
      </c>
      <c r="G1673" s="35">
        <f t="shared" si="80"/>
        <v>0</v>
      </c>
    </row>
    <row r="1674" spans="1:8">
      <c r="A1674" s="35" t="s">
        <v>104</v>
      </c>
      <c r="B1674" s="39">
        <v>1983</v>
      </c>
      <c r="C1674" s="39">
        <v>58638.723241832151</v>
      </c>
      <c r="D1674" s="39">
        <v>2.6530710000000002</v>
      </c>
      <c r="E1674" s="39">
        <f t="shared" si="78"/>
        <v>22102.206553021817</v>
      </c>
      <c r="F1674" s="36">
        <f t="shared" si="79"/>
        <v>1.5630629512807026E-2</v>
      </c>
      <c r="G1674" s="35">
        <f t="shared" si="80"/>
        <v>0</v>
      </c>
    </row>
    <row r="1675" spans="1:8">
      <c r="A1675" s="37" t="s">
        <v>104</v>
      </c>
      <c r="B1675" s="38">
        <v>1984</v>
      </c>
      <c r="C1675" s="38">
        <v>62261.128884150537</v>
      </c>
      <c r="D1675" s="38">
        <v>2.6665890000000001</v>
      </c>
      <c r="E1675" s="45">
        <f t="shared" si="78"/>
        <v>23348.603359629298</v>
      </c>
      <c r="F1675" s="46">
        <f t="shared" si="79"/>
        <v>5.6392415101969684E-2</v>
      </c>
      <c r="G1675" s="47">
        <f t="shared" si="80"/>
        <v>1</v>
      </c>
      <c r="H1675" s="41">
        <f>SUM(G1672:G1675)</f>
        <v>1</v>
      </c>
    </row>
    <row r="1676" spans="1:8">
      <c r="A1676" s="35" t="s">
        <v>104</v>
      </c>
      <c r="B1676" s="39">
        <v>1985</v>
      </c>
      <c r="C1676" s="39">
        <v>63777.501190080016</v>
      </c>
      <c r="D1676" s="39">
        <v>2.6726480000000001</v>
      </c>
      <c r="E1676" s="39">
        <f t="shared" si="78"/>
        <v>23863.038151705729</v>
      </c>
      <c r="F1676" s="36">
        <f t="shared" si="79"/>
        <v>2.2032786464903031E-2</v>
      </c>
      <c r="G1676" s="35">
        <f t="shared" si="80"/>
        <v>0</v>
      </c>
    </row>
    <row r="1677" spans="1:8">
      <c r="A1677" s="35" t="s">
        <v>104</v>
      </c>
      <c r="B1677" s="39">
        <v>1986</v>
      </c>
      <c r="C1677" s="39">
        <v>65032.653659515956</v>
      </c>
      <c r="D1677" s="39">
        <v>2.6835260000000001</v>
      </c>
      <c r="E1677" s="39">
        <f t="shared" si="78"/>
        <v>24234.031516562893</v>
      </c>
      <c r="F1677" s="36">
        <f t="shared" si="79"/>
        <v>1.5546778348114243E-2</v>
      </c>
      <c r="G1677" s="35">
        <f t="shared" si="80"/>
        <v>0</v>
      </c>
    </row>
    <row r="1678" spans="1:8">
      <c r="A1678" s="35" t="s">
        <v>104</v>
      </c>
      <c r="B1678" s="39">
        <v>1987</v>
      </c>
      <c r="C1678" s="39">
        <v>67207.441472056438</v>
      </c>
      <c r="D1678" s="39">
        <v>2.700996</v>
      </c>
      <c r="E1678" s="39">
        <f t="shared" si="78"/>
        <v>24882.466124369101</v>
      </c>
      <c r="F1678" s="36">
        <f t="shared" si="79"/>
        <v>2.6757190909941331E-2</v>
      </c>
      <c r="G1678" s="35">
        <f t="shared" si="80"/>
        <v>0</v>
      </c>
    </row>
    <row r="1679" spans="1:8">
      <c r="A1679" s="37" t="s">
        <v>104</v>
      </c>
      <c r="B1679" s="38">
        <v>1988</v>
      </c>
      <c r="C1679" s="38">
        <v>71428.942721321611</v>
      </c>
      <c r="D1679" s="38">
        <v>2.7412969999999999</v>
      </c>
      <c r="E1679" s="45">
        <f t="shared" si="78"/>
        <v>26056.623095316419</v>
      </c>
      <c r="F1679" s="46">
        <f t="shared" si="79"/>
        <v>4.7188126975781897E-2</v>
      </c>
      <c r="G1679" s="47">
        <f t="shared" si="80"/>
        <v>1</v>
      </c>
      <c r="H1679" s="41">
        <f>SUM(G1676:G1679)</f>
        <v>1</v>
      </c>
    </row>
    <row r="1680" spans="1:8">
      <c r="A1680" s="35" t="s">
        <v>104</v>
      </c>
      <c r="B1680" s="39">
        <v>1989</v>
      </c>
      <c r="C1680" s="39">
        <v>73462.801547582276</v>
      </c>
      <c r="D1680" s="39">
        <v>2.7905790000000001</v>
      </c>
      <c r="E1680" s="39">
        <f t="shared" si="78"/>
        <v>26325.290037509159</v>
      </c>
      <c r="F1680" s="36">
        <f t="shared" si="79"/>
        <v>1.0310888759834436E-2</v>
      </c>
      <c r="G1680" s="35">
        <f t="shared" si="80"/>
        <v>0</v>
      </c>
    </row>
    <row r="1681" spans="1:8">
      <c r="A1681" s="35" t="s">
        <v>104</v>
      </c>
      <c r="B1681" s="39">
        <v>1990</v>
      </c>
      <c r="C1681" s="39">
        <v>76515.122905652475</v>
      </c>
      <c r="D1681" s="39">
        <v>2.8603749999999999</v>
      </c>
      <c r="E1681" s="39">
        <f t="shared" si="78"/>
        <v>26750.032043229465</v>
      </c>
      <c r="F1681" s="36">
        <f t="shared" si="79"/>
        <v>1.6134371363624833E-2</v>
      </c>
      <c r="G1681" s="35">
        <f t="shared" si="80"/>
        <v>0</v>
      </c>
    </row>
    <row r="1682" spans="1:8">
      <c r="A1682" s="35" t="s">
        <v>104</v>
      </c>
      <c r="B1682" s="39">
        <v>1991</v>
      </c>
      <c r="C1682" s="39">
        <v>77798.225307932211</v>
      </c>
      <c r="D1682" s="39">
        <v>2.9285070000000002</v>
      </c>
      <c r="E1682" s="39">
        <f t="shared" si="78"/>
        <v>26565.832114429708</v>
      </c>
      <c r="F1682" s="36">
        <f t="shared" si="79"/>
        <v>-6.8859703981692943E-3</v>
      </c>
      <c r="G1682" s="35">
        <f t="shared" si="80"/>
        <v>0</v>
      </c>
    </row>
    <row r="1683" spans="1:8">
      <c r="A1683" s="37" t="s">
        <v>104</v>
      </c>
      <c r="B1683" s="38">
        <v>1992</v>
      </c>
      <c r="C1683" s="38">
        <v>80805.496563275316</v>
      </c>
      <c r="D1683" s="38">
        <v>2.9917549999999999</v>
      </c>
      <c r="E1683" s="45">
        <f t="shared" si="78"/>
        <v>27009.396345380996</v>
      </c>
      <c r="F1683" s="46">
        <f t="shared" si="79"/>
        <v>1.669679417684633E-2</v>
      </c>
      <c r="G1683" s="47">
        <f t="shared" si="80"/>
        <v>0</v>
      </c>
      <c r="H1683" s="41">
        <f>SUM(G1680:G1683)</f>
        <v>0</v>
      </c>
    </row>
    <row r="1684" spans="1:8">
      <c r="A1684" s="35" t="s">
        <v>104</v>
      </c>
      <c r="B1684" s="39">
        <v>1993</v>
      </c>
      <c r="C1684" s="39">
        <v>85557.574807747878</v>
      </c>
      <c r="D1684" s="39">
        <v>3.0603669999999998</v>
      </c>
      <c r="E1684" s="39">
        <f t="shared" si="78"/>
        <v>27956.638797813426</v>
      </c>
      <c r="F1684" s="36">
        <f t="shared" si="79"/>
        <v>3.5070848689827239E-2</v>
      </c>
      <c r="G1684" s="35">
        <f t="shared" si="80"/>
        <v>1</v>
      </c>
    </row>
    <row r="1685" spans="1:8">
      <c r="A1685" s="35" t="s">
        <v>104</v>
      </c>
      <c r="B1685" s="39">
        <v>1994</v>
      </c>
      <c r="C1685" s="39">
        <v>90718.052281916636</v>
      </c>
      <c r="D1685" s="39">
        <v>3.121264</v>
      </c>
      <c r="E1685" s="39">
        <f t="shared" si="78"/>
        <v>29064.52394988589</v>
      </c>
      <c r="F1685" s="36">
        <f t="shared" si="79"/>
        <v>3.962869642823863E-2</v>
      </c>
      <c r="G1685" s="35">
        <f t="shared" si="80"/>
        <v>1</v>
      </c>
    </row>
    <row r="1686" spans="1:8">
      <c r="A1686" s="35" t="s">
        <v>104</v>
      </c>
      <c r="B1686" s="39">
        <v>1995</v>
      </c>
      <c r="C1686" s="39">
        <v>96609.119772824648</v>
      </c>
      <c r="D1686" s="39">
        <v>3.1843689999999998</v>
      </c>
      <c r="E1686" s="39">
        <f t="shared" si="78"/>
        <v>30338.544236809445</v>
      </c>
      <c r="F1686" s="36">
        <f t="shared" si="79"/>
        <v>4.3834204514075825E-2</v>
      </c>
      <c r="G1686" s="35">
        <f t="shared" si="80"/>
        <v>1</v>
      </c>
    </row>
    <row r="1687" spans="1:8">
      <c r="A1687" s="37" t="s">
        <v>104</v>
      </c>
      <c r="B1687" s="38">
        <v>1996</v>
      </c>
      <c r="C1687" s="38">
        <v>110253.64015324373</v>
      </c>
      <c r="D1687" s="38">
        <v>3.2471109999999999</v>
      </c>
      <c r="E1687" s="45">
        <f t="shared" si="78"/>
        <v>33954.379801997449</v>
      </c>
      <c r="F1687" s="46">
        <f t="shared" si="79"/>
        <v>0.11918289608638988</v>
      </c>
      <c r="G1687" s="47">
        <f t="shared" si="80"/>
        <v>1</v>
      </c>
      <c r="H1687" s="41">
        <f>SUM(G1684:G1687)</f>
        <v>4</v>
      </c>
    </row>
    <row r="1688" spans="1:8">
      <c r="A1688" s="35" t="s">
        <v>104</v>
      </c>
      <c r="B1688" s="39">
        <v>1997</v>
      </c>
      <c r="C1688" s="39">
        <v>118360.3</v>
      </c>
      <c r="D1688" s="39">
        <v>3.3043100000000001</v>
      </c>
      <c r="E1688" s="39">
        <f t="shared" si="78"/>
        <v>35819.974518129355</v>
      </c>
      <c r="F1688" s="36">
        <f t="shared" si="79"/>
        <v>5.4944155275725493E-2</v>
      </c>
      <c r="G1688" s="35">
        <f t="shared" si="80"/>
        <v>1</v>
      </c>
    </row>
    <row r="1689" spans="1:8">
      <c r="A1689" s="35" t="s">
        <v>104</v>
      </c>
      <c r="B1689" s="39">
        <v>1998</v>
      </c>
      <c r="C1689" s="39">
        <v>123994.7</v>
      </c>
      <c r="D1689" s="39">
        <v>3.352449</v>
      </c>
      <c r="E1689" s="39">
        <f t="shared" si="78"/>
        <v>36986.304638787944</v>
      </c>
      <c r="F1689" s="36">
        <f t="shared" si="79"/>
        <v>3.2560886386680199E-2</v>
      </c>
      <c r="G1689" s="35">
        <f t="shared" si="80"/>
        <v>1</v>
      </c>
    </row>
    <row r="1690" spans="1:8">
      <c r="A1690" s="35" t="s">
        <v>104</v>
      </c>
      <c r="B1690" s="39">
        <v>1999</v>
      </c>
      <c r="C1690" s="39">
        <v>126739.2</v>
      </c>
      <c r="D1690" s="39">
        <v>3.3939409999999999</v>
      </c>
      <c r="E1690" s="39">
        <f t="shared" si="78"/>
        <v>37342.782328861933</v>
      </c>
      <c r="F1690" s="36">
        <f t="shared" si="79"/>
        <v>9.6380996575728961E-3</v>
      </c>
      <c r="G1690" s="35">
        <f t="shared" si="80"/>
        <v>0</v>
      </c>
    </row>
    <row r="1691" spans="1:8">
      <c r="A1691" s="37" t="s">
        <v>104</v>
      </c>
      <c r="B1691" s="38">
        <v>2000</v>
      </c>
      <c r="C1691" s="38">
        <v>137400.6</v>
      </c>
      <c r="D1691" s="38">
        <v>3.4297080000000002</v>
      </c>
      <c r="E1691" s="45">
        <f t="shared" si="78"/>
        <v>40061.894481979223</v>
      </c>
      <c r="F1691" s="46">
        <f t="shared" si="79"/>
        <v>7.281493192369104E-2</v>
      </c>
      <c r="G1691" s="47">
        <f t="shared" si="80"/>
        <v>1</v>
      </c>
      <c r="H1691" s="41">
        <f>SUM(G1688:G1691)</f>
        <v>3</v>
      </c>
    </row>
    <row r="1692" spans="1:8">
      <c r="A1692" s="35" t="s">
        <v>104</v>
      </c>
      <c r="B1692" s="39">
        <v>2001</v>
      </c>
      <c r="C1692" s="39">
        <v>136166.1</v>
      </c>
      <c r="D1692" s="39">
        <v>3.467937</v>
      </c>
      <c r="E1692" s="39">
        <f t="shared" si="78"/>
        <v>39264.294593586907</v>
      </c>
      <c r="F1692" s="36">
        <f t="shared" si="79"/>
        <v>-1.990919048401707E-2</v>
      </c>
      <c r="G1692" s="35">
        <f t="shared" si="80"/>
        <v>0</v>
      </c>
    </row>
    <row r="1693" spans="1:8">
      <c r="A1693" s="35" t="s">
        <v>104</v>
      </c>
      <c r="B1693" s="39">
        <v>2002</v>
      </c>
      <c r="C1693" s="39">
        <v>138932.5</v>
      </c>
      <c r="D1693" s="39">
        <v>3.5134240000000001</v>
      </c>
      <c r="E1693" s="39">
        <f t="shared" si="78"/>
        <v>39543.334365564755</v>
      </c>
      <c r="F1693" s="36">
        <f t="shared" si="79"/>
        <v>7.106705337918573E-3</v>
      </c>
      <c r="G1693" s="35">
        <f t="shared" si="80"/>
        <v>0</v>
      </c>
    </row>
    <row r="1694" spans="1:8">
      <c r="A1694" s="35" t="s">
        <v>104</v>
      </c>
      <c r="B1694" s="39">
        <v>2003</v>
      </c>
      <c r="C1694" s="39">
        <v>144802.79999999999</v>
      </c>
      <c r="D1694" s="39">
        <v>3.5473759999999999</v>
      </c>
      <c r="E1694" s="39">
        <f t="shared" si="78"/>
        <v>40819.693204216295</v>
      </c>
      <c r="F1694" s="36">
        <f t="shared" si="79"/>
        <v>3.2277471263602475E-2</v>
      </c>
      <c r="G1694" s="35">
        <f t="shared" si="80"/>
        <v>1</v>
      </c>
    </row>
    <row r="1695" spans="1:8">
      <c r="A1695" s="37" t="s">
        <v>104</v>
      </c>
      <c r="B1695" s="38">
        <v>2004</v>
      </c>
      <c r="C1695" s="38">
        <v>152001.1</v>
      </c>
      <c r="D1695" s="38">
        <v>3.5694629999999998</v>
      </c>
      <c r="E1695" s="45">
        <f t="shared" si="78"/>
        <v>42583.744389562242</v>
      </c>
      <c r="F1695" s="46">
        <f t="shared" si="79"/>
        <v>4.3215689459511486E-2</v>
      </c>
      <c r="G1695" s="47">
        <f t="shared" si="80"/>
        <v>1</v>
      </c>
      <c r="H1695" s="41">
        <f>SUM(G1692:G1695)</f>
        <v>2</v>
      </c>
    </row>
    <row r="1696" spans="1:8">
      <c r="A1696" s="35" t="s">
        <v>104</v>
      </c>
      <c r="B1696" s="39">
        <v>2005</v>
      </c>
      <c r="C1696" s="39">
        <v>158163.4</v>
      </c>
      <c r="D1696" s="39">
        <v>3.6132019999999998</v>
      </c>
      <c r="E1696" s="39">
        <f t="shared" si="78"/>
        <v>43773.749710090939</v>
      </c>
      <c r="F1696" s="36">
        <f t="shared" si="79"/>
        <v>2.7945060670155231E-2</v>
      </c>
      <c r="G1696" s="35">
        <f t="shared" si="80"/>
        <v>0</v>
      </c>
    </row>
    <row r="1697" spans="1:8">
      <c r="A1697" s="35" t="s">
        <v>104</v>
      </c>
      <c r="B1697" s="39">
        <v>2006</v>
      </c>
      <c r="C1697" s="39">
        <v>166107.20000000001</v>
      </c>
      <c r="D1697" s="39">
        <v>3.6708829999999999</v>
      </c>
      <c r="E1697" s="39">
        <f t="shared" si="78"/>
        <v>45249.930330114039</v>
      </c>
      <c r="F1697" s="36">
        <f t="shared" si="79"/>
        <v>3.3722964785966258E-2</v>
      </c>
      <c r="G1697" s="35">
        <f t="shared" si="80"/>
        <v>1</v>
      </c>
    </row>
    <row r="1698" spans="1:8">
      <c r="A1698" s="35" t="s">
        <v>104</v>
      </c>
      <c r="B1698" s="39">
        <v>2007</v>
      </c>
      <c r="C1698" s="39">
        <v>168975.1</v>
      </c>
      <c r="D1698" s="39">
        <v>3.7224170000000001</v>
      </c>
      <c r="E1698" s="39">
        <f t="shared" si="78"/>
        <v>45393.920133074826</v>
      </c>
      <c r="F1698" s="36">
        <f t="shared" si="79"/>
        <v>3.1820999924272453E-3</v>
      </c>
      <c r="G1698" s="35">
        <f t="shared" si="80"/>
        <v>0</v>
      </c>
    </row>
    <row r="1699" spans="1:8">
      <c r="A1699" s="37" t="s">
        <v>104</v>
      </c>
      <c r="B1699" s="38">
        <v>2008</v>
      </c>
      <c r="C1699" s="38">
        <v>173598.5</v>
      </c>
      <c r="D1699" s="38">
        <v>3.768748</v>
      </c>
      <c r="E1699" s="45">
        <f t="shared" si="78"/>
        <v>46062.644676693693</v>
      </c>
      <c r="F1699" s="46">
        <f t="shared" si="79"/>
        <v>1.4731588319723432E-2</v>
      </c>
      <c r="G1699" s="47">
        <f t="shared" si="80"/>
        <v>0</v>
      </c>
      <c r="H1699" s="41">
        <f>SUM(G1696:G1699)</f>
        <v>1</v>
      </c>
    </row>
    <row r="1700" spans="1:8">
      <c r="A1700" s="35" t="s">
        <v>104</v>
      </c>
      <c r="B1700" s="39">
        <v>2009</v>
      </c>
      <c r="C1700" s="39">
        <v>165527.20000000001</v>
      </c>
      <c r="D1700" s="39">
        <v>3.8086000000000002</v>
      </c>
      <c r="E1700" s="39">
        <f t="shared" si="78"/>
        <v>43461.429396628686</v>
      </c>
      <c r="F1700" s="36">
        <f t="shared" si="79"/>
        <v>-5.6471253405498523E-2</v>
      </c>
      <c r="G1700" s="35">
        <f t="shared" si="80"/>
        <v>0</v>
      </c>
    </row>
    <row r="1701" spans="1:8">
      <c r="A1701" s="35" t="s">
        <v>104</v>
      </c>
      <c r="B1701" s="39">
        <v>2010</v>
      </c>
      <c r="C1701" s="39">
        <v>169234</v>
      </c>
      <c r="D1701" s="39">
        <v>3.8376139999999999</v>
      </c>
      <c r="E1701" s="39">
        <f t="shared" si="78"/>
        <v>44098.75511190026</v>
      </c>
      <c r="F1701" s="36">
        <f t="shared" si="79"/>
        <v>1.4664168300939862E-2</v>
      </c>
      <c r="G1701" s="35">
        <f t="shared" si="80"/>
        <v>0</v>
      </c>
    </row>
    <row r="1702" spans="1:8">
      <c r="A1702" s="35" t="s">
        <v>104</v>
      </c>
      <c r="B1702" s="39">
        <v>2011</v>
      </c>
      <c r="C1702" s="39">
        <v>173831.7</v>
      </c>
      <c r="D1702" s="39">
        <v>3.8726720000000001</v>
      </c>
      <c r="E1702" s="39">
        <f t="shared" si="78"/>
        <v>44886.760355640756</v>
      </c>
      <c r="F1702" s="36">
        <f t="shared" si="79"/>
        <v>1.7869104053865881E-2</v>
      </c>
      <c r="G1702" s="35">
        <f t="shared" si="80"/>
        <v>0</v>
      </c>
    </row>
    <row r="1703" spans="1:8">
      <c r="A1703" s="37" t="s">
        <v>104</v>
      </c>
      <c r="B1703" s="38">
        <v>2012</v>
      </c>
      <c r="C1703" s="38">
        <v>174611</v>
      </c>
      <c r="D1703" s="38">
        <v>3.900102</v>
      </c>
      <c r="E1703" s="45">
        <f t="shared" si="78"/>
        <v>44770.880351334403</v>
      </c>
      <c r="F1703" s="46">
        <f t="shared" si="79"/>
        <v>-2.5816076586554493E-3</v>
      </c>
      <c r="G1703" s="47">
        <f t="shared" si="80"/>
        <v>0</v>
      </c>
      <c r="H1703" s="41">
        <f>SUM(G1700:G1703)</f>
        <v>0</v>
      </c>
    </row>
    <row r="1704" spans="1:8">
      <c r="A1704" s="35" t="s">
        <v>104</v>
      </c>
      <c r="B1704" s="39">
        <v>2013</v>
      </c>
      <c r="C1704" s="39">
        <v>175933.8</v>
      </c>
      <c r="D1704" s="39">
        <v>3.9241100000000002</v>
      </c>
      <c r="E1704" s="39">
        <f t="shared" si="78"/>
        <v>44834.064284640335</v>
      </c>
      <c r="F1704" s="36">
        <f t="shared" si="79"/>
        <v>1.4112729705135774E-3</v>
      </c>
      <c r="G1704" s="35">
        <f t="shared" si="80"/>
        <v>0</v>
      </c>
    </row>
    <row r="1705" spans="1:8">
      <c r="A1705" s="35" t="s">
        <v>104</v>
      </c>
      <c r="B1705" s="39">
        <v>2014</v>
      </c>
      <c r="C1705" s="39">
        <v>181220.6</v>
      </c>
      <c r="D1705" s="39">
        <v>3.9654470000000002</v>
      </c>
      <c r="E1705" s="39">
        <f t="shared" si="78"/>
        <v>45699.917310709236</v>
      </c>
      <c r="F1705" s="36">
        <f t="shared" si="79"/>
        <v>1.931239203681856E-2</v>
      </c>
      <c r="G1705" s="35">
        <f t="shared" si="80"/>
        <v>0</v>
      </c>
    </row>
    <row r="1706" spans="1:8">
      <c r="A1706" s="35" t="s">
        <v>104</v>
      </c>
      <c r="B1706" s="39">
        <v>2015</v>
      </c>
      <c r="C1706" s="39">
        <v>189946.5</v>
      </c>
      <c r="D1706" s="39">
        <v>4.0185420000000001</v>
      </c>
      <c r="E1706" s="39">
        <f t="shared" si="78"/>
        <v>47267.516427599861</v>
      </c>
      <c r="F1706" s="36">
        <f t="shared" si="79"/>
        <v>3.4302012107213953E-2</v>
      </c>
      <c r="G1706" s="35">
        <f t="shared" si="80"/>
        <v>1</v>
      </c>
    </row>
    <row r="1707" spans="1:8">
      <c r="A1707" s="37" t="s">
        <v>104</v>
      </c>
      <c r="B1707" s="38">
        <v>2016</v>
      </c>
      <c r="C1707" s="38">
        <v>198079.3</v>
      </c>
      <c r="D1707" s="38">
        <v>4.0932709999999997</v>
      </c>
      <c r="E1707" s="45">
        <f t="shared" si="78"/>
        <v>48391.445374616051</v>
      </c>
      <c r="F1707" s="46">
        <f t="shared" si="79"/>
        <v>2.3778041072619605E-2</v>
      </c>
      <c r="G1707" s="47">
        <f t="shared" si="80"/>
        <v>0</v>
      </c>
      <c r="H1707" s="41">
        <f>SUM(G1704:G1707)</f>
        <v>1</v>
      </c>
    </row>
    <row r="1708" spans="1:8">
      <c r="A1708" s="35" t="s">
        <v>104</v>
      </c>
      <c r="B1708" s="39">
        <v>2017</v>
      </c>
      <c r="C1708" s="39">
        <v>205744.8</v>
      </c>
      <c r="D1708" s="39">
        <v>4.1472939999999996</v>
      </c>
      <c r="E1708" s="39">
        <f t="shared" si="78"/>
        <v>49609.407965772385</v>
      </c>
      <c r="F1708" s="36">
        <f t="shared" si="79"/>
        <v>2.5168964921953307E-2</v>
      </c>
      <c r="G1708" s="35">
        <f t="shared" si="80"/>
        <v>0</v>
      </c>
    </row>
    <row r="1709" spans="1:8">
      <c r="A1709" s="35" t="s">
        <v>104</v>
      </c>
      <c r="B1709" s="39">
        <v>2018</v>
      </c>
      <c r="C1709" s="39">
        <v>215208.8</v>
      </c>
      <c r="D1709" s="39">
        <v>4.1835380000000004</v>
      </c>
      <c r="E1709" s="39">
        <f t="shared" si="78"/>
        <v>51441.817906279321</v>
      </c>
      <c r="F1709" s="36">
        <f t="shared" si="79"/>
        <v>3.6936742759986041E-2</v>
      </c>
      <c r="G1709" s="35">
        <f t="shared" si="80"/>
        <v>1</v>
      </c>
    </row>
    <row r="1710" spans="1:8">
      <c r="A1710" s="35" t="s">
        <v>104</v>
      </c>
      <c r="B1710" s="39">
        <v>2019</v>
      </c>
      <c r="C1710" s="39">
        <v>219458.2</v>
      </c>
      <c r="D1710" s="39">
        <v>4.2161160000000004</v>
      </c>
      <c r="E1710" s="39">
        <f t="shared" si="78"/>
        <v>52052.220574576218</v>
      </c>
      <c r="F1710" s="36">
        <f t="shared" si="79"/>
        <v>1.1865884471831345E-2</v>
      </c>
      <c r="G1710" s="35">
        <f t="shared" si="80"/>
        <v>0</v>
      </c>
    </row>
    <row r="1711" spans="1:8">
      <c r="A1711" s="37" t="s">
        <v>104</v>
      </c>
      <c r="B1711" s="38">
        <v>2020</v>
      </c>
      <c r="C1711" s="38">
        <v>212849.7</v>
      </c>
      <c r="D1711" s="46">
        <v>4.2415070000000004</v>
      </c>
      <c r="E1711" s="45">
        <f t="shared" si="78"/>
        <v>50182.56482896291</v>
      </c>
      <c r="F1711" s="46">
        <f t="shared" si="79"/>
        <v>-3.5918846976655261E-2</v>
      </c>
      <c r="G1711" s="47">
        <f t="shared" si="80"/>
        <v>0</v>
      </c>
      <c r="H1711" s="41">
        <f>SUM(G1708:G1711)</f>
        <v>1</v>
      </c>
    </row>
    <row r="1712" spans="1:8">
      <c r="A1712" s="37" t="s">
        <v>106</v>
      </c>
      <c r="B1712" s="38">
        <v>1976</v>
      </c>
      <c r="C1712" s="38"/>
      <c r="D1712" s="44">
        <v>11.887478</v>
      </c>
      <c r="E1712" s="45"/>
      <c r="F1712" s="46"/>
      <c r="G1712" s="47"/>
      <c r="H1712" s="41"/>
    </row>
    <row r="1713" spans="1:8">
      <c r="A1713" s="35" t="s">
        <v>106</v>
      </c>
      <c r="B1713" s="39">
        <v>1977</v>
      </c>
      <c r="C1713" s="39">
        <v>325272.76563547499</v>
      </c>
      <c r="D1713" s="39">
        <v>11.881857</v>
      </c>
      <c r="E1713" s="39">
        <f t="shared" si="78"/>
        <v>27375.583264087003</v>
      </c>
      <c r="G1713" s="35"/>
    </row>
    <row r="1714" spans="1:8">
      <c r="A1714" s="35" t="s">
        <v>106</v>
      </c>
      <c r="B1714" s="39">
        <v>1978</v>
      </c>
      <c r="C1714" s="39">
        <v>337477.41348813905</v>
      </c>
      <c r="D1714" s="39">
        <v>11.864774000000001</v>
      </c>
      <c r="E1714" s="39">
        <f t="shared" si="78"/>
        <v>28443.644479712722</v>
      </c>
      <c r="F1714" s="36">
        <f t="shared" si="79"/>
        <v>3.9015103543998952E-2</v>
      </c>
      <c r="G1714" s="35">
        <f t="shared" si="80"/>
        <v>1</v>
      </c>
    </row>
    <row r="1715" spans="1:8">
      <c r="A1715" s="35" t="s">
        <v>106</v>
      </c>
      <c r="B1715" s="39">
        <v>1979</v>
      </c>
      <c r="C1715" s="39">
        <v>344035.43325847824</v>
      </c>
      <c r="D1715" s="39">
        <v>11.873563000000001</v>
      </c>
      <c r="E1715" s="39">
        <f t="shared" si="78"/>
        <v>28974.911175228379</v>
      </c>
      <c r="F1715" s="36">
        <f t="shared" si="79"/>
        <v>1.8677870056158952E-2</v>
      </c>
      <c r="G1715" s="35">
        <f t="shared" si="80"/>
        <v>0</v>
      </c>
    </row>
    <row r="1716" spans="1:8">
      <c r="A1716" s="37" t="s">
        <v>106</v>
      </c>
      <c r="B1716" s="38">
        <v>1980</v>
      </c>
      <c r="C1716" s="38">
        <v>335842.47420047992</v>
      </c>
      <c r="D1716" s="38">
        <v>11.868304999999999</v>
      </c>
      <c r="E1716" s="45">
        <f t="shared" si="78"/>
        <v>28297.425302137071</v>
      </c>
      <c r="F1716" s="46">
        <f t="shared" si="79"/>
        <v>-2.3381810180336693E-2</v>
      </c>
      <c r="G1716" s="47">
        <f t="shared" si="80"/>
        <v>0</v>
      </c>
      <c r="H1716" s="41">
        <f>SUM(G1713:G1716)</f>
        <v>1</v>
      </c>
    </row>
    <row r="1717" spans="1:8">
      <c r="A1717" s="35" t="s">
        <v>106</v>
      </c>
      <c r="B1717" s="39">
        <v>1981</v>
      </c>
      <c r="C1717" s="39">
        <v>337290.29410690075</v>
      </c>
      <c r="D1717" s="39">
        <v>11.858568999999999</v>
      </c>
      <c r="E1717" s="39">
        <f t="shared" si="78"/>
        <v>28442.748370979734</v>
      </c>
      <c r="F1717" s="36">
        <f t="shared" si="79"/>
        <v>5.135557998334539E-3</v>
      </c>
      <c r="G1717" s="35">
        <f t="shared" si="80"/>
        <v>0</v>
      </c>
    </row>
    <row r="1718" spans="1:8">
      <c r="A1718" s="35" t="s">
        <v>106</v>
      </c>
      <c r="B1718" s="39">
        <v>1982</v>
      </c>
      <c r="C1718" s="39">
        <v>324395.1452997679</v>
      </c>
      <c r="D1718" s="39">
        <v>11.845146</v>
      </c>
      <c r="E1718" s="39">
        <f t="shared" si="78"/>
        <v>27386.335744596807</v>
      </c>
      <c r="F1718" s="36">
        <f t="shared" si="79"/>
        <v>-3.7141721067320943E-2</v>
      </c>
      <c r="G1718" s="35">
        <f t="shared" si="80"/>
        <v>0</v>
      </c>
    </row>
    <row r="1719" spans="1:8">
      <c r="A1719" s="35" t="s">
        <v>106</v>
      </c>
      <c r="B1719" s="39">
        <v>1983</v>
      </c>
      <c r="C1719" s="39">
        <v>333318.17432159057</v>
      </c>
      <c r="D1719" s="39">
        <v>11.837726</v>
      </c>
      <c r="E1719" s="39">
        <f t="shared" si="78"/>
        <v>28157.280741384839</v>
      </c>
      <c r="F1719" s="36">
        <f t="shared" si="79"/>
        <v>2.8150717349623378E-2</v>
      </c>
      <c r="G1719" s="35">
        <f t="shared" si="80"/>
        <v>0</v>
      </c>
    </row>
    <row r="1720" spans="1:8">
      <c r="A1720" s="37" t="s">
        <v>106</v>
      </c>
      <c r="B1720" s="38">
        <v>1984</v>
      </c>
      <c r="C1720" s="38">
        <v>351587.02650549321</v>
      </c>
      <c r="D1720" s="38">
        <v>11.815175</v>
      </c>
      <c r="E1720" s="45">
        <f t="shared" si="78"/>
        <v>29757.242402714579</v>
      </c>
      <c r="F1720" s="46">
        <f t="shared" si="79"/>
        <v>5.6822307382053294E-2</v>
      </c>
      <c r="G1720" s="47">
        <f t="shared" si="80"/>
        <v>1</v>
      </c>
      <c r="H1720" s="41">
        <f>SUM(G1717:G1720)</f>
        <v>1</v>
      </c>
    </row>
    <row r="1721" spans="1:8">
      <c r="A1721" s="35" t="s">
        <v>106</v>
      </c>
      <c r="B1721" s="39">
        <v>1985</v>
      </c>
      <c r="C1721" s="39">
        <v>360171.61729711341</v>
      </c>
      <c r="D1721" s="39">
        <v>11.770865000000001</v>
      </c>
      <c r="E1721" s="39">
        <f t="shared" si="78"/>
        <v>30598.568354756713</v>
      </c>
      <c r="F1721" s="36">
        <f t="shared" si="79"/>
        <v>2.8272981100069483E-2</v>
      </c>
      <c r="G1721" s="35">
        <f t="shared" si="80"/>
        <v>0</v>
      </c>
    </row>
    <row r="1722" spans="1:8">
      <c r="A1722" s="35" t="s">
        <v>106</v>
      </c>
      <c r="B1722" s="39">
        <v>1986</v>
      </c>
      <c r="C1722" s="39">
        <v>366878.49191217113</v>
      </c>
      <c r="D1722" s="39">
        <v>11.782754000000001</v>
      </c>
      <c r="E1722" s="39">
        <f t="shared" si="78"/>
        <v>31136.904997946243</v>
      </c>
      <c r="F1722" s="36">
        <f t="shared" si="79"/>
        <v>1.7593523884781526E-2</v>
      </c>
      <c r="G1722" s="35">
        <f t="shared" si="80"/>
        <v>0</v>
      </c>
    </row>
    <row r="1723" spans="1:8">
      <c r="A1723" s="35" t="s">
        <v>106</v>
      </c>
      <c r="B1723" s="39">
        <v>1987</v>
      </c>
      <c r="C1723" s="39">
        <v>386981.14302049432</v>
      </c>
      <c r="D1723" s="39">
        <v>11.810869</v>
      </c>
      <c r="E1723" s="39">
        <f t="shared" si="78"/>
        <v>32764.832377744118</v>
      </c>
      <c r="F1723" s="36">
        <f t="shared" si="79"/>
        <v>5.2282890027292472E-2</v>
      </c>
      <c r="G1723" s="35">
        <f t="shared" si="80"/>
        <v>1</v>
      </c>
    </row>
    <row r="1724" spans="1:8">
      <c r="A1724" s="37" t="s">
        <v>106</v>
      </c>
      <c r="B1724" s="38">
        <v>1988</v>
      </c>
      <c r="C1724" s="38">
        <v>405799.17826831003</v>
      </c>
      <c r="D1724" s="38">
        <v>11.845755</v>
      </c>
      <c r="E1724" s="45">
        <f t="shared" si="78"/>
        <v>34256.928179614559</v>
      </c>
      <c r="F1724" s="46">
        <f t="shared" si="79"/>
        <v>4.5539552428290886E-2</v>
      </c>
      <c r="G1724" s="47">
        <f t="shared" si="80"/>
        <v>1</v>
      </c>
      <c r="H1724" s="41">
        <f>SUM(G1721:G1724)</f>
        <v>2</v>
      </c>
    </row>
    <row r="1725" spans="1:8">
      <c r="A1725" s="35" t="s">
        <v>106</v>
      </c>
      <c r="B1725" s="39">
        <v>1989</v>
      </c>
      <c r="C1725" s="39">
        <v>412481.412840912</v>
      </c>
      <c r="D1725" s="39">
        <v>11.865992</v>
      </c>
      <c r="E1725" s="39">
        <f t="shared" si="78"/>
        <v>34761.645957700966</v>
      </c>
      <c r="F1725" s="36">
        <f t="shared" si="79"/>
        <v>1.4733305200048674E-2</v>
      </c>
      <c r="G1725" s="35">
        <f t="shared" si="80"/>
        <v>0</v>
      </c>
    </row>
    <row r="1726" spans="1:8">
      <c r="A1726" s="35" t="s">
        <v>106</v>
      </c>
      <c r="B1726" s="39">
        <v>1990</v>
      </c>
      <c r="C1726" s="39">
        <v>418815.35316632909</v>
      </c>
      <c r="D1726" s="39">
        <v>11.903299000000001</v>
      </c>
      <c r="E1726" s="39">
        <f t="shared" si="78"/>
        <v>35184.813316571235</v>
      </c>
      <c r="F1726" s="36">
        <f t="shared" si="79"/>
        <v>1.2173398215527209E-2</v>
      </c>
      <c r="G1726" s="35">
        <f t="shared" si="80"/>
        <v>0</v>
      </c>
    </row>
    <row r="1727" spans="1:8">
      <c r="A1727" s="35" t="s">
        <v>106</v>
      </c>
      <c r="B1727" s="39">
        <v>1991</v>
      </c>
      <c r="C1727" s="39">
        <v>419907.19692997588</v>
      </c>
      <c r="D1727" s="39">
        <v>11.982163999999999</v>
      </c>
      <c r="E1727" s="39">
        <f t="shared" si="78"/>
        <v>35044.354002330125</v>
      </c>
      <c r="F1727" s="36">
        <f t="shared" si="79"/>
        <v>-3.992043754143082E-3</v>
      </c>
      <c r="G1727" s="35">
        <f t="shared" si="80"/>
        <v>0</v>
      </c>
    </row>
    <row r="1728" spans="1:8">
      <c r="A1728" s="37" t="s">
        <v>106</v>
      </c>
      <c r="B1728" s="38">
        <v>1992</v>
      </c>
      <c r="C1728" s="38">
        <v>432455.21102133358</v>
      </c>
      <c r="D1728" s="38">
        <v>12.04945</v>
      </c>
      <c r="E1728" s="45">
        <f t="shared" si="78"/>
        <v>35890.037389369107</v>
      </c>
      <c r="F1728" s="46">
        <f t="shared" si="79"/>
        <v>2.4131801287669674E-2</v>
      </c>
      <c r="G1728" s="47">
        <f t="shared" si="80"/>
        <v>0</v>
      </c>
      <c r="H1728" s="41">
        <f>SUM(G1725:G1728)</f>
        <v>0</v>
      </c>
    </row>
    <row r="1729" spans="1:8">
      <c r="A1729" s="35" t="s">
        <v>106</v>
      </c>
      <c r="B1729" s="39">
        <v>1993</v>
      </c>
      <c r="C1729" s="39">
        <v>439202.95911858283</v>
      </c>
      <c r="D1729" s="39">
        <v>12.119724</v>
      </c>
      <c r="E1729" s="39">
        <f t="shared" si="78"/>
        <v>36238.69315164131</v>
      </c>
      <c r="F1729" s="36">
        <f t="shared" si="79"/>
        <v>9.7145555600752775E-3</v>
      </c>
      <c r="G1729" s="35">
        <f t="shared" si="80"/>
        <v>0</v>
      </c>
    </row>
    <row r="1730" spans="1:8">
      <c r="A1730" s="35" t="s">
        <v>106</v>
      </c>
      <c r="B1730" s="39">
        <v>1994</v>
      </c>
      <c r="C1730" s="39">
        <v>451602.98801377922</v>
      </c>
      <c r="D1730" s="39">
        <v>12.16605</v>
      </c>
      <c r="E1730" s="39">
        <f t="shared" si="78"/>
        <v>37119.935230726427</v>
      </c>
      <c r="F1730" s="36">
        <f t="shared" si="79"/>
        <v>2.4317711331298453E-2</v>
      </c>
      <c r="G1730" s="35">
        <f t="shared" si="80"/>
        <v>0</v>
      </c>
    </row>
    <row r="1731" spans="1:8">
      <c r="A1731" s="35" t="s">
        <v>106</v>
      </c>
      <c r="B1731" s="39">
        <v>1995</v>
      </c>
      <c r="C1731" s="39">
        <v>466467.60092026601</v>
      </c>
      <c r="D1731" s="39">
        <v>12.198403000000001</v>
      </c>
      <c r="E1731" s="39">
        <f t="shared" si="78"/>
        <v>38240.054941639981</v>
      </c>
      <c r="F1731" s="36">
        <f t="shared" si="79"/>
        <v>3.0175691416248984E-2</v>
      </c>
      <c r="G1731" s="35">
        <f t="shared" si="80"/>
        <v>0</v>
      </c>
    </row>
    <row r="1732" spans="1:8">
      <c r="A1732" s="37" t="s">
        <v>106</v>
      </c>
      <c r="B1732" s="38">
        <v>1996</v>
      </c>
      <c r="C1732" s="38">
        <v>478771.96847416321</v>
      </c>
      <c r="D1732" s="38">
        <v>12.220464</v>
      </c>
      <c r="E1732" s="45">
        <f t="shared" ref="E1732:E1795" si="81">C1732/D1732</f>
        <v>39177.887883321222</v>
      </c>
      <c r="F1732" s="46">
        <f t="shared" si="79"/>
        <v>2.4524884786711665E-2</v>
      </c>
      <c r="G1732" s="47">
        <f t="shared" ref="G1732:G1795" si="82">IF(F1732&gt;0.032,1,0)</f>
        <v>0</v>
      </c>
      <c r="H1732" s="41">
        <f>SUM(G1729:G1732)</f>
        <v>0</v>
      </c>
    </row>
    <row r="1733" spans="1:8">
      <c r="A1733" s="35" t="s">
        <v>106</v>
      </c>
      <c r="B1733" s="39">
        <v>1997</v>
      </c>
      <c r="C1733" s="39">
        <v>496658.9</v>
      </c>
      <c r="D1733" s="39">
        <v>12.227814</v>
      </c>
      <c r="E1733" s="39">
        <f t="shared" si="81"/>
        <v>40617.145468519557</v>
      </c>
      <c r="F1733" s="36">
        <f t="shared" ref="F1733:F1796" si="83">E1733/E1732-1</f>
        <v>3.6736477205833618E-2</v>
      </c>
      <c r="G1733" s="35">
        <f t="shared" si="82"/>
        <v>1</v>
      </c>
    </row>
    <row r="1734" spans="1:8">
      <c r="A1734" s="35" t="s">
        <v>106</v>
      </c>
      <c r="B1734" s="39">
        <v>1998</v>
      </c>
      <c r="C1734" s="39">
        <v>509550.8</v>
      </c>
      <c r="D1734" s="39">
        <v>12.245672000000001</v>
      </c>
      <c r="E1734" s="39">
        <f t="shared" si="81"/>
        <v>41610.684983233259</v>
      </c>
      <c r="F1734" s="36">
        <f t="shared" si="83"/>
        <v>2.4461086648340347E-2</v>
      </c>
      <c r="G1734" s="35">
        <f t="shared" si="82"/>
        <v>0</v>
      </c>
    </row>
    <row r="1735" spans="1:8">
      <c r="A1735" s="35" t="s">
        <v>106</v>
      </c>
      <c r="B1735" s="39">
        <v>1999</v>
      </c>
      <c r="C1735" s="39">
        <v>524960.9</v>
      </c>
      <c r="D1735" s="39">
        <v>12.263805</v>
      </c>
      <c r="E1735" s="39">
        <f t="shared" si="81"/>
        <v>42805.711604188102</v>
      </c>
      <c r="F1735" s="36">
        <f t="shared" si="83"/>
        <v>2.8719224916301522E-2</v>
      </c>
      <c r="G1735" s="35">
        <f t="shared" si="82"/>
        <v>0</v>
      </c>
    </row>
    <row r="1736" spans="1:8">
      <c r="A1736" s="37" t="s">
        <v>106</v>
      </c>
      <c r="B1736" s="38">
        <v>2000</v>
      </c>
      <c r="C1736" s="38">
        <v>538790.19999999995</v>
      </c>
      <c r="D1736" s="38">
        <v>12.284172999999999</v>
      </c>
      <c r="E1736" s="45">
        <f t="shared" si="81"/>
        <v>43860.518734146775</v>
      </c>
      <c r="F1736" s="46">
        <f t="shared" si="83"/>
        <v>2.4641737993101653E-2</v>
      </c>
      <c r="G1736" s="47">
        <f t="shared" si="82"/>
        <v>0</v>
      </c>
      <c r="H1736" s="41">
        <f>SUM(G1733:G1736)</f>
        <v>1</v>
      </c>
    </row>
    <row r="1737" spans="1:8">
      <c r="A1737" s="35" t="s">
        <v>106</v>
      </c>
      <c r="B1737" s="39">
        <v>2001</v>
      </c>
      <c r="C1737" s="39">
        <v>547260.9</v>
      </c>
      <c r="D1737" s="39">
        <v>12.298970000000001</v>
      </c>
      <c r="E1737" s="39">
        <f t="shared" si="81"/>
        <v>44496.482225747357</v>
      </c>
      <c r="F1737" s="36">
        <f t="shared" si="83"/>
        <v>1.449968012132663E-2</v>
      </c>
      <c r="G1737" s="35">
        <f t="shared" si="82"/>
        <v>0</v>
      </c>
    </row>
    <row r="1738" spans="1:8">
      <c r="A1738" s="35" t="s">
        <v>106</v>
      </c>
      <c r="B1738" s="39">
        <v>2002</v>
      </c>
      <c r="C1738" s="39">
        <v>555055.9</v>
      </c>
      <c r="D1738" s="39">
        <v>12.331030999999999</v>
      </c>
      <c r="E1738" s="39">
        <f t="shared" si="81"/>
        <v>45012.935252534851</v>
      </c>
      <c r="F1738" s="36">
        <f t="shared" si="83"/>
        <v>1.1606603510078362E-2</v>
      </c>
      <c r="G1738" s="35">
        <f t="shared" si="82"/>
        <v>0</v>
      </c>
    </row>
    <row r="1739" spans="1:8">
      <c r="A1739" s="35" t="s">
        <v>106</v>
      </c>
      <c r="B1739" s="39">
        <v>2003</v>
      </c>
      <c r="C1739" s="39">
        <v>568242.4</v>
      </c>
      <c r="D1739" s="39">
        <v>12.374658</v>
      </c>
      <c r="E1739" s="39">
        <f t="shared" si="81"/>
        <v>45919.846835363045</v>
      </c>
      <c r="F1739" s="36">
        <f t="shared" si="83"/>
        <v>2.0147799243487974E-2</v>
      </c>
      <c r="G1739" s="35">
        <f t="shared" si="82"/>
        <v>0</v>
      </c>
    </row>
    <row r="1740" spans="1:8">
      <c r="A1740" s="37" t="s">
        <v>106</v>
      </c>
      <c r="B1740" s="38">
        <v>2004</v>
      </c>
      <c r="C1740" s="38">
        <v>584328.30000000005</v>
      </c>
      <c r="D1740" s="38">
        <v>12.410722</v>
      </c>
      <c r="E1740" s="45">
        <f t="shared" si="81"/>
        <v>47082.538791860781</v>
      </c>
      <c r="F1740" s="46">
        <f t="shared" si="83"/>
        <v>2.5320031241967023E-2</v>
      </c>
      <c r="G1740" s="47">
        <f t="shared" si="82"/>
        <v>0</v>
      </c>
      <c r="H1740" s="41">
        <f>SUM(G1737:G1740)</f>
        <v>0</v>
      </c>
    </row>
    <row r="1741" spans="1:8">
      <c r="A1741" s="35" t="s">
        <v>106</v>
      </c>
      <c r="B1741" s="39">
        <v>2005</v>
      </c>
      <c r="C1741" s="39">
        <v>594855.1</v>
      </c>
      <c r="D1741" s="39">
        <v>12.44999</v>
      </c>
      <c r="E1741" s="39">
        <f t="shared" si="81"/>
        <v>47779.564481577894</v>
      </c>
      <c r="F1741" s="36">
        <f t="shared" si="83"/>
        <v>1.4804335271691116E-2</v>
      </c>
      <c r="G1741" s="35">
        <f t="shared" si="82"/>
        <v>0</v>
      </c>
    </row>
    <row r="1742" spans="1:8">
      <c r="A1742" s="35" t="s">
        <v>106</v>
      </c>
      <c r="B1742" s="39">
        <v>2006</v>
      </c>
      <c r="C1742" s="39">
        <v>597219.19999999995</v>
      </c>
      <c r="D1742" s="39">
        <v>12.510809</v>
      </c>
      <c r="E1742" s="39">
        <f t="shared" si="81"/>
        <v>47736.257503411645</v>
      </c>
      <c r="F1742" s="36">
        <f t="shared" si="83"/>
        <v>-9.0639122888924728E-4</v>
      </c>
      <c r="G1742" s="35">
        <f t="shared" si="82"/>
        <v>0</v>
      </c>
    </row>
    <row r="1743" spans="1:8">
      <c r="A1743" s="35" t="s">
        <v>106</v>
      </c>
      <c r="B1743" s="39">
        <v>2007</v>
      </c>
      <c r="C1743" s="39">
        <v>617309.9</v>
      </c>
      <c r="D1743" s="39">
        <v>12.563936999999999</v>
      </c>
      <c r="E1743" s="39">
        <f t="shared" si="81"/>
        <v>49133.476234400099</v>
      </c>
      <c r="F1743" s="36">
        <f t="shared" si="83"/>
        <v>2.9269549061079925E-2</v>
      </c>
      <c r="G1743" s="35">
        <f t="shared" si="82"/>
        <v>0</v>
      </c>
    </row>
    <row r="1744" spans="1:8">
      <c r="A1744" s="37" t="s">
        <v>106</v>
      </c>
      <c r="B1744" s="38">
        <v>2008</v>
      </c>
      <c r="C1744" s="38">
        <v>629807.9</v>
      </c>
      <c r="D1744" s="38">
        <v>12.612285</v>
      </c>
      <c r="E1744" s="45">
        <f t="shared" si="81"/>
        <v>49936.06630360795</v>
      </c>
      <c r="F1744" s="46">
        <f t="shared" si="83"/>
        <v>1.6334892841266768E-2</v>
      </c>
      <c r="G1744" s="47">
        <f t="shared" si="82"/>
        <v>0</v>
      </c>
      <c r="H1744" s="41">
        <f>SUM(G1741:G1744)</f>
        <v>0</v>
      </c>
    </row>
    <row r="1745" spans="1:8">
      <c r="A1745" s="35" t="s">
        <v>106</v>
      </c>
      <c r="B1745" s="39">
        <v>2009</v>
      </c>
      <c r="C1745" s="39">
        <v>610147.9</v>
      </c>
      <c r="D1745" s="39">
        <v>12.666858</v>
      </c>
      <c r="E1745" s="39">
        <f t="shared" si="81"/>
        <v>48168.843449575266</v>
      </c>
      <c r="F1745" s="36">
        <f t="shared" si="83"/>
        <v>-3.5389708978838752E-2</v>
      </c>
      <c r="G1745" s="35">
        <f t="shared" si="82"/>
        <v>0</v>
      </c>
    </row>
    <row r="1746" spans="1:8">
      <c r="A1746" s="35" t="s">
        <v>106</v>
      </c>
      <c r="B1746" s="39">
        <v>2010</v>
      </c>
      <c r="C1746" s="39">
        <v>627726.30000000005</v>
      </c>
      <c r="D1746" s="39">
        <v>12.711406</v>
      </c>
      <c r="E1746" s="39">
        <f t="shared" si="81"/>
        <v>49382.916413809777</v>
      </c>
      <c r="F1746" s="36">
        <f t="shared" si="83"/>
        <v>2.5204528016236072E-2</v>
      </c>
      <c r="G1746" s="35">
        <f t="shared" si="82"/>
        <v>0</v>
      </c>
    </row>
    <row r="1747" spans="1:8">
      <c r="A1747" s="35" t="s">
        <v>106</v>
      </c>
      <c r="B1747" s="39">
        <v>2011</v>
      </c>
      <c r="C1747" s="39">
        <v>637114</v>
      </c>
      <c r="D1747" s="39">
        <v>12.747052</v>
      </c>
      <c r="E1747" s="39">
        <f t="shared" si="81"/>
        <v>49981.281946602241</v>
      </c>
      <c r="F1747" s="36">
        <f t="shared" si="83"/>
        <v>1.2116852876375095E-2</v>
      </c>
      <c r="G1747" s="35">
        <f t="shared" si="82"/>
        <v>0</v>
      </c>
    </row>
    <row r="1748" spans="1:8">
      <c r="A1748" s="37" t="s">
        <v>106</v>
      </c>
      <c r="B1748" s="38">
        <v>2012</v>
      </c>
      <c r="C1748" s="38">
        <v>647925.9</v>
      </c>
      <c r="D1748" s="38">
        <v>12.769123</v>
      </c>
      <c r="E1748" s="45">
        <f t="shared" si="81"/>
        <v>50741.61318674744</v>
      </c>
      <c r="F1748" s="46">
        <f t="shared" si="83"/>
        <v>1.5212319703154176E-2</v>
      </c>
      <c r="G1748" s="47">
        <f t="shared" si="82"/>
        <v>0</v>
      </c>
      <c r="H1748" s="41">
        <f>SUM(G1745:G1748)</f>
        <v>0</v>
      </c>
    </row>
    <row r="1749" spans="1:8">
      <c r="A1749" s="35" t="s">
        <v>106</v>
      </c>
      <c r="B1749" s="39">
        <v>2013</v>
      </c>
      <c r="C1749" s="39">
        <v>655929.19999999995</v>
      </c>
      <c r="D1749" s="39">
        <v>12.779538000000001</v>
      </c>
      <c r="E1749" s="39">
        <f t="shared" si="81"/>
        <v>51326.519002486624</v>
      </c>
      <c r="F1749" s="36">
        <f t="shared" si="83"/>
        <v>1.1527142694232495E-2</v>
      </c>
      <c r="G1749" s="35">
        <f t="shared" si="82"/>
        <v>0</v>
      </c>
    </row>
    <row r="1750" spans="1:8">
      <c r="A1750" s="35" t="s">
        <v>106</v>
      </c>
      <c r="B1750" s="39">
        <v>2014</v>
      </c>
      <c r="C1750" s="39">
        <v>669643.1</v>
      </c>
      <c r="D1750" s="39">
        <v>12.792392</v>
      </c>
      <c r="E1750" s="39">
        <f t="shared" si="81"/>
        <v>52346.980924286872</v>
      </c>
      <c r="F1750" s="36">
        <f t="shared" si="83"/>
        <v>1.9881767585890886E-2</v>
      </c>
      <c r="G1750" s="35">
        <f t="shared" si="82"/>
        <v>0</v>
      </c>
    </row>
    <row r="1751" spans="1:8">
      <c r="A1751" s="35" t="s">
        <v>106</v>
      </c>
      <c r="B1751" s="39">
        <v>2015</v>
      </c>
      <c r="C1751" s="39">
        <v>682466.1</v>
      </c>
      <c r="D1751" s="39">
        <v>12.789838</v>
      </c>
      <c r="E1751" s="39">
        <f t="shared" si="81"/>
        <v>53360.026921373043</v>
      </c>
      <c r="F1751" s="36">
        <f t="shared" si="83"/>
        <v>1.9352520034563447E-2</v>
      </c>
      <c r="G1751" s="35">
        <f t="shared" si="82"/>
        <v>0</v>
      </c>
    </row>
    <row r="1752" spans="1:8">
      <c r="A1752" s="37" t="s">
        <v>106</v>
      </c>
      <c r="B1752" s="38">
        <v>2016</v>
      </c>
      <c r="C1752" s="38">
        <v>688359.4</v>
      </c>
      <c r="D1752" s="38">
        <v>12.788468</v>
      </c>
      <c r="E1752" s="45">
        <f t="shared" si="81"/>
        <v>53826.572502664123</v>
      </c>
      <c r="F1752" s="46">
        <f t="shared" si="83"/>
        <v>8.7433535589953593E-3</v>
      </c>
      <c r="G1752" s="47">
        <f t="shared" si="82"/>
        <v>0</v>
      </c>
      <c r="H1752" s="41">
        <f>SUM(G1749:G1752)</f>
        <v>0</v>
      </c>
    </row>
    <row r="1753" spans="1:8">
      <c r="A1753" s="35" t="s">
        <v>106</v>
      </c>
      <c r="B1753" s="39">
        <v>2017</v>
      </c>
      <c r="C1753" s="39">
        <v>694236.5</v>
      </c>
      <c r="D1753" s="39">
        <v>12.794679</v>
      </c>
      <c r="E1753" s="39">
        <f t="shared" si="81"/>
        <v>54259.782523656904</v>
      </c>
      <c r="F1753" s="36">
        <f t="shared" si="83"/>
        <v>8.0482557378391828E-3</v>
      </c>
      <c r="G1753" s="35">
        <f t="shared" si="82"/>
        <v>0</v>
      </c>
    </row>
    <row r="1754" spans="1:8">
      <c r="A1754" s="35" t="s">
        <v>106</v>
      </c>
      <c r="B1754" s="39">
        <v>2018</v>
      </c>
      <c r="C1754" s="39">
        <v>703946</v>
      </c>
      <c r="D1754" s="39">
        <v>12.809106999999999</v>
      </c>
      <c r="E1754" s="39">
        <f t="shared" si="81"/>
        <v>54956.680430571781</v>
      </c>
      <c r="F1754" s="36">
        <f t="shared" si="83"/>
        <v>1.2843728347253114E-2</v>
      </c>
      <c r="G1754" s="35">
        <f t="shared" si="82"/>
        <v>0</v>
      </c>
    </row>
    <row r="1755" spans="1:8">
      <c r="A1755" s="35" t="s">
        <v>106</v>
      </c>
      <c r="B1755" s="39">
        <v>2019</v>
      </c>
      <c r="C1755" s="39">
        <v>716173.4</v>
      </c>
      <c r="D1755" s="39">
        <v>12.798883</v>
      </c>
      <c r="E1755" s="39">
        <f t="shared" si="81"/>
        <v>55955.929904195546</v>
      </c>
      <c r="F1755" s="36">
        <f t="shared" si="83"/>
        <v>1.8182493298265046E-2</v>
      </c>
      <c r="G1755" s="35">
        <f t="shared" si="82"/>
        <v>0</v>
      </c>
    </row>
    <row r="1756" spans="1:8">
      <c r="A1756" s="37" t="s">
        <v>106</v>
      </c>
      <c r="B1756" s="38">
        <v>2020</v>
      </c>
      <c r="C1756" s="38">
        <v>683773.9</v>
      </c>
      <c r="D1756" s="46">
        <v>12.783253999999999</v>
      </c>
      <c r="E1756" s="45">
        <f t="shared" si="81"/>
        <v>53489.815660394452</v>
      </c>
      <c r="F1756" s="46">
        <f t="shared" si="83"/>
        <v>-4.4072437863572844E-2</v>
      </c>
      <c r="G1756" s="47">
        <f t="shared" si="82"/>
        <v>0</v>
      </c>
      <c r="H1756" s="41">
        <f>SUM(G1753:G1756)</f>
        <v>0</v>
      </c>
    </row>
    <row r="1757" spans="1:8">
      <c r="A1757" s="37" t="s">
        <v>108</v>
      </c>
      <c r="B1757" s="38">
        <v>1976</v>
      </c>
      <c r="C1757" s="38"/>
      <c r="D1757" s="44">
        <v>0.95032099999999997</v>
      </c>
      <c r="E1757" s="45"/>
      <c r="F1757" s="46"/>
      <c r="G1757" s="47"/>
      <c r="H1757" s="41"/>
    </row>
    <row r="1758" spans="1:8">
      <c r="A1758" s="35" t="s">
        <v>108</v>
      </c>
      <c r="B1758" s="39">
        <v>1977</v>
      </c>
      <c r="C1758" s="39">
        <v>23970.834149331069</v>
      </c>
      <c r="D1758" s="39">
        <v>0.95512799999999998</v>
      </c>
      <c r="E1758" s="39">
        <f t="shared" si="81"/>
        <v>25096.98611006176</v>
      </c>
      <c r="G1758" s="35"/>
    </row>
    <row r="1759" spans="1:8">
      <c r="A1759" s="35" t="s">
        <v>108</v>
      </c>
      <c r="B1759" s="39">
        <v>1978</v>
      </c>
      <c r="C1759" s="39">
        <v>24704.204394548251</v>
      </c>
      <c r="D1759" s="39">
        <v>0.957237</v>
      </c>
      <c r="E1759" s="39">
        <f t="shared" si="81"/>
        <v>25807.824388890371</v>
      </c>
      <c r="F1759" s="36">
        <f t="shared" si="83"/>
        <v>2.8323651123336457E-2</v>
      </c>
      <c r="G1759" s="35">
        <f t="shared" si="82"/>
        <v>0</v>
      </c>
    </row>
    <row r="1760" spans="1:8">
      <c r="A1760" s="35" t="s">
        <v>108</v>
      </c>
      <c r="B1760" s="39">
        <v>1979</v>
      </c>
      <c r="C1760" s="39">
        <v>25522.850249674415</v>
      </c>
      <c r="D1760" s="39">
        <v>0.95664300000000002</v>
      </c>
      <c r="E1760" s="39">
        <f t="shared" si="81"/>
        <v>26679.597561132432</v>
      </c>
      <c r="F1760" s="36">
        <f t="shared" si="83"/>
        <v>3.3779413526129565E-2</v>
      </c>
      <c r="G1760" s="35">
        <f t="shared" si="82"/>
        <v>1</v>
      </c>
    </row>
    <row r="1761" spans="1:8">
      <c r="A1761" s="37" t="s">
        <v>108</v>
      </c>
      <c r="B1761" s="38">
        <v>1980</v>
      </c>
      <c r="C1761" s="38">
        <v>25396.754183874586</v>
      </c>
      <c r="D1761" s="38">
        <v>0.94877299999999998</v>
      </c>
      <c r="E1761" s="45">
        <f t="shared" si="81"/>
        <v>26767.99843995833</v>
      </c>
      <c r="F1761" s="46">
        <f t="shared" si="83"/>
        <v>3.3134262472789278E-3</v>
      </c>
      <c r="G1761" s="47">
        <f t="shared" si="82"/>
        <v>0</v>
      </c>
      <c r="H1761" s="41">
        <f>SUM(G1758:G1761)</f>
        <v>1</v>
      </c>
    </row>
    <row r="1762" spans="1:8">
      <c r="A1762" s="35" t="s">
        <v>108</v>
      </c>
      <c r="B1762" s="39">
        <v>1981</v>
      </c>
      <c r="C1762" s="39">
        <v>26014.792661591928</v>
      </c>
      <c r="D1762" s="39">
        <v>0.95301199999999997</v>
      </c>
      <c r="E1762" s="39">
        <f t="shared" si="81"/>
        <v>27297.445007609484</v>
      </c>
      <c r="F1762" s="36">
        <f t="shared" si="83"/>
        <v>1.9779086913753519E-2</v>
      </c>
      <c r="G1762" s="35">
        <f t="shared" si="82"/>
        <v>0</v>
      </c>
    </row>
    <row r="1763" spans="1:8">
      <c r="A1763" s="35" t="s">
        <v>108</v>
      </c>
      <c r="B1763" s="39">
        <v>1982</v>
      </c>
      <c r="C1763" s="39">
        <v>25936.506855773852</v>
      </c>
      <c r="D1763" s="39">
        <v>0.95416999999999996</v>
      </c>
      <c r="E1763" s="39">
        <f t="shared" si="81"/>
        <v>27182.270303796864</v>
      </c>
      <c r="F1763" s="36">
        <f t="shared" si="83"/>
        <v>-4.2192484967187305E-3</v>
      </c>
      <c r="G1763" s="35">
        <f t="shared" si="82"/>
        <v>0</v>
      </c>
    </row>
    <row r="1764" spans="1:8">
      <c r="A1764" s="35" t="s">
        <v>108</v>
      </c>
      <c r="B1764" s="39">
        <v>1983</v>
      </c>
      <c r="C1764" s="39">
        <v>26681.619971863747</v>
      </c>
      <c r="D1764" s="39">
        <v>0.95638199999999995</v>
      </c>
      <c r="E1764" s="39">
        <f t="shared" si="81"/>
        <v>27898.496596405777</v>
      </c>
      <c r="F1764" s="36">
        <f t="shared" si="83"/>
        <v>2.6349023999988397E-2</v>
      </c>
      <c r="G1764" s="35">
        <f t="shared" si="82"/>
        <v>0</v>
      </c>
    </row>
    <row r="1765" spans="1:8">
      <c r="A1765" s="37" t="s">
        <v>108</v>
      </c>
      <c r="B1765" s="38">
        <v>1984</v>
      </c>
      <c r="C1765" s="38">
        <v>28548.736440624849</v>
      </c>
      <c r="D1765" s="38">
        <v>0.96189499999999994</v>
      </c>
      <c r="E1765" s="45">
        <f t="shared" si="81"/>
        <v>29679.680672656425</v>
      </c>
      <c r="F1765" s="46">
        <f t="shared" si="83"/>
        <v>6.3845163487415979E-2</v>
      </c>
      <c r="G1765" s="47">
        <f t="shared" si="82"/>
        <v>1</v>
      </c>
      <c r="H1765" s="41">
        <f>SUM(G1762:G1765)</f>
        <v>1</v>
      </c>
    </row>
    <row r="1766" spans="1:8">
      <c r="A1766" s="35" t="s">
        <v>108</v>
      </c>
      <c r="B1766" s="39">
        <v>1985</v>
      </c>
      <c r="C1766" s="39">
        <v>30411.099842604141</v>
      </c>
      <c r="D1766" s="39">
        <v>0.96895600000000004</v>
      </c>
      <c r="E1766" s="39">
        <f t="shared" si="81"/>
        <v>31385.429103699382</v>
      </c>
      <c r="F1766" s="36">
        <f t="shared" si="83"/>
        <v>5.7471926664441675E-2</v>
      </c>
      <c r="G1766" s="35">
        <f t="shared" si="82"/>
        <v>1</v>
      </c>
    </row>
    <row r="1767" spans="1:8">
      <c r="A1767" s="35" t="s">
        <v>108</v>
      </c>
      <c r="B1767" s="39">
        <v>1986</v>
      </c>
      <c r="C1767" s="39">
        <v>31960.040429147492</v>
      </c>
      <c r="D1767" s="39">
        <v>0.97733999999999999</v>
      </c>
      <c r="E1767" s="39">
        <f t="shared" si="81"/>
        <v>32701.046134556542</v>
      </c>
      <c r="F1767" s="36">
        <f t="shared" si="83"/>
        <v>4.1918083277124651E-2</v>
      </c>
      <c r="G1767" s="35">
        <f t="shared" si="82"/>
        <v>1</v>
      </c>
    </row>
    <row r="1768" spans="1:8">
      <c r="A1768" s="35" t="s">
        <v>108</v>
      </c>
      <c r="B1768" s="39">
        <v>1987</v>
      </c>
      <c r="C1768" s="39">
        <v>33370.303302527391</v>
      </c>
      <c r="D1768" s="39">
        <v>0.98960499999999996</v>
      </c>
      <c r="E1768" s="39">
        <f t="shared" si="81"/>
        <v>33720.831344351929</v>
      </c>
      <c r="F1768" s="36">
        <f t="shared" si="83"/>
        <v>3.1185094372798705E-2</v>
      </c>
      <c r="G1768" s="35">
        <f t="shared" si="82"/>
        <v>0</v>
      </c>
    </row>
    <row r="1769" spans="1:8">
      <c r="A1769" s="37" t="s">
        <v>108</v>
      </c>
      <c r="B1769" s="38">
        <v>1988</v>
      </c>
      <c r="C1769" s="38">
        <v>35687.143766496971</v>
      </c>
      <c r="D1769" s="38">
        <v>0.99640700000000004</v>
      </c>
      <c r="E1769" s="45">
        <f t="shared" si="81"/>
        <v>35815.8300438445</v>
      </c>
      <c r="F1769" s="46">
        <f t="shared" si="83"/>
        <v>6.2127729832600176E-2</v>
      </c>
      <c r="G1769" s="47">
        <f t="shared" si="82"/>
        <v>1</v>
      </c>
      <c r="H1769" s="41">
        <f>SUM(G1766:G1769)</f>
        <v>3</v>
      </c>
    </row>
    <row r="1770" spans="1:8">
      <c r="A1770" s="35" t="s">
        <v>108</v>
      </c>
      <c r="B1770" s="39">
        <v>1989</v>
      </c>
      <c r="C1770" s="39">
        <v>36646.564276013843</v>
      </c>
      <c r="D1770" s="39">
        <v>1.0006660000000001</v>
      </c>
      <c r="E1770" s="39">
        <f t="shared" si="81"/>
        <v>36622.173908190984</v>
      </c>
      <c r="F1770" s="36">
        <f t="shared" si="83"/>
        <v>2.2513616558917704E-2</v>
      </c>
      <c r="G1770" s="35">
        <f t="shared" si="82"/>
        <v>0</v>
      </c>
    </row>
    <row r="1771" spans="1:8">
      <c r="A1771" s="35" t="s">
        <v>108</v>
      </c>
      <c r="B1771" s="39">
        <v>1990</v>
      </c>
      <c r="C1771" s="39">
        <v>36258.4903528871</v>
      </c>
      <c r="D1771" s="39">
        <v>1.005995</v>
      </c>
      <c r="E1771" s="39">
        <f t="shared" si="81"/>
        <v>36042.416068556107</v>
      </c>
      <c r="F1771" s="36">
        <f t="shared" si="83"/>
        <v>-1.5830787137003033E-2</v>
      </c>
      <c r="G1771" s="35">
        <f t="shared" si="82"/>
        <v>0</v>
      </c>
    </row>
    <row r="1772" spans="1:8">
      <c r="A1772" s="35" t="s">
        <v>108</v>
      </c>
      <c r="B1772" s="39">
        <v>1991</v>
      </c>
      <c r="C1772" s="39">
        <v>34955.730666425232</v>
      </c>
      <c r="D1772" s="39">
        <v>1.0106489999999999</v>
      </c>
      <c r="E1772" s="39">
        <f t="shared" si="81"/>
        <v>34587.409344317595</v>
      </c>
      <c r="F1772" s="36">
        <f t="shared" si="83"/>
        <v>-4.0369289380349782E-2</v>
      </c>
      <c r="G1772" s="35">
        <f t="shared" si="82"/>
        <v>0</v>
      </c>
    </row>
    <row r="1773" spans="1:8">
      <c r="A1773" s="37" t="s">
        <v>108</v>
      </c>
      <c r="B1773" s="38">
        <v>1992</v>
      </c>
      <c r="C1773" s="38">
        <v>35465.566976815455</v>
      </c>
      <c r="D1773" s="38">
        <v>1.012581</v>
      </c>
      <c r="E1773" s="45">
        <f t="shared" si="81"/>
        <v>35024.91847745065</v>
      </c>
      <c r="F1773" s="46">
        <f t="shared" si="83"/>
        <v>1.264937563775459E-2</v>
      </c>
      <c r="G1773" s="47">
        <f t="shared" si="82"/>
        <v>0</v>
      </c>
      <c r="H1773" s="41">
        <f>SUM(G1770:G1773)</f>
        <v>0</v>
      </c>
    </row>
    <row r="1774" spans="1:8">
      <c r="A1774" s="35" t="s">
        <v>108</v>
      </c>
      <c r="B1774" s="39">
        <v>1993</v>
      </c>
      <c r="C1774" s="39">
        <v>35862.448053096734</v>
      </c>
      <c r="D1774" s="39">
        <v>1.015112</v>
      </c>
      <c r="E1774" s="39">
        <f t="shared" si="81"/>
        <v>35328.562811883552</v>
      </c>
      <c r="F1774" s="36">
        <f t="shared" si="83"/>
        <v>8.6693801908030999E-3</v>
      </c>
      <c r="G1774" s="35">
        <f t="shared" si="82"/>
        <v>0</v>
      </c>
    </row>
    <row r="1775" spans="1:8">
      <c r="A1775" s="35" t="s">
        <v>108</v>
      </c>
      <c r="B1775" s="39">
        <v>1994</v>
      </c>
      <c r="C1775" s="39">
        <v>36182.021896132661</v>
      </c>
      <c r="D1775" s="39">
        <v>1.01596</v>
      </c>
      <c r="E1775" s="39">
        <f t="shared" si="81"/>
        <v>35613.628387074947</v>
      </c>
      <c r="F1775" s="36">
        <f t="shared" si="83"/>
        <v>8.0689830692888265E-3</v>
      </c>
      <c r="G1775" s="35">
        <f t="shared" si="82"/>
        <v>0</v>
      </c>
    </row>
    <row r="1776" spans="1:8">
      <c r="A1776" s="35" t="s">
        <v>108</v>
      </c>
      <c r="B1776" s="39">
        <v>1995</v>
      </c>
      <c r="C1776" s="39">
        <v>37117.956663904115</v>
      </c>
      <c r="D1776" s="39">
        <v>1.017002</v>
      </c>
      <c r="E1776" s="39">
        <f t="shared" si="81"/>
        <v>36497.427403194997</v>
      </c>
      <c r="F1776" s="36">
        <f t="shared" si="83"/>
        <v>2.4816314881322299E-2</v>
      </c>
      <c r="G1776" s="35">
        <f t="shared" si="82"/>
        <v>0</v>
      </c>
    </row>
    <row r="1777" spans="1:8">
      <c r="A1777" s="37" t="s">
        <v>108</v>
      </c>
      <c r="B1777" s="38">
        <v>1996</v>
      </c>
      <c r="C1777" s="38">
        <v>37753.749244012346</v>
      </c>
      <c r="D1777" s="38">
        <v>1.0208930000000001</v>
      </c>
      <c r="E1777" s="45">
        <f t="shared" si="81"/>
        <v>36981.103057825203</v>
      </c>
      <c r="F1777" s="46">
        <f t="shared" si="83"/>
        <v>1.3252321849617887E-2</v>
      </c>
      <c r="G1777" s="47">
        <f t="shared" si="82"/>
        <v>0</v>
      </c>
      <c r="H1777" s="41">
        <f>SUM(G1774:G1777)</f>
        <v>0</v>
      </c>
    </row>
    <row r="1778" spans="1:8">
      <c r="A1778" s="35" t="s">
        <v>108</v>
      </c>
      <c r="B1778" s="39">
        <v>1997</v>
      </c>
      <c r="C1778" s="39">
        <v>40145.800000000003</v>
      </c>
      <c r="D1778" s="39">
        <v>1.025353</v>
      </c>
      <c r="E1778" s="39">
        <f t="shared" si="81"/>
        <v>39153.150183400256</v>
      </c>
      <c r="F1778" s="36">
        <f t="shared" si="83"/>
        <v>5.8733973461493338E-2</v>
      </c>
      <c r="G1778" s="35">
        <f t="shared" si="82"/>
        <v>1</v>
      </c>
    </row>
    <row r="1779" spans="1:8">
      <c r="A1779" s="35" t="s">
        <v>108</v>
      </c>
      <c r="B1779" s="39">
        <v>1998</v>
      </c>
      <c r="C1779" s="39">
        <v>41912.5</v>
      </c>
      <c r="D1779" s="39">
        <v>1.031155</v>
      </c>
      <c r="E1779" s="39">
        <f t="shared" si="81"/>
        <v>40646.168616745301</v>
      </c>
      <c r="F1779" s="36">
        <f t="shared" si="83"/>
        <v>3.8132779261732086E-2</v>
      </c>
      <c r="G1779" s="35">
        <f t="shared" si="82"/>
        <v>1</v>
      </c>
    </row>
    <row r="1780" spans="1:8">
      <c r="A1780" s="35" t="s">
        <v>108</v>
      </c>
      <c r="B1780" s="39">
        <v>1999</v>
      </c>
      <c r="C1780" s="39">
        <v>43144.9</v>
      </c>
      <c r="D1780" s="39">
        <v>1.040402</v>
      </c>
      <c r="E1780" s="39">
        <f t="shared" si="81"/>
        <v>41469.451231350955</v>
      </c>
      <c r="F1780" s="36">
        <f t="shared" si="83"/>
        <v>2.0254863929942024E-2</v>
      </c>
      <c r="G1780" s="35">
        <f t="shared" si="82"/>
        <v>0</v>
      </c>
    </row>
    <row r="1781" spans="1:8">
      <c r="A1781" s="37" t="s">
        <v>108</v>
      </c>
      <c r="B1781" s="38">
        <v>2000</v>
      </c>
      <c r="C1781" s="38">
        <v>45178.6</v>
      </c>
      <c r="D1781" s="38">
        <v>1.050268</v>
      </c>
      <c r="E1781" s="45">
        <f t="shared" si="81"/>
        <v>43016.258707301371</v>
      </c>
      <c r="F1781" s="46">
        <f t="shared" si="83"/>
        <v>3.7299926331820554E-2</v>
      </c>
      <c r="G1781" s="47">
        <f t="shared" si="82"/>
        <v>1</v>
      </c>
      <c r="H1781" s="41">
        <f>SUM(G1778:G1781)</f>
        <v>3</v>
      </c>
    </row>
    <row r="1782" spans="1:8">
      <c r="A1782" s="35" t="s">
        <v>108</v>
      </c>
      <c r="B1782" s="39">
        <v>2001</v>
      </c>
      <c r="C1782" s="39">
        <v>45749.8</v>
      </c>
      <c r="D1782" s="39">
        <v>1.057142</v>
      </c>
      <c r="E1782" s="39">
        <f t="shared" si="81"/>
        <v>43276.872927194265</v>
      </c>
      <c r="F1782" s="36">
        <f t="shared" si="83"/>
        <v>6.0585050333226143E-3</v>
      </c>
      <c r="G1782" s="35">
        <f t="shared" si="82"/>
        <v>0</v>
      </c>
    </row>
    <row r="1783" spans="1:8">
      <c r="A1783" s="35" t="s">
        <v>108</v>
      </c>
      <c r="B1783" s="39">
        <v>2002</v>
      </c>
      <c r="C1783" s="39">
        <v>47224.5</v>
      </c>
      <c r="D1783" s="39">
        <v>1.065995</v>
      </c>
      <c r="E1783" s="39">
        <f t="shared" si="81"/>
        <v>44300.864450583729</v>
      </c>
      <c r="F1783" s="36">
        <f t="shared" si="83"/>
        <v>2.3661402826219646E-2</v>
      </c>
      <c r="G1783" s="35">
        <f t="shared" si="82"/>
        <v>0</v>
      </c>
    </row>
    <row r="1784" spans="1:8">
      <c r="A1784" s="35" t="s">
        <v>108</v>
      </c>
      <c r="B1784" s="39">
        <v>2003</v>
      </c>
      <c r="C1784" s="39">
        <v>48571.1</v>
      </c>
      <c r="D1784" s="39">
        <v>1.071342</v>
      </c>
      <c r="E1784" s="39">
        <f t="shared" si="81"/>
        <v>45336.689871208255</v>
      </c>
      <c r="F1784" s="36">
        <f t="shared" si="83"/>
        <v>2.3381607412648941E-2</v>
      </c>
      <c r="G1784" s="35">
        <f t="shared" si="82"/>
        <v>0</v>
      </c>
    </row>
    <row r="1785" spans="1:8">
      <c r="A1785" s="37" t="s">
        <v>108</v>
      </c>
      <c r="B1785" s="38">
        <v>2004</v>
      </c>
      <c r="C1785" s="38">
        <v>50513.8</v>
      </c>
      <c r="D1785" s="38">
        <v>1.074579</v>
      </c>
      <c r="E1785" s="45">
        <f t="shared" si="81"/>
        <v>47007.991036489642</v>
      </c>
      <c r="F1785" s="46">
        <f t="shared" si="83"/>
        <v>3.6864207996419429E-2</v>
      </c>
      <c r="G1785" s="47">
        <f t="shared" si="82"/>
        <v>1</v>
      </c>
      <c r="H1785" s="41">
        <f>SUM(G1782:G1785)</f>
        <v>1</v>
      </c>
    </row>
    <row r="1786" spans="1:8">
      <c r="A1786" s="35" t="s">
        <v>108</v>
      </c>
      <c r="B1786" s="39">
        <v>2005</v>
      </c>
      <c r="C1786" s="39">
        <v>51369.7</v>
      </c>
      <c r="D1786" s="39">
        <v>1.0679160000000001</v>
      </c>
      <c r="E1786" s="39">
        <f t="shared" si="81"/>
        <v>48102.753400080146</v>
      </c>
      <c r="F1786" s="36">
        <f t="shared" si="83"/>
        <v>2.3288856627391219E-2</v>
      </c>
      <c r="G1786" s="35">
        <f t="shared" si="82"/>
        <v>0</v>
      </c>
    </row>
    <row r="1787" spans="1:8">
      <c r="A1787" s="35" t="s">
        <v>108</v>
      </c>
      <c r="B1787" s="39">
        <v>2006</v>
      </c>
      <c r="C1787" s="39">
        <v>52899.6</v>
      </c>
      <c r="D1787" s="39">
        <v>1.063096</v>
      </c>
      <c r="E1787" s="39">
        <f t="shared" si="81"/>
        <v>49759.9464206431</v>
      </c>
      <c r="F1787" s="36">
        <f t="shared" si="83"/>
        <v>3.4451105257525594E-2</v>
      </c>
      <c r="G1787" s="35">
        <f t="shared" si="82"/>
        <v>1</v>
      </c>
    </row>
    <row r="1788" spans="1:8">
      <c r="A1788" s="35" t="s">
        <v>108</v>
      </c>
      <c r="B1788" s="39">
        <v>2007</v>
      </c>
      <c r="C1788" s="39">
        <v>51469.1</v>
      </c>
      <c r="D1788" s="39">
        <v>1.057315</v>
      </c>
      <c r="E1788" s="39">
        <f t="shared" si="81"/>
        <v>48679.05969365799</v>
      </c>
      <c r="F1788" s="36">
        <f t="shared" si="83"/>
        <v>-2.1722023529685774E-2</v>
      </c>
      <c r="G1788" s="35">
        <f t="shared" si="82"/>
        <v>0</v>
      </c>
    </row>
    <row r="1789" spans="1:8">
      <c r="A1789" s="37" t="s">
        <v>108</v>
      </c>
      <c r="B1789" s="38">
        <v>2008</v>
      </c>
      <c r="C1789" s="38">
        <v>50575.199999999997</v>
      </c>
      <c r="D1789" s="38">
        <v>1.0550029999999999</v>
      </c>
      <c r="E1789" s="45">
        <f t="shared" si="81"/>
        <v>47938.441881207924</v>
      </c>
      <c r="F1789" s="46">
        <f t="shared" si="83"/>
        <v>-1.5214299888100635E-2</v>
      </c>
      <c r="G1789" s="47">
        <f t="shared" si="82"/>
        <v>0</v>
      </c>
      <c r="H1789" s="41">
        <f>SUM(G1786:G1789)</f>
        <v>1</v>
      </c>
    </row>
    <row r="1790" spans="1:8">
      <c r="A1790" s="35" t="s">
        <v>108</v>
      </c>
      <c r="B1790" s="39">
        <v>2009</v>
      </c>
      <c r="C1790" s="39">
        <v>50004.3</v>
      </c>
      <c r="D1790" s="39">
        <v>1.0536460000000001</v>
      </c>
      <c r="E1790" s="39">
        <f t="shared" si="81"/>
        <v>47458.349388694114</v>
      </c>
      <c r="F1790" s="36">
        <f t="shared" si="83"/>
        <v>-1.0014770478011914E-2</v>
      </c>
      <c r="G1790" s="35">
        <f t="shared" si="82"/>
        <v>0</v>
      </c>
    </row>
    <row r="1791" spans="1:8">
      <c r="A1791" s="35" t="s">
        <v>108</v>
      </c>
      <c r="B1791" s="39">
        <v>2010</v>
      </c>
      <c r="C1791" s="39">
        <v>51332.800000000003</v>
      </c>
      <c r="D1791" s="39">
        <v>1.0539940000000001</v>
      </c>
      <c r="E1791" s="39">
        <f t="shared" si="81"/>
        <v>48703.123547192867</v>
      </c>
      <c r="F1791" s="36">
        <f t="shared" si="83"/>
        <v>2.6228770585841055E-2</v>
      </c>
      <c r="G1791" s="35">
        <f t="shared" si="82"/>
        <v>0</v>
      </c>
    </row>
    <row r="1792" spans="1:8">
      <c r="A1792" s="35" t="s">
        <v>108</v>
      </c>
      <c r="B1792" s="39">
        <v>2011</v>
      </c>
      <c r="C1792" s="39">
        <v>51279.6</v>
      </c>
      <c r="D1792" s="39">
        <v>1.0538289999999999</v>
      </c>
      <c r="E1792" s="39">
        <f t="shared" si="81"/>
        <v>48660.266513827199</v>
      </c>
      <c r="F1792" s="36">
        <f t="shared" si="83"/>
        <v>-8.79964779346043E-4</v>
      </c>
      <c r="G1792" s="35">
        <f t="shared" si="82"/>
        <v>0</v>
      </c>
    </row>
    <row r="1793" spans="1:8">
      <c r="A1793" s="37" t="s">
        <v>108</v>
      </c>
      <c r="B1793" s="38">
        <v>2012</v>
      </c>
      <c r="C1793" s="38">
        <v>51583</v>
      </c>
      <c r="D1793" s="38">
        <v>1.0548930000000001</v>
      </c>
      <c r="E1793" s="45">
        <f t="shared" si="81"/>
        <v>48898.798266743637</v>
      </c>
      <c r="F1793" s="46">
        <f t="shared" si="83"/>
        <v>4.9019820483033882E-3</v>
      </c>
      <c r="G1793" s="47">
        <f t="shared" si="82"/>
        <v>0</v>
      </c>
      <c r="H1793" s="41">
        <f>SUM(G1790:G1793)</f>
        <v>0</v>
      </c>
    </row>
    <row r="1794" spans="1:8">
      <c r="A1794" s="35" t="s">
        <v>108</v>
      </c>
      <c r="B1794" s="39">
        <v>2013</v>
      </c>
      <c r="C1794" s="39">
        <v>51910.8</v>
      </c>
      <c r="D1794" s="39">
        <v>1.0555600000000001</v>
      </c>
      <c r="E1794" s="39">
        <f t="shared" si="81"/>
        <v>49178.445564439731</v>
      </c>
      <c r="F1794" s="36">
        <f t="shared" si="83"/>
        <v>5.7188991878822648E-3</v>
      </c>
      <c r="G1794" s="35">
        <f t="shared" si="82"/>
        <v>0</v>
      </c>
    </row>
    <row r="1795" spans="1:8">
      <c r="A1795" s="35" t="s">
        <v>108</v>
      </c>
      <c r="B1795" s="39">
        <v>2014</v>
      </c>
      <c r="C1795" s="39">
        <v>52293.4</v>
      </c>
      <c r="D1795" s="39">
        <v>1.056511</v>
      </c>
      <c r="E1795" s="39">
        <f t="shared" si="81"/>
        <v>49496.313810267951</v>
      </c>
      <c r="F1795" s="36">
        <f t="shared" si="83"/>
        <v>6.463568382040652E-3</v>
      </c>
      <c r="G1795" s="35">
        <f t="shared" si="82"/>
        <v>0</v>
      </c>
    </row>
    <row r="1796" spans="1:8">
      <c r="A1796" s="35" t="s">
        <v>108</v>
      </c>
      <c r="B1796" s="39">
        <v>2015</v>
      </c>
      <c r="C1796" s="39">
        <v>52819.1</v>
      </c>
      <c r="D1796" s="39">
        <v>1.056886</v>
      </c>
      <c r="E1796" s="39">
        <f t="shared" ref="E1796:E1859" si="84">C1796/D1796</f>
        <v>49976.156368804201</v>
      </c>
      <c r="F1796" s="36">
        <f t="shared" si="83"/>
        <v>9.6945109968311627E-3</v>
      </c>
      <c r="G1796" s="35">
        <f t="shared" ref="G1796:G1859" si="85">IF(F1796&gt;0.032,1,0)</f>
        <v>0</v>
      </c>
    </row>
    <row r="1797" spans="1:8">
      <c r="A1797" s="37" t="s">
        <v>108</v>
      </c>
      <c r="B1797" s="38">
        <v>2016</v>
      </c>
      <c r="C1797" s="38">
        <v>52902.6</v>
      </c>
      <c r="D1797" s="38">
        <v>1.0578160000000001</v>
      </c>
      <c r="E1797" s="45">
        <f t="shared" si="84"/>
        <v>50011.155059102901</v>
      </c>
      <c r="F1797" s="46">
        <f t="shared" ref="F1797:F1860" si="86">E1797/E1796-1</f>
        <v>7.0030776357477009E-4</v>
      </c>
      <c r="G1797" s="47">
        <f t="shared" si="85"/>
        <v>0</v>
      </c>
      <c r="H1797" s="41">
        <f>SUM(G1794:G1797)</f>
        <v>0</v>
      </c>
    </row>
    <row r="1798" spans="1:8">
      <c r="A1798" s="35" t="s">
        <v>108</v>
      </c>
      <c r="B1798" s="39">
        <v>2017</v>
      </c>
      <c r="C1798" s="39">
        <v>52608.800000000003</v>
      </c>
      <c r="D1798" s="39">
        <v>1.056554</v>
      </c>
      <c r="E1798" s="39">
        <f t="shared" si="84"/>
        <v>49792.817025916331</v>
      </c>
      <c r="F1798" s="36">
        <f t="shared" si="86"/>
        <v>-4.3657866515688371E-3</v>
      </c>
      <c r="G1798" s="35">
        <f t="shared" si="85"/>
        <v>0</v>
      </c>
    </row>
    <row r="1799" spans="1:8">
      <c r="A1799" s="35" t="s">
        <v>108</v>
      </c>
      <c r="B1799" s="39">
        <v>2018</v>
      </c>
      <c r="C1799" s="39">
        <v>52493.8</v>
      </c>
      <c r="D1799" s="39">
        <v>1.0593379999999999</v>
      </c>
      <c r="E1799" s="39">
        <f t="shared" si="84"/>
        <v>49553.400331150217</v>
      </c>
      <c r="F1799" s="36">
        <f t="shared" si="86"/>
        <v>-4.8082576778394337E-3</v>
      </c>
      <c r="G1799" s="35">
        <f t="shared" si="85"/>
        <v>0</v>
      </c>
    </row>
    <row r="1800" spans="1:8">
      <c r="A1800" s="35" t="s">
        <v>108</v>
      </c>
      <c r="B1800" s="39">
        <v>2019</v>
      </c>
      <c r="C1800" s="39">
        <v>53225</v>
      </c>
      <c r="D1800" s="39">
        <v>1.0581579999999999</v>
      </c>
      <c r="E1800" s="39">
        <f t="shared" si="84"/>
        <v>50299.671693641219</v>
      </c>
      <c r="F1800" s="36">
        <f t="shared" si="86"/>
        <v>1.5059942556997052E-2</v>
      </c>
      <c r="G1800" s="35">
        <f t="shared" si="85"/>
        <v>0</v>
      </c>
    </row>
    <row r="1801" spans="1:8">
      <c r="A1801" s="37" t="s">
        <v>108</v>
      </c>
      <c r="B1801" s="38">
        <v>2020</v>
      </c>
      <c r="C1801" s="38">
        <v>51415.1</v>
      </c>
      <c r="D1801" s="46">
        <v>1.0571250000000001</v>
      </c>
      <c r="E1801" s="45">
        <f t="shared" si="84"/>
        <v>48636.726971739379</v>
      </c>
      <c r="F1801" s="46">
        <f t="shared" si="86"/>
        <v>-3.3060747036885108E-2</v>
      </c>
      <c r="G1801" s="47">
        <f t="shared" si="85"/>
        <v>0</v>
      </c>
      <c r="H1801" s="41">
        <f>SUM(G1798:G1801)</f>
        <v>0</v>
      </c>
    </row>
    <row r="1802" spans="1:8">
      <c r="A1802" s="37" t="s">
        <v>110</v>
      </c>
      <c r="B1802" s="38">
        <v>1976</v>
      </c>
      <c r="C1802" s="38"/>
      <c r="D1802" s="44">
        <v>2.9414069999999999</v>
      </c>
      <c r="E1802" s="45"/>
      <c r="F1802" s="46"/>
      <c r="G1802" s="47"/>
      <c r="H1802" s="41"/>
    </row>
    <row r="1803" spans="1:8">
      <c r="A1803" s="35" t="s">
        <v>110</v>
      </c>
      <c r="B1803" s="39">
        <v>1977</v>
      </c>
      <c r="C1803" s="39">
        <v>60485.993234333691</v>
      </c>
      <c r="D1803" s="39">
        <v>2.9889790000000001</v>
      </c>
      <c r="E1803" s="39">
        <f t="shared" si="84"/>
        <v>20236.339309956238</v>
      </c>
      <c r="G1803" s="35"/>
    </row>
    <row r="1804" spans="1:8">
      <c r="A1804" s="35" t="s">
        <v>110</v>
      </c>
      <c r="B1804" s="39">
        <v>1978</v>
      </c>
      <c r="C1804" s="39">
        <v>64793.473942466175</v>
      </c>
      <c r="D1804" s="39">
        <v>3.0410680000000001</v>
      </c>
      <c r="E1804" s="39">
        <f t="shared" si="84"/>
        <v>21306.157554670324</v>
      </c>
      <c r="F1804" s="36">
        <f t="shared" si="86"/>
        <v>5.2866194242341846E-2</v>
      </c>
      <c r="G1804" s="35">
        <f t="shared" si="85"/>
        <v>1</v>
      </c>
    </row>
    <row r="1805" spans="1:8">
      <c r="A1805" s="35" t="s">
        <v>110</v>
      </c>
      <c r="B1805" s="39">
        <v>1979</v>
      </c>
      <c r="C1805" s="39">
        <v>67567.26322997977</v>
      </c>
      <c r="D1805" s="39">
        <v>3.0868850000000001</v>
      </c>
      <c r="E1805" s="39">
        <f t="shared" si="84"/>
        <v>21888.493814955778</v>
      </c>
      <c r="F1805" s="36">
        <f t="shared" si="86"/>
        <v>2.7331829251295847E-2</v>
      </c>
      <c r="G1805" s="35">
        <f t="shared" si="85"/>
        <v>0</v>
      </c>
    </row>
    <row r="1806" spans="1:8">
      <c r="A1806" s="37" t="s">
        <v>110</v>
      </c>
      <c r="B1806" s="38">
        <v>1980</v>
      </c>
      <c r="C1806" s="38">
        <v>67885.555480951632</v>
      </c>
      <c r="D1806" s="38">
        <v>3.1345019999999999</v>
      </c>
      <c r="E1806" s="45">
        <f t="shared" si="84"/>
        <v>21657.525017036722</v>
      </c>
      <c r="F1806" s="46">
        <f t="shared" si="86"/>
        <v>-1.0552064471482381E-2</v>
      </c>
      <c r="G1806" s="47">
        <f t="shared" si="85"/>
        <v>0</v>
      </c>
      <c r="H1806" s="41">
        <f>SUM(G1803:G1806)</f>
        <v>1</v>
      </c>
    </row>
    <row r="1807" spans="1:8">
      <c r="A1807" s="35" t="s">
        <v>110</v>
      </c>
      <c r="B1807" s="39">
        <v>1981</v>
      </c>
      <c r="C1807" s="39">
        <v>70225.512849012579</v>
      </c>
      <c r="D1807" s="39">
        <v>3.1792549999999999</v>
      </c>
      <c r="E1807" s="39">
        <f t="shared" si="84"/>
        <v>22088.669467850985</v>
      </c>
      <c r="F1807" s="36">
        <f t="shared" si="86"/>
        <v>1.990737401781173E-2</v>
      </c>
      <c r="G1807" s="35">
        <f t="shared" si="85"/>
        <v>0</v>
      </c>
    </row>
    <row r="1808" spans="1:8">
      <c r="A1808" s="35" t="s">
        <v>110</v>
      </c>
      <c r="B1808" s="39">
        <v>1982</v>
      </c>
      <c r="C1808" s="39">
        <v>69011.927707976982</v>
      </c>
      <c r="D1808" s="39">
        <v>3.207611</v>
      </c>
      <c r="E1808" s="39">
        <f t="shared" si="84"/>
        <v>21515.055194653272</v>
      </c>
      <c r="F1808" s="36">
        <f t="shared" si="86"/>
        <v>-2.5968710973405695E-2</v>
      </c>
      <c r="G1808" s="35">
        <f t="shared" si="85"/>
        <v>0</v>
      </c>
    </row>
    <row r="1809" spans="1:8">
      <c r="A1809" s="35" t="s">
        <v>110</v>
      </c>
      <c r="B1809" s="39">
        <v>1983</v>
      </c>
      <c r="C1809" s="39">
        <v>73443.460064997664</v>
      </c>
      <c r="D1809" s="39">
        <v>3.2340680000000002</v>
      </c>
      <c r="E1809" s="39">
        <f t="shared" si="84"/>
        <v>22709.312254719956</v>
      </c>
      <c r="F1809" s="36">
        <f t="shared" si="86"/>
        <v>5.5507971012013435E-2</v>
      </c>
      <c r="G1809" s="35">
        <f t="shared" si="85"/>
        <v>1</v>
      </c>
    </row>
    <row r="1810" spans="1:8">
      <c r="A1810" s="37" t="s">
        <v>110</v>
      </c>
      <c r="B1810" s="38">
        <v>1984</v>
      </c>
      <c r="C1810" s="38">
        <v>80507.42701850411</v>
      </c>
      <c r="D1810" s="38">
        <v>3.2718639999999999</v>
      </c>
      <c r="E1810" s="45">
        <f t="shared" si="84"/>
        <v>24605.982100265817</v>
      </c>
      <c r="F1810" s="46">
        <f t="shared" si="86"/>
        <v>8.3519475370798624E-2</v>
      </c>
      <c r="G1810" s="47">
        <f t="shared" si="85"/>
        <v>1</v>
      </c>
      <c r="H1810" s="41">
        <f>SUM(G1807:G1810)</f>
        <v>2</v>
      </c>
    </row>
    <row r="1811" spans="1:8">
      <c r="A1811" s="35" t="s">
        <v>110</v>
      </c>
      <c r="B1811" s="39">
        <v>1985</v>
      </c>
      <c r="C1811" s="39">
        <v>83404.570251593832</v>
      </c>
      <c r="D1811" s="39">
        <v>3.3032110000000001</v>
      </c>
      <c r="E1811" s="39">
        <f t="shared" si="84"/>
        <v>25249.543626366536</v>
      </c>
      <c r="F1811" s="36">
        <f t="shared" si="86"/>
        <v>2.6154677487705946E-2</v>
      </c>
      <c r="G1811" s="35">
        <f t="shared" si="85"/>
        <v>0</v>
      </c>
    </row>
    <row r="1812" spans="1:8">
      <c r="A1812" s="35" t="s">
        <v>110</v>
      </c>
      <c r="B1812" s="39">
        <v>1986</v>
      </c>
      <c r="C1812" s="39">
        <v>87361.664356398687</v>
      </c>
      <c r="D1812" s="39">
        <v>3.342759</v>
      </c>
      <c r="E1812" s="39">
        <f t="shared" si="84"/>
        <v>26134.598502733428</v>
      </c>
      <c r="F1812" s="36">
        <f t="shared" si="86"/>
        <v>3.505231181456625E-2</v>
      </c>
      <c r="G1812" s="35">
        <f t="shared" si="85"/>
        <v>1</v>
      </c>
    </row>
    <row r="1813" spans="1:8">
      <c r="A1813" s="35" t="s">
        <v>110</v>
      </c>
      <c r="B1813" s="39">
        <v>1987</v>
      </c>
      <c r="C1813" s="39">
        <v>93767.976167936562</v>
      </c>
      <c r="D1813" s="39">
        <v>3.3805070000000002</v>
      </c>
      <c r="E1813" s="39">
        <f t="shared" si="84"/>
        <v>27737.844106797162</v>
      </c>
      <c r="F1813" s="36">
        <f t="shared" si="86"/>
        <v>6.1345713954474856E-2</v>
      </c>
      <c r="G1813" s="35">
        <f t="shared" si="85"/>
        <v>1</v>
      </c>
    </row>
    <row r="1814" spans="1:8">
      <c r="A1814" s="37" t="s">
        <v>110</v>
      </c>
      <c r="B1814" s="38">
        <v>1988</v>
      </c>
      <c r="C1814" s="38">
        <v>98605.292771264183</v>
      </c>
      <c r="D1814" s="38">
        <v>3.4120970000000002</v>
      </c>
      <c r="E1814" s="45">
        <f t="shared" si="84"/>
        <v>28898.736692205461</v>
      </c>
      <c r="F1814" s="46">
        <f t="shared" si="86"/>
        <v>4.185230045055377E-2</v>
      </c>
      <c r="G1814" s="47">
        <f t="shared" si="85"/>
        <v>1</v>
      </c>
      <c r="H1814" s="41">
        <f>SUM(G1811:G1814)</f>
        <v>3</v>
      </c>
    </row>
    <row r="1815" spans="1:8">
      <c r="A1815" s="35" t="s">
        <v>110</v>
      </c>
      <c r="B1815" s="39">
        <v>1989</v>
      </c>
      <c r="C1815" s="39">
        <v>101841.65935468822</v>
      </c>
      <c r="D1815" s="39">
        <v>3.4567770000000002</v>
      </c>
      <c r="E1815" s="39">
        <f t="shared" si="84"/>
        <v>29461.449018750187</v>
      </c>
      <c r="F1815" s="36">
        <f t="shared" si="86"/>
        <v>1.9471865934419963E-2</v>
      </c>
      <c r="G1815" s="35">
        <f t="shared" si="85"/>
        <v>0</v>
      </c>
    </row>
    <row r="1816" spans="1:8">
      <c r="A1816" s="35" t="s">
        <v>110</v>
      </c>
      <c r="B1816" s="39">
        <v>1990</v>
      </c>
      <c r="C1816" s="39">
        <v>105135.23760970299</v>
      </c>
      <c r="D1816" s="39">
        <v>3.5011549999999998</v>
      </c>
      <c r="E1816" s="39">
        <f t="shared" si="84"/>
        <v>30028.729836212049</v>
      </c>
      <c r="F1816" s="36">
        <f t="shared" si="86"/>
        <v>1.9255020929243027E-2</v>
      </c>
      <c r="G1816" s="35">
        <f t="shared" si="85"/>
        <v>0</v>
      </c>
    </row>
    <row r="1817" spans="1:8">
      <c r="A1817" s="35" t="s">
        <v>110</v>
      </c>
      <c r="B1817" s="39">
        <v>1991</v>
      </c>
      <c r="C1817" s="39">
        <v>106064.57842139635</v>
      </c>
      <c r="D1817" s="39">
        <v>3.5704039999999999</v>
      </c>
      <c r="E1817" s="39">
        <f t="shared" si="84"/>
        <v>29706.604188600602</v>
      </c>
      <c r="F1817" s="36">
        <f t="shared" si="86"/>
        <v>-1.0727248517284682E-2</v>
      </c>
      <c r="G1817" s="35">
        <f t="shared" si="85"/>
        <v>0</v>
      </c>
    </row>
    <row r="1818" spans="1:8">
      <c r="A1818" s="37" t="s">
        <v>110</v>
      </c>
      <c r="B1818" s="38">
        <v>1992</v>
      </c>
      <c r="C1818" s="38">
        <v>109546.39703001088</v>
      </c>
      <c r="D1818" s="38">
        <v>3.6204640000000001</v>
      </c>
      <c r="E1818" s="45">
        <f t="shared" si="84"/>
        <v>30257.557326909169</v>
      </c>
      <c r="F1818" s="46">
        <f t="shared" si="86"/>
        <v>1.8546486660363071E-2</v>
      </c>
      <c r="G1818" s="47">
        <f t="shared" si="85"/>
        <v>0</v>
      </c>
      <c r="H1818" s="41">
        <f>SUM(G1815:G1818)</f>
        <v>0</v>
      </c>
    </row>
    <row r="1819" spans="1:8">
      <c r="A1819" s="35" t="s">
        <v>110</v>
      </c>
      <c r="B1819" s="39">
        <v>1993</v>
      </c>
      <c r="C1819" s="39">
        <v>113447.67486984916</v>
      </c>
      <c r="D1819" s="39">
        <v>3.6633140000000002</v>
      </c>
      <c r="E1819" s="39">
        <f t="shared" si="84"/>
        <v>30968.59151845819</v>
      </c>
      <c r="F1819" s="36">
        <f t="shared" si="86"/>
        <v>2.3499391701281569E-2</v>
      </c>
      <c r="G1819" s="35">
        <f t="shared" si="85"/>
        <v>0</v>
      </c>
    </row>
    <row r="1820" spans="1:8">
      <c r="A1820" s="35" t="s">
        <v>110</v>
      </c>
      <c r="B1820" s="39">
        <v>1994</v>
      </c>
      <c r="C1820" s="39">
        <v>119803.75204291711</v>
      </c>
      <c r="D1820" s="39">
        <v>3.7053970000000001</v>
      </c>
      <c r="E1820" s="39">
        <f t="shared" si="84"/>
        <v>32332.231078860677</v>
      </c>
      <c r="F1820" s="36">
        <f t="shared" si="86"/>
        <v>4.4032986117231721E-2</v>
      </c>
      <c r="G1820" s="35">
        <f t="shared" si="85"/>
        <v>1</v>
      </c>
    </row>
    <row r="1821" spans="1:8">
      <c r="A1821" s="35" t="s">
        <v>110</v>
      </c>
      <c r="B1821" s="39">
        <v>1995</v>
      </c>
      <c r="C1821" s="39">
        <v>124255.37825532575</v>
      </c>
      <c r="D1821" s="39">
        <v>3.7485819999999999</v>
      </c>
      <c r="E1821" s="39">
        <f t="shared" si="84"/>
        <v>33147.30163441156</v>
      </c>
      <c r="F1821" s="36">
        <f t="shared" si="86"/>
        <v>2.5209227088686337E-2</v>
      </c>
      <c r="G1821" s="35">
        <f t="shared" si="85"/>
        <v>0</v>
      </c>
    </row>
    <row r="1822" spans="1:8">
      <c r="A1822" s="37" t="s">
        <v>110</v>
      </c>
      <c r="B1822" s="38">
        <v>1996</v>
      </c>
      <c r="C1822" s="38">
        <v>127981.393023169</v>
      </c>
      <c r="D1822" s="38">
        <v>3.7961999999999998</v>
      </c>
      <c r="E1822" s="45">
        <f t="shared" si="84"/>
        <v>33713.026980445975</v>
      </c>
      <c r="F1822" s="46">
        <f t="shared" si="86"/>
        <v>1.7067010529964621E-2</v>
      </c>
      <c r="G1822" s="47">
        <f t="shared" si="85"/>
        <v>0</v>
      </c>
      <c r="H1822" s="41">
        <f>SUM(G1819:G1822)</f>
        <v>1</v>
      </c>
    </row>
    <row r="1823" spans="1:8">
      <c r="A1823" s="35" t="s">
        <v>110</v>
      </c>
      <c r="B1823" s="39">
        <v>1997</v>
      </c>
      <c r="C1823" s="39">
        <v>134607.9</v>
      </c>
      <c r="D1823" s="39">
        <v>3.859696</v>
      </c>
      <c r="E1823" s="39">
        <f t="shared" si="84"/>
        <v>34875.259605937877</v>
      </c>
      <c r="F1823" s="36">
        <f t="shared" si="86"/>
        <v>3.4474288712372569E-2</v>
      </c>
      <c r="G1823" s="35">
        <f t="shared" si="85"/>
        <v>1</v>
      </c>
    </row>
    <row r="1824" spans="1:8">
      <c r="A1824" s="35" t="s">
        <v>110</v>
      </c>
      <c r="B1824" s="39">
        <v>1998</v>
      </c>
      <c r="C1824" s="39">
        <v>139526.29999999999</v>
      </c>
      <c r="D1824" s="39">
        <v>3.919235</v>
      </c>
      <c r="E1824" s="39">
        <f t="shared" si="84"/>
        <v>35600.391402914087</v>
      </c>
      <c r="F1824" s="36">
        <f t="shared" si="86"/>
        <v>2.0792154816039021E-2</v>
      </c>
      <c r="G1824" s="35">
        <f t="shared" si="85"/>
        <v>0</v>
      </c>
    </row>
    <row r="1825" spans="1:8">
      <c r="A1825" s="35" t="s">
        <v>110</v>
      </c>
      <c r="B1825" s="39">
        <v>1999</v>
      </c>
      <c r="C1825" s="39">
        <v>146104.4</v>
      </c>
      <c r="D1825" s="39">
        <v>3.974682</v>
      </c>
      <c r="E1825" s="39">
        <f t="shared" si="84"/>
        <v>36758.764600539107</v>
      </c>
      <c r="F1825" s="36">
        <f t="shared" si="86"/>
        <v>3.2538215226763034E-2</v>
      </c>
      <c r="G1825" s="35">
        <f t="shared" si="85"/>
        <v>1</v>
      </c>
    </row>
    <row r="1826" spans="1:8">
      <c r="A1826" s="37" t="s">
        <v>110</v>
      </c>
      <c r="B1826" s="38">
        <v>2000</v>
      </c>
      <c r="C1826" s="38">
        <v>150156.4</v>
      </c>
      <c r="D1826" s="38">
        <v>4.0242230000000001</v>
      </c>
      <c r="E1826" s="45">
        <f t="shared" si="84"/>
        <v>37313.140946711945</v>
      </c>
      <c r="F1826" s="46">
        <f t="shared" si="86"/>
        <v>1.5081473825284908E-2</v>
      </c>
      <c r="G1826" s="47">
        <f t="shared" si="85"/>
        <v>0</v>
      </c>
      <c r="H1826" s="41">
        <f>SUM(G1823:G1826)</f>
        <v>2</v>
      </c>
    </row>
    <row r="1827" spans="1:8">
      <c r="A1827" s="35" t="s">
        <v>110</v>
      </c>
      <c r="B1827" s="39">
        <v>2001</v>
      </c>
      <c r="C1827" s="39">
        <v>151015.9</v>
      </c>
      <c r="D1827" s="39">
        <v>4.0649949999999997</v>
      </c>
      <c r="E1827" s="39">
        <f t="shared" si="84"/>
        <v>37150.328598190157</v>
      </c>
      <c r="F1827" s="36">
        <f t="shared" si="86"/>
        <v>-4.3634050736791608E-3</v>
      </c>
      <c r="G1827" s="35">
        <f t="shared" si="85"/>
        <v>0</v>
      </c>
    </row>
    <row r="1828" spans="1:8">
      <c r="A1828" s="35" t="s">
        <v>110</v>
      </c>
      <c r="B1828" s="39">
        <v>2002</v>
      </c>
      <c r="C1828" s="39">
        <v>155275.1</v>
      </c>
      <c r="D1828" s="39">
        <v>4.1077950000000003</v>
      </c>
      <c r="E1828" s="39">
        <f t="shared" si="84"/>
        <v>37800.109304383492</v>
      </c>
      <c r="F1828" s="36">
        <f t="shared" si="86"/>
        <v>1.7490577626411374E-2</v>
      </c>
      <c r="G1828" s="35">
        <f t="shared" si="85"/>
        <v>0</v>
      </c>
    </row>
    <row r="1829" spans="1:8">
      <c r="A1829" s="35" t="s">
        <v>110</v>
      </c>
      <c r="B1829" s="39">
        <v>2003</v>
      </c>
      <c r="C1829" s="39">
        <v>161269.29999999999</v>
      </c>
      <c r="D1829" s="39">
        <v>4.1502970000000001</v>
      </c>
      <c r="E1829" s="39">
        <f t="shared" si="84"/>
        <v>38857.291417939487</v>
      </c>
      <c r="F1829" s="36">
        <f t="shared" si="86"/>
        <v>2.7967699909095201E-2</v>
      </c>
      <c r="G1829" s="35">
        <f t="shared" si="85"/>
        <v>0</v>
      </c>
    </row>
    <row r="1830" spans="1:8">
      <c r="A1830" s="37" t="s">
        <v>110</v>
      </c>
      <c r="B1830" s="38">
        <v>2004</v>
      </c>
      <c r="C1830" s="38">
        <v>164083.4</v>
      </c>
      <c r="D1830" s="38">
        <v>4.2109209999999999</v>
      </c>
      <c r="E1830" s="45">
        <f t="shared" si="84"/>
        <v>38966.154910054116</v>
      </c>
      <c r="F1830" s="46">
        <f t="shared" si="86"/>
        <v>2.8016232769216831E-3</v>
      </c>
      <c r="G1830" s="47">
        <f t="shared" si="85"/>
        <v>0</v>
      </c>
      <c r="H1830" s="41">
        <f>SUM(G1827:G1830)</f>
        <v>0</v>
      </c>
    </row>
    <row r="1831" spans="1:8">
      <c r="A1831" s="35" t="s">
        <v>110</v>
      </c>
      <c r="B1831" s="39">
        <v>2005</v>
      </c>
      <c r="C1831" s="39">
        <v>169488.5</v>
      </c>
      <c r="D1831" s="39">
        <v>4.2701500000000001</v>
      </c>
      <c r="E1831" s="39">
        <f t="shared" si="84"/>
        <v>39691.462829174619</v>
      </c>
      <c r="F1831" s="36">
        <f t="shared" si="86"/>
        <v>1.8613792425625109E-2</v>
      </c>
      <c r="G1831" s="35">
        <f t="shared" si="85"/>
        <v>0</v>
      </c>
    </row>
    <row r="1832" spans="1:8">
      <c r="A1832" s="35" t="s">
        <v>110</v>
      </c>
      <c r="B1832" s="39">
        <v>2006</v>
      </c>
      <c r="C1832" s="39">
        <v>173370.9</v>
      </c>
      <c r="D1832" s="39">
        <v>4.3578469999999996</v>
      </c>
      <c r="E1832" s="39">
        <f t="shared" si="84"/>
        <v>39783.613330160515</v>
      </c>
      <c r="F1832" s="36">
        <f t="shared" si="86"/>
        <v>2.3216705663506865E-3</v>
      </c>
      <c r="G1832" s="35">
        <f t="shared" si="85"/>
        <v>0</v>
      </c>
    </row>
    <row r="1833" spans="1:8">
      <c r="A1833" s="35" t="s">
        <v>110</v>
      </c>
      <c r="B1833" s="39">
        <v>2007</v>
      </c>
      <c r="C1833" s="39">
        <v>178474.6</v>
      </c>
      <c r="D1833" s="39">
        <v>4.4441100000000002</v>
      </c>
      <c r="E1833" s="39">
        <f t="shared" si="84"/>
        <v>40159.807025478665</v>
      </c>
      <c r="F1833" s="36">
        <f t="shared" si="86"/>
        <v>9.455996170990133E-3</v>
      </c>
      <c r="G1833" s="35">
        <f t="shared" si="85"/>
        <v>0</v>
      </c>
    </row>
    <row r="1834" spans="1:8">
      <c r="A1834" s="37" t="s">
        <v>110</v>
      </c>
      <c r="B1834" s="38">
        <v>2008</v>
      </c>
      <c r="C1834" s="38">
        <v>176567.6</v>
      </c>
      <c r="D1834" s="38">
        <v>4.5289960000000002</v>
      </c>
      <c r="E1834" s="45">
        <f t="shared" si="84"/>
        <v>38986.035757152356</v>
      </c>
      <c r="F1834" s="46">
        <f t="shared" si="86"/>
        <v>-2.9227512661642807E-2</v>
      </c>
      <c r="G1834" s="47">
        <f t="shared" si="85"/>
        <v>0</v>
      </c>
      <c r="H1834" s="41">
        <f>SUM(G1831:G1834)</f>
        <v>0</v>
      </c>
    </row>
    <row r="1835" spans="1:8">
      <c r="A1835" s="35" t="s">
        <v>110</v>
      </c>
      <c r="B1835" s="39">
        <v>2009</v>
      </c>
      <c r="C1835" s="39">
        <v>168851.8</v>
      </c>
      <c r="D1835" s="39">
        <v>4.5898719999999997</v>
      </c>
      <c r="E1835" s="39">
        <f t="shared" si="84"/>
        <v>36787.910425388771</v>
      </c>
      <c r="F1835" s="36">
        <f t="shared" si="86"/>
        <v>-5.6382376127080858E-2</v>
      </c>
      <c r="G1835" s="35">
        <f t="shared" si="85"/>
        <v>0</v>
      </c>
    </row>
    <row r="1836" spans="1:8">
      <c r="A1836" s="35" t="s">
        <v>110</v>
      </c>
      <c r="B1836" s="39">
        <v>2010</v>
      </c>
      <c r="C1836" s="39">
        <v>172131</v>
      </c>
      <c r="D1836" s="39">
        <v>4.6358459999999999</v>
      </c>
      <c r="E1836" s="39">
        <f t="shared" si="84"/>
        <v>37130.439622023681</v>
      </c>
      <c r="F1836" s="36">
        <f t="shared" si="86"/>
        <v>9.3109174365748615E-3</v>
      </c>
      <c r="G1836" s="35">
        <f t="shared" si="85"/>
        <v>0</v>
      </c>
    </row>
    <row r="1837" spans="1:8">
      <c r="A1837" s="35" t="s">
        <v>110</v>
      </c>
      <c r="B1837" s="39">
        <v>2011</v>
      </c>
      <c r="C1837" s="39">
        <v>176083.20000000001</v>
      </c>
      <c r="D1837" s="39">
        <v>4.6726549999999998</v>
      </c>
      <c r="E1837" s="39">
        <f t="shared" si="84"/>
        <v>37683.757949174513</v>
      </c>
      <c r="F1837" s="36">
        <f t="shared" si="86"/>
        <v>1.4902013894352972E-2</v>
      </c>
      <c r="G1837" s="35">
        <f t="shared" si="85"/>
        <v>0</v>
      </c>
    </row>
    <row r="1838" spans="1:8">
      <c r="A1838" s="37" t="s">
        <v>110</v>
      </c>
      <c r="B1838" s="38">
        <v>2012</v>
      </c>
      <c r="C1838" s="38">
        <v>177618.1</v>
      </c>
      <c r="D1838" s="38">
        <v>4.7190269999999996</v>
      </c>
      <c r="E1838" s="45">
        <f t="shared" si="84"/>
        <v>37638.712387108615</v>
      </c>
      <c r="F1838" s="46">
        <f t="shared" si="86"/>
        <v>-1.1953574833659664E-3</v>
      </c>
      <c r="G1838" s="47">
        <f t="shared" si="85"/>
        <v>0</v>
      </c>
      <c r="H1838" s="41">
        <f>SUM(G1835:G1838)</f>
        <v>0</v>
      </c>
    </row>
    <row r="1839" spans="1:8">
      <c r="A1839" s="35" t="s">
        <v>110</v>
      </c>
      <c r="B1839" s="39">
        <v>2013</v>
      </c>
      <c r="C1839" s="39">
        <v>180881.6</v>
      </c>
      <c r="D1839" s="39">
        <v>4.7664689999999998</v>
      </c>
      <c r="E1839" s="39">
        <f t="shared" si="84"/>
        <v>37948.762490640351</v>
      </c>
      <c r="F1839" s="36">
        <f t="shared" si="86"/>
        <v>8.2375321542065283E-3</v>
      </c>
      <c r="G1839" s="35">
        <f t="shared" si="85"/>
        <v>0</v>
      </c>
    </row>
    <row r="1840" spans="1:8">
      <c r="A1840" s="35" t="s">
        <v>110</v>
      </c>
      <c r="B1840" s="39">
        <v>2014</v>
      </c>
      <c r="C1840" s="39">
        <v>185986.9</v>
      </c>
      <c r="D1840" s="39">
        <v>4.8268579999999996</v>
      </c>
      <c r="E1840" s="39">
        <f t="shared" si="84"/>
        <v>38531.670084348865</v>
      </c>
      <c r="F1840" s="36">
        <f t="shared" si="86"/>
        <v>1.5360384778088099E-2</v>
      </c>
      <c r="G1840" s="35">
        <f t="shared" si="85"/>
        <v>0</v>
      </c>
    </row>
    <row r="1841" spans="1:8">
      <c r="A1841" s="35" t="s">
        <v>110</v>
      </c>
      <c r="B1841" s="39">
        <v>2015</v>
      </c>
      <c r="C1841" s="39">
        <v>192019.9</v>
      </c>
      <c r="D1841" s="39">
        <v>4.8960059999999999</v>
      </c>
      <c r="E1841" s="39">
        <f t="shared" si="84"/>
        <v>39219.702753632249</v>
      </c>
      <c r="F1841" s="36">
        <f t="shared" si="86"/>
        <v>1.7856289846176487E-2</v>
      </c>
      <c r="G1841" s="35">
        <f t="shared" si="85"/>
        <v>0</v>
      </c>
    </row>
    <row r="1842" spans="1:8">
      <c r="A1842" s="37" t="s">
        <v>110</v>
      </c>
      <c r="B1842" s="38">
        <v>2016</v>
      </c>
      <c r="C1842" s="38">
        <v>198005.7</v>
      </c>
      <c r="D1842" s="38">
        <v>4.963031</v>
      </c>
      <c r="E1842" s="45">
        <f t="shared" si="84"/>
        <v>39896.123961345402</v>
      </c>
      <c r="F1842" s="46">
        <f t="shared" si="86"/>
        <v>1.7246974357818301E-2</v>
      </c>
      <c r="G1842" s="47">
        <f t="shared" si="85"/>
        <v>0</v>
      </c>
      <c r="H1842" s="41">
        <f>SUM(G1839:G1842)</f>
        <v>0</v>
      </c>
    </row>
    <row r="1843" spans="1:8">
      <c r="A1843" s="35" t="s">
        <v>110</v>
      </c>
      <c r="B1843" s="39">
        <v>2017</v>
      </c>
      <c r="C1843" s="39">
        <v>202494.3</v>
      </c>
      <c r="D1843" s="39">
        <v>5.0271020000000002</v>
      </c>
      <c r="E1843" s="39">
        <f t="shared" si="84"/>
        <v>40280.523450687884</v>
      </c>
      <c r="F1843" s="36">
        <f t="shared" si="86"/>
        <v>9.6350083961769251E-3</v>
      </c>
      <c r="G1843" s="35">
        <f t="shared" si="85"/>
        <v>0</v>
      </c>
    </row>
    <row r="1844" spans="1:8">
      <c r="A1844" s="35" t="s">
        <v>110</v>
      </c>
      <c r="B1844" s="39">
        <v>2018</v>
      </c>
      <c r="C1844" s="39">
        <v>207772.7</v>
      </c>
      <c r="D1844" s="39">
        <v>5.0917019999999997</v>
      </c>
      <c r="E1844" s="39">
        <f t="shared" si="84"/>
        <v>40806.139086694391</v>
      </c>
      <c r="F1844" s="36">
        <f t="shared" si="86"/>
        <v>1.3048877993106833E-2</v>
      </c>
      <c r="G1844" s="35">
        <f t="shared" si="85"/>
        <v>0</v>
      </c>
    </row>
    <row r="1845" spans="1:8">
      <c r="A1845" s="35" t="s">
        <v>110</v>
      </c>
      <c r="B1845" s="39">
        <v>2019</v>
      </c>
      <c r="C1845" s="39">
        <v>212482.8</v>
      </c>
      <c r="D1845" s="39">
        <v>5.1577019999999996</v>
      </c>
      <c r="E1845" s="39">
        <f t="shared" si="84"/>
        <v>41197.184327438852</v>
      </c>
      <c r="F1845" s="36">
        <f t="shared" si="86"/>
        <v>9.5830002420387306E-3</v>
      </c>
      <c r="G1845" s="35">
        <f t="shared" si="85"/>
        <v>0</v>
      </c>
    </row>
    <row r="1846" spans="1:8">
      <c r="A1846" s="37" t="s">
        <v>110</v>
      </c>
      <c r="B1846" s="38">
        <v>2020</v>
      </c>
      <c r="C1846" s="38">
        <v>208480.5</v>
      </c>
      <c r="D1846" s="46">
        <v>5.2180400000000002</v>
      </c>
      <c r="E1846" s="45">
        <f t="shared" si="84"/>
        <v>39953.794911499332</v>
      </c>
      <c r="F1846" s="46">
        <f t="shared" si="86"/>
        <v>-3.0181417401173638E-2</v>
      </c>
      <c r="G1846" s="47">
        <f t="shared" si="85"/>
        <v>0</v>
      </c>
      <c r="H1846" s="41">
        <f>SUM(G1843:G1846)</f>
        <v>0</v>
      </c>
    </row>
    <row r="1847" spans="1:8">
      <c r="A1847" s="37" t="s">
        <v>112</v>
      </c>
      <c r="B1847" s="38">
        <v>1976</v>
      </c>
      <c r="C1847" s="38"/>
      <c r="D1847" s="38">
        <v>0.68684299999999998</v>
      </c>
      <c r="E1847" s="45"/>
      <c r="F1847" s="46"/>
      <c r="G1847" s="47"/>
      <c r="H1847" s="41"/>
    </row>
    <row r="1848" spans="1:8">
      <c r="A1848" s="35" t="s">
        <v>112</v>
      </c>
      <c r="B1848" s="39">
        <v>1977</v>
      </c>
      <c r="C1848" s="39">
        <v>13620.361247887638</v>
      </c>
      <c r="D1848" s="39">
        <v>0.68899200000000005</v>
      </c>
      <c r="E1848" s="39">
        <f t="shared" si="84"/>
        <v>19768.533230991998</v>
      </c>
      <c r="G1848" s="35"/>
    </row>
    <row r="1849" spans="1:8">
      <c r="A1849" s="35" t="s">
        <v>112</v>
      </c>
      <c r="B1849" s="39">
        <v>1978</v>
      </c>
      <c r="C1849" s="39">
        <v>14552.909917731702</v>
      </c>
      <c r="D1849" s="39">
        <v>0.68929300000000004</v>
      </c>
      <c r="E1849" s="39">
        <f t="shared" si="84"/>
        <v>21112.806771186857</v>
      </c>
      <c r="F1849" s="36">
        <f t="shared" si="86"/>
        <v>6.8000671799331114E-2</v>
      </c>
      <c r="G1849" s="35">
        <f t="shared" si="85"/>
        <v>1</v>
      </c>
    </row>
    <row r="1850" spans="1:8">
      <c r="A1850" s="35" t="s">
        <v>112</v>
      </c>
      <c r="B1850" s="39">
        <v>1979</v>
      </c>
      <c r="C1850" s="39">
        <v>15214.417299616487</v>
      </c>
      <c r="D1850" s="39">
        <v>0.68901800000000002</v>
      </c>
      <c r="E1850" s="39">
        <f t="shared" si="84"/>
        <v>22081.306003060134</v>
      </c>
      <c r="F1850" s="36">
        <f t="shared" si="86"/>
        <v>4.5872594883737072E-2</v>
      </c>
      <c r="G1850" s="35">
        <f t="shared" si="85"/>
        <v>1</v>
      </c>
    </row>
    <row r="1851" spans="1:8">
      <c r="A1851" s="37" t="s">
        <v>112</v>
      </c>
      <c r="B1851" s="38">
        <v>1980</v>
      </c>
      <c r="C1851" s="38">
        <v>14532.080009714338</v>
      </c>
      <c r="D1851" s="38">
        <v>0.69085099999999999</v>
      </c>
      <c r="E1851" s="45">
        <f t="shared" si="84"/>
        <v>21035.042302485395</v>
      </c>
      <c r="F1851" s="46">
        <f t="shared" si="86"/>
        <v>-4.7382328763966308E-2</v>
      </c>
      <c r="G1851" s="47">
        <f t="shared" si="85"/>
        <v>0</v>
      </c>
      <c r="H1851" s="41">
        <f>SUM(G1848:G1851)</f>
        <v>2</v>
      </c>
    </row>
    <row r="1852" spans="1:8">
      <c r="A1852" s="35" t="s">
        <v>112</v>
      </c>
      <c r="B1852" s="39">
        <v>1981</v>
      </c>
      <c r="C1852" s="39">
        <v>15402.138955506311</v>
      </c>
      <c r="D1852" s="39">
        <v>0.68958399999999997</v>
      </c>
      <c r="E1852" s="39">
        <f t="shared" si="84"/>
        <v>22335.406499434892</v>
      </c>
      <c r="F1852" s="36">
        <f t="shared" si="86"/>
        <v>6.1818948507455618E-2</v>
      </c>
      <c r="G1852" s="35">
        <f t="shared" si="85"/>
        <v>1</v>
      </c>
    </row>
    <row r="1853" spans="1:8">
      <c r="A1853" s="35" t="s">
        <v>112</v>
      </c>
      <c r="B1853" s="39">
        <v>1982</v>
      </c>
      <c r="C1853" s="39">
        <v>14958.525035669836</v>
      </c>
      <c r="D1853" s="39">
        <v>0.69059700000000002</v>
      </c>
      <c r="E1853" s="39">
        <f t="shared" si="84"/>
        <v>21660.28093905684</v>
      </c>
      <c r="F1853" s="36">
        <f t="shared" si="86"/>
        <v>-3.0226696809620757E-2</v>
      </c>
      <c r="G1853" s="35">
        <f t="shared" si="85"/>
        <v>0</v>
      </c>
    </row>
    <row r="1854" spans="1:8">
      <c r="A1854" s="35" t="s">
        <v>112</v>
      </c>
      <c r="B1854" s="39">
        <v>1983</v>
      </c>
      <c r="C1854" s="39">
        <v>14868.388342794697</v>
      </c>
      <c r="D1854" s="39">
        <v>0.69300899999999999</v>
      </c>
      <c r="E1854" s="39">
        <f t="shared" si="84"/>
        <v>21454.827199639105</v>
      </c>
      <c r="F1854" s="36">
        <f t="shared" si="86"/>
        <v>-9.4852758371785084E-3</v>
      </c>
      <c r="G1854" s="35">
        <f t="shared" si="85"/>
        <v>0</v>
      </c>
    </row>
    <row r="1855" spans="1:8">
      <c r="A1855" s="37" t="s">
        <v>112</v>
      </c>
      <c r="B1855" s="38">
        <v>1984</v>
      </c>
      <c r="C1855" s="38">
        <v>16025.395051759207</v>
      </c>
      <c r="D1855" s="38">
        <v>0.69725000000000004</v>
      </c>
      <c r="E1855" s="45">
        <f t="shared" si="84"/>
        <v>22983.714667277458</v>
      </c>
      <c r="F1855" s="46">
        <f t="shared" si="86"/>
        <v>7.1260768190389845E-2</v>
      </c>
      <c r="G1855" s="47">
        <f t="shared" si="85"/>
        <v>1</v>
      </c>
      <c r="H1855" s="41">
        <f>SUM(G1852:G1855)</f>
        <v>2</v>
      </c>
    </row>
    <row r="1856" spans="1:8">
      <c r="A1856" s="35" t="s">
        <v>112</v>
      </c>
      <c r="B1856" s="39">
        <v>1985</v>
      </c>
      <c r="C1856" s="39">
        <v>16630.724802930494</v>
      </c>
      <c r="D1856" s="39">
        <v>0.69840400000000002</v>
      </c>
      <c r="E1856" s="39">
        <f t="shared" si="84"/>
        <v>23812.470723149487</v>
      </c>
      <c r="F1856" s="36">
        <f t="shared" si="86"/>
        <v>3.605840343345168E-2</v>
      </c>
      <c r="G1856" s="35">
        <f t="shared" si="85"/>
        <v>1</v>
      </c>
    </row>
    <row r="1857" spans="1:8">
      <c r="A1857" s="35" t="s">
        <v>112</v>
      </c>
      <c r="B1857" s="39">
        <v>1986</v>
      </c>
      <c r="C1857" s="39">
        <v>16847.86081377817</v>
      </c>
      <c r="D1857" s="39">
        <v>0.69603599999999999</v>
      </c>
      <c r="E1857" s="39">
        <f t="shared" si="84"/>
        <v>24205.444565766957</v>
      </c>
      <c r="F1857" s="36">
        <f t="shared" si="86"/>
        <v>1.6502858824953393E-2</v>
      </c>
      <c r="G1857" s="35">
        <f t="shared" si="85"/>
        <v>0</v>
      </c>
    </row>
    <row r="1858" spans="1:8">
      <c r="A1858" s="35" t="s">
        <v>112</v>
      </c>
      <c r="B1858" s="39">
        <v>1987</v>
      </c>
      <c r="C1858" s="39">
        <v>17198.434477803752</v>
      </c>
      <c r="D1858" s="39">
        <v>0.69603400000000004</v>
      </c>
      <c r="E1858" s="39">
        <f t="shared" si="84"/>
        <v>24709.187306659951</v>
      </c>
      <c r="F1858" s="36">
        <f t="shared" si="86"/>
        <v>2.0811133607743004E-2</v>
      </c>
      <c r="G1858" s="35">
        <f t="shared" si="85"/>
        <v>0</v>
      </c>
    </row>
    <row r="1859" spans="1:8">
      <c r="A1859" s="37" t="s">
        <v>112</v>
      </c>
      <c r="B1859" s="38">
        <v>1988</v>
      </c>
      <c r="C1859" s="38">
        <v>17336.416838185443</v>
      </c>
      <c r="D1859" s="38">
        <v>0.69816</v>
      </c>
      <c r="E1859" s="45">
        <f t="shared" si="84"/>
        <v>24831.581354110007</v>
      </c>
      <c r="F1859" s="46">
        <f t="shared" si="86"/>
        <v>4.9533821542186995E-3</v>
      </c>
      <c r="G1859" s="47">
        <f t="shared" si="85"/>
        <v>0</v>
      </c>
      <c r="H1859" s="41">
        <f>SUM(G1856:G1859)</f>
        <v>1</v>
      </c>
    </row>
    <row r="1860" spans="1:8">
      <c r="A1860" s="35" t="s">
        <v>112</v>
      </c>
      <c r="B1860" s="39">
        <v>1989</v>
      </c>
      <c r="C1860" s="39">
        <v>17624.122052558618</v>
      </c>
      <c r="D1860" s="39">
        <v>0.69669800000000004</v>
      </c>
      <c r="E1860" s="39">
        <f t="shared" ref="E1860:E1923" si="87">C1860/D1860</f>
        <v>25296.645106715703</v>
      </c>
      <c r="F1860" s="36">
        <f t="shared" si="86"/>
        <v>1.8728720735649906E-2</v>
      </c>
      <c r="G1860" s="35">
        <f t="shared" ref="G1860:G1923" si="88">IF(F1860&gt;0.032,1,0)</f>
        <v>0</v>
      </c>
    </row>
    <row r="1861" spans="1:8">
      <c r="A1861" s="35" t="s">
        <v>112</v>
      </c>
      <c r="B1861" s="39">
        <v>1990</v>
      </c>
      <c r="C1861" s="39">
        <v>18552.50474079921</v>
      </c>
      <c r="D1861" s="39">
        <v>0.69710099999999997</v>
      </c>
      <c r="E1861" s="39">
        <f t="shared" si="87"/>
        <v>26613.797341847465</v>
      </c>
      <c r="F1861" s="36">
        <f t="shared" ref="F1861:F1924" si="89">E1861/E1860-1</f>
        <v>5.2068257651370908E-2</v>
      </c>
      <c r="G1861" s="35">
        <f t="shared" si="88"/>
        <v>1</v>
      </c>
    </row>
    <row r="1862" spans="1:8">
      <c r="A1862" s="35" t="s">
        <v>112</v>
      </c>
      <c r="B1862" s="39">
        <v>1991</v>
      </c>
      <c r="C1862" s="39">
        <v>19454.629120751244</v>
      </c>
      <c r="D1862" s="39">
        <v>0.70366899999999999</v>
      </c>
      <c r="E1862" s="39">
        <f t="shared" si="87"/>
        <v>27647.415362551488</v>
      </c>
      <c r="F1862" s="36">
        <f t="shared" si="89"/>
        <v>3.8837675339128186E-2</v>
      </c>
      <c r="G1862" s="35">
        <f t="shared" si="88"/>
        <v>1</v>
      </c>
    </row>
    <row r="1863" spans="1:8">
      <c r="A1863" s="37" t="s">
        <v>112</v>
      </c>
      <c r="B1863" s="38">
        <v>1992</v>
      </c>
      <c r="C1863" s="38">
        <v>20551.292217398786</v>
      </c>
      <c r="D1863" s="38">
        <v>0.71280100000000002</v>
      </c>
      <c r="E1863" s="45">
        <f t="shared" si="87"/>
        <v>28831.738756537638</v>
      </c>
      <c r="F1863" s="46">
        <f t="shared" si="89"/>
        <v>4.28366767184436E-2</v>
      </c>
      <c r="G1863" s="47">
        <f t="shared" si="88"/>
        <v>1</v>
      </c>
      <c r="H1863" s="41">
        <f>SUM(G1860:G1863)</f>
        <v>3</v>
      </c>
    </row>
    <row r="1864" spans="1:8">
      <c r="A1864" s="35" t="s">
        <v>112</v>
      </c>
      <c r="B1864" s="39">
        <v>1993</v>
      </c>
      <c r="C1864" s="39">
        <v>21724.205401576561</v>
      </c>
      <c r="D1864" s="39">
        <v>0.722159</v>
      </c>
      <c r="E1864" s="39">
        <f t="shared" si="87"/>
        <v>30082.302376037078</v>
      </c>
      <c r="F1864" s="36">
        <f t="shared" si="89"/>
        <v>4.3374547406228592E-2</v>
      </c>
      <c r="G1864" s="35">
        <f t="shared" si="88"/>
        <v>1</v>
      </c>
    </row>
    <row r="1865" spans="1:8">
      <c r="A1865" s="35" t="s">
        <v>112</v>
      </c>
      <c r="B1865" s="39">
        <v>1994</v>
      </c>
      <c r="C1865" s="39">
        <v>22901.158325491033</v>
      </c>
      <c r="D1865" s="39">
        <v>0.73079000000000005</v>
      </c>
      <c r="E1865" s="39">
        <f t="shared" si="87"/>
        <v>31337.536536475636</v>
      </c>
      <c r="F1865" s="36">
        <f t="shared" si="89"/>
        <v>4.1726665224881554E-2</v>
      </c>
      <c r="G1865" s="35">
        <f t="shared" si="88"/>
        <v>1</v>
      </c>
    </row>
    <row r="1866" spans="1:8">
      <c r="A1866" s="35" t="s">
        <v>112</v>
      </c>
      <c r="B1866" s="39">
        <v>1995</v>
      </c>
      <c r="C1866" s="39">
        <v>23379.993726156867</v>
      </c>
      <c r="D1866" s="39">
        <v>0.73792500000000005</v>
      </c>
      <c r="E1866" s="39">
        <f t="shared" si="87"/>
        <v>31683.428161611093</v>
      </c>
      <c r="F1866" s="36">
        <f t="shared" si="89"/>
        <v>1.1037613780931821E-2</v>
      </c>
      <c r="G1866" s="35">
        <f t="shared" si="88"/>
        <v>0</v>
      </c>
    </row>
    <row r="1867" spans="1:8">
      <c r="A1867" s="37" t="s">
        <v>112</v>
      </c>
      <c r="B1867" s="38">
        <v>1996</v>
      </c>
      <c r="C1867" s="38">
        <v>24503.293856693283</v>
      </c>
      <c r="D1867" s="38">
        <v>0.74221300000000001</v>
      </c>
      <c r="E1867" s="45">
        <f t="shared" si="87"/>
        <v>33013.83006858312</v>
      </c>
      <c r="F1867" s="46">
        <f t="shared" si="89"/>
        <v>4.1990465810262112E-2</v>
      </c>
      <c r="G1867" s="47">
        <f t="shared" si="88"/>
        <v>1</v>
      </c>
      <c r="H1867" s="41">
        <f>SUM(G1864:G1867)</f>
        <v>3</v>
      </c>
    </row>
    <row r="1868" spans="1:8">
      <c r="A1868" s="35" t="s">
        <v>112</v>
      </c>
      <c r="B1868" s="39">
        <v>1997</v>
      </c>
      <c r="C1868" s="39">
        <v>24951.200000000001</v>
      </c>
      <c r="D1868" s="39">
        <v>0.74422299999999997</v>
      </c>
      <c r="E1868" s="39">
        <f t="shared" si="87"/>
        <v>33526.510199227923</v>
      </c>
      <c r="F1868" s="36">
        <f t="shared" si="89"/>
        <v>1.5529253333519843E-2</v>
      </c>
      <c r="G1868" s="35">
        <f t="shared" si="88"/>
        <v>0</v>
      </c>
    </row>
    <row r="1869" spans="1:8">
      <c r="A1869" s="35" t="s">
        <v>112</v>
      </c>
      <c r="B1869" s="39">
        <v>1998</v>
      </c>
      <c r="C1869" s="39">
        <v>26440.400000000001</v>
      </c>
      <c r="D1869" s="39">
        <v>0.746058</v>
      </c>
      <c r="E1869" s="39">
        <f t="shared" si="87"/>
        <v>35440.140042731262</v>
      </c>
      <c r="F1869" s="36">
        <f t="shared" si="89"/>
        <v>5.7078110191958187E-2</v>
      </c>
      <c r="G1869" s="35">
        <f t="shared" si="88"/>
        <v>1</v>
      </c>
    </row>
    <row r="1870" spans="1:8">
      <c r="A1870" s="35" t="s">
        <v>112</v>
      </c>
      <c r="B1870" s="39">
        <v>1999</v>
      </c>
      <c r="C1870" s="39">
        <v>27463.4</v>
      </c>
      <c r="D1870" s="39">
        <v>0.75041199999999997</v>
      </c>
      <c r="E1870" s="39">
        <f t="shared" si="87"/>
        <v>36597.762295912114</v>
      </c>
      <c r="F1870" s="36">
        <f t="shared" si="89"/>
        <v>3.2664155722439858E-2</v>
      </c>
      <c r="G1870" s="35">
        <f t="shared" si="88"/>
        <v>1</v>
      </c>
    </row>
    <row r="1871" spans="1:8">
      <c r="A1871" s="37" t="s">
        <v>112</v>
      </c>
      <c r="B1871" s="38">
        <v>2000</v>
      </c>
      <c r="C1871" s="38">
        <v>29386.1</v>
      </c>
      <c r="D1871" s="38">
        <v>0.75584399999999996</v>
      </c>
      <c r="E1871" s="45">
        <f t="shared" si="87"/>
        <v>38878.525198321346</v>
      </c>
      <c r="F1871" s="46">
        <f t="shared" si="89"/>
        <v>6.2319736490118238E-2</v>
      </c>
      <c r="G1871" s="47">
        <f t="shared" si="88"/>
        <v>1</v>
      </c>
      <c r="H1871" s="41">
        <f>SUM(G1868:G1871)</f>
        <v>3</v>
      </c>
    </row>
    <row r="1872" spans="1:8">
      <c r="A1872" s="35" t="s">
        <v>112</v>
      </c>
      <c r="B1872" s="39">
        <v>2001</v>
      </c>
      <c r="C1872" s="39">
        <v>29455.200000000001</v>
      </c>
      <c r="D1872" s="39">
        <v>0.75797199999999998</v>
      </c>
      <c r="E1872" s="39">
        <f t="shared" si="87"/>
        <v>38860.53838400363</v>
      </c>
      <c r="F1872" s="36">
        <f t="shared" si="89"/>
        <v>-4.6264137402241001E-4</v>
      </c>
      <c r="G1872" s="35">
        <f t="shared" si="88"/>
        <v>0</v>
      </c>
    </row>
    <row r="1873" spans="1:8">
      <c r="A1873" s="35" t="s">
        <v>112</v>
      </c>
      <c r="B1873" s="39">
        <v>2002</v>
      </c>
      <c r="C1873" s="39">
        <v>32784.9</v>
      </c>
      <c r="D1873" s="39">
        <v>0.76002000000000003</v>
      </c>
      <c r="E1873" s="39">
        <f t="shared" si="87"/>
        <v>43136.891134443831</v>
      </c>
      <c r="F1873" s="36">
        <f t="shared" si="89"/>
        <v>0.11004357963811695</v>
      </c>
      <c r="G1873" s="35">
        <f t="shared" si="88"/>
        <v>1</v>
      </c>
    </row>
    <row r="1874" spans="1:8">
      <c r="A1874" s="35" t="s">
        <v>112</v>
      </c>
      <c r="B1874" s="39">
        <v>2003</v>
      </c>
      <c r="C1874" s="39">
        <v>32979.1</v>
      </c>
      <c r="D1874" s="39">
        <v>0.76372899999999999</v>
      </c>
      <c r="E1874" s="39">
        <f t="shared" si="87"/>
        <v>43181.67831783263</v>
      </c>
      <c r="F1874" s="36">
        <f t="shared" si="89"/>
        <v>1.0382570976015248E-3</v>
      </c>
      <c r="G1874" s="35">
        <f t="shared" si="88"/>
        <v>0</v>
      </c>
    </row>
    <row r="1875" spans="1:8">
      <c r="A1875" s="37" t="s">
        <v>112</v>
      </c>
      <c r="B1875" s="38">
        <v>2004</v>
      </c>
      <c r="C1875" s="38">
        <v>34269.599999999999</v>
      </c>
      <c r="D1875" s="38">
        <v>0.77039599999999997</v>
      </c>
      <c r="E1875" s="45">
        <f t="shared" si="87"/>
        <v>44483.097004657342</v>
      </c>
      <c r="F1875" s="46">
        <f t="shared" si="89"/>
        <v>3.0138214574380484E-2</v>
      </c>
      <c r="G1875" s="47">
        <f t="shared" si="88"/>
        <v>0</v>
      </c>
      <c r="H1875" s="41">
        <f>SUM(G1872:G1875)</f>
        <v>1</v>
      </c>
    </row>
    <row r="1876" spans="1:8">
      <c r="A1876" s="35" t="s">
        <v>112</v>
      </c>
      <c r="B1876" s="39">
        <v>2005</v>
      </c>
      <c r="C1876" s="39">
        <v>35842.199999999997</v>
      </c>
      <c r="D1876" s="39">
        <v>0.77549299999999999</v>
      </c>
      <c r="E1876" s="39">
        <f t="shared" si="87"/>
        <v>46218.59900734113</v>
      </c>
      <c r="F1876" s="36">
        <f t="shared" si="89"/>
        <v>3.9014864511391467E-2</v>
      </c>
      <c r="G1876" s="35">
        <f t="shared" si="88"/>
        <v>1</v>
      </c>
    </row>
    <row r="1877" spans="1:8">
      <c r="A1877" s="35" t="s">
        <v>112</v>
      </c>
      <c r="B1877" s="39">
        <v>2006</v>
      </c>
      <c r="C1877" s="39">
        <v>36350.800000000003</v>
      </c>
      <c r="D1877" s="39">
        <v>0.78303299999999998</v>
      </c>
      <c r="E1877" s="39">
        <f t="shared" si="87"/>
        <v>46423.0754003982</v>
      </c>
      <c r="F1877" s="36">
        <f t="shared" si="89"/>
        <v>4.4241149115011869E-3</v>
      </c>
      <c r="G1877" s="35">
        <f t="shared" si="88"/>
        <v>0</v>
      </c>
    </row>
    <row r="1878" spans="1:8">
      <c r="A1878" s="35" t="s">
        <v>112</v>
      </c>
      <c r="B1878" s="39">
        <v>2007</v>
      </c>
      <c r="C1878" s="39">
        <v>37755.9</v>
      </c>
      <c r="D1878" s="39">
        <v>0.79162299999999997</v>
      </c>
      <c r="E1878" s="39">
        <f t="shared" si="87"/>
        <v>47694.293874735835</v>
      </c>
      <c r="F1878" s="36">
        <f t="shared" si="89"/>
        <v>2.7383331745546746E-2</v>
      </c>
      <c r="G1878" s="35">
        <f t="shared" si="88"/>
        <v>0</v>
      </c>
    </row>
    <row r="1879" spans="1:8">
      <c r="A1879" s="37" t="s">
        <v>112</v>
      </c>
      <c r="B1879" s="38">
        <v>2008</v>
      </c>
      <c r="C1879" s="38">
        <v>39080.800000000003</v>
      </c>
      <c r="D1879" s="38">
        <v>0.79912399999999995</v>
      </c>
      <c r="E1879" s="45">
        <f t="shared" si="87"/>
        <v>48904.55048277865</v>
      </c>
      <c r="F1879" s="46">
        <f t="shared" si="89"/>
        <v>2.5375291459842853E-2</v>
      </c>
      <c r="G1879" s="47">
        <f t="shared" si="88"/>
        <v>0</v>
      </c>
      <c r="H1879" s="41">
        <f>SUM(G1876:G1879)</f>
        <v>1</v>
      </c>
    </row>
    <row r="1880" spans="1:8">
      <c r="A1880" s="35" t="s">
        <v>112</v>
      </c>
      <c r="B1880" s="39">
        <v>2009</v>
      </c>
      <c r="C1880" s="39">
        <v>39987.300000000003</v>
      </c>
      <c r="D1880" s="39">
        <v>0.80706699999999998</v>
      </c>
      <c r="E1880" s="39">
        <f t="shared" si="87"/>
        <v>49546.444099436609</v>
      </c>
      <c r="F1880" s="36">
        <f t="shared" si="89"/>
        <v>1.3125437414745145E-2</v>
      </c>
      <c r="G1880" s="35">
        <f t="shared" si="88"/>
        <v>0</v>
      </c>
    </row>
    <row r="1881" spans="1:8">
      <c r="A1881" s="35" t="s">
        <v>112</v>
      </c>
      <c r="B1881" s="39">
        <v>2010</v>
      </c>
      <c r="C1881" s="39">
        <v>40369.599999999999</v>
      </c>
      <c r="D1881" s="39">
        <v>0.81619299999999995</v>
      </c>
      <c r="E1881" s="39">
        <f t="shared" si="87"/>
        <v>49460.850558630133</v>
      </c>
      <c r="F1881" s="36">
        <f t="shared" si="89"/>
        <v>-1.7275415493934743E-3</v>
      </c>
      <c r="G1881" s="35">
        <f t="shared" si="88"/>
        <v>0</v>
      </c>
    </row>
    <row r="1882" spans="1:8">
      <c r="A1882" s="35" t="s">
        <v>112</v>
      </c>
      <c r="B1882" s="39">
        <v>2011</v>
      </c>
      <c r="C1882" s="39">
        <v>43049.5</v>
      </c>
      <c r="D1882" s="39">
        <v>0.82374000000000003</v>
      </c>
      <c r="E1882" s="39">
        <f t="shared" si="87"/>
        <v>52261.028965450263</v>
      </c>
      <c r="F1882" s="36">
        <f t="shared" si="89"/>
        <v>5.6614036661194023E-2</v>
      </c>
      <c r="G1882" s="35">
        <f t="shared" si="88"/>
        <v>1</v>
      </c>
    </row>
    <row r="1883" spans="1:8">
      <c r="A1883" s="37" t="s">
        <v>112</v>
      </c>
      <c r="B1883" s="38">
        <v>2012</v>
      </c>
      <c r="C1883" s="38">
        <v>43901.5</v>
      </c>
      <c r="D1883" s="38">
        <v>0.83385900000000002</v>
      </c>
      <c r="E1883" s="45">
        <f t="shared" si="87"/>
        <v>52648.589269888551</v>
      </c>
      <c r="F1883" s="46">
        <f t="shared" si="89"/>
        <v>7.415856750438321E-3</v>
      </c>
      <c r="G1883" s="47">
        <f t="shared" si="88"/>
        <v>0</v>
      </c>
      <c r="H1883" s="41">
        <f>SUM(G1880:G1883)</f>
        <v>1</v>
      </c>
    </row>
    <row r="1884" spans="1:8">
      <c r="A1884" s="35" t="s">
        <v>112</v>
      </c>
      <c r="B1884" s="39">
        <v>2013</v>
      </c>
      <c r="C1884" s="39">
        <v>44147.4</v>
      </c>
      <c r="D1884" s="39">
        <v>0.84275100000000003</v>
      </c>
      <c r="E1884" s="39">
        <f t="shared" si="87"/>
        <v>52384.868128308364</v>
      </c>
      <c r="F1884" s="36">
        <f t="shared" si="89"/>
        <v>-5.009082773866802E-3</v>
      </c>
      <c r="G1884" s="35">
        <f t="shared" si="88"/>
        <v>0</v>
      </c>
    </row>
    <row r="1885" spans="1:8">
      <c r="A1885" s="35" t="s">
        <v>112</v>
      </c>
      <c r="B1885" s="39">
        <v>2014</v>
      </c>
      <c r="C1885" s="39">
        <v>44846.5</v>
      </c>
      <c r="D1885" s="39">
        <v>0.84967000000000004</v>
      </c>
      <c r="E1885" s="39">
        <f t="shared" si="87"/>
        <v>52781.079713300453</v>
      </c>
      <c r="F1885" s="36">
        <f t="shared" si="89"/>
        <v>7.5634739410173069E-3</v>
      </c>
      <c r="G1885" s="35">
        <f t="shared" si="88"/>
        <v>0</v>
      </c>
    </row>
    <row r="1886" spans="1:8">
      <c r="A1886" s="35" t="s">
        <v>112</v>
      </c>
      <c r="B1886" s="39">
        <v>2015</v>
      </c>
      <c r="C1886" s="39">
        <v>45664.5</v>
      </c>
      <c r="D1886" s="39">
        <v>0.85466299999999995</v>
      </c>
      <c r="E1886" s="39">
        <f t="shared" si="87"/>
        <v>53429.831407233032</v>
      </c>
      <c r="F1886" s="36">
        <f t="shared" si="89"/>
        <v>1.2291368373980038E-2</v>
      </c>
      <c r="G1886" s="35">
        <f t="shared" si="88"/>
        <v>0</v>
      </c>
    </row>
    <row r="1887" spans="1:8">
      <c r="A1887" s="37" t="s">
        <v>112</v>
      </c>
      <c r="B1887" s="38">
        <v>2016</v>
      </c>
      <c r="C1887" s="38">
        <v>46076</v>
      </c>
      <c r="D1887" s="38">
        <v>0.86369300000000004</v>
      </c>
      <c r="E1887" s="45">
        <f t="shared" si="87"/>
        <v>53347.659411388071</v>
      </c>
      <c r="F1887" s="46">
        <f t="shared" si="89"/>
        <v>-1.5379422633521322E-3</v>
      </c>
      <c r="G1887" s="47">
        <f t="shared" si="88"/>
        <v>0</v>
      </c>
      <c r="H1887" s="41">
        <f>SUM(G1884:G1887)</f>
        <v>0</v>
      </c>
    </row>
    <row r="1888" spans="1:8">
      <c r="A1888" s="35" t="s">
        <v>112</v>
      </c>
      <c r="B1888" s="39">
        <v>2017</v>
      </c>
      <c r="C1888" s="39">
        <v>45878.2</v>
      </c>
      <c r="D1888" s="39">
        <v>0.87373199999999995</v>
      </c>
      <c r="E1888" s="39">
        <f t="shared" si="87"/>
        <v>52508.320629208953</v>
      </c>
      <c r="F1888" s="36">
        <f t="shared" si="89"/>
        <v>-1.5733375961381801E-2</v>
      </c>
      <c r="G1888" s="35">
        <f t="shared" si="88"/>
        <v>0</v>
      </c>
    </row>
    <row r="1889" spans="1:8">
      <c r="A1889" s="35" t="s">
        <v>112</v>
      </c>
      <c r="B1889" s="39">
        <v>2018</v>
      </c>
      <c r="C1889" s="39">
        <v>46454.1</v>
      </c>
      <c r="D1889" s="39">
        <v>0.879386</v>
      </c>
      <c r="E1889" s="39">
        <f t="shared" si="87"/>
        <v>52825.607867307415</v>
      </c>
      <c r="F1889" s="36">
        <f t="shared" si="89"/>
        <v>6.0426087579339427E-3</v>
      </c>
      <c r="G1889" s="35">
        <f t="shared" si="88"/>
        <v>0</v>
      </c>
    </row>
    <row r="1890" spans="1:8">
      <c r="A1890" s="35" t="s">
        <v>112</v>
      </c>
      <c r="B1890" s="39">
        <v>2019</v>
      </c>
      <c r="C1890" s="39">
        <v>46641</v>
      </c>
      <c r="D1890" s="39">
        <v>0.887127</v>
      </c>
      <c r="E1890" s="39">
        <f t="shared" si="87"/>
        <v>52575.335887646303</v>
      </c>
      <c r="F1890" s="36">
        <f t="shared" si="89"/>
        <v>-4.7377018413071736E-3</v>
      </c>
      <c r="G1890" s="35">
        <f t="shared" si="88"/>
        <v>0</v>
      </c>
    </row>
    <row r="1891" spans="1:8">
      <c r="A1891" s="37" t="s">
        <v>112</v>
      </c>
      <c r="B1891" s="38">
        <v>2020</v>
      </c>
      <c r="C1891" s="38">
        <v>46682.7</v>
      </c>
      <c r="D1891" s="46">
        <v>0.89271699999999998</v>
      </c>
      <c r="E1891" s="45">
        <f t="shared" si="87"/>
        <v>52292.831882892337</v>
      </c>
      <c r="F1891" s="46">
        <f t="shared" si="89"/>
        <v>-5.3733181155072307E-3</v>
      </c>
      <c r="G1891" s="47">
        <f t="shared" si="88"/>
        <v>0</v>
      </c>
      <c r="H1891" s="41">
        <f>SUM(G1888:G1891)</f>
        <v>0</v>
      </c>
    </row>
    <row r="1892" spans="1:8">
      <c r="A1892" s="37" t="s">
        <v>114</v>
      </c>
      <c r="B1892" s="38">
        <v>1976</v>
      </c>
      <c r="C1892" s="38"/>
      <c r="D1892" s="38">
        <v>4.3291599999999999</v>
      </c>
      <c r="E1892" s="45"/>
      <c r="F1892" s="46"/>
      <c r="G1892" s="47"/>
      <c r="H1892" s="41"/>
    </row>
    <row r="1893" spans="1:8">
      <c r="A1893" s="35" t="s">
        <v>114</v>
      </c>
      <c r="B1893" s="39">
        <v>1977</v>
      </c>
      <c r="C1893" s="39">
        <v>102268.70757057071</v>
      </c>
      <c r="D1893" s="39">
        <v>4.4019389999999996</v>
      </c>
      <c r="E1893" s="39">
        <f t="shared" si="87"/>
        <v>23232.649877831274</v>
      </c>
      <c r="G1893" s="35"/>
    </row>
    <row r="1894" spans="1:8">
      <c r="A1894" s="35" t="s">
        <v>114</v>
      </c>
      <c r="B1894" s="39">
        <v>1978</v>
      </c>
      <c r="C1894" s="39">
        <v>109031.87230824045</v>
      </c>
      <c r="D1894" s="39">
        <v>4.4616389999999999</v>
      </c>
      <c r="E1894" s="39">
        <f t="shared" si="87"/>
        <v>24437.627586687413</v>
      </c>
      <c r="F1894" s="36">
        <f t="shared" si="89"/>
        <v>5.1865702586338935E-2</v>
      </c>
      <c r="G1894" s="35">
        <f t="shared" si="88"/>
        <v>1</v>
      </c>
    </row>
    <row r="1895" spans="1:8">
      <c r="A1895" s="35" t="s">
        <v>114</v>
      </c>
      <c r="B1895" s="39">
        <v>1979</v>
      </c>
      <c r="C1895" s="39">
        <v>112493.12275736096</v>
      </c>
      <c r="D1895" s="39">
        <v>4.5332970000000001</v>
      </c>
      <c r="E1895" s="39">
        <f t="shared" si="87"/>
        <v>24814.858315561713</v>
      </c>
      <c r="F1895" s="36">
        <f t="shared" si="89"/>
        <v>1.543647097232137E-2</v>
      </c>
      <c r="G1895" s="35">
        <f t="shared" si="88"/>
        <v>0</v>
      </c>
    </row>
    <row r="1896" spans="1:8">
      <c r="A1896" s="37" t="s">
        <v>114</v>
      </c>
      <c r="B1896" s="38">
        <v>1980</v>
      </c>
      <c r="C1896" s="38">
        <v>110942.38874785263</v>
      </c>
      <c r="D1896" s="38">
        <v>4.6002520000000002</v>
      </c>
      <c r="E1896" s="45">
        <f t="shared" si="87"/>
        <v>24116.589427677576</v>
      </c>
      <c r="F1896" s="46">
        <f t="shared" si="89"/>
        <v>-2.8139144661013193E-2</v>
      </c>
      <c r="G1896" s="47">
        <f t="shared" si="88"/>
        <v>0</v>
      </c>
      <c r="H1896" s="41">
        <f>SUM(G1893:G1896)</f>
        <v>1</v>
      </c>
    </row>
    <row r="1897" spans="1:8">
      <c r="A1897" s="35" t="s">
        <v>114</v>
      </c>
      <c r="B1897" s="39">
        <v>1981</v>
      </c>
      <c r="C1897" s="39">
        <v>114059.58345284776</v>
      </c>
      <c r="D1897" s="39">
        <v>4.6276619999999999</v>
      </c>
      <c r="E1897" s="39">
        <f t="shared" si="87"/>
        <v>24647.345344765403</v>
      </c>
      <c r="F1897" s="36">
        <f t="shared" si="89"/>
        <v>2.200791777292932E-2</v>
      </c>
      <c r="G1897" s="35">
        <f t="shared" si="88"/>
        <v>0</v>
      </c>
    </row>
    <row r="1898" spans="1:8">
      <c r="A1898" s="35" t="s">
        <v>114</v>
      </c>
      <c r="B1898" s="39">
        <v>1982</v>
      </c>
      <c r="C1898" s="39">
        <v>111490.20164276924</v>
      </c>
      <c r="D1898" s="39">
        <v>4.6460429999999997</v>
      </c>
      <c r="E1898" s="39">
        <f t="shared" si="87"/>
        <v>23996.807959540893</v>
      </c>
      <c r="F1898" s="36">
        <f t="shared" si="89"/>
        <v>-2.6393811427755653E-2</v>
      </c>
      <c r="G1898" s="35">
        <f t="shared" si="88"/>
        <v>0</v>
      </c>
    </row>
    <row r="1899" spans="1:8">
      <c r="A1899" s="35" t="s">
        <v>114</v>
      </c>
      <c r="B1899" s="39">
        <v>1983</v>
      </c>
      <c r="C1899" s="39">
        <v>117572.29051486275</v>
      </c>
      <c r="D1899" s="39">
        <v>4.6597569999999999</v>
      </c>
      <c r="E1899" s="39">
        <f t="shared" si="87"/>
        <v>25231.420976429188</v>
      </c>
      <c r="F1899" s="36">
        <f t="shared" si="89"/>
        <v>5.1449051847640703E-2</v>
      </c>
      <c r="G1899" s="35">
        <f t="shared" si="88"/>
        <v>1</v>
      </c>
    </row>
    <row r="1900" spans="1:8">
      <c r="A1900" s="37" t="s">
        <v>114</v>
      </c>
      <c r="B1900" s="38">
        <v>1984</v>
      </c>
      <c r="C1900" s="38">
        <v>126124.84861943331</v>
      </c>
      <c r="D1900" s="38">
        <v>4.6867429999999999</v>
      </c>
      <c r="E1900" s="45">
        <f t="shared" si="87"/>
        <v>26910.980316060282</v>
      </c>
      <c r="F1900" s="46">
        <f t="shared" si="89"/>
        <v>6.6566181159599003E-2</v>
      </c>
      <c r="G1900" s="47">
        <f t="shared" si="88"/>
        <v>1</v>
      </c>
      <c r="H1900" s="41">
        <f>SUM(G1897:G1900)</f>
        <v>2</v>
      </c>
    </row>
    <row r="1901" spans="1:8">
      <c r="A1901" s="35" t="s">
        <v>114</v>
      </c>
      <c r="B1901" s="39">
        <v>1985</v>
      </c>
      <c r="C1901" s="39">
        <v>130942.59471088952</v>
      </c>
      <c r="D1901" s="39">
        <v>4.7152919999999998</v>
      </c>
      <c r="E1901" s="39">
        <f t="shared" si="87"/>
        <v>27769.77432381484</v>
      </c>
      <c r="F1901" s="36">
        <f t="shared" si="89"/>
        <v>3.191240146840868E-2</v>
      </c>
      <c r="G1901" s="35">
        <f t="shared" si="88"/>
        <v>0</v>
      </c>
    </row>
    <row r="1902" spans="1:8">
      <c r="A1902" s="35" t="s">
        <v>114</v>
      </c>
      <c r="B1902" s="39">
        <v>1986</v>
      </c>
      <c r="C1902" s="39">
        <v>135142.17168068333</v>
      </c>
      <c r="D1902" s="39">
        <v>4.7387079999999999</v>
      </c>
      <c r="E1902" s="39">
        <f t="shared" si="87"/>
        <v>28518.780157098376</v>
      </c>
      <c r="F1902" s="36">
        <f t="shared" si="89"/>
        <v>2.6971981282584823E-2</v>
      </c>
      <c r="G1902" s="35">
        <f t="shared" si="88"/>
        <v>0</v>
      </c>
    </row>
    <row r="1903" spans="1:8">
      <c r="A1903" s="35" t="s">
        <v>114</v>
      </c>
      <c r="B1903" s="39">
        <v>1987</v>
      </c>
      <c r="C1903" s="39">
        <v>144691.02913732838</v>
      </c>
      <c r="D1903" s="39">
        <v>4.7829389999999998</v>
      </c>
      <c r="E1903" s="39">
        <f t="shared" si="87"/>
        <v>30251.489541750037</v>
      </c>
      <c r="F1903" s="36">
        <f t="shared" si="89"/>
        <v>6.075678465582568E-2</v>
      </c>
      <c r="G1903" s="35">
        <f t="shared" si="88"/>
        <v>1</v>
      </c>
    </row>
    <row r="1904" spans="1:8">
      <c r="A1904" s="37" t="s">
        <v>114</v>
      </c>
      <c r="B1904" s="38">
        <v>1988</v>
      </c>
      <c r="C1904" s="38">
        <v>151467.43740003262</v>
      </c>
      <c r="D1904" s="38">
        <v>4.822438</v>
      </c>
      <c r="E1904" s="45">
        <f t="shared" si="87"/>
        <v>31408.892638958267</v>
      </c>
      <c r="F1904" s="46">
        <f t="shared" si="89"/>
        <v>3.8259375480037106E-2</v>
      </c>
      <c r="G1904" s="47">
        <f t="shared" si="88"/>
        <v>1</v>
      </c>
      <c r="H1904" s="41">
        <f>SUM(G1901:G1904)</f>
        <v>2</v>
      </c>
    </row>
    <row r="1905" spans="1:8">
      <c r="A1905" s="35" t="s">
        <v>114</v>
      </c>
      <c r="B1905" s="39">
        <v>1989</v>
      </c>
      <c r="C1905" s="39">
        <v>152984.23487664005</v>
      </c>
      <c r="D1905" s="39">
        <v>4.8544320000000001</v>
      </c>
      <c r="E1905" s="39">
        <f t="shared" si="87"/>
        <v>31514.342950244241</v>
      </c>
      <c r="F1905" s="36">
        <f t="shared" si="89"/>
        <v>3.3573393528423257E-3</v>
      </c>
      <c r="G1905" s="35">
        <f t="shared" si="88"/>
        <v>0</v>
      </c>
    </row>
    <row r="1906" spans="1:8">
      <c r="A1906" s="35" t="s">
        <v>114</v>
      </c>
      <c r="B1906" s="39">
        <v>1990</v>
      </c>
      <c r="C1906" s="39">
        <v>152191.27881519945</v>
      </c>
      <c r="D1906" s="39">
        <v>4.8944919999999996</v>
      </c>
      <c r="E1906" s="39">
        <f t="shared" si="87"/>
        <v>31094.397297043179</v>
      </c>
      <c r="F1906" s="36">
        <f t="shared" si="89"/>
        <v>-1.3325540496404553E-2</v>
      </c>
      <c r="G1906" s="35">
        <f t="shared" si="88"/>
        <v>0</v>
      </c>
    </row>
    <row r="1907" spans="1:8">
      <c r="A1907" s="35" t="s">
        <v>114</v>
      </c>
      <c r="B1907" s="39">
        <v>1991</v>
      </c>
      <c r="C1907" s="39">
        <v>157633.40193067794</v>
      </c>
      <c r="D1907" s="39">
        <v>4.9665869999999996</v>
      </c>
      <c r="E1907" s="39">
        <f t="shared" si="87"/>
        <v>31738.777943621637</v>
      </c>
      <c r="F1907" s="36">
        <f t="shared" si="89"/>
        <v>2.0723368278301901E-2</v>
      </c>
      <c r="G1907" s="35">
        <f t="shared" si="88"/>
        <v>0</v>
      </c>
    </row>
    <row r="1908" spans="1:8">
      <c r="A1908" s="37" t="s">
        <v>114</v>
      </c>
      <c r="B1908" s="38">
        <v>1992</v>
      </c>
      <c r="C1908" s="38">
        <v>169913.18461214524</v>
      </c>
      <c r="D1908" s="38">
        <v>5.0497420000000002</v>
      </c>
      <c r="E1908" s="45">
        <f t="shared" si="87"/>
        <v>33647.894211653831</v>
      </c>
      <c r="F1908" s="46">
        <f t="shared" si="89"/>
        <v>6.0150906610941579E-2</v>
      </c>
      <c r="G1908" s="47">
        <f t="shared" si="88"/>
        <v>1</v>
      </c>
      <c r="H1908" s="41">
        <f>SUM(G1905:G1908)</f>
        <v>1</v>
      </c>
    </row>
    <row r="1909" spans="1:8">
      <c r="A1909" s="35" t="s">
        <v>114</v>
      </c>
      <c r="B1909" s="39">
        <v>1993</v>
      </c>
      <c r="C1909" s="39">
        <v>177329.834538236</v>
      </c>
      <c r="D1909" s="39">
        <v>5.1375840000000004</v>
      </c>
      <c r="E1909" s="39">
        <f t="shared" si="87"/>
        <v>34516.191762166025</v>
      </c>
      <c r="F1909" s="36">
        <f t="shared" si="89"/>
        <v>2.5805405385858071E-2</v>
      </c>
      <c r="G1909" s="35">
        <f t="shared" si="88"/>
        <v>0</v>
      </c>
    </row>
    <row r="1910" spans="1:8">
      <c r="A1910" s="35" t="s">
        <v>114</v>
      </c>
      <c r="B1910" s="39">
        <v>1994</v>
      </c>
      <c r="C1910" s="39">
        <v>188031.98229996863</v>
      </c>
      <c r="D1910" s="39">
        <v>5.2314379999999998</v>
      </c>
      <c r="E1910" s="39">
        <f t="shared" si="87"/>
        <v>35942.695354502648</v>
      </c>
      <c r="F1910" s="36">
        <f t="shared" si="89"/>
        <v>4.1328533639109155E-2</v>
      </c>
      <c r="G1910" s="35">
        <f t="shared" si="88"/>
        <v>1</v>
      </c>
    </row>
    <row r="1911" spans="1:8">
      <c r="A1911" s="35" t="s">
        <v>114</v>
      </c>
      <c r="B1911" s="39">
        <v>1995</v>
      </c>
      <c r="C1911" s="39">
        <v>194258.23246019805</v>
      </c>
      <c r="D1911" s="39">
        <v>5.3269359999999999</v>
      </c>
      <c r="E1911" s="39">
        <f t="shared" si="87"/>
        <v>36467.160945841671</v>
      </c>
      <c r="F1911" s="36">
        <f t="shared" si="89"/>
        <v>1.4591715678699657E-2</v>
      </c>
      <c r="G1911" s="35">
        <f t="shared" si="88"/>
        <v>0</v>
      </c>
    </row>
    <row r="1912" spans="1:8">
      <c r="A1912" s="37" t="s">
        <v>114</v>
      </c>
      <c r="B1912" s="38">
        <v>1996</v>
      </c>
      <c r="C1912" s="38">
        <v>200572.08302039531</v>
      </c>
      <c r="D1912" s="38">
        <v>5.4166429999999997</v>
      </c>
      <c r="E1912" s="45">
        <f t="shared" si="87"/>
        <v>37028.854037527548</v>
      </c>
      <c r="F1912" s="46">
        <f t="shared" si="89"/>
        <v>1.5402709646634261E-2</v>
      </c>
      <c r="G1912" s="47">
        <f t="shared" si="88"/>
        <v>0</v>
      </c>
      <c r="H1912" s="41">
        <f>SUM(G1909:G1912)</f>
        <v>1</v>
      </c>
    </row>
    <row r="1913" spans="1:8">
      <c r="A1913" s="35" t="s">
        <v>114</v>
      </c>
      <c r="B1913" s="39">
        <v>1997</v>
      </c>
      <c r="C1913" s="39">
        <v>210637.3</v>
      </c>
      <c r="D1913" s="39">
        <v>5.4992330000000003</v>
      </c>
      <c r="E1913" s="39">
        <f t="shared" si="87"/>
        <v>38303.032441069503</v>
      </c>
      <c r="F1913" s="36">
        <f t="shared" si="89"/>
        <v>3.4410419567686867E-2</v>
      </c>
      <c r="G1913" s="35">
        <f t="shared" si="88"/>
        <v>1</v>
      </c>
    </row>
    <row r="1914" spans="1:8">
      <c r="A1914" s="35" t="s">
        <v>114</v>
      </c>
      <c r="B1914" s="39">
        <v>1998</v>
      </c>
      <c r="C1914" s="39">
        <v>223711.3</v>
      </c>
      <c r="D1914" s="39">
        <v>5.5700450000000004</v>
      </c>
      <c r="E1914" s="39">
        <f t="shared" si="87"/>
        <v>40163.284138638017</v>
      </c>
      <c r="F1914" s="36">
        <f t="shared" si="89"/>
        <v>4.8566695089496514E-2</v>
      </c>
      <c r="G1914" s="35">
        <f t="shared" si="88"/>
        <v>1</v>
      </c>
    </row>
    <row r="1915" spans="1:8">
      <c r="A1915" s="35" t="s">
        <v>114</v>
      </c>
      <c r="B1915" s="39">
        <v>1999</v>
      </c>
      <c r="C1915" s="39">
        <v>230895.6</v>
      </c>
      <c r="D1915" s="39">
        <v>5.638706</v>
      </c>
      <c r="E1915" s="39">
        <f t="shared" si="87"/>
        <v>40948.331053259382</v>
      </c>
      <c r="F1915" s="36">
        <f t="shared" si="89"/>
        <v>1.9546382509744387E-2</v>
      </c>
      <c r="G1915" s="35">
        <f t="shared" si="88"/>
        <v>0</v>
      </c>
    </row>
    <row r="1916" spans="1:8">
      <c r="A1916" s="37" t="s">
        <v>114</v>
      </c>
      <c r="B1916" s="38">
        <v>2000</v>
      </c>
      <c r="C1916" s="38">
        <v>233732.2</v>
      </c>
      <c r="D1916" s="38">
        <v>5.7037190000000004</v>
      </c>
      <c r="E1916" s="45">
        <f t="shared" si="87"/>
        <v>40978.912179930325</v>
      </c>
      <c r="F1916" s="46">
        <f t="shared" si="89"/>
        <v>7.4682229737677019E-4</v>
      </c>
      <c r="G1916" s="47">
        <f t="shared" si="88"/>
        <v>0</v>
      </c>
      <c r="H1916" s="41">
        <f>SUM(G1913:G1916)</f>
        <v>2</v>
      </c>
    </row>
    <row r="1917" spans="1:8">
      <c r="A1917" s="35" t="s">
        <v>114</v>
      </c>
      <c r="B1917" s="39">
        <v>2001</v>
      </c>
      <c r="C1917" s="39">
        <v>233362.5</v>
      </c>
      <c r="D1917" s="39">
        <v>5.7507890000000002</v>
      </c>
      <c r="E1917" s="39">
        <f t="shared" si="87"/>
        <v>40579.214434749738</v>
      </c>
      <c r="F1917" s="36">
        <f t="shared" si="89"/>
        <v>-9.7537422034433829E-3</v>
      </c>
      <c r="G1917" s="35">
        <f t="shared" si="88"/>
        <v>0</v>
      </c>
    </row>
    <row r="1918" spans="1:8">
      <c r="A1918" s="35" t="s">
        <v>114</v>
      </c>
      <c r="B1918" s="39">
        <v>2002</v>
      </c>
      <c r="C1918" s="39">
        <v>240971.7</v>
      </c>
      <c r="D1918" s="39">
        <v>5.7959180000000003</v>
      </c>
      <c r="E1918" s="39">
        <f t="shared" si="87"/>
        <v>41576.105804119383</v>
      </c>
      <c r="F1918" s="36">
        <f t="shared" si="89"/>
        <v>2.4566551700319739E-2</v>
      </c>
      <c r="G1918" s="35">
        <f t="shared" si="88"/>
        <v>0</v>
      </c>
    </row>
    <row r="1919" spans="1:8">
      <c r="A1919" s="35" t="s">
        <v>114</v>
      </c>
      <c r="B1919" s="39">
        <v>2003</v>
      </c>
      <c r="C1919" s="39">
        <v>248993.8</v>
      </c>
      <c r="D1919" s="39">
        <v>5.8478120000000002</v>
      </c>
      <c r="E1919" s="39">
        <f t="shared" si="87"/>
        <v>42578.967996919186</v>
      </c>
      <c r="F1919" s="36">
        <f t="shared" si="89"/>
        <v>2.4121118931259788E-2</v>
      </c>
      <c r="G1919" s="35">
        <f t="shared" si="88"/>
        <v>0</v>
      </c>
    </row>
    <row r="1920" spans="1:8">
      <c r="A1920" s="37" t="s">
        <v>114</v>
      </c>
      <c r="B1920" s="38">
        <v>2004</v>
      </c>
      <c r="C1920" s="38">
        <v>260553.5</v>
      </c>
      <c r="D1920" s="38">
        <v>5.9108090000000004</v>
      </c>
      <c r="E1920" s="45">
        <f t="shared" si="87"/>
        <v>44080.852553347599</v>
      </c>
      <c r="F1920" s="46">
        <f t="shared" si="89"/>
        <v>3.5272920577527511E-2</v>
      </c>
      <c r="G1920" s="47">
        <f t="shared" si="88"/>
        <v>1</v>
      </c>
      <c r="H1920" s="41">
        <f>SUM(G1917:G1920)</f>
        <v>1</v>
      </c>
    </row>
    <row r="1921" spans="1:8">
      <c r="A1921" s="35" t="s">
        <v>114</v>
      </c>
      <c r="B1921" s="39">
        <v>2005</v>
      </c>
      <c r="C1921" s="39">
        <v>268391.7</v>
      </c>
      <c r="D1921" s="39">
        <v>5.9910569999999996</v>
      </c>
      <c r="E1921" s="39">
        <f t="shared" si="87"/>
        <v>44798.722495880116</v>
      </c>
      <c r="F1921" s="36">
        <f t="shared" si="89"/>
        <v>1.6285300781416101E-2</v>
      </c>
      <c r="G1921" s="35">
        <f t="shared" si="88"/>
        <v>0</v>
      </c>
    </row>
    <row r="1922" spans="1:8">
      <c r="A1922" s="35" t="s">
        <v>114</v>
      </c>
      <c r="B1922" s="39">
        <v>2006</v>
      </c>
      <c r="C1922" s="39">
        <v>274879.2</v>
      </c>
      <c r="D1922" s="39">
        <v>6.0887659999999997</v>
      </c>
      <c r="E1922" s="39">
        <f t="shared" si="87"/>
        <v>45145.305304884445</v>
      </c>
      <c r="F1922" s="36">
        <f t="shared" si="89"/>
        <v>7.7364440255234257E-3</v>
      </c>
      <c r="G1922" s="35">
        <f t="shared" si="88"/>
        <v>0</v>
      </c>
    </row>
    <row r="1923" spans="1:8">
      <c r="A1923" s="35" t="s">
        <v>114</v>
      </c>
      <c r="B1923" s="39">
        <v>2007</v>
      </c>
      <c r="C1923" s="39">
        <v>273224</v>
      </c>
      <c r="D1923" s="39">
        <v>6.1757270000000002</v>
      </c>
      <c r="E1923" s="39">
        <f t="shared" si="87"/>
        <v>44241.592933107306</v>
      </c>
      <c r="F1923" s="36">
        <f t="shared" si="89"/>
        <v>-2.001785934714595E-2</v>
      </c>
      <c r="G1923" s="35">
        <f t="shared" si="88"/>
        <v>0</v>
      </c>
    </row>
    <row r="1924" spans="1:8">
      <c r="A1924" s="37" t="s">
        <v>114</v>
      </c>
      <c r="B1924" s="38">
        <v>2008</v>
      </c>
      <c r="C1924" s="38">
        <v>274571.09999999998</v>
      </c>
      <c r="D1924" s="38">
        <v>6.2474109999999996</v>
      </c>
      <c r="E1924" s="45">
        <f t="shared" ref="E1924:E1987" si="90">C1924/D1924</f>
        <v>43949.581674712936</v>
      </c>
      <c r="F1924" s="46">
        <f t="shared" si="89"/>
        <v>-6.6003784907990859E-3</v>
      </c>
      <c r="G1924" s="47">
        <f t="shared" ref="G1924:G1987" si="91">IF(F1924&gt;0.032,1,0)</f>
        <v>0</v>
      </c>
      <c r="H1924" s="41">
        <f>SUM(G1921:G1924)</f>
        <v>0</v>
      </c>
    </row>
    <row r="1925" spans="1:8">
      <c r="A1925" s="35" t="s">
        <v>114</v>
      </c>
      <c r="B1925" s="39">
        <v>2009</v>
      </c>
      <c r="C1925" s="39">
        <v>264737.09999999998</v>
      </c>
      <c r="D1925" s="39">
        <v>6.306019</v>
      </c>
      <c r="E1925" s="39">
        <f t="shared" si="90"/>
        <v>41981.65276698341</v>
      </c>
      <c r="F1925" s="36">
        <f t="shared" ref="F1925:F1988" si="92">E1925/E1924-1</f>
        <v>-4.4776965621536324E-2</v>
      </c>
      <c r="G1925" s="35">
        <f t="shared" si="91"/>
        <v>0</v>
      </c>
    </row>
    <row r="1926" spans="1:8">
      <c r="A1926" s="35" t="s">
        <v>114</v>
      </c>
      <c r="B1926" s="39">
        <v>2010</v>
      </c>
      <c r="C1926" s="39">
        <v>268449.8</v>
      </c>
      <c r="D1926" s="39">
        <v>6.355518</v>
      </c>
      <c r="E1926" s="39">
        <f t="shared" si="90"/>
        <v>42238.854488335957</v>
      </c>
      <c r="F1926" s="36">
        <f t="shared" si="92"/>
        <v>6.1265268135137774E-3</v>
      </c>
      <c r="G1926" s="35">
        <f t="shared" si="91"/>
        <v>0</v>
      </c>
    </row>
    <row r="1927" spans="1:8">
      <c r="A1927" s="35" t="s">
        <v>114</v>
      </c>
      <c r="B1927" s="39">
        <v>2011</v>
      </c>
      <c r="C1927" s="39">
        <v>276898.3</v>
      </c>
      <c r="D1927" s="39">
        <v>6.4002980000000003</v>
      </c>
      <c r="E1927" s="39">
        <f t="shared" si="90"/>
        <v>43263.3449255019</v>
      </c>
      <c r="F1927" s="36">
        <f t="shared" si="92"/>
        <v>2.4254692736727756E-2</v>
      </c>
      <c r="G1927" s="35">
        <f t="shared" si="91"/>
        <v>0</v>
      </c>
    </row>
    <row r="1928" spans="1:8">
      <c r="A1928" s="37" t="s">
        <v>114</v>
      </c>
      <c r="B1928" s="38">
        <v>2012</v>
      </c>
      <c r="C1928" s="38">
        <v>286341.5</v>
      </c>
      <c r="D1928" s="38">
        <v>6.4557520000000004</v>
      </c>
      <c r="E1928" s="45">
        <f t="shared" si="90"/>
        <v>44354.476442093808</v>
      </c>
      <c r="F1928" s="46">
        <f t="shared" si="92"/>
        <v>2.5220692446938697E-2</v>
      </c>
      <c r="G1928" s="47">
        <f t="shared" si="91"/>
        <v>0</v>
      </c>
      <c r="H1928" s="41">
        <f>SUM(G1925:G1928)</f>
        <v>0</v>
      </c>
    </row>
    <row r="1929" spans="1:8">
      <c r="A1929" s="35" t="s">
        <v>114</v>
      </c>
      <c r="B1929" s="39">
        <v>2013</v>
      </c>
      <c r="C1929" s="39">
        <v>289794.59999999998</v>
      </c>
      <c r="D1929" s="39">
        <v>6.4969429999999999</v>
      </c>
      <c r="E1929" s="39">
        <f t="shared" si="90"/>
        <v>44604.762578338763</v>
      </c>
      <c r="F1929" s="36">
        <f t="shared" si="92"/>
        <v>5.6428607960621324E-3</v>
      </c>
      <c r="G1929" s="35">
        <f t="shared" si="91"/>
        <v>0</v>
      </c>
    </row>
    <row r="1930" spans="1:8">
      <c r="A1930" s="35" t="s">
        <v>114</v>
      </c>
      <c r="B1930" s="39">
        <v>2014</v>
      </c>
      <c r="C1930" s="39">
        <v>294130.09999999998</v>
      </c>
      <c r="D1930" s="39">
        <v>6.5446169999999997</v>
      </c>
      <c r="E1930" s="39">
        <f t="shared" si="90"/>
        <v>44942.293796565937</v>
      </c>
      <c r="F1930" s="36">
        <f t="shared" si="92"/>
        <v>7.5671564809782765E-3</v>
      </c>
      <c r="G1930" s="35">
        <f t="shared" si="91"/>
        <v>0</v>
      </c>
    </row>
    <row r="1931" spans="1:8">
      <c r="A1931" s="35" t="s">
        <v>114</v>
      </c>
      <c r="B1931" s="39">
        <v>2015</v>
      </c>
      <c r="C1931" s="39">
        <v>304484.2</v>
      </c>
      <c r="D1931" s="39">
        <v>6.5953540000000004</v>
      </c>
      <c r="E1931" s="39">
        <f t="shared" si="90"/>
        <v>46166.468092539078</v>
      </c>
      <c r="F1931" s="36">
        <f t="shared" si="92"/>
        <v>2.7238803197594752E-2</v>
      </c>
      <c r="G1931" s="35">
        <f t="shared" si="91"/>
        <v>0</v>
      </c>
    </row>
    <row r="1932" spans="1:8">
      <c r="A1932" s="37" t="s">
        <v>114</v>
      </c>
      <c r="B1932" s="38">
        <v>2016</v>
      </c>
      <c r="C1932" s="38">
        <v>310143.2</v>
      </c>
      <c r="D1932" s="38">
        <v>6.6512770000000003</v>
      </c>
      <c r="E1932" s="45">
        <f t="shared" si="90"/>
        <v>46629.120994359429</v>
      </c>
      <c r="F1932" s="46">
        <f t="shared" si="92"/>
        <v>1.002140559882081E-2</v>
      </c>
      <c r="G1932" s="47">
        <f t="shared" si="91"/>
        <v>0</v>
      </c>
      <c r="H1932" s="41">
        <f>SUM(G1929:G1932)</f>
        <v>0</v>
      </c>
    </row>
    <row r="1933" spans="1:8">
      <c r="A1933" s="35" t="s">
        <v>114</v>
      </c>
      <c r="B1933" s="39">
        <v>2017</v>
      </c>
      <c r="C1933" s="39">
        <v>318412</v>
      </c>
      <c r="D1933" s="39">
        <v>6.7147480000000002</v>
      </c>
      <c r="E1933" s="39">
        <f t="shared" si="90"/>
        <v>47419.798926184572</v>
      </c>
      <c r="F1933" s="36">
        <f t="shared" si="92"/>
        <v>1.6956741087201355E-2</v>
      </c>
      <c r="G1933" s="35">
        <f t="shared" si="91"/>
        <v>0</v>
      </c>
    </row>
    <row r="1934" spans="1:8">
      <c r="A1934" s="35" t="s">
        <v>114</v>
      </c>
      <c r="B1934" s="39">
        <v>2018</v>
      </c>
      <c r="C1934" s="39">
        <v>322648.5</v>
      </c>
      <c r="D1934" s="39">
        <v>6.7781799999999999</v>
      </c>
      <c r="E1934" s="39">
        <f t="shared" si="90"/>
        <v>47601.05219985306</v>
      </c>
      <c r="F1934" s="36">
        <f t="shared" si="92"/>
        <v>3.8223121517371172E-3</v>
      </c>
      <c r="G1934" s="35">
        <f t="shared" si="91"/>
        <v>0</v>
      </c>
    </row>
    <row r="1935" spans="1:8">
      <c r="A1935" s="35" t="s">
        <v>114</v>
      </c>
      <c r="B1935" s="39">
        <v>2019</v>
      </c>
      <c r="C1935" s="39">
        <v>329111.59999999998</v>
      </c>
      <c r="D1935" s="39">
        <v>6.8303250000000002</v>
      </c>
      <c r="E1935" s="39">
        <f t="shared" si="90"/>
        <v>48183.88583266535</v>
      </c>
      <c r="F1935" s="36">
        <f t="shared" si="92"/>
        <v>1.224413339363295E-2</v>
      </c>
      <c r="G1935" s="35">
        <f t="shared" si="91"/>
        <v>0</v>
      </c>
    </row>
    <row r="1936" spans="1:8">
      <c r="A1936" s="37" t="s">
        <v>114</v>
      </c>
      <c r="B1936" s="38">
        <v>2020</v>
      </c>
      <c r="C1936" s="38">
        <v>316325.3</v>
      </c>
      <c r="D1936" s="46">
        <v>6.8868340000000003</v>
      </c>
      <c r="E1936" s="45">
        <f t="shared" si="90"/>
        <v>45931.889747887049</v>
      </c>
      <c r="F1936" s="46">
        <f t="shared" si="92"/>
        <v>-4.6737535710571598E-2</v>
      </c>
      <c r="G1936" s="47">
        <f t="shared" si="91"/>
        <v>0</v>
      </c>
      <c r="H1936" s="41">
        <f>SUM(G1933:G1936)</f>
        <v>0</v>
      </c>
    </row>
    <row r="1937" spans="1:8">
      <c r="A1937" s="37" t="s">
        <v>116</v>
      </c>
      <c r="B1937" s="38">
        <v>1976</v>
      </c>
      <c r="C1937" s="38"/>
      <c r="D1937" s="38">
        <v>12.903268000000001</v>
      </c>
      <c r="E1937" s="45"/>
      <c r="F1937" s="46"/>
      <c r="G1937" s="47"/>
      <c r="H1937" s="41"/>
    </row>
    <row r="1938" spans="1:8">
      <c r="A1938" s="35" t="s">
        <v>116</v>
      </c>
      <c r="B1938" s="39">
        <v>1977</v>
      </c>
      <c r="C1938" s="39">
        <v>431907.89054051338</v>
      </c>
      <c r="D1938" s="39">
        <v>13.191789999999999</v>
      </c>
      <c r="E1938" s="39">
        <f t="shared" si="90"/>
        <v>32740.65843532329</v>
      </c>
      <c r="G1938" s="35"/>
    </row>
    <row r="1939" spans="1:8">
      <c r="A1939" s="35" t="s">
        <v>116</v>
      </c>
      <c r="B1939" s="39">
        <v>1978</v>
      </c>
      <c r="C1939" s="39">
        <v>455675.34710928926</v>
      </c>
      <c r="D1939" s="39">
        <v>13.497726</v>
      </c>
      <c r="E1939" s="39">
        <f t="shared" si="90"/>
        <v>33759.416001576064</v>
      </c>
      <c r="F1939" s="36">
        <f t="shared" si="92"/>
        <v>3.1115976737769335E-2</v>
      </c>
      <c r="G1939" s="35">
        <f t="shared" si="91"/>
        <v>0</v>
      </c>
    </row>
    <row r="1940" spans="1:8">
      <c r="A1940" s="35" t="s">
        <v>116</v>
      </c>
      <c r="B1940" s="39">
        <v>1979</v>
      </c>
      <c r="C1940" s="39">
        <v>470847.19641841232</v>
      </c>
      <c r="D1940" s="39">
        <v>13.887312</v>
      </c>
      <c r="E1940" s="39">
        <f t="shared" si="90"/>
        <v>33904.847562898591</v>
      </c>
      <c r="F1940" s="36">
        <f t="shared" si="92"/>
        <v>4.30788143123495E-3</v>
      </c>
      <c r="G1940" s="35">
        <f t="shared" si="91"/>
        <v>0</v>
      </c>
    </row>
    <row r="1941" spans="1:8">
      <c r="A1941" s="37" t="s">
        <v>116</v>
      </c>
      <c r="B1941" s="38">
        <v>1980</v>
      </c>
      <c r="C1941" s="38">
        <v>487439.50138649868</v>
      </c>
      <c r="D1941" s="38">
        <v>14.338208</v>
      </c>
      <c r="E1941" s="45">
        <f t="shared" si="90"/>
        <v>33995.84532366239</v>
      </c>
      <c r="F1941" s="46">
        <f t="shared" si="92"/>
        <v>2.6839159384210998E-3</v>
      </c>
      <c r="G1941" s="47">
        <f t="shared" si="91"/>
        <v>0</v>
      </c>
      <c r="H1941" s="41">
        <f>SUM(G1938:G1941)</f>
        <v>0</v>
      </c>
    </row>
    <row r="1942" spans="1:8">
      <c r="A1942" s="35" t="s">
        <v>116</v>
      </c>
      <c r="B1942" s="39">
        <v>1981</v>
      </c>
      <c r="C1942" s="39">
        <v>518217.42736080237</v>
      </c>
      <c r="D1942" s="39">
        <v>14.746318</v>
      </c>
      <c r="E1942" s="39">
        <f t="shared" si="90"/>
        <v>35142.157341297156</v>
      </c>
      <c r="F1942" s="36">
        <f t="shared" si="92"/>
        <v>3.3719179703317614E-2</v>
      </c>
      <c r="G1942" s="35">
        <f t="shared" si="91"/>
        <v>1</v>
      </c>
    </row>
    <row r="1943" spans="1:8">
      <c r="A1943" s="35" t="s">
        <v>116</v>
      </c>
      <c r="B1943" s="39">
        <v>1982</v>
      </c>
      <c r="C1943" s="39">
        <v>520091.90666757611</v>
      </c>
      <c r="D1943" s="39">
        <v>15.331408</v>
      </c>
      <c r="E1943" s="39">
        <f t="shared" si="90"/>
        <v>33923.29697752327</v>
      </c>
      <c r="F1943" s="36">
        <f t="shared" si="92"/>
        <v>-3.4683709139892382E-2</v>
      </c>
      <c r="G1943" s="35">
        <f t="shared" si="91"/>
        <v>0</v>
      </c>
    </row>
    <row r="1944" spans="1:8">
      <c r="A1944" s="35" t="s">
        <v>116</v>
      </c>
      <c r="B1944" s="39">
        <v>1983</v>
      </c>
      <c r="C1944" s="39">
        <v>519301.34605996683</v>
      </c>
      <c r="D1944" s="39">
        <v>15.751674</v>
      </c>
      <c r="E1944" s="39">
        <f t="shared" si="90"/>
        <v>32968.010007061275</v>
      </c>
      <c r="F1944" s="36">
        <f t="shared" si="92"/>
        <v>-2.8160204212902551E-2</v>
      </c>
      <c r="G1944" s="35">
        <f t="shared" si="91"/>
        <v>0</v>
      </c>
    </row>
    <row r="1945" spans="1:8">
      <c r="A1945" s="37" t="s">
        <v>116</v>
      </c>
      <c r="B1945" s="38">
        <v>1984</v>
      </c>
      <c r="C1945" s="38">
        <v>549539.32100414147</v>
      </c>
      <c r="D1945" s="38">
        <v>16.007088</v>
      </c>
      <c r="E1945" s="45">
        <f t="shared" si="90"/>
        <v>34330.998930232752</v>
      </c>
      <c r="F1945" s="46">
        <f t="shared" si="92"/>
        <v>4.1342772065391387E-2</v>
      </c>
      <c r="G1945" s="47">
        <f t="shared" si="91"/>
        <v>1</v>
      </c>
      <c r="H1945" s="41">
        <f>SUM(G1942:G1945)</f>
        <v>2</v>
      </c>
    </row>
    <row r="1946" spans="1:8">
      <c r="A1946" s="35" t="s">
        <v>116</v>
      </c>
      <c r="B1946" s="39">
        <v>1985</v>
      </c>
      <c r="C1946" s="39">
        <v>574135.49625013722</v>
      </c>
      <c r="D1946" s="39">
        <v>16.272722000000002</v>
      </c>
      <c r="E1946" s="39">
        <f t="shared" si="90"/>
        <v>35282.081034146417</v>
      </c>
      <c r="F1946" s="36">
        <f t="shared" si="92"/>
        <v>2.7703304114349958E-2</v>
      </c>
      <c r="G1946" s="35">
        <f t="shared" si="91"/>
        <v>0</v>
      </c>
    </row>
    <row r="1947" spans="1:8">
      <c r="A1947" s="35" t="s">
        <v>116</v>
      </c>
      <c r="B1947" s="39">
        <v>1986</v>
      </c>
      <c r="C1947" s="39">
        <v>561337.91088885313</v>
      </c>
      <c r="D1947" s="39">
        <v>16.561102999999999</v>
      </c>
      <c r="E1947" s="39">
        <f t="shared" si="90"/>
        <v>33894.959223963109</v>
      </c>
      <c r="F1947" s="36">
        <f t="shared" si="92"/>
        <v>-3.9315192571572899E-2</v>
      </c>
      <c r="G1947" s="35">
        <f t="shared" si="91"/>
        <v>0</v>
      </c>
    </row>
    <row r="1948" spans="1:8">
      <c r="A1948" s="35" t="s">
        <v>116</v>
      </c>
      <c r="B1948" s="39">
        <v>1987</v>
      </c>
      <c r="C1948" s="39">
        <v>559132.91958064015</v>
      </c>
      <c r="D1948" s="39">
        <v>16.621766999999998</v>
      </c>
      <c r="E1948" s="39">
        <f t="shared" si="90"/>
        <v>33638.596882066762</v>
      </c>
      <c r="F1948" s="36">
        <f t="shared" si="92"/>
        <v>-7.5634356189194785E-3</v>
      </c>
      <c r="G1948" s="35">
        <f t="shared" si="91"/>
        <v>0</v>
      </c>
    </row>
    <row r="1949" spans="1:8">
      <c r="A1949" s="37" t="s">
        <v>116</v>
      </c>
      <c r="B1949" s="38">
        <v>1988</v>
      </c>
      <c r="C1949" s="38">
        <v>592617.05601811723</v>
      </c>
      <c r="D1949" s="38">
        <v>16.66704</v>
      </c>
      <c r="E1949" s="45">
        <f t="shared" si="90"/>
        <v>35556.226901604437</v>
      </c>
      <c r="F1949" s="46">
        <f t="shared" si="92"/>
        <v>5.7006837302420177E-2</v>
      </c>
      <c r="G1949" s="47">
        <f t="shared" si="91"/>
        <v>1</v>
      </c>
      <c r="H1949" s="41">
        <f>SUM(G1946:G1949)</f>
        <v>1</v>
      </c>
    </row>
    <row r="1950" spans="1:8">
      <c r="A1950" s="35" t="s">
        <v>116</v>
      </c>
      <c r="B1950" s="39">
        <v>1989</v>
      </c>
      <c r="C1950" s="39">
        <v>607745.58300760714</v>
      </c>
      <c r="D1950" s="39">
        <v>16.806729000000001</v>
      </c>
      <c r="E1950" s="39">
        <f t="shared" si="90"/>
        <v>36160.848610553971</v>
      </c>
      <c r="F1950" s="36">
        <f t="shared" si="92"/>
        <v>1.700466448880289E-2</v>
      </c>
      <c r="G1950" s="35">
        <f t="shared" si="91"/>
        <v>0</v>
      </c>
    </row>
    <row r="1951" spans="1:8">
      <c r="A1951" s="35" t="s">
        <v>116</v>
      </c>
      <c r="B1951" s="39">
        <v>1990</v>
      </c>
      <c r="C1951" s="39">
        <v>627300.87642609619</v>
      </c>
      <c r="D1951" s="39">
        <v>17.056754999999999</v>
      </c>
      <c r="E1951" s="39">
        <f t="shared" si="90"/>
        <v>36777.269558371227</v>
      </c>
      <c r="F1951" s="36">
        <f t="shared" si="92"/>
        <v>1.7046639431944843E-2</v>
      </c>
      <c r="G1951" s="35">
        <f t="shared" si="91"/>
        <v>0</v>
      </c>
    </row>
    <row r="1952" spans="1:8">
      <c r="A1952" s="35" t="s">
        <v>116</v>
      </c>
      <c r="B1952" s="39">
        <v>1991</v>
      </c>
      <c r="C1952" s="39">
        <v>637437.72541468276</v>
      </c>
      <c r="D1952" s="39">
        <v>17.398005000000001</v>
      </c>
      <c r="E1952" s="39">
        <f t="shared" si="90"/>
        <v>36638.552834918875</v>
      </c>
      <c r="F1952" s="36">
        <f t="shared" si="92"/>
        <v>-3.7718059311658836E-3</v>
      </c>
      <c r="G1952" s="35">
        <f t="shared" si="91"/>
        <v>0</v>
      </c>
    </row>
    <row r="1953" spans="1:8">
      <c r="A1953" s="37" t="s">
        <v>116</v>
      </c>
      <c r="B1953" s="38">
        <v>1992</v>
      </c>
      <c r="C1953" s="38">
        <v>662481.03864179214</v>
      </c>
      <c r="D1953" s="38">
        <v>17.759737999999999</v>
      </c>
      <c r="E1953" s="45">
        <f t="shared" si="90"/>
        <v>37302.410578455165</v>
      </c>
      <c r="F1953" s="46">
        <f t="shared" si="92"/>
        <v>1.8119103844723705E-2</v>
      </c>
      <c r="G1953" s="47">
        <f t="shared" si="91"/>
        <v>0</v>
      </c>
      <c r="H1953" s="41">
        <f>SUM(G1950:G1953)</f>
        <v>0</v>
      </c>
    </row>
    <row r="1954" spans="1:8">
      <c r="A1954" s="35" t="s">
        <v>116</v>
      </c>
      <c r="B1954" s="39">
        <v>1993</v>
      </c>
      <c r="C1954" s="39">
        <v>686300.56806496135</v>
      </c>
      <c r="D1954" s="39">
        <v>18.161612000000002</v>
      </c>
      <c r="E1954" s="39">
        <f t="shared" si="90"/>
        <v>37788.527145330561</v>
      </c>
      <c r="F1954" s="36">
        <f t="shared" si="92"/>
        <v>1.3031773532517166E-2</v>
      </c>
      <c r="G1954" s="35">
        <f t="shared" si="91"/>
        <v>0</v>
      </c>
    </row>
    <row r="1955" spans="1:8">
      <c r="A1955" s="35" t="s">
        <v>116</v>
      </c>
      <c r="B1955" s="39">
        <v>1994</v>
      </c>
      <c r="C1955" s="39">
        <v>724661.90829451021</v>
      </c>
      <c r="D1955" s="39">
        <v>18.564062</v>
      </c>
      <c r="E1955" s="39">
        <f t="shared" si="90"/>
        <v>39035.740577386037</v>
      </c>
      <c r="F1955" s="36">
        <f t="shared" si="92"/>
        <v>3.300508186674822E-2</v>
      </c>
      <c r="G1955" s="35">
        <f t="shared" si="91"/>
        <v>1</v>
      </c>
    </row>
    <row r="1956" spans="1:8">
      <c r="A1956" s="35" t="s">
        <v>116</v>
      </c>
      <c r="B1956" s="39">
        <v>1995</v>
      </c>
      <c r="C1956" s="39">
        <v>761247.60722465999</v>
      </c>
      <c r="D1956" s="39">
        <v>18.958750999999999</v>
      </c>
      <c r="E1956" s="39">
        <f t="shared" si="90"/>
        <v>40152.835343671111</v>
      </c>
      <c r="F1956" s="36">
        <f t="shared" si="92"/>
        <v>2.861722999901839E-2</v>
      </c>
      <c r="G1956" s="35">
        <f t="shared" si="91"/>
        <v>0</v>
      </c>
    </row>
    <row r="1957" spans="1:8">
      <c r="A1957" s="37" t="s">
        <v>116</v>
      </c>
      <c r="B1957" s="38">
        <v>1996</v>
      </c>
      <c r="C1957" s="38">
        <v>806351.0193099567</v>
      </c>
      <c r="D1957" s="38">
        <v>19.340342</v>
      </c>
      <c r="E1957" s="45">
        <f t="shared" si="90"/>
        <v>41692.697022108332</v>
      </c>
      <c r="F1957" s="46">
        <f t="shared" si="92"/>
        <v>3.8350011033029929E-2</v>
      </c>
      <c r="G1957" s="47">
        <f t="shared" si="91"/>
        <v>1</v>
      </c>
      <c r="H1957" s="41">
        <f>SUM(G1954:G1957)</f>
        <v>2</v>
      </c>
    </row>
    <row r="1958" spans="1:8">
      <c r="A1958" s="35" t="s">
        <v>116</v>
      </c>
      <c r="B1958" s="39">
        <v>1997</v>
      </c>
      <c r="C1958" s="39">
        <v>870724.4</v>
      </c>
      <c r="D1958" s="39">
        <v>19.740317000000001</v>
      </c>
      <c r="E1958" s="39">
        <f t="shared" si="90"/>
        <v>44108.937055063499</v>
      </c>
      <c r="F1958" s="36">
        <f t="shared" si="92"/>
        <v>5.7953555551321312E-2</v>
      </c>
      <c r="G1958" s="35">
        <f t="shared" si="91"/>
        <v>1</v>
      </c>
    </row>
    <row r="1959" spans="1:8">
      <c r="A1959" s="35" t="s">
        <v>116</v>
      </c>
      <c r="B1959" s="39">
        <v>1998</v>
      </c>
      <c r="C1959" s="39">
        <v>925556.7</v>
      </c>
      <c r="D1959" s="39">
        <v>20.157530999999999</v>
      </c>
      <c r="E1959" s="39">
        <f t="shared" si="90"/>
        <v>45916.173959995402</v>
      </c>
      <c r="F1959" s="36">
        <f t="shared" si="92"/>
        <v>4.0972125505446488E-2</v>
      </c>
      <c r="G1959" s="35">
        <f t="shared" si="91"/>
        <v>1</v>
      </c>
    </row>
    <row r="1960" spans="1:8">
      <c r="A1960" s="35" t="s">
        <v>116</v>
      </c>
      <c r="B1960" s="39">
        <v>1999</v>
      </c>
      <c r="C1960" s="39">
        <v>961513.2</v>
      </c>
      <c r="D1960" s="39">
        <v>20.558219999999999</v>
      </c>
      <c r="E1960" s="39">
        <f t="shared" si="90"/>
        <v>46770.255401489041</v>
      </c>
      <c r="F1960" s="36">
        <f t="shared" si="92"/>
        <v>1.8600884347153235E-2</v>
      </c>
      <c r="G1960" s="35">
        <f t="shared" si="91"/>
        <v>0</v>
      </c>
    </row>
    <row r="1961" spans="1:8">
      <c r="A1961" s="37" t="s">
        <v>116</v>
      </c>
      <c r="B1961" s="38">
        <v>2000</v>
      </c>
      <c r="C1961" s="38">
        <v>995661.2</v>
      </c>
      <c r="D1961" s="38">
        <v>20.944499</v>
      </c>
      <c r="E1961" s="45">
        <f t="shared" si="90"/>
        <v>47538.076704532294</v>
      </c>
      <c r="F1961" s="46">
        <f t="shared" si="92"/>
        <v>1.641687214346077E-2</v>
      </c>
      <c r="G1961" s="47">
        <f t="shared" si="91"/>
        <v>0</v>
      </c>
      <c r="H1961" s="41">
        <f>SUM(G1958:G1961)</f>
        <v>2</v>
      </c>
    </row>
    <row r="1962" spans="1:8">
      <c r="A1962" s="35" t="s">
        <v>116</v>
      </c>
      <c r="B1962" s="39">
        <v>2001</v>
      </c>
      <c r="C1962" s="39">
        <v>1020537.8</v>
      </c>
      <c r="D1962" s="39">
        <v>21.319621999999999</v>
      </c>
      <c r="E1962" s="39">
        <f t="shared" si="90"/>
        <v>47868.475341635989</v>
      </c>
      <c r="F1962" s="36">
        <f t="shared" si="92"/>
        <v>6.9501894062153902E-3</v>
      </c>
      <c r="G1962" s="35">
        <f t="shared" si="91"/>
        <v>0</v>
      </c>
    </row>
    <row r="1963" spans="1:8">
      <c r="A1963" s="35" t="s">
        <v>116</v>
      </c>
      <c r="B1963" s="39">
        <v>2002</v>
      </c>
      <c r="C1963" s="39">
        <v>1043566.9</v>
      </c>
      <c r="D1963" s="39">
        <v>21.690325000000001</v>
      </c>
      <c r="E1963" s="39">
        <f t="shared" si="90"/>
        <v>48112.091450911867</v>
      </c>
      <c r="F1963" s="36">
        <f t="shared" si="92"/>
        <v>5.0892807330336076E-3</v>
      </c>
      <c r="G1963" s="35">
        <f t="shared" si="91"/>
        <v>0</v>
      </c>
    </row>
    <row r="1964" spans="1:8">
      <c r="A1964" s="35" t="s">
        <v>116</v>
      </c>
      <c r="B1964" s="39">
        <v>2003</v>
      </c>
      <c r="C1964" s="39">
        <v>1050609.3999999999</v>
      </c>
      <c r="D1964" s="39">
        <v>22.030930999999999</v>
      </c>
      <c r="E1964" s="39">
        <f t="shared" si="90"/>
        <v>47687.925671411707</v>
      </c>
      <c r="F1964" s="36">
        <f t="shared" si="92"/>
        <v>-8.8161991447187615E-3</v>
      </c>
      <c r="G1964" s="35">
        <f t="shared" si="91"/>
        <v>0</v>
      </c>
    </row>
    <row r="1965" spans="1:8">
      <c r="A1965" s="37" t="s">
        <v>116</v>
      </c>
      <c r="B1965" s="38">
        <v>2004</v>
      </c>
      <c r="C1965" s="38">
        <v>1109477</v>
      </c>
      <c r="D1965" s="38">
        <v>22.394023000000001</v>
      </c>
      <c r="E1965" s="45">
        <f t="shared" si="90"/>
        <v>49543.442908851168</v>
      </c>
      <c r="F1965" s="46">
        <f t="shared" si="92"/>
        <v>3.8909581645985014E-2</v>
      </c>
      <c r="G1965" s="47">
        <f t="shared" si="91"/>
        <v>1</v>
      </c>
      <c r="H1965" s="41">
        <f>SUM(G1962:G1965)</f>
        <v>1</v>
      </c>
    </row>
    <row r="1966" spans="1:8">
      <c r="A1966" s="35" t="s">
        <v>116</v>
      </c>
      <c r="B1966" s="39">
        <v>2005</v>
      </c>
      <c r="C1966" s="39">
        <v>1141373.7</v>
      </c>
      <c r="D1966" s="39">
        <v>22.778123000000001</v>
      </c>
      <c r="E1966" s="39">
        <f t="shared" si="90"/>
        <v>50108.329821557287</v>
      </c>
      <c r="F1966" s="36">
        <f t="shared" si="92"/>
        <v>1.1401850165023486E-2</v>
      </c>
      <c r="G1966" s="35">
        <f t="shared" si="91"/>
        <v>0</v>
      </c>
    </row>
    <row r="1967" spans="1:8">
      <c r="A1967" s="35" t="s">
        <v>116</v>
      </c>
      <c r="B1967" s="39">
        <v>2006</v>
      </c>
      <c r="C1967" s="39">
        <v>1228547.3</v>
      </c>
      <c r="D1967" s="39">
        <v>23.359580000000001</v>
      </c>
      <c r="E1967" s="39">
        <f t="shared" si="90"/>
        <v>52592.867679983974</v>
      </c>
      <c r="F1967" s="36">
        <f t="shared" si="92"/>
        <v>4.9583330102489276E-2</v>
      </c>
      <c r="G1967" s="35">
        <f t="shared" si="91"/>
        <v>1</v>
      </c>
    </row>
    <row r="1968" spans="1:8">
      <c r="A1968" s="35" t="s">
        <v>116</v>
      </c>
      <c r="B1968" s="39">
        <v>2007</v>
      </c>
      <c r="C1968" s="39">
        <v>1286192.7</v>
      </c>
      <c r="D1968" s="39">
        <v>23.831983000000001</v>
      </c>
      <c r="E1968" s="39">
        <f t="shared" si="90"/>
        <v>53969.185023336075</v>
      </c>
      <c r="F1968" s="36">
        <f t="shared" si="92"/>
        <v>2.6169277395685864E-2</v>
      </c>
      <c r="G1968" s="35">
        <f t="shared" si="91"/>
        <v>0</v>
      </c>
    </row>
    <row r="1969" spans="1:8">
      <c r="A1969" s="37" t="s">
        <v>116</v>
      </c>
      <c r="B1969" s="38">
        <v>2008</v>
      </c>
      <c r="C1969" s="38">
        <v>1282088.7</v>
      </c>
      <c r="D1969" s="38">
        <v>24.309038999999999</v>
      </c>
      <c r="E1969" s="45">
        <f t="shared" si="90"/>
        <v>52741.233415274051</v>
      </c>
      <c r="F1969" s="46">
        <f t="shared" si="92"/>
        <v>-2.2752828443324824E-2</v>
      </c>
      <c r="G1969" s="47">
        <f t="shared" si="91"/>
        <v>0</v>
      </c>
      <c r="H1969" s="41">
        <f>SUM(G1966:G1969)</f>
        <v>1</v>
      </c>
    </row>
    <row r="1970" spans="1:8">
      <c r="A1970" s="35" t="s">
        <v>116</v>
      </c>
      <c r="B1970" s="39">
        <v>2009</v>
      </c>
      <c r="C1970" s="39">
        <v>1277295.3999999999</v>
      </c>
      <c r="D1970" s="39">
        <v>24.801760999999999</v>
      </c>
      <c r="E1970" s="39">
        <f t="shared" si="90"/>
        <v>51500.189845390414</v>
      </c>
      <c r="F1970" s="36">
        <f t="shared" si="92"/>
        <v>-2.3530802931966077E-2</v>
      </c>
      <c r="G1970" s="35">
        <f t="shared" si="91"/>
        <v>0</v>
      </c>
    </row>
    <row r="1971" spans="1:8">
      <c r="A1971" s="35" t="s">
        <v>116</v>
      </c>
      <c r="B1971" s="39">
        <v>2010</v>
      </c>
      <c r="C1971" s="39">
        <v>1309962.3999999999</v>
      </c>
      <c r="D1971" s="39">
        <v>25.241897000000002</v>
      </c>
      <c r="E1971" s="39">
        <f t="shared" si="90"/>
        <v>51896.353114823338</v>
      </c>
      <c r="F1971" s="36">
        <f t="shared" si="92"/>
        <v>7.6924623117362589E-3</v>
      </c>
      <c r="G1971" s="35">
        <f t="shared" si="91"/>
        <v>0</v>
      </c>
    </row>
    <row r="1972" spans="1:8">
      <c r="A1972" s="35" t="s">
        <v>116</v>
      </c>
      <c r="B1972" s="39">
        <v>2011</v>
      </c>
      <c r="C1972" s="39">
        <v>1353600.4</v>
      </c>
      <c r="D1972" s="39">
        <v>25.645503999999999</v>
      </c>
      <c r="E1972" s="39">
        <f t="shared" si="90"/>
        <v>52781.197047248512</v>
      </c>
      <c r="F1972" s="36">
        <f t="shared" si="92"/>
        <v>1.7050214115573947E-2</v>
      </c>
      <c r="G1972" s="35">
        <f t="shared" si="91"/>
        <v>0</v>
      </c>
    </row>
    <row r="1973" spans="1:8">
      <c r="A1973" s="37" t="s">
        <v>116</v>
      </c>
      <c r="B1973" s="38">
        <v>2012</v>
      </c>
      <c r="C1973" s="38">
        <v>1421180.1</v>
      </c>
      <c r="D1973" s="38">
        <v>26.084119999999999</v>
      </c>
      <c r="E1973" s="45">
        <f t="shared" si="90"/>
        <v>54484.494780732501</v>
      </c>
      <c r="F1973" s="46">
        <f t="shared" si="92"/>
        <v>3.2270918978196672E-2</v>
      </c>
      <c r="G1973" s="47">
        <f t="shared" si="91"/>
        <v>1</v>
      </c>
      <c r="H1973" s="41">
        <f>SUM(G1970:G1973)</f>
        <v>1</v>
      </c>
    </row>
    <row r="1974" spans="1:8">
      <c r="A1974" s="35" t="s">
        <v>116</v>
      </c>
      <c r="B1974" s="39">
        <v>2013</v>
      </c>
      <c r="C1974" s="39">
        <v>1484700.1</v>
      </c>
      <c r="D1974" s="39">
        <v>26.479645999999999</v>
      </c>
      <c r="E1974" s="39">
        <f t="shared" si="90"/>
        <v>56069.484463651825</v>
      </c>
      <c r="F1974" s="36">
        <f t="shared" si="92"/>
        <v>2.9090655778271524E-2</v>
      </c>
      <c r="G1974" s="35">
        <f t="shared" si="91"/>
        <v>0</v>
      </c>
    </row>
    <row r="1975" spans="1:8">
      <c r="A1975" s="35" t="s">
        <v>116</v>
      </c>
      <c r="B1975" s="39">
        <v>2014</v>
      </c>
      <c r="C1975" s="39">
        <v>1529617.1</v>
      </c>
      <c r="D1975" s="39">
        <v>26.963092</v>
      </c>
      <c r="E1975" s="39">
        <f t="shared" si="90"/>
        <v>56730.033039237489</v>
      </c>
      <c r="F1975" s="36">
        <f t="shared" si="92"/>
        <v>1.1780892617514249E-2</v>
      </c>
      <c r="G1975" s="35">
        <f t="shared" si="91"/>
        <v>0</v>
      </c>
    </row>
    <row r="1976" spans="1:8">
      <c r="A1976" s="35" t="s">
        <v>116</v>
      </c>
      <c r="B1976" s="39">
        <v>2015</v>
      </c>
      <c r="C1976" s="39">
        <v>1605901.7</v>
      </c>
      <c r="D1976" s="39">
        <v>27.468530999999999</v>
      </c>
      <c r="E1976" s="39">
        <f t="shared" si="90"/>
        <v>58463.326633666722</v>
      </c>
      <c r="F1976" s="36">
        <f t="shared" si="92"/>
        <v>3.0553368323096075E-2</v>
      </c>
      <c r="G1976" s="35">
        <f t="shared" si="91"/>
        <v>0</v>
      </c>
    </row>
    <row r="1977" spans="1:8">
      <c r="A1977" s="37" t="s">
        <v>116</v>
      </c>
      <c r="B1977" s="38">
        <v>2016</v>
      </c>
      <c r="C1977" s="38">
        <v>1619954.2</v>
      </c>
      <c r="D1977" s="38">
        <v>27.914064</v>
      </c>
      <c r="E1977" s="45">
        <f t="shared" si="90"/>
        <v>58033.620615041938</v>
      </c>
      <c r="F1977" s="46">
        <f t="shared" si="92"/>
        <v>-7.3500097132230824E-3</v>
      </c>
      <c r="G1977" s="47">
        <f t="shared" si="91"/>
        <v>0</v>
      </c>
      <c r="H1977" s="41">
        <f>SUM(G1974:G1977)</f>
        <v>0</v>
      </c>
    </row>
    <row r="1978" spans="1:8">
      <c r="A1978" s="35" t="s">
        <v>116</v>
      </c>
      <c r="B1978" s="39">
        <v>2017</v>
      </c>
      <c r="C1978" s="39">
        <v>1664218.5</v>
      </c>
      <c r="D1978" s="39">
        <v>28.291024</v>
      </c>
      <c r="E1978" s="39">
        <f t="shared" si="90"/>
        <v>58824.965119678949</v>
      </c>
      <c r="F1978" s="36">
        <f t="shared" si="92"/>
        <v>1.3635966466512439E-2</v>
      </c>
      <c r="G1978" s="35">
        <f t="shared" si="91"/>
        <v>0</v>
      </c>
    </row>
    <row r="1979" spans="1:8">
      <c r="A1979" s="35" t="s">
        <v>116</v>
      </c>
      <c r="B1979" s="39">
        <v>2018</v>
      </c>
      <c r="C1979" s="39">
        <v>1729286.6</v>
      </c>
      <c r="D1979" s="39">
        <v>28.624563999999999</v>
      </c>
      <c r="E1979" s="39">
        <f t="shared" si="90"/>
        <v>60412.679124125701</v>
      </c>
      <c r="F1979" s="36">
        <f t="shared" si="92"/>
        <v>2.6990479318033778E-2</v>
      </c>
      <c r="G1979" s="35">
        <f t="shared" si="91"/>
        <v>0</v>
      </c>
    </row>
    <row r="1980" spans="1:8">
      <c r="A1980" s="35" t="s">
        <v>116</v>
      </c>
      <c r="B1980" s="39">
        <v>2019</v>
      </c>
      <c r="C1980" s="39">
        <v>1785317.9</v>
      </c>
      <c r="D1980" s="39">
        <v>28.986794</v>
      </c>
      <c r="E1980" s="39">
        <f t="shared" si="90"/>
        <v>61590.73335257428</v>
      </c>
      <c r="F1980" s="36">
        <f t="shared" si="92"/>
        <v>1.9500115630166182E-2</v>
      </c>
      <c r="G1980" s="35">
        <f t="shared" si="91"/>
        <v>0</v>
      </c>
    </row>
    <row r="1981" spans="1:8">
      <c r="A1981" s="37" t="s">
        <v>116</v>
      </c>
      <c r="B1981" s="38">
        <v>2020</v>
      </c>
      <c r="C1981" s="38">
        <v>1734321.1</v>
      </c>
      <c r="D1981" s="46">
        <v>29.360759000000002</v>
      </c>
      <c r="E1981" s="45">
        <f t="shared" si="90"/>
        <v>59069.355121235116</v>
      </c>
      <c r="F1981" s="46">
        <f t="shared" si="92"/>
        <v>-4.0937623147066837E-2</v>
      </c>
      <c r="G1981" s="47">
        <f t="shared" si="91"/>
        <v>0</v>
      </c>
      <c r="H1981" s="41">
        <f>SUM(G1978:G1981)</f>
        <v>0</v>
      </c>
    </row>
    <row r="1982" spans="1:8">
      <c r="A1982" s="37" t="s">
        <v>118</v>
      </c>
      <c r="B1982" s="38">
        <v>1976</v>
      </c>
      <c r="C1982" s="38"/>
      <c r="D1982" s="44">
        <v>1.272365</v>
      </c>
      <c r="E1982" s="45"/>
      <c r="F1982" s="46"/>
      <c r="G1982" s="47"/>
      <c r="H1982" s="41" t="s">
        <v>133</v>
      </c>
    </row>
    <row r="1983" spans="1:8">
      <c r="A1983" s="35" t="s">
        <v>118</v>
      </c>
      <c r="B1983" s="39">
        <v>1977</v>
      </c>
      <c r="C1983" s="39">
        <v>34350.655914033021</v>
      </c>
      <c r="D1983" s="39">
        <v>1.3164210000000001</v>
      </c>
      <c r="E1983" s="39">
        <f t="shared" si="90"/>
        <v>26093.974430697337</v>
      </c>
      <c r="G1983" s="35"/>
    </row>
    <row r="1984" spans="1:8">
      <c r="A1984" s="35" t="s">
        <v>118</v>
      </c>
      <c r="B1984" s="39">
        <v>1978</v>
      </c>
      <c r="C1984" s="39">
        <v>36895.100248134906</v>
      </c>
      <c r="D1984" s="39">
        <v>1.3642350000000001</v>
      </c>
      <c r="E1984" s="39">
        <f t="shared" si="90"/>
        <v>27044.534298075407</v>
      </c>
      <c r="F1984" s="36">
        <f t="shared" si="92"/>
        <v>3.6428328306316482E-2</v>
      </c>
      <c r="G1984" s="35">
        <f t="shared" si="91"/>
        <v>1</v>
      </c>
    </row>
    <row r="1985" spans="1:8">
      <c r="A1985" s="35" t="s">
        <v>118</v>
      </c>
      <c r="B1985" s="39">
        <v>1979</v>
      </c>
      <c r="C1985" s="39">
        <v>38801.716944716623</v>
      </c>
      <c r="D1985" s="39">
        <v>1.416094</v>
      </c>
      <c r="E1985" s="39">
        <f t="shared" si="90"/>
        <v>27400.523513775657</v>
      </c>
      <c r="F1985" s="36">
        <f t="shared" si="92"/>
        <v>1.3163074349022308E-2</v>
      </c>
      <c r="G1985" s="35">
        <f t="shared" si="91"/>
        <v>0</v>
      </c>
    </row>
    <row r="1986" spans="1:8">
      <c r="A1986" s="37" t="s">
        <v>118</v>
      </c>
      <c r="B1986" s="38">
        <v>1980</v>
      </c>
      <c r="C1986" s="38">
        <v>39629.899463521448</v>
      </c>
      <c r="D1986" s="38">
        <v>1.4725950000000001</v>
      </c>
      <c r="E1986" s="45">
        <f t="shared" si="90"/>
        <v>26911.608054842945</v>
      </c>
      <c r="F1986" s="46">
        <f t="shared" si="92"/>
        <v>-1.7843288968070636E-2</v>
      </c>
      <c r="G1986" s="47">
        <f t="shared" si="91"/>
        <v>0</v>
      </c>
      <c r="H1986" s="41">
        <f>SUM(G1983:G1986)</f>
        <v>1</v>
      </c>
    </row>
    <row r="1987" spans="1:8">
      <c r="A1987" s="35" t="s">
        <v>118</v>
      </c>
      <c r="B1987" s="39">
        <v>1981</v>
      </c>
      <c r="C1987" s="39">
        <v>41094.156543426325</v>
      </c>
      <c r="D1987" s="39">
        <v>1.5154719999999999</v>
      </c>
      <c r="E1987" s="39">
        <f t="shared" si="90"/>
        <v>27116.407656113955</v>
      </c>
      <c r="F1987" s="36">
        <f t="shared" si="92"/>
        <v>7.6100841262867203E-3</v>
      </c>
      <c r="G1987" s="35">
        <f t="shared" si="91"/>
        <v>0</v>
      </c>
    </row>
    <row r="1988" spans="1:8">
      <c r="A1988" s="35" t="s">
        <v>118</v>
      </c>
      <c r="B1988" s="39">
        <v>1982</v>
      </c>
      <c r="C1988" s="39">
        <v>40840.837000719046</v>
      </c>
      <c r="D1988" s="39">
        <v>1.558314</v>
      </c>
      <c r="E1988" s="39">
        <f t="shared" ref="E1988:E2051" si="93">C1988/D1988</f>
        <v>26208.348895485149</v>
      </c>
      <c r="F1988" s="36">
        <f t="shared" si="92"/>
        <v>-3.3487428428745636E-2</v>
      </c>
      <c r="G1988" s="35">
        <f t="shared" ref="G1988:G2051" si="94">IF(F1988&gt;0.032,1,0)</f>
        <v>0</v>
      </c>
    </row>
    <row r="1989" spans="1:8">
      <c r="A1989" s="35" t="s">
        <v>118</v>
      </c>
      <c r="B1989" s="39">
        <v>1983</v>
      </c>
      <c r="C1989" s="39">
        <v>42244.466854428116</v>
      </c>
      <c r="D1989" s="39">
        <v>1.594943</v>
      </c>
      <c r="E1989" s="39">
        <f t="shared" si="93"/>
        <v>26486.505696083255</v>
      </c>
      <c r="F1989" s="36">
        <f t="shared" ref="F1989:F2052" si="95">E1989/E1988-1</f>
        <v>1.0613289746231436E-2</v>
      </c>
      <c r="G1989" s="35">
        <f t="shared" si="94"/>
        <v>0</v>
      </c>
    </row>
    <row r="1990" spans="1:8">
      <c r="A1990" s="37" t="s">
        <v>118</v>
      </c>
      <c r="B1990" s="38">
        <v>1984</v>
      </c>
      <c r="C1990" s="38">
        <v>45519.797966018188</v>
      </c>
      <c r="D1990" s="38">
        <v>1.622342</v>
      </c>
      <c r="E1990" s="45">
        <f t="shared" si="93"/>
        <v>28058.077745640679</v>
      </c>
      <c r="F1990" s="46">
        <f t="shared" si="95"/>
        <v>5.9334820062346916E-2</v>
      </c>
      <c r="G1990" s="47">
        <f t="shared" si="94"/>
        <v>1</v>
      </c>
      <c r="H1990" s="41">
        <f>SUM(G1987:G1990)</f>
        <v>1</v>
      </c>
    </row>
    <row r="1991" spans="1:8">
      <c r="A1991" s="35" t="s">
        <v>118</v>
      </c>
      <c r="B1991" s="39">
        <v>1985</v>
      </c>
      <c r="C1991" s="39">
        <v>48119.172027950488</v>
      </c>
      <c r="D1991" s="39">
        <v>1.6429100000000001</v>
      </c>
      <c r="E1991" s="39">
        <f t="shared" si="93"/>
        <v>29288.988458254247</v>
      </c>
      <c r="F1991" s="36">
        <f t="shared" si="95"/>
        <v>4.3870101286778596E-2</v>
      </c>
      <c r="G1991" s="35">
        <f t="shared" si="94"/>
        <v>1</v>
      </c>
    </row>
    <row r="1992" spans="1:8">
      <c r="A1992" s="35" t="s">
        <v>118</v>
      </c>
      <c r="B1992" s="39">
        <v>1986</v>
      </c>
      <c r="C1992" s="39">
        <v>47430.651263948523</v>
      </c>
      <c r="D1992" s="39">
        <v>1.662833</v>
      </c>
      <c r="E1992" s="39">
        <f t="shared" si="93"/>
        <v>28524.001667003555</v>
      </c>
      <c r="F1992" s="36">
        <f t="shared" si="95"/>
        <v>-2.6118580105319533E-2</v>
      </c>
      <c r="G1992" s="35">
        <f t="shared" si="94"/>
        <v>0</v>
      </c>
    </row>
    <row r="1993" spans="1:8">
      <c r="A1993" s="35" t="s">
        <v>118</v>
      </c>
      <c r="B1993" s="39">
        <v>1987</v>
      </c>
      <c r="C1993" s="39">
        <v>47744.305853448255</v>
      </c>
      <c r="D1993" s="39">
        <v>1.6781200000000001</v>
      </c>
      <c r="E1993" s="39">
        <f t="shared" si="93"/>
        <v>28451.067774323797</v>
      </c>
      <c r="F1993" s="36">
        <f t="shared" si="95"/>
        <v>-2.5569305994020963E-3</v>
      </c>
      <c r="G1993" s="35">
        <f t="shared" si="94"/>
        <v>0</v>
      </c>
    </row>
    <row r="1994" spans="1:8">
      <c r="A1994" s="37" t="s">
        <v>118</v>
      </c>
      <c r="B1994" s="38">
        <v>1988</v>
      </c>
      <c r="C1994" s="38">
        <v>50273.702948277452</v>
      </c>
      <c r="D1994" s="38">
        <v>1.6893720000000001</v>
      </c>
      <c r="E1994" s="45">
        <f t="shared" si="93"/>
        <v>29758.811527761471</v>
      </c>
      <c r="F1994" s="46">
        <f t="shared" si="95"/>
        <v>4.5964663393683658E-2</v>
      </c>
      <c r="G1994" s="47">
        <f t="shared" si="94"/>
        <v>1</v>
      </c>
      <c r="H1994" s="41">
        <f>SUM(G1991:G1994)</f>
        <v>2</v>
      </c>
    </row>
    <row r="1995" spans="1:8">
      <c r="A1995" s="35" t="s">
        <v>118</v>
      </c>
      <c r="B1995" s="39">
        <v>1989</v>
      </c>
      <c r="C1995" s="39">
        <v>50878.660402920381</v>
      </c>
      <c r="D1995" s="39">
        <v>1.705865</v>
      </c>
      <c r="E1995" s="39">
        <f t="shared" si="93"/>
        <v>29825.725015121585</v>
      </c>
      <c r="F1995" s="36">
        <f t="shared" si="95"/>
        <v>2.248526870694878E-3</v>
      </c>
      <c r="G1995" s="35">
        <f t="shared" si="94"/>
        <v>0</v>
      </c>
    </row>
    <row r="1996" spans="1:8">
      <c r="A1996" s="35" t="s">
        <v>118</v>
      </c>
      <c r="B1996" s="39">
        <v>1990</v>
      </c>
      <c r="C1996" s="39">
        <v>53611.122183080093</v>
      </c>
      <c r="D1996" s="39">
        <v>1.731223</v>
      </c>
      <c r="E1996" s="39">
        <f t="shared" si="93"/>
        <v>30967.196128447977</v>
      </c>
      <c r="F1996" s="36">
        <f t="shared" si="95"/>
        <v>3.8271361810908733E-2</v>
      </c>
      <c r="G1996" s="35">
        <f t="shared" si="94"/>
        <v>1</v>
      </c>
    </row>
    <row r="1997" spans="1:8">
      <c r="A1997" s="35" t="s">
        <v>118</v>
      </c>
      <c r="B1997" s="39">
        <v>1991</v>
      </c>
      <c r="C1997" s="39">
        <v>55667.626913582026</v>
      </c>
      <c r="D1997" s="39">
        <v>1.7797799999999999</v>
      </c>
      <c r="E1997" s="39">
        <f t="shared" si="93"/>
        <v>31277.813501433902</v>
      </c>
      <c r="F1997" s="36">
        <f t="shared" si="95"/>
        <v>1.0030529457608184E-2</v>
      </c>
      <c r="G1997" s="35">
        <f t="shared" si="94"/>
        <v>0</v>
      </c>
    </row>
    <row r="1998" spans="1:8">
      <c r="A1998" s="37" t="s">
        <v>118</v>
      </c>
      <c r="B1998" s="38">
        <v>1992</v>
      </c>
      <c r="C1998" s="38">
        <v>57798.637391939053</v>
      </c>
      <c r="D1998" s="38">
        <v>1.8367990000000001</v>
      </c>
      <c r="E1998" s="45">
        <f t="shared" si="93"/>
        <v>31467.045328279823</v>
      </c>
      <c r="F1998" s="46">
        <f t="shared" si="95"/>
        <v>6.050033735166549E-3</v>
      </c>
      <c r="G1998" s="47">
        <f t="shared" si="94"/>
        <v>0</v>
      </c>
      <c r="H1998" s="41">
        <f>SUM(G1995:G1998)</f>
        <v>1</v>
      </c>
    </row>
    <row r="1999" spans="1:8">
      <c r="A1999" s="35" t="s">
        <v>118</v>
      </c>
      <c r="B1999" s="39">
        <v>1993</v>
      </c>
      <c r="C1999" s="39">
        <v>60640.374268952881</v>
      </c>
      <c r="D1999" s="39">
        <v>1.898404</v>
      </c>
      <c r="E1999" s="39">
        <f t="shared" si="93"/>
        <v>31942.818424820471</v>
      </c>
      <c r="F1999" s="36">
        <f t="shared" si="95"/>
        <v>1.5119725782231752E-2</v>
      </c>
      <c r="G1999" s="35">
        <f t="shared" si="94"/>
        <v>0</v>
      </c>
    </row>
    <row r="2000" spans="1:8">
      <c r="A2000" s="35" t="s">
        <v>118</v>
      </c>
      <c r="B2000" s="39">
        <v>1994</v>
      </c>
      <c r="C2000" s="39">
        <v>65678.277631271514</v>
      </c>
      <c r="D2000" s="39">
        <v>1.9604459999999999</v>
      </c>
      <c r="E2000" s="39">
        <f t="shared" si="93"/>
        <v>33501.701975607342</v>
      </c>
      <c r="F2000" s="36">
        <f t="shared" si="95"/>
        <v>4.8802317004550178E-2</v>
      </c>
      <c r="G2000" s="35">
        <f t="shared" si="94"/>
        <v>1</v>
      </c>
    </row>
    <row r="2001" spans="1:8">
      <c r="A2001" s="35" t="s">
        <v>118</v>
      </c>
      <c r="B2001" s="39">
        <v>1995</v>
      </c>
      <c r="C2001" s="39">
        <v>70432.474792934125</v>
      </c>
      <c r="D2001" s="39">
        <v>2.0141770000000001</v>
      </c>
      <c r="E2001" s="39">
        <f t="shared" si="93"/>
        <v>34968.364147209562</v>
      </c>
      <c r="F2001" s="36">
        <f t="shared" si="95"/>
        <v>4.3778736157049636E-2</v>
      </c>
      <c r="G2001" s="35">
        <f t="shared" si="94"/>
        <v>1</v>
      </c>
    </row>
    <row r="2002" spans="1:8">
      <c r="A2002" s="37" t="s">
        <v>118</v>
      </c>
      <c r="B2002" s="38">
        <v>1996</v>
      </c>
      <c r="C2002" s="38">
        <v>77398.762217384297</v>
      </c>
      <c r="D2002" s="38">
        <v>2.0679759999999998</v>
      </c>
      <c r="E2002" s="45">
        <f t="shared" si="93"/>
        <v>37427.301969357628</v>
      </c>
      <c r="F2002" s="46">
        <f t="shared" si="95"/>
        <v>7.0318926324275388E-2</v>
      </c>
      <c r="G2002" s="47">
        <f t="shared" si="94"/>
        <v>1</v>
      </c>
      <c r="H2002" s="41">
        <f>SUM(G1999:G2002)</f>
        <v>3</v>
      </c>
    </row>
    <row r="2003" spans="1:8">
      <c r="A2003" s="35" t="s">
        <v>118</v>
      </c>
      <c r="B2003" s="39">
        <v>1997</v>
      </c>
      <c r="C2003" s="39">
        <v>80658.899999999994</v>
      </c>
      <c r="D2003" s="39">
        <v>2.1197840000000001</v>
      </c>
      <c r="E2003" s="39">
        <f t="shared" si="93"/>
        <v>38050.52778962384</v>
      </c>
      <c r="F2003" s="36">
        <f t="shared" si="95"/>
        <v>1.6651636304867878E-2</v>
      </c>
      <c r="G2003" s="35">
        <f t="shared" si="94"/>
        <v>0</v>
      </c>
    </row>
    <row r="2004" spans="1:8">
      <c r="A2004" s="35" t="s">
        <v>118</v>
      </c>
      <c r="B2004" s="39">
        <v>1998</v>
      </c>
      <c r="C2004" s="39">
        <v>85724.800000000003</v>
      </c>
      <c r="D2004" s="39">
        <v>2.1659600000000001</v>
      </c>
      <c r="E2004" s="39">
        <f t="shared" si="93"/>
        <v>39578.200890136475</v>
      </c>
      <c r="F2004" s="36">
        <f t="shared" si="95"/>
        <v>4.0148539041532594E-2</v>
      </c>
      <c r="G2004" s="35">
        <f t="shared" si="94"/>
        <v>1</v>
      </c>
    </row>
    <row r="2005" spans="1:8">
      <c r="A2005" s="35" t="s">
        <v>118</v>
      </c>
      <c r="B2005" s="39">
        <v>1999</v>
      </c>
      <c r="C2005" s="39">
        <v>89282</v>
      </c>
      <c r="D2005" s="39">
        <v>2.2034820000000002</v>
      </c>
      <c r="E2005" s="39">
        <f t="shared" si="93"/>
        <v>40518.597383595596</v>
      </c>
      <c r="F2005" s="36">
        <f t="shared" si="95"/>
        <v>2.3760465920862117E-2</v>
      </c>
      <c r="G2005" s="35">
        <f t="shared" si="94"/>
        <v>0</v>
      </c>
    </row>
    <row r="2006" spans="1:8">
      <c r="A2006" s="37" t="s">
        <v>118</v>
      </c>
      <c r="B2006" s="38">
        <v>2000</v>
      </c>
      <c r="C2006" s="38">
        <v>92498.4</v>
      </c>
      <c r="D2006" s="38">
        <v>2.2445020000000002</v>
      </c>
      <c r="E2006" s="45">
        <f t="shared" si="93"/>
        <v>41211.101616305081</v>
      </c>
      <c r="F2006" s="46">
        <f t="shared" si="95"/>
        <v>1.7091021837539078E-2</v>
      </c>
      <c r="G2006" s="47">
        <f t="shared" si="94"/>
        <v>0</v>
      </c>
      <c r="H2006" s="41">
        <f>SUM(G2003:G2006)</f>
        <v>1</v>
      </c>
    </row>
    <row r="2007" spans="1:8">
      <c r="A2007" s="35" t="s">
        <v>118</v>
      </c>
      <c r="B2007" s="39">
        <v>2001</v>
      </c>
      <c r="C2007" s="39">
        <v>93556.7</v>
      </c>
      <c r="D2007" s="39">
        <v>2.2837149999999999</v>
      </c>
      <c r="E2007" s="39">
        <f t="shared" si="93"/>
        <v>40966.889476138662</v>
      </c>
      <c r="F2007" s="36">
        <f t="shared" si="95"/>
        <v>-5.9258823615090384E-3</v>
      </c>
      <c r="G2007" s="35">
        <f t="shared" si="94"/>
        <v>0</v>
      </c>
    </row>
    <row r="2008" spans="1:8">
      <c r="A2008" s="35" t="s">
        <v>118</v>
      </c>
      <c r="B2008" s="39">
        <v>2002</v>
      </c>
      <c r="C2008" s="39">
        <v>95383.1</v>
      </c>
      <c r="D2008" s="39">
        <v>2.3248150000000001</v>
      </c>
      <c r="E2008" s="39">
        <f t="shared" si="93"/>
        <v>41028.253861059915</v>
      </c>
      <c r="F2008" s="36">
        <f t="shared" si="95"/>
        <v>1.4979019814769234E-3</v>
      </c>
      <c r="G2008" s="35">
        <f t="shared" si="94"/>
        <v>0</v>
      </c>
    </row>
    <row r="2009" spans="1:8">
      <c r="A2009" s="35" t="s">
        <v>118</v>
      </c>
      <c r="B2009" s="39">
        <v>2003</v>
      </c>
      <c r="C2009" s="39">
        <v>97017.3</v>
      </c>
      <c r="D2009" s="39">
        <v>2.3601369999999999</v>
      </c>
      <c r="E2009" s="39">
        <f t="shared" si="93"/>
        <v>41106.639148490111</v>
      </c>
      <c r="F2009" s="36">
        <f t="shared" si="95"/>
        <v>1.9105197041930921E-3</v>
      </c>
      <c r="G2009" s="35">
        <f t="shared" si="94"/>
        <v>0</v>
      </c>
    </row>
    <row r="2010" spans="1:8">
      <c r="A2010" s="37" t="s">
        <v>118</v>
      </c>
      <c r="B2010" s="38">
        <v>2004</v>
      </c>
      <c r="C2010" s="38">
        <v>102846.7</v>
      </c>
      <c r="D2010" s="38">
        <v>2.40158</v>
      </c>
      <c r="E2010" s="45">
        <f t="shared" si="93"/>
        <v>42824.59880578619</v>
      </c>
      <c r="F2010" s="46">
        <f t="shared" si="95"/>
        <v>4.1792753990183229E-2</v>
      </c>
      <c r="G2010" s="47">
        <f t="shared" si="94"/>
        <v>1</v>
      </c>
      <c r="H2010" s="41">
        <f>SUM(G2007:G2010)</f>
        <v>1</v>
      </c>
    </row>
    <row r="2011" spans="1:8">
      <c r="A2011" s="35" t="s">
        <v>118</v>
      </c>
      <c r="B2011" s="39">
        <v>2005</v>
      </c>
      <c r="C2011" s="39">
        <v>110046.39999999999</v>
      </c>
      <c r="D2011" s="39">
        <v>2.457719</v>
      </c>
      <c r="E2011" s="39">
        <f t="shared" si="93"/>
        <v>44775.826691334521</v>
      </c>
      <c r="F2011" s="36">
        <f t="shared" si="95"/>
        <v>4.5563249626630276E-2</v>
      </c>
      <c r="G2011" s="35">
        <f t="shared" si="94"/>
        <v>1</v>
      </c>
    </row>
    <row r="2012" spans="1:8">
      <c r="A2012" s="35" t="s">
        <v>118</v>
      </c>
      <c r="B2012" s="39">
        <v>2006</v>
      </c>
      <c r="C2012" s="39">
        <v>118482.3</v>
      </c>
      <c r="D2012" s="39">
        <v>2.5255070000000002</v>
      </c>
      <c r="E2012" s="39">
        <f t="shared" si="93"/>
        <v>46914.263155873254</v>
      </c>
      <c r="F2012" s="36">
        <f t="shared" si="95"/>
        <v>4.775872658432867E-2</v>
      </c>
      <c r="G2012" s="35">
        <f t="shared" si="94"/>
        <v>1</v>
      </c>
    </row>
    <row r="2013" spans="1:8">
      <c r="A2013" s="35" t="s">
        <v>118</v>
      </c>
      <c r="B2013" s="39">
        <v>2007</v>
      </c>
      <c r="C2013" s="39">
        <v>123835.3</v>
      </c>
      <c r="D2013" s="39">
        <v>2.5977459999999999</v>
      </c>
      <c r="E2013" s="39">
        <f t="shared" si="93"/>
        <v>47670.288011222037</v>
      </c>
      <c r="F2013" s="36">
        <f t="shared" si="95"/>
        <v>1.6115032071096991E-2</v>
      </c>
      <c r="G2013" s="35">
        <f t="shared" si="94"/>
        <v>0</v>
      </c>
    </row>
    <row r="2014" spans="1:8">
      <c r="A2014" s="37" t="s">
        <v>118</v>
      </c>
      <c r="B2014" s="38">
        <v>2008</v>
      </c>
      <c r="C2014" s="38">
        <v>124225.5</v>
      </c>
      <c r="D2014" s="38">
        <v>2.6630289999999999</v>
      </c>
      <c r="E2014" s="45">
        <f t="shared" si="93"/>
        <v>46648.196471011019</v>
      </c>
      <c r="F2014" s="46">
        <f t="shared" si="95"/>
        <v>-2.1440850954590585E-2</v>
      </c>
      <c r="G2014" s="47">
        <f t="shared" si="94"/>
        <v>0</v>
      </c>
      <c r="H2014" s="41">
        <f>SUM(G2011:G2014)</f>
        <v>2</v>
      </c>
    </row>
    <row r="2015" spans="1:8">
      <c r="A2015" s="35" t="s">
        <v>118</v>
      </c>
      <c r="B2015" s="39">
        <v>2009</v>
      </c>
      <c r="C2015" s="39">
        <v>121431.4</v>
      </c>
      <c r="D2015" s="39">
        <v>2.7234210000000001</v>
      </c>
      <c r="E2015" s="39">
        <f t="shared" si="93"/>
        <v>44587.8180420875</v>
      </c>
      <c r="F2015" s="36">
        <f t="shared" si="95"/>
        <v>-4.4168447759902474E-2</v>
      </c>
      <c r="G2015" s="35">
        <f t="shared" si="94"/>
        <v>0</v>
      </c>
    </row>
    <row r="2016" spans="1:8">
      <c r="A2016" s="35" t="s">
        <v>118</v>
      </c>
      <c r="B2016" s="39">
        <v>2010</v>
      </c>
      <c r="C2016" s="39">
        <v>123902.2</v>
      </c>
      <c r="D2016" s="39">
        <v>2.7754129999999999</v>
      </c>
      <c r="E2016" s="39">
        <f t="shared" si="93"/>
        <v>44642.797306202716</v>
      </c>
      <c r="F2016" s="36">
        <f t="shared" si="95"/>
        <v>1.2330557208095616E-3</v>
      </c>
      <c r="G2016" s="35">
        <f t="shared" si="94"/>
        <v>0</v>
      </c>
    </row>
    <row r="2017" spans="1:8">
      <c r="A2017" s="35" t="s">
        <v>118</v>
      </c>
      <c r="B2017" s="39">
        <v>2011</v>
      </c>
      <c r="C2017" s="39">
        <v>127992.5</v>
      </c>
      <c r="D2017" s="39">
        <v>2.814797</v>
      </c>
      <c r="E2017" s="39">
        <f t="shared" si="93"/>
        <v>45471.307522354189</v>
      </c>
      <c r="F2017" s="36">
        <f t="shared" si="95"/>
        <v>1.8558653716718609E-2</v>
      </c>
      <c r="G2017" s="35">
        <f t="shared" si="94"/>
        <v>0</v>
      </c>
    </row>
    <row r="2018" spans="1:8">
      <c r="A2018" s="37" t="s">
        <v>118</v>
      </c>
      <c r="B2018" s="38">
        <v>2012</v>
      </c>
      <c r="C2018" s="38">
        <v>129512.5</v>
      </c>
      <c r="D2018" s="38">
        <v>2.8541460000000001</v>
      </c>
      <c r="E2018" s="45">
        <f t="shared" si="93"/>
        <v>45376.970904782022</v>
      </c>
      <c r="F2018" s="46">
        <f t="shared" si="95"/>
        <v>-2.0746405307521254E-3</v>
      </c>
      <c r="G2018" s="47">
        <f t="shared" si="94"/>
        <v>0</v>
      </c>
      <c r="H2018" s="41">
        <f>SUM(G2015:G2018)</f>
        <v>0</v>
      </c>
    </row>
    <row r="2019" spans="1:8">
      <c r="A2019" s="35" t="s">
        <v>118</v>
      </c>
      <c r="B2019" s="39">
        <v>2013</v>
      </c>
      <c r="C2019" s="39">
        <v>133112.9</v>
      </c>
      <c r="D2019" s="39">
        <v>2.8987729999999998</v>
      </c>
      <c r="E2019" s="39">
        <f t="shared" si="93"/>
        <v>45920.429091895086</v>
      </c>
      <c r="F2019" s="36">
        <f t="shared" si="95"/>
        <v>1.1976519725246604E-2</v>
      </c>
      <c r="G2019" s="35">
        <f t="shared" si="94"/>
        <v>0</v>
      </c>
    </row>
    <row r="2020" spans="1:8">
      <c r="A2020" s="35" t="s">
        <v>118</v>
      </c>
      <c r="B2020" s="39">
        <v>2014</v>
      </c>
      <c r="C2020" s="39">
        <v>136993.70000000001</v>
      </c>
      <c r="D2020" s="39">
        <v>2.9383270000000001</v>
      </c>
      <c r="E2020" s="39">
        <f t="shared" si="93"/>
        <v>46623.027321329449</v>
      </c>
      <c r="F2020" s="36">
        <f t="shared" si="95"/>
        <v>1.5300341118945848E-2</v>
      </c>
      <c r="G2020" s="35">
        <f t="shared" si="94"/>
        <v>0</v>
      </c>
    </row>
    <row r="2021" spans="1:8">
      <c r="A2021" s="35" t="s">
        <v>118</v>
      </c>
      <c r="B2021" s="39">
        <v>2015</v>
      </c>
      <c r="C2021" s="39">
        <v>141720.5</v>
      </c>
      <c r="D2021" s="39">
        <v>2.9836260000000001</v>
      </c>
      <c r="E2021" s="39">
        <f t="shared" si="93"/>
        <v>47499.418492800367</v>
      </c>
      <c r="F2021" s="36">
        <f t="shared" si="95"/>
        <v>1.8797388797401782E-2</v>
      </c>
      <c r="G2021" s="35">
        <f t="shared" si="94"/>
        <v>0</v>
      </c>
    </row>
    <row r="2022" spans="1:8">
      <c r="A2022" s="37" t="s">
        <v>118</v>
      </c>
      <c r="B2022" s="38">
        <v>2016</v>
      </c>
      <c r="C2022" s="38">
        <v>147962.29999999999</v>
      </c>
      <c r="D2022" s="38">
        <v>3.044241</v>
      </c>
      <c r="E2022" s="45">
        <f t="shared" si="93"/>
        <v>48604.003428112293</v>
      </c>
      <c r="F2022" s="46">
        <f t="shared" si="95"/>
        <v>2.3254704380841096E-2</v>
      </c>
      <c r="G2022" s="47">
        <f t="shared" si="94"/>
        <v>0</v>
      </c>
      <c r="H2022" s="41">
        <f>SUM(G2019:G2022)</f>
        <v>0</v>
      </c>
    </row>
    <row r="2023" spans="1:8">
      <c r="A2023" s="35" t="s">
        <v>118</v>
      </c>
      <c r="B2023" s="39">
        <v>2017</v>
      </c>
      <c r="C2023" s="39">
        <v>154367.29999999999</v>
      </c>
      <c r="D2023" s="39">
        <v>3.1035400000000002</v>
      </c>
      <c r="E2023" s="39">
        <f t="shared" si="93"/>
        <v>49739.104377581723</v>
      </c>
      <c r="F2023" s="36">
        <f t="shared" si="95"/>
        <v>2.3354062822176669E-2</v>
      </c>
      <c r="G2023" s="35">
        <f t="shared" si="94"/>
        <v>0</v>
      </c>
    </row>
    <row r="2024" spans="1:8">
      <c r="A2024" s="35" t="s">
        <v>118</v>
      </c>
      <c r="B2024" s="39">
        <v>2018</v>
      </c>
      <c r="C2024" s="39">
        <v>163327</v>
      </c>
      <c r="D2024" s="39">
        <v>3.1551529999999999</v>
      </c>
      <c r="E2024" s="39">
        <f t="shared" si="93"/>
        <v>51765.16004136725</v>
      </c>
      <c r="F2024" s="36">
        <f t="shared" si="95"/>
        <v>4.0733657936524947E-2</v>
      </c>
      <c r="G2024" s="35">
        <f t="shared" si="94"/>
        <v>1</v>
      </c>
    </row>
    <row r="2025" spans="1:8">
      <c r="A2025" s="35" t="s">
        <v>118</v>
      </c>
      <c r="B2025" s="39">
        <v>2019</v>
      </c>
      <c r="C2025" s="39">
        <v>171134.7</v>
      </c>
      <c r="D2025" s="39">
        <v>3.2033830000000001</v>
      </c>
      <c r="E2025" s="39">
        <f t="shared" si="93"/>
        <v>53423.115500082262</v>
      </c>
      <c r="F2025" s="36">
        <f t="shared" si="95"/>
        <v>3.2028403995855159E-2</v>
      </c>
      <c r="G2025" s="35">
        <f t="shared" si="94"/>
        <v>1</v>
      </c>
    </row>
    <row r="2026" spans="1:8">
      <c r="A2026" s="37" t="s">
        <v>118</v>
      </c>
      <c r="B2026" s="38">
        <v>2020</v>
      </c>
      <c r="C2026" s="38">
        <v>171370.1</v>
      </c>
      <c r="D2026" s="46">
        <v>3.249879</v>
      </c>
      <c r="E2026" s="45">
        <f t="shared" si="93"/>
        <v>52731.224762521932</v>
      </c>
      <c r="F2026" s="46">
        <f t="shared" si="95"/>
        <v>-1.2951149162374609E-2</v>
      </c>
      <c r="G2026" s="47">
        <f t="shared" si="94"/>
        <v>0</v>
      </c>
      <c r="H2026" s="41">
        <f>SUM(G2023:G2026)</f>
        <v>2</v>
      </c>
    </row>
    <row r="2027" spans="1:8">
      <c r="A2027" s="37" t="s">
        <v>120</v>
      </c>
      <c r="B2027" s="38">
        <v>1976</v>
      </c>
      <c r="C2027" s="38"/>
      <c r="D2027" s="38">
        <v>0.48514400000000002</v>
      </c>
      <c r="E2027" s="45"/>
      <c r="F2027" s="46"/>
      <c r="G2027" s="47"/>
      <c r="H2027" s="41"/>
    </row>
    <row r="2028" spans="1:8">
      <c r="A2028" s="35" t="s">
        <v>120</v>
      </c>
      <c r="B2028" s="39">
        <v>1977</v>
      </c>
      <c r="C2028" s="39">
        <v>9344.7867406304958</v>
      </c>
      <c r="D2028" s="39">
        <v>0.492174</v>
      </c>
      <c r="E2028" s="39">
        <f t="shared" si="93"/>
        <v>18986.754157331547</v>
      </c>
      <c r="G2028" s="35"/>
    </row>
    <row r="2029" spans="1:8">
      <c r="A2029" s="35" t="s">
        <v>120</v>
      </c>
      <c r="B2029" s="39">
        <v>1978</v>
      </c>
      <c r="C2029" s="39">
        <v>10279.627105037658</v>
      </c>
      <c r="D2029" s="39">
        <v>0.498284</v>
      </c>
      <c r="E2029" s="39">
        <f t="shared" si="93"/>
        <v>20630.056564203664</v>
      </c>
      <c r="F2029" s="36">
        <f t="shared" si="95"/>
        <v>8.6549938618000866E-2</v>
      </c>
      <c r="G2029" s="35">
        <f t="shared" si="94"/>
        <v>1</v>
      </c>
    </row>
    <row r="2030" spans="1:8">
      <c r="A2030" s="35" t="s">
        <v>120</v>
      </c>
      <c r="B2030" s="39">
        <v>1979</v>
      </c>
      <c r="C2030" s="39">
        <v>10738.844666937266</v>
      </c>
      <c r="D2030" s="39">
        <v>0.50571100000000002</v>
      </c>
      <c r="E2030" s="39">
        <f t="shared" si="93"/>
        <v>21235.14154712329</v>
      </c>
      <c r="F2030" s="36">
        <f t="shared" si="95"/>
        <v>2.9330262912101945E-2</v>
      </c>
      <c r="G2030" s="35">
        <f t="shared" si="94"/>
        <v>0</v>
      </c>
    </row>
    <row r="2031" spans="1:8">
      <c r="A2031" s="37" t="s">
        <v>120</v>
      </c>
      <c r="B2031" s="38">
        <v>1980</v>
      </c>
      <c r="C2031" s="38">
        <v>11031.555495422361</v>
      </c>
      <c r="D2031" s="38">
        <v>0.51252399999999998</v>
      </c>
      <c r="E2031" s="45">
        <f t="shared" si="93"/>
        <v>21523.978380373137</v>
      </c>
      <c r="F2031" s="46">
        <f t="shared" si="95"/>
        <v>1.3601832255691892E-2</v>
      </c>
      <c r="G2031" s="47">
        <f t="shared" si="94"/>
        <v>0</v>
      </c>
      <c r="H2031" s="41">
        <f>SUM(G2028:G2031)</f>
        <v>1</v>
      </c>
    </row>
    <row r="2032" spans="1:8">
      <c r="A2032" s="35" t="s">
        <v>120</v>
      </c>
      <c r="B2032" s="39">
        <v>1981</v>
      </c>
      <c r="C2032" s="39">
        <v>11386.012032652325</v>
      </c>
      <c r="D2032" s="39">
        <v>0.515594</v>
      </c>
      <c r="E2032" s="39">
        <f t="shared" si="93"/>
        <v>22083.290404179112</v>
      </c>
      <c r="F2032" s="36">
        <f t="shared" si="95"/>
        <v>2.5985531760057468E-2</v>
      </c>
      <c r="G2032" s="35">
        <f t="shared" si="94"/>
        <v>0</v>
      </c>
    </row>
    <row r="2033" spans="1:8">
      <c r="A2033" s="35" t="s">
        <v>120</v>
      </c>
      <c r="B2033" s="39">
        <v>1982</v>
      </c>
      <c r="C2033" s="39">
        <v>11338.088062057457</v>
      </c>
      <c r="D2033" s="39">
        <v>0.51910800000000001</v>
      </c>
      <c r="E2033" s="39">
        <f t="shared" si="93"/>
        <v>21841.48204623596</v>
      </c>
      <c r="F2033" s="36">
        <f t="shared" si="95"/>
        <v>-1.0949833721218938E-2</v>
      </c>
      <c r="G2033" s="35">
        <f t="shared" si="94"/>
        <v>0</v>
      </c>
    </row>
    <row r="2034" spans="1:8">
      <c r="A2034" s="35" t="s">
        <v>120</v>
      </c>
      <c r="B2034" s="39">
        <v>1983</v>
      </c>
      <c r="C2034" s="39">
        <v>11793.172020024354</v>
      </c>
      <c r="D2034" s="39">
        <v>0.52330200000000004</v>
      </c>
      <c r="E2034" s="39">
        <f t="shared" si="93"/>
        <v>22536.072898678685</v>
      </c>
      <c r="F2034" s="36">
        <f t="shared" si="95"/>
        <v>3.1801452436805988E-2</v>
      </c>
      <c r="G2034" s="35">
        <f t="shared" si="94"/>
        <v>0</v>
      </c>
    </row>
    <row r="2035" spans="1:8">
      <c r="A2035" s="37" t="s">
        <v>120</v>
      </c>
      <c r="B2035" s="38">
        <v>1984</v>
      </c>
      <c r="C2035" s="38">
        <v>12387.506760474453</v>
      </c>
      <c r="D2035" s="50">
        <v>0.52665799999999996</v>
      </c>
      <c r="E2035" s="45">
        <f t="shared" si="93"/>
        <v>23520.96951052572</v>
      </c>
      <c r="F2035" s="46">
        <f t="shared" si="95"/>
        <v>4.3703116167359335E-2</v>
      </c>
      <c r="G2035" s="47">
        <f t="shared" si="94"/>
        <v>1</v>
      </c>
      <c r="H2035" s="41">
        <f>SUM(G2032:G2035)</f>
        <v>1</v>
      </c>
    </row>
    <row r="2036" spans="1:8">
      <c r="A2036" s="35" t="s">
        <v>120</v>
      </c>
      <c r="B2036" s="39">
        <v>1985</v>
      </c>
      <c r="C2036" s="39">
        <v>13114.504352139989</v>
      </c>
      <c r="D2036" s="39">
        <v>0.53003500000000003</v>
      </c>
      <c r="E2036" s="39">
        <f t="shared" si="93"/>
        <v>24742.713881422904</v>
      </c>
      <c r="F2036" s="36">
        <f t="shared" si="95"/>
        <v>5.1942772611921928E-2</v>
      </c>
      <c r="G2036" s="35">
        <f t="shared" si="94"/>
        <v>1</v>
      </c>
    </row>
    <row r="2037" spans="1:8">
      <c r="A2037" s="35" t="s">
        <v>120</v>
      </c>
      <c r="B2037" s="39">
        <v>1986</v>
      </c>
      <c r="C2037" s="39">
        <v>13688.946123663916</v>
      </c>
      <c r="D2037" s="39">
        <v>0.53406600000000004</v>
      </c>
      <c r="E2037" s="39">
        <f t="shared" si="93"/>
        <v>25631.562622716883</v>
      </c>
      <c r="F2037" s="36">
        <f t="shared" si="95"/>
        <v>3.5923655972166291E-2</v>
      </c>
      <c r="G2037" s="35">
        <f t="shared" si="94"/>
        <v>1</v>
      </c>
    </row>
    <row r="2038" spans="1:8">
      <c r="A2038" s="35" t="s">
        <v>120</v>
      </c>
      <c r="B2038" s="39">
        <v>1987</v>
      </c>
      <c r="C2038" s="39">
        <v>14883.816010463177</v>
      </c>
      <c r="D2038" s="39">
        <v>0.54026700000000005</v>
      </c>
      <c r="E2038" s="39">
        <f t="shared" si="93"/>
        <v>27549.000791207265</v>
      </c>
      <c r="F2038" s="36">
        <f t="shared" si="95"/>
        <v>7.4807696928746115E-2</v>
      </c>
      <c r="G2038" s="35">
        <f t="shared" si="94"/>
        <v>1</v>
      </c>
    </row>
    <row r="2039" spans="1:8">
      <c r="A2039" s="37" t="s">
        <v>120</v>
      </c>
      <c r="B2039" s="38">
        <v>1988</v>
      </c>
      <c r="C2039" s="38">
        <v>16174.017137960582</v>
      </c>
      <c r="D2039" s="38">
        <v>0.549763</v>
      </c>
      <c r="E2039" s="45">
        <f t="shared" si="93"/>
        <v>29419.981224565097</v>
      </c>
      <c r="F2039" s="46">
        <f t="shared" si="95"/>
        <v>6.7914638630196311E-2</v>
      </c>
      <c r="G2039" s="47">
        <f t="shared" si="94"/>
        <v>1</v>
      </c>
      <c r="H2039" s="41">
        <f>SUM(G2036:G2039)</f>
        <v>4</v>
      </c>
    </row>
    <row r="2040" spans="1:8">
      <c r="A2040" s="35" t="s">
        <v>120</v>
      </c>
      <c r="B2040" s="39">
        <v>1989</v>
      </c>
      <c r="C2040" s="39">
        <v>16910.832038966309</v>
      </c>
      <c r="D2040" s="39">
        <v>0.55770799999999998</v>
      </c>
      <c r="E2040" s="39">
        <f t="shared" si="93"/>
        <v>30322.018043431886</v>
      </c>
      <c r="F2040" s="36">
        <f t="shared" si="95"/>
        <v>3.066068642197517E-2</v>
      </c>
      <c r="G2040" s="35">
        <f t="shared" si="94"/>
        <v>0</v>
      </c>
    </row>
    <row r="2041" spans="1:8">
      <c r="A2041" s="35" t="s">
        <v>120</v>
      </c>
      <c r="B2041" s="39">
        <v>1990</v>
      </c>
      <c r="C2041" s="39">
        <v>17197.600811798133</v>
      </c>
      <c r="D2041" s="39">
        <v>0.56479800000000002</v>
      </c>
      <c r="E2041" s="39">
        <f t="shared" si="93"/>
        <v>30449.117758558161</v>
      </c>
      <c r="F2041" s="36">
        <f t="shared" si="95"/>
        <v>4.1916641215706818E-3</v>
      </c>
      <c r="G2041" s="35">
        <f t="shared" si="94"/>
        <v>0</v>
      </c>
    </row>
    <row r="2042" spans="1:8">
      <c r="A2042" s="35" t="s">
        <v>120</v>
      </c>
      <c r="B2042" s="39">
        <v>1991</v>
      </c>
      <c r="C2042" s="39">
        <v>16731.149443016278</v>
      </c>
      <c r="D2042" s="39">
        <v>0.56860599999999994</v>
      </c>
      <c r="E2042" s="39">
        <f t="shared" si="93"/>
        <v>29424.855599512281</v>
      </c>
      <c r="F2042" s="36">
        <f t="shared" si="95"/>
        <v>-3.3638483951082487E-2</v>
      </c>
      <c r="G2042" s="35">
        <f t="shared" si="94"/>
        <v>0</v>
      </c>
    </row>
    <row r="2043" spans="1:8">
      <c r="A2043" s="37" t="s">
        <v>120</v>
      </c>
      <c r="B2043" s="38">
        <v>1992</v>
      </c>
      <c r="C2043" s="38">
        <v>17519.117692689306</v>
      </c>
      <c r="D2043" s="38">
        <v>0.57275100000000001</v>
      </c>
      <c r="E2043" s="45">
        <f t="shared" si="93"/>
        <v>30587.668450494726</v>
      </c>
      <c r="F2043" s="46">
        <f t="shared" si="95"/>
        <v>3.9518047830342518E-2</v>
      </c>
      <c r="G2043" s="47">
        <f t="shared" si="94"/>
        <v>1</v>
      </c>
      <c r="H2043" s="41">
        <f>SUM(G2040:G2043)</f>
        <v>1</v>
      </c>
    </row>
    <row r="2044" spans="1:8">
      <c r="A2044" s="35" t="s">
        <v>120</v>
      </c>
      <c r="B2044" s="39">
        <v>1993</v>
      </c>
      <c r="C2044" s="39">
        <v>17768.038154512244</v>
      </c>
      <c r="D2044" s="39">
        <v>0.57774800000000004</v>
      </c>
      <c r="E2044" s="39">
        <f t="shared" si="93"/>
        <v>30753.958740683207</v>
      </c>
      <c r="F2044" s="36">
        <f t="shared" si="95"/>
        <v>5.4365140794441214E-3</v>
      </c>
      <c r="G2044" s="35">
        <f t="shared" si="94"/>
        <v>0</v>
      </c>
    </row>
    <row r="2045" spans="1:8">
      <c r="A2045" s="35" t="s">
        <v>120</v>
      </c>
      <c r="B2045" s="39">
        <v>1994</v>
      </c>
      <c r="C2045" s="39">
        <v>18314.19057412168</v>
      </c>
      <c r="D2045" s="39">
        <v>0.58383600000000002</v>
      </c>
      <c r="E2045" s="39">
        <f t="shared" si="93"/>
        <v>31368.724391989668</v>
      </c>
      <c r="F2045" s="36">
        <f t="shared" si="95"/>
        <v>1.9989805426031682E-2</v>
      </c>
      <c r="G2045" s="35">
        <f t="shared" si="94"/>
        <v>0</v>
      </c>
    </row>
    <row r="2046" spans="1:8">
      <c r="A2046" s="35" t="s">
        <v>120</v>
      </c>
      <c r="B2046" s="39">
        <v>1995</v>
      </c>
      <c r="C2046" s="39">
        <v>18356.689189554865</v>
      </c>
      <c r="D2046" s="39">
        <v>0.58900200000000003</v>
      </c>
      <c r="E2046" s="39">
        <f t="shared" si="93"/>
        <v>31165.750183454154</v>
      </c>
      <c r="F2046" s="36">
        <f t="shared" si="95"/>
        <v>-6.4705917269414215E-3</v>
      </c>
      <c r="G2046" s="35">
        <f t="shared" si="94"/>
        <v>0</v>
      </c>
    </row>
    <row r="2047" spans="1:8">
      <c r="A2047" s="37" t="s">
        <v>120</v>
      </c>
      <c r="B2047" s="38">
        <v>1996</v>
      </c>
      <c r="C2047" s="38">
        <v>19168.167311595182</v>
      </c>
      <c r="D2047" s="38">
        <v>0.59370100000000003</v>
      </c>
      <c r="E2047" s="45">
        <f t="shared" si="93"/>
        <v>32285.893592220968</v>
      </c>
      <c r="F2047" s="46">
        <f t="shared" si="95"/>
        <v>3.5941487118814619E-2</v>
      </c>
      <c r="G2047" s="47">
        <f t="shared" si="94"/>
        <v>1</v>
      </c>
      <c r="H2047" s="41">
        <f>SUM(G2044:G2047)</f>
        <v>1</v>
      </c>
    </row>
    <row r="2048" spans="1:8">
      <c r="A2048" s="35" t="s">
        <v>120</v>
      </c>
      <c r="B2048" s="39">
        <v>1997</v>
      </c>
      <c r="C2048" s="39">
        <v>20049.400000000001</v>
      </c>
      <c r="D2048" s="39">
        <v>0.59723899999999996</v>
      </c>
      <c r="E2048" s="39">
        <f t="shared" si="93"/>
        <v>33570.145285220831</v>
      </c>
      <c r="F2048" s="36">
        <f t="shared" si="95"/>
        <v>3.9777486391434191E-2</v>
      </c>
      <c r="G2048" s="35">
        <f t="shared" si="94"/>
        <v>1</v>
      </c>
    </row>
    <row r="2049" spans="1:8">
      <c r="A2049" s="35" t="s">
        <v>120</v>
      </c>
      <c r="B2049" s="39">
        <v>1998</v>
      </c>
      <c r="C2049" s="39">
        <v>20678</v>
      </c>
      <c r="D2049" s="39">
        <v>0.60041599999999995</v>
      </c>
      <c r="E2049" s="39">
        <f t="shared" si="93"/>
        <v>34439.455310984384</v>
      </c>
      <c r="F2049" s="36">
        <f t="shared" si="95"/>
        <v>2.5895331056141169E-2</v>
      </c>
      <c r="G2049" s="35">
        <f t="shared" si="94"/>
        <v>0</v>
      </c>
    </row>
    <row r="2050" spans="1:8">
      <c r="A2050" s="35" t="s">
        <v>120</v>
      </c>
      <c r="B2050" s="39">
        <v>1999</v>
      </c>
      <c r="C2050" s="39">
        <v>21830.2</v>
      </c>
      <c r="D2050" s="39">
        <v>0.60468299999999997</v>
      </c>
      <c r="E2050" s="39">
        <f t="shared" si="93"/>
        <v>36101.89140425645</v>
      </c>
      <c r="F2050" s="36">
        <f t="shared" si="95"/>
        <v>4.8271265566207644E-2</v>
      </c>
      <c r="G2050" s="35">
        <f t="shared" si="94"/>
        <v>1</v>
      </c>
    </row>
    <row r="2051" spans="1:8">
      <c r="A2051" s="37" t="s">
        <v>120</v>
      </c>
      <c r="B2051" s="38">
        <v>2000</v>
      </c>
      <c r="C2051" s="38">
        <v>23016.799999999999</v>
      </c>
      <c r="D2051" s="38">
        <v>0.60961799999999999</v>
      </c>
      <c r="E2051" s="45">
        <f t="shared" si="93"/>
        <v>37756.103002207936</v>
      </c>
      <c r="F2051" s="46">
        <f t="shared" si="95"/>
        <v>4.5820635252269648E-2</v>
      </c>
      <c r="G2051" s="47">
        <f t="shared" si="94"/>
        <v>1</v>
      </c>
      <c r="H2051" s="41">
        <f>SUM(G2048:G2051)</f>
        <v>3</v>
      </c>
    </row>
    <row r="2052" spans="1:8">
      <c r="A2052" s="35" t="s">
        <v>120</v>
      </c>
      <c r="B2052" s="39">
        <v>2001</v>
      </c>
      <c r="C2052" s="39">
        <v>23752.400000000001</v>
      </c>
      <c r="D2052" s="39">
        <v>0.61222299999999996</v>
      </c>
      <c r="E2052" s="39">
        <f t="shared" ref="E2052:E2115" si="96">C2052/D2052</f>
        <v>38796.974305114316</v>
      </c>
      <c r="F2052" s="36">
        <f t="shared" si="95"/>
        <v>2.7568292809390549E-2</v>
      </c>
      <c r="G2052" s="35">
        <f t="shared" ref="G2052:G2115" si="97">IF(F2052&gt;0.032,1,0)</f>
        <v>0</v>
      </c>
    </row>
    <row r="2053" spans="1:8">
      <c r="A2053" s="35" t="s">
        <v>120</v>
      </c>
      <c r="B2053" s="39">
        <v>2002</v>
      </c>
      <c r="C2053" s="39">
        <v>24570.1</v>
      </c>
      <c r="D2053" s="39">
        <v>0.61544200000000004</v>
      </c>
      <c r="E2053" s="39">
        <f t="shared" si="96"/>
        <v>39922.689709184611</v>
      </c>
      <c r="F2053" s="36">
        <f t="shared" ref="F2053:F2116" si="98">E2053/E2052-1</f>
        <v>2.9015546295369177E-2</v>
      </c>
      <c r="G2053" s="35">
        <f t="shared" si="97"/>
        <v>0</v>
      </c>
    </row>
    <row r="2054" spans="1:8">
      <c r="A2054" s="35" t="s">
        <v>120</v>
      </c>
      <c r="B2054" s="39">
        <v>2003</v>
      </c>
      <c r="C2054" s="39">
        <v>25464.9</v>
      </c>
      <c r="D2054" s="39">
        <v>0.61785800000000002</v>
      </c>
      <c r="E2054" s="39">
        <f t="shared" si="96"/>
        <v>41214.809875408268</v>
      </c>
      <c r="F2054" s="36">
        <f t="shared" si="98"/>
        <v>3.2365558924913662E-2</v>
      </c>
      <c r="G2054" s="35">
        <f t="shared" si="97"/>
        <v>1</v>
      </c>
    </row>
    <row r="2055" spans="1:8">
      <c r="A2055" s="37" t="s">
        <v>120</v>
      </c>
      <c r="B2055" s="38">
        <v>2004</v>
      </c>
      <c r="C2055" s="38">
        <v>26855.200000000001</v>
      </c>
      <c r="D2055" s="50">
        <v>0.61992000000000003</v>
      </c>
      <c r="E2055" s="45">
        <f t="shared" si="96"/>
        <v>43320.428442379663</v>
      </c>
      <c r="F2055" s="46">
        <f t="shared" si="98"/>
        <v>5.1088882208522923E-2</v>
      </c>
      <c r="G2055" s="47">
        <f t="shared" si="97"/>
        <v>1</v>
      </c>
      <c r="H2055" s="41">
        <f>SUM(G2052:G2055)</f>
        <v>2</v>
      </c>
    </row>
    <row r="2056" spans="1:8">
      <c r="A2056" s="35" t="s">
        <v>120</v>
      </c>
      <c r="B2056" s="39">
        <v>2005</v>
      </c>
      <c r="C2056" s="39">
        <v>26995.599999999999</v>
      </c>
      <c r="D2056" s="39">
        <v>0.62121499999999996</v>
      </c>
      <c r="E2056" s="39">
        <f t="shared" si="96"/>
        <v>43456.130325249709</v>
      </c>
      <c r="F2056" s="36">
        <f t="shared" si="98"/>
        <v>3.1325147915040041E-3</v>
      </c>
      <c r="G2056" s="35">
        <f t="shared" si="97"/>
        <v>0</v>
      </c>
    </row>
    <row r="2057" spans="1:8">
      <c r="A2057" s="35" t="s">
        <v>120</v>
      </c>
      <c r="B2057" s="39">
        <v>2006</v>
      </c>
      <c r="C2057" s="39">
        <v>27128.799999999999</v>
      </c>
      <c r="D2057" s="39">
        <v>0.622892</v>
      </c>
      <c r="E2057" s="39">
        <f t="shared" si="96"/>
        <v>43552.97547568439</v>
      </c>
      <c r="F2057" s="36">
        <f t="shared" si="98"/>
        <v>2.2285728091719914E-3</v>
      </c>
      <c r="G2057" s="35">
        <f t="shared" si="97"/>
        <v>0</v>
      </c>
    </row>
    <row r="2058" spans="1:8">
      <c r="A2058" s="35" t="s">
        <v>120</v>
      </c>
      <c r="B2058" s="39">
        <v>2007</v>
      </c>
      <c r="C2058" s="39">
        <v>26886.7</v>
      </c>
      <c r="D2058" s="39">
        <v>0.62348099999999995</v>
      </c>
      <c r="E2058" s="39">
        <f t="shared" si="96"/>
        <v>43123.527421044113</v>
      </c>
      <c r="F2058" s="36">
        <f t="shared" si="98"/>
        <v>-9.8603608582389368E-3</v>
      </c>
      <c r="G2058" s="35">
        <f t="shared" si="97"/>
        <v>0</v>
      </c>
    </row>
    <row r="2059" spans="1:8">
      <c r="A2059" s="37" t="s">
        <v>120</v>
      </c>
      <c r="B2059" s="38">
        <v>2008</v>
      </c>
      <c r="C2059" s="38">
        <v>27758.400000000001</v>
      </c>
      <c r="D2059" s="38">
        <v>0.62415100000000001</v>
      </c>
      <c r="E2059" s="45">
        <f t="shared" si="96"/>
        <v>44473.853282298674</v>
      </c>
      <c r="F2059" s="46">
        <f t="shared" si="98"/>
        <v>3.13129732656241E-2</v>
      </c>
      <c r="G2059" s="47">
        <f t="shared" si="97"/>
        <v>0</v>
      </c>
      <c r="H2059" s="41">
        <f>SUM(G2056:G2059)</f>
        <v>0</v>
      </c>
    </row>
    <row r="2060" spans="1:8">
      <c r="A2060" s="35" t="s">
        <v>120</v>
      </c>
      <c r="B2060" s="39">
        <v>2009</v>
      </c>
      <c r="C2060" s="39">
        <v>27222</v>
      </c>
      <c r="D2060" s="39">
        <v>0.62481699999999996</v>
      </c>
      <c r="E2060" s="39">
        <f t="shared" si="96"/>
        <v>43567.956697721092</v>
      </c>
      <c r="F2060" s="36">
        <f t="shared" si="98"/>
        <v>-2.036919488013289E-2</v>
      </c>
      <c r="G2060" s="35">
        <f t="shared" si="97"/>
        <v>0</v>
      </c>
    </row>
    <row r="2061" spans="1:8">
      <c r="A2061" s="35" t="s">
        <v>120</v>
      </c>
      <c r="B2061" s="39">
        <v>2010</v>
      </c>
      <c r="C2061" s="39">
        <v>28403.7</v>
      </c>
      <c r="D2061" s="39">
        <v>0.62588600000000005</v>
      </c>
      <c r="E2061" s="39">
        <f t="shared" si="96"/>
        <v>45381.587062180653</v>
      </c>
      <c r="F2061" s="36">
        <f t="shared" si="98"/>
        <v>4.1627620433124957E-2</v>
      </c>
      <c r="G2061" s="35">
        <f t="shared" si="97"/>
        <v>1</v>
      </c>
    </row>
    <row r="2062" spans="1:8">
      <c r="A2062" s="35" t="s">
        <v>120</v>
      </c>
      <c r="B2062" s="39">
        <v>2011</v>
      </c>
      <c r="C2062" s="39">
        <v>29013.5</v>
      </c>
      <c r="D2062" s="39">
        <v>0.627197</v>
      </c>
      <c r="E2062" s="39">
        <f t="shared" si="96"/>
        <v>46258.990396956615</v>
      </c>
      <c r="F2062" s="36">
        <f t="shared" si="98"/>
        <v>1.933390592034101E-2</v>
      </c>
      <c r="G2062" s="35">
        <f t="shared" si="97"/>
        <v>0</v>
      </c>
    </row>
    <row r="2063" spans="1:8">
      <c r="A2063" s="37" t="s">
        <v>120</v>
      </c>
      <c r="B2063" s="38">
        <v>2012</v>
      </c>
      <c r="C2063" s="38">
        <v>29241.3</v>
      </c>
      <c r="D2063" s="38">
        <v>0.62636099999999995</v>
      </c>
      <c r="E2063" s="45">
        <f t="shared" si="96"/>
        <v>46684.420006992776</v>
      </c>
      <c r="F2063" s="46">
        <f t="shared" si="98"/>
        <v>9.1966903381477394E-3</v>
      </c>
      <c r="G2063" s="47">
        <f t="shared" si="97"/>
        <v>0</v>
      </c>
      <c r="H2063" s="41">
        <f>SUM(G2060:G2063)</f>
        <v>1</v>
      </c>
    </row>
    <row r="2064" spans="1:8">
      <c r="A2064" s="35" t="s">
        <v>120</v>
      </c>
      <c r="B2064" s="39">
        <v>2013</v>
      </c>
      <c r="C2064" s="39">
        <v>28681.5</v>
      </c>
      <c r="D2064" s="39">
        <v>0.62660300000000002</v>
      </c>
      <c r="E2064" s="39">
        <f t="shared" si="96"/>
        <v>45773.001405993906</v>
      </c>
      <c r="F2064" s="36">
        <f t="shared" si="98"/>
        <v>-1.9522971493752039E-2</v>
      </c>
      <c r="G2064" s="35">
        <f t="shared" si="97"/>
        <v>0</v>
      </c>
    </row>
    <row r="2065" spans="1:8">
      <c r="A2065" s="35" t="s">
        <v>120</v>
      </c>
      <c r="B2065" s="39">
        <v>2014</v>
      </c>
      <c r="C2065" s="39">
        <v>28912.2</v>
      </c>
      <c r="D2065" s="39">
        <v>0.62569300000000005</v>
      </c>
      <c r="E2065" s="39">
        <f t="shared" si="96"/>
        <v>46208.284254418701</v>
      </c>
      <c r="F2065" s="36">
        <f t="shared" si="98"/>
        <v>9.5095981267201424E-3</v>
      </c>
      <c r="G2065" s="35">
        <f t="shared" si="97"/>
        <v>0</v>
      </c>
    </row>
    <row r="2066" spans="1:8">
      <c r="A2066" s="35" t="s">
        <v>120</v>
      </c>
      <c r="B2066" s="39">
        <v>2015</v>
      </c>
      <c r="C2066" s="39">
        <v>29119</v>
      </c>
      <c r="D2066" s="39">
        <v>0.62580999999999998</v>
      </c>
      <c r="E2066" s="39">
        <f t="shared" si="96"/>
        <v>46530.096994295396</v>
      </c>
      <c r="F2066" s="36">
        <f t="shared" si="98"/>
        <v>6.964394914661165E-3</v>
      </c>
      <c r="G2066" s="35">
        <f t="shared" si="97"/>
        <v>0</v>
      </c>
    </row>
    <row r="2067" spans="1:8">
      <c r="A2067" s="37" t="s">
        <v>120</v>
      </c>
      <c r="B2067" s="38">
        <v>2016</v>
      </c>
      <c r="C2067" s="38">
        <v>29408.1</v>
      </c>
      <c r="D2067" s="38">
        <v>0.62436599999999998</v>
      </c>
      <c r="E2067" s="45">
        <f t="shared" si="96"/>
        <v>47100.738989631078</v>
      </c>
      <c r="F2067" s="46">
        <f t="shared" si="98"/>
        <v>1.2263933071225752E-2</v>
      </c>
      <c r="G2067" s="47">
        <f t="shared" si="97"/>
        <v>0</v>
      </c>
      <c r="H2067" s="41">
        <f>SUM(G2064:G2067)</f>
        <v>0</v>
      </c>
    </row>
    <row r="2068" spans="1:8">
      <c r="A2068" s="35" t="s">
        <v>120</v>
      </c>
      <c r="B2068" s="39">
        <v>2017</v>
      </c>
      <c r="C2068" s="39">
        <v>29500.9</v>
      </c>
      <c r="D2068" s="39">
        <v>0.62513200000000002</v>
      </c>
      <c r="E2068" s="39">
        <f t="shared" si="96"/>
        <v>47191.473160868423</v>
      </c>
      <c r="F2068" s="36">
        <f t="shared" si="98"/>
        <v>1.9263853006068477E-3</v>
      </c>
      <c r="G2068" s="35">
        <f t="shared" si="97"/>
        <v>0</v>
      </c>
    </row>
    <row r="2069" spans="1:8">
      <c r="A2069" s="35" t="s">
        <v>120</v>
      </c>
      <c r="B2069" s="39">
        <v>2018</v>
      </c>
      <c r="C2069" s="39">
        <v>29616.400000000001</v>
      </c>
      <c r="D2069" s="39">
        <v>0.62480199999999997</v>
      </c>
      <c r="E2069" s="39">
        <f t="shared" si="96"/>
        <v>47401.256718128308</v>
      </c>
      <c r="F2069" s="36">
        <f t="shared" si="98"/>
        <v>4.4453699621702647E-3</v>
      </c>
      <c r="G2069" s="35">
        <f t="shared" si="97"/>
        <v>0</v>
      </c>
    </row>
    <row r="2070" spans="1:8">
      <c r="A2070" s="35" t="s">
        <v>120</v>
      </c>
      <c r="B2070" s="39">
        <v>2019</v>
      </c>
      <c r="C2070" s="39">
        <v>29902.799999999999</v>
      </c>
      <c r="D2070" s="39">
        <v>0.62404599999999999</v>
      </c>
      <c r="E2070" s="39">
        <f t="shared" si="96"/>
        <v>47917.621457392561</v>
      </c>
      <c r="F2070" s="36">
        <f t="shared" si="98"/>
        <v>1.0893482051220982E-2</v>
      </c>
      <c r="G2070" s="35">
        <f t="shared" si="97"/>
        <v>0</v>
      </c>
    </row>
    <row r="2071" spans="1:8">
      <c r="A2071" s="37" t="s">
        <v>120</v>
      </c>
      <c r="B2071" s="38">
        <v>2020</v>
      </c>
      <c r="C2071" s="38">
        <v>28648.5</v>
      </c>
      <c r="D2071" s="46">
        <v>0.62334699999999998</v>
      </c>
      <c r="E2071" s="45">
        <f t="shared" si="96"/>
        <v>45959.152767238797</v>
      </c>
      <c r="F2071" s="46">
        <f t="shared" si="98"/>
        <v>-4.0871575645614944E-2</v>
      </c>
      <c r="G2071" s="47">
        <f t="shared" si="97"/>
        <v>0</v>
      </c>
      <c r="H2071" s="41">
        <f>SUM(G2068:G2071)</f>
        <v>0</v>
      </c>
    </row>
    <row r="2072" spans="1:8">
      <c r="A2072" s="37" t="s">
        <v>122</v>
      </c>
      <c r="B2072" s="38">
        <v>1976</v>
      </c>
      <c r="C2072" s="38"/>
      <c r="D2072" s="44">
        <v>5.1326929999999997</v>
      </c>
      <c r="E2072" s="45"/>
      <c r="F2072" s="46"/>
      <c r="G2072" s="47"/>
      <c r="H2072" s="41"/>
    </row>
    <row r="2073" spans="1:8">
      <c r="A2073" s="35" t="s">
        <v>122</v>
      </c>
      <c r="B2073" s="39">
        <v>1977</v>
      </c>
      <c r="C2073" s="39">
        <v>149904.35973304886</v>
      </c>
      <c r="D2073" s="39">
        <v>5.2057060000000002</v>
      </c>
      <c r="E2073" s="39">
        <f t="shared" si="96"/>
        <v>28796.163235697299</v>
      </c>
      <c r="G2073" s="35"/>
    </row>
    <row r="2074" spans="1:8">
      <c r="A2074" s="35" t="s">
        <v>122</v>
      </c>
      <c r="B2074" s="39">
        <v>1978</v>
      </c>
      <c r="C2074" s="39">
        <v>156978.52136830756</v>
      </c>
      <c r="D2074" s="39">
        <v>5.284122</v>
      </c>
      <c r="E2074" s="39">
        <f t="shared" si="96"/>
        <v>29707.588388062872</v>
      </c>
      <c r="F2074" s="36">
        <f t="shared" si="98"/>
        <v>3.1650923246459461E-2</v>
      </c>
      <c r="G2074" s="35">
        <f t="shared" si="97"/>
        <v>0</v>
      </c>
    </row>
    <row r="2075" spans="1:8">
      <c r="A2075" s="35" t="s">
        <v>122</v>
      </c>
      <c r="B2075" s="39">
        <v>1979</v>
      </c>
      <c r="C2075" s="39">
        <v>161914.22090909607</v>
      </c>
      <c r="D2075" s="39">
        <v>5.3245329999999997</v>
      </c>
      <c r="E2075" s="39">
        <f t="shared" si="96"/>
        <v>30409.093325010115</v>
      </c>
      <c r="F2075" s="36">
        <f t="shared" si="98"/>
        <v>2.3613661525925922E-2</v>
      </c>
      <c r="G2075" s="35">
        <f t="shared" si="97"/>
        <v>0</v>
      </c>
    </row>
    <row r="2076" spans="1:8">
      <c r="A2076" s="37" t="s">
        <v>122</v>
      </c>
      <c r="B2076" s="38">
        <v>1980</v>
      </c>
      <c r="C2076" s="38">
        <v>164313.72060523691</v>
      </c>
      <c r="D2076" s="38">
        <v>5.3683339999999999</v>
      </c>
      <c r="E2076" s="45">
        <f t="shared" si="96"/>
        <v>30607.954088780043</v>
      </c>
      <c r="F2076" s="46">
        <f t="shared" si="98"/>
        <v>6.5395163757273611E-3</v>
      </c>
      <c r="G2076" s="47">
        <f t="shared" si="97"/>
        <v>0</v>
      </c>
      <c r="H2076" s="41">
        <f>SUM(G2073:G2076)</f>
        <v>0</v>
      </c>
    </row>
    <row r="2077" spans="1:8">
      <c r="A2077" s="35" t="s">
        <v>122</v>
      </c>
      <c r="B2077" s="39">
        <v>1981</v>
      </c>
      <c r="C2077" s="39">
        <v>169525.09404218278</v>
      </c>
      <c r="D2077" s="39">
        <v>5.4440939999999998</v>
      </c>
      <c r="E2077" s="39">
        <f t="shared" si="96"/>
        <v>31139.266522984868</v>
      </c>
      <c r="F2077" s="36">
        <f t="shared" si="98"/>
        <v>1.7358639282577526E-2</v>
      </c>
      <c r="G2077" s="35">
        <f t="shared" si="97"/>
        <v>0</v>
      </c>
    </row>
    <row r="2078" spans="1:8">
      <c r="A2078" s="35" t="s">
        <v>122</v>
      </c>
      <c r="B2078" s="39">
        <v>1982</v>
      </c>
      <c r="C2078" s="39">
        <v>170112.96152074105</v>
      </c>
      <c r="D2078" s="39">
        <v>5.4927849999999996</v>
      </c>
      <c r="E2078" s="39">
        <f t="shared" si="96"/>
        <v>30970.256713259496</v>
      </c>
      <c r="F2078" s="36">
        <f t="shared" si="98"/>
        <v>-5.4275462654401752E-3</v>
      </c>
      <c r="G2078" s="35">
        <f t="shared" si="97"/>
        <v>0</v>
      </c>
    </row>
    <row r="2079" spans="1:8">
      <c r="A2079" s="35" t="s">
        <v>122</v>
      </c>
      <c r="B2079" s="39">
        <v>1983</v>
      </c>
      <c r="C2079" s="39">
        <v>177941.53177182417</v>
      </c>
      <c r="D2079" s="39">
        <v>5.5646620000000002</v>
      </c>
      <c r="E2079" s="39">
        <f t="shared" si="96"/>
        <v>31977.060200929394</v>
      </c>
      <c r="F2079" s="36">
        <f t="shared" si="98"/>
        <v>3.2508722707450088E-2</v>
      </c>
      <c r="G2079" s="35">
        <f t="shared" si="97"/>
        <v>1</v>
      </c>
    </row>
    <row r="2080" spans="1:8">
      <c r="A2080" s="37" t="s">
        <v>122</v>
      </c>
      <c r="B2080" s="38">
        <v>1984</v>
      </c>
      <c r="C2080" s="38">
        <v>190157.86417009647</v>
      </c>
      <c r="D2080" s="38">
        <v>5.6438680000000003</v>
      </c>
      <c r="E2080" s="45">
        <f t="shared" si="96"/>
        <v>33692.82629751377</v>
      </c>
      <c r="F2080" s="46">
        <f t="shared" si="98"/>
        <v>5.3656154937423262E-2</v>
      </c>
      <c r="G2080" s="47">
        <f t="shared" si="97"/>
        <v>1</v>
      </c>
      <c r="H2080" s="41">
        <f>SUM(G2077:G2080)</f>
        <v>2</v>
      </c>
    </row>
    <row r="2081" spans="1:8">
      <c r="A2081" s="35" t="s">
        <v>122</v>
      </c>
      <c r="B2081" s="39">
        <v>1985</v>
      </c>
      <c r="C2081" s="39">
        <v>199533.47653842974</v>
      </c>
      <c r="D2081" s="39">
        <v>5.7151490000000003</v>
      </c>
      <c r="E2081" s="39">
        <f t="shared" si="96"/>
        <v>34913.083900074998</v>
      </c>
      <c r="F2081" s="36">
        <f t="shared" si="98"/>
        <v>3.621713393189796E-2</v>
      </c>
      <c r="G2081" s="35">
        <f t="shared" si="97"/>
        <v>1</v>
      </c>
    </row>
    <row r="2082" spans="1:8">
      <c r="A2082" s="35" t="s">
        <v>122</v>
      </c>
      <c r="B2082" s="39">
        <v>1986</v>
      </c>
      <c r="C2082" s="39">
        <v>209765.38318420845</v>
      </c>
      <c r="D2082" s="39">
        <v>5.8116919999999999</v>
      </c>
      <c r="E2082" s="39">
        <f t="shared" si="96"/>
        <v>36093.685485089103</v>
      </c>
      <c r="F2082" s="36">
        <f t="shared" si="98"/>
        <v>3.3815448340029697E-2</v>
      </c>
      <c r="G2082" s="35">
        <f t="shared" si="97"/>
        <v>1</v>
      </c>
    </row>
    <row r="2083" spans="1:8">
      <c r="A2083" s="35" t="s">
        <v>122</v>
      </c>
      <c r="B2083" s="39">
        <v>1987</v>
      </c>
      <c r="C2083" s="39">
        <v>222280.83596980612</v>
      </c>
      <c r="D2083" s="39">
        <v>5.9322730000000004</v>
      </c>
      <c r="E2083" s="39">
        <f t="shared" si="96"/>
        <v>37469.758382631095</v>
      </c>
      <c r="F2083" s="36">
        <f t="shared" si="98"/>
        <v>3.8125031540779286E-2</v>
      </c>
      <c r="G2083" s="35">
        <f t="shared" si="97"/>
        <v>1</v>
      </c>
    </row>
    <row r="2084" spans="1:8">
      <c r="A2084" s="37" t="s">
        <v>122</v>
      </c>
      <c r="B2084" s="38">
        <v>1988</v>
      </c>
      <c r="C2084" s="38">
        <v>233836.11941708665</v>
      </c>
      <c r="D2084" s="38">
        <v>6.0369080000000004</v>
      </c>
      <c r="E2084" s="45">
        <f t="shared" si="96"/>
        <v>38734.418251377465</v>
      </c>
      <c r="F2084" s="46">
        <f t="shared" si="98"/>
        <v>3.3751481817203111E-2</v>
      </c>
      <c r="G2084" s="47">
        <f t="shared" si="97"/>
        <v>1</v>
      </c>
      <c r="H2084" s="41">
        <f>SUM(G2081:G2084)</f>
        <v>4</v>
      </c>
    </row>
    <row r="2085" spans="1:8">
      <c r="A2085" s="35" t="s">
        <v>122</v>
      </c>
      <c r="B2085" s="39">
        <v>1989</v>
      </c>
      <c r="C2085" s="39">
        <v>241948.74746116906</v>
      </c>
      <c r="D2085" s="39">
        <v>6.1202459999999999</v>
      </c>
      <c r="E2085" s="39">
        <f t="shared" si="96"/>
        <v>39532.520010007611</v>
      </c>
      <c r="F2085" s="36">
        <f t="shared" si="98"/>
        <v>2.0604459668160047E-2</v>
      </c>
      <c r="G2085" s="35">
        <f t="shared" si="97"/>
        <v>0</v>
      </c>
    </row>
    <row r="2086" spans="1:8">
      <c r="A2086" s="35" t="s">
        <v>122</v>
      </c>
      <c r="B2086" s="39">
        <v>1990</v>
      </c>
      <c r="C2086" s="39">
        <v>245864.16938628239</v>
      </c>
      <c r="D2086" s="39">
        <v>6.2168840000000003</v>
      </c>
      <c r="E2086" s="39">
        <f t="shared" si="96"/>
        <v>39547.81356484734</v>
      </c>
      <c r="F2086" s="36">
        <f t="shared" si="98"/>
        <v>3.8686010494282108E-4</v>
      </c>
      <c r="G2086" s="35">
        <f t="shared" si="97"/>
        <v>0</v>
      </c>
    </row>
    <row r="2087" spans="1:8">
      <c r="A2087" s="35" t="s">
        <v>122</v>
      </c>
      <c r="B2087" s="39">
        <v>1991</v>
      </c>
      <c r="C2087" s="39">
        <v>244989.97051558131</v>
      </c>
      <c r="D2087" s="39">
        <v>6.3012170000000003</v>
      </c>
      <c r="E2087" s="39">
        <f t="shared" si="96"/>
        <v>38879.78631994126</v>
      </c>
      <c r="F2087" s="36">
        <f t="shared" si="98"/>
        <v>-1.6891635331766186E-2</v>
      </c>
      <c r="G2087" s="35">
        <f t="shared" si="97"/>
        <v>0</v>
      </c>
    </row>
    <row r="2088" spans="1:8">
      <c r="A2088" s="37" t="s">
        <v>122</v>
      </c>
      <c r="B2088" s="38">
        <v>1992</v>
      </c>
      <c r="C2088" s="38">
        <v>249805.02720181437</v>
      </c>
      <c r="D2088" s="38">
        <v>6.414307</v>
      </c>
      <c r="E2088" s="45">
        <f t="shared" si="96"/>
        <v>38944.975225198039</v>
      </c>
      <c r="F2088" s="46">
        <f t="shared" si="98"/>
        <v>1.6766785887232238E-3</v>
      </c>
      <c r="G2088" s="47">
        <f t="shared" si="97"/>
        <v>0</v>
      </c>
      <c r="H2088" s="41">
        <f>SUM(G2085:G2088)</f>
        <v>0</v>
      </c>
    </row>
    <row r="2089" spans="1:8">
      <c r="A2089" s="35" t="s">
        <v>122</v>
      </c>
      <c r="B2089" s="39">
        <v>1993</v>
      </c>
      <c r="C2089" s="39">
        <v>256890.41473284445</v>
      </c>
      <c r="D2089" s="39">
        <v>6.5096299999999996</v>
      </c>
      <c r="E2089" s="39">
        <f t="shared" si="96"/>
        <v>39463.136112627668</v>
      </c>
      <c r="F2089" s="36">
        <f t="shared" si="98"/>
        <v>1.3304948441573705E-2</v>
      </c>
      <c r="G2089" s="35">
        <f t="shared" si="97"/>
        <v>0</v>
      </c>
    </row>
    <row r="2090" spans="1:8">
      <c r="A2090" s="35" t="s">
        <v>122</v>
      </c>
      <c r="B2090" s="39">
        <v>1994</v>
      </c>
      <c r="C2090" s="39">
        <v>267264.705524989</v>
      </c>
      <c r="D2090" s="39">
        <v>6.5931389999999999</v>
      </c>
      <c r="E2090" s="39">
        <f t="shared" si="96"/>
        <v>40536.792190334374</v>
      </c>
      <c r="F2090" s="36">
        <f t="shared" si="98"/>
        <v>2.7206557396819431E-2</v>
      </c>
      <c r="G2090" s="35">
        <f t="shared" si="97"/>
        <v>0</v>
      </c>
    </row>
    <row r="2091" spans="1:8">
      <c r="A2091" s="35" t="s">
        <v>122</v>
      </c>
      <c r="B2091" s="39">
        <v>1995</v>
      </c>
      <c r="C2091" s="39">
        <v>274824.28057739901</v>
      </c>
      <c r="D2091" s="39">
        <v>6.670693</v>
      </c>
      <c r="E2091" s="39">
        <f t="shared" si="96"/>
        <v>41198.760095450205</v>
      </c>
      <c r="F2091" s="36">
        <f t="shared" si="98"/>
        <v>1.6330051524739764E-2</v>
      </c>
      <c r="G2091" s="35">
        <f t="shared" si="97"/>
        <v>0</v>
      </c>
    </row>
    <row r="2092" spans="1:8">
      <c r="A2092" s="37" t="s">
        <v>122</v>
      </c>
      <c r="B2092" s="38">
        <v>1996</v>
      </c>
      <c r="C2092" s="38">
        <v>286619.85503416514</v>
      </c>
      <c r="D2092" s="38">
        <v>6.7508840000000001</v>
      </c>
      <c r="E2092" s="45">
        <f t="shared" si="96"/>
        <v>42456.640498365123</v>
      </c>
      <c r="F2092" s="46">
        <f t="shared" si="98"/>
        <v>3.0531996594087563E-2</v>
      </c>
      <c r="G2092" s="47">
        <f t="shared" si="97"/>
        <v>0</v>
      </c>
      <c r="H2092" s="41">
        <f>SUM(G2089:G2092)</f>
        <v>0</v>
      </c>
    </row>
    <row r="2093" spans="1:8">
      <c r="A2093" s="35" t="s">
        <v>122</v>
      </c>
      <c r="B2093" s="39">
        <v>1997</v>
      </c>
      <c r="C2093" s="39">
        <v>298922.3</v>
      </c>
      <c r="D2093" s="39">
        <v>6.8291829999999996</v>
      </c>
      <c r="E2093" s="39">
        <f t="shared" si="96"/>
        <v>43771.312029564884</v>
      </c>
      <c r="F2093" s="36">
        <f t="shared" si="98"/>
        <v>3.0965039055560251E-2</v>
      </c>
      <c r="G2093" s="35">
        <f t="shared" si="97"/>
        <v>0</v>
      </c>
    </row>
    <row r="2094" spans="1:8">
      <c r="A2094" s="35" t="s">
        <v>122</v>
      </c>
      <c r="B2094" s="39">
        <v>1998</v>
      </c>
      <c r="C2094" s="39">
        <v>315091</v>
      </c>
      <c r="D2094" s="39">
        <v>6.9009179999999999</v>
      </c>
      <c r="E2094" s="39">
        <f t="shared" si="96"/>
        <v>45659.287648396923</v>
      </c>
      <c r="F2094" s="36">
        <f t="shared" si="98"/>
        <v>4.3132717099200191E-2</v>
      </c>
      <c r="G2094" s="35">
        <f t="shared" si="97"/>
        <v>1</v>
      </c>
    </row>
    <row r="2095" spans="1:8">
      <c r="A2095" s="35" t="s">
        <v>122</v>
      </c>
      <c r="B2095" s="39">
        <v>1999</v>
      </c>
      <c r="C2095" s="39">
        <v>332373.3</v>
      </c>
      <c r="D2095" s="39">
        <v>7.0001740000000003</v>
      </c>
      <c r="E2095" s="39">
        <f t="shared" si="96"/>
        <v>47480.719764965841</v>
      </c>
      <c r="F2095" s="36">
        <f t="shared" si="98"/>
        <v>3.9891820708965131E-2</v>
      </c>
      <c r="G2095" s="35">
        <f t="shared" si="97"/>
        <v>1</v>
      </c>
    </row>
    <row r="2096" spans="1:8">
      <c r="A2096" s="37" t="s">
        <v>122</v>
      </c>
      <c r="B2096" s="38">
        <v>2000</v>
      </c>
      <c r="C2096" s="38">
        <v>348327</v>
      </c>
      <c r="D2096" s="38">
        <v>7.105817</v>
      </c>
      <c r="E2096" s="45">
        <f t="shared" si="96"/>
        <v>49019.978983415982</v>
      </c>
      <c r="F2096" s="46">
        <f t="shared" si="98"/>
        <v>3.2418615936523842E-2</v>
      </c>
      <c r="G2096" s="47">
        <f t="shared" si="97"/>
        <v>1</v>
      </c>
      <c r="H2096" s="41">
        <f>SUM(G2093:G2096)</f>
        <v>3</v>
      </c>
    </row>
    <row r="2097" spans="1:8">
      <c r="A2097" s="35" t="s">
        <v>122</v>
      </c>
      <c r="B2097" s="39">
        <v>2001</v>
      </c>
      <c r="C2097" s="39">
        <v>360601.1</v>
      </c>
      <c r="D2097" s="39">
        <v>7.1983620000000004</v>
      </c>
      <c r="E2097" s="39">
        <f t="shared" si="96"/>
        <v>50094.882696924658</v>
      </c>
      <c r="F2097" s="36">
        <f t="shared" si="98"/>
        <v>2.1927869733937122E-2</v>
      </c>
      <c r="G2097" s="35">
        <f t="shared" si="97"/>
        <v>0</v>
      </c>
    </row>
    <row r="2098" spans="1:8">
      <c r="A2098" s="35" t="s">
        <v>122</v>
      </c>
      <c r="B2098" s="39">
        <v>2002</v>
      </c>
      <c r="C2098" s="39">
        <v>364932.4</v>
      </c>
      <c r="D2098" s="39">
        <v>7.2868729999999999</v>
      </c>
      <c r="E2098" s="39">
        <f t="shared" si="96"/>
        <v>50080.795973801112</v>
      </c>
      <c r="F2098" s="36">
        <f t="shared" si="98"/>
        <v>-2.8120084058824713E-4</v>
      </c>
      <c r="G2098" s="35">
        <f t="shared" si="97"/>
        <v>0</v>
      </c>
    </row>
    <row r="2099" spans="1:8">
      <c r="A2099" s="35" t="s">
        <v>122</v>
      </c>
      <c r="B2099" s="39">
        <v>2003</v>
      </c>
      <c r="C2099" s="39">
        <v>377723.8</v>
      </c>
      <c r="D2099" s="39">
        <v>7.3669770000000003</v>
      </c>
      <c r="E2099" s="39">
        <f t="shared" si="96"/>
        <v>51272.564038139382</v>
      </c>
      <c r="F2099" s="36">
        <f t="shared" si="98"/>
        <v>2.3796907400627676E-2</v>
      </c>
      <c r="G2099" s="35">
        <f t="shared" si="97"/>
        <v>0</v>
      </c>
    </row>
    <row r="2100" spans="1:8">
      <c r="A2100" s="37" t="s">
        <v>122</v>
      </c>
      <c r="B2100" s="38">
        <v>2004</v>
      </c>
      <c r="C2100" s="38">
        <v>392941.3</v>
      </c>
      <c r="D2100" s="38">
        <v>7.4755750000000001</v>
      </c>
      <c r="E2100" s="45">
        <f t="shared" si="96"/>
        <v>52563.354658337317</v>
      </c>
      <c r="F2100" s="46">
        <f t="shared" si="98"/>
        <v>2.5175074514271811E-2</v>
      </c>
      <c r="G2100" s="47">
        <f t="shared" si="97"/>
        <v>0</v>
      </c>
      <c r="H2100" s="41">
        <f>SUM(G2097:G2100)</f>
        <v>0</v>
      </c>
    </row>
    <row r="2101" spans="1:8">
      <c r="A2101" s="35" t="s">
        <v>122</v>
      </c>
      <c r="B2101" s="39">
        <v>2005</v>
      </c>
      <c r="C2101" s="39">
        <v>412084.6</v>
      </c>
      <c r="D2101" s="39">
        <v>7.5771050000000004</v>
      </c>
      <c r="E2101" s="39">
        <f t="shared" si="96"/>
        <v>54385.494196002292</v>
      </c>
      <c r="F2101" s="36">
        <f t="shared" si="98"/>
        <v>3.466558688099175E-2</v>
      </c>
      <c r="G2101" s="35">
        <f t="shared" si="97"/>
        <v>1</v>
      </c>
    </row>
    <row r="2102" spans="1:8">
      <c r="A2102" s="35" t="s">
        <v>122</v>
      </c>
      <c r="B2102" s="39">
        <v>2006</v>
      </c>
      <c r="C2102" s="39">
        <v>419870.6</v>
      </c>
      <c r="D2102" s="39">
        <v>7.6737250000000001</v>
      </c>
      <c r="E2102" s="39">
        <f t="shared" si="96"/>
        <v>54715.356622761436</v>
      </c>
      <c r="F2102" s="36">
        <f t="shared" si="98"/>
        <v>6.0652648584995639E-3</v>
      </c>
      <c r="G2102" s="35">
        <f t="shared" si="97"/>
        <v>0</v>
      </c>
    </row>
    <row r="2103" spans="1:8">
      <c r="A2103" s="35" t="s">
        <v>122</v>
      </c>
      <c r="B2103" s="39">
        <v>2007</v>
      </c>
      <c r="C2103" s="39">
        <v>424939.5</v>
      </c>
      <c r="D2103" s="39">
        <v>7.7510000000000003</v>
      </c>
      <c r="E2103" s="39">
        <f t="shared" si="96"/>
        <v>54823.829183331181</v>
      </c>
      <c r="F2103" s="36">
        <f t="shared" si="98"/>
        <v>1.9824884139496568E-3</v>
      </c>
      <c r="G2103" s="35">
        <f t="shared" si="97"/>
        <v>0</v>
      </c>
    </row>
    <row r="2104" spans="1:8">
      <c r="A2104" s="37" t="s">
        <v>122</v>
      </c>
      <c r="B2104" s="38">
        <v>2008</v>
      </c>
      <c r="C2104" s="38">
        <v>431216.7</v>
      </c>
      <c r="D2104" s="38">
        <v>7.8334960000000002</v>
      </c>
      <c r="E2104" s="45">
        <f t="shared" si="96"/>
        <v>55047.797305315529</v>
      </c>
      <c r="F2104" s="46">
        <f t="shared" si="98"/>
        <v>4.0852331061260738E-3</v>
      </c>
      <c r="G2104" s="47">
        <f t="shared" si="97"/>
        <v>0</v>
      </c>
      <c r="H2104" s="41">
        <f>SUM(G2101:G2104)</f>
        <v>1</v>
      </c>
    </row>
    <row r="2105" spans="1:8">
      <c r="A2105" s="35" t="s">
        <v>122</v>
      </c>
      <c r="B2105" s="39">
        <v>2009</v>
      </c>
      <c r="C2105" s="39">
        <v>427648.9</v>
      </c>
      <c r="D2105" s="39">
        <v>7.9259370000000002</v>
      </c>
      <c r="E2105" s="39">
        <f t="shared" si="96"/>
        <v>53955.626949848331</v>
      </c>
      <c r="F2105" s="36">
        <f t="shared" si="98"/>
        <v>-1.9840400686872428E-2</v>
      </c>
      <c r="G2105" s="35">
        <f t="shared" si="97"/>
        <v>0</v>
      </c>
    </row>
    <row r="2106" spans="1:8">
      <c r="A2106" s="35" t="s">
        <v>122</v>
      </c>
      <c r="B2106" s="39">
        <v>2010</v>
      </c>
      <c r="C2106" s="39">
        <v>441242.4</v>
      </c>
      <c r="D2106" s="39">
        <v>8.0240039999999997</v>
      </c>
      <c r="E2106" s="39">
        <f t="shared" si="96"/>
        <v>54990.301600049061</v>
      </c>
      <c r="F2106" s="36">
        <f t="shared" si="98"/>
        <v>1.9176399361691354E-2</v>
      </c>
      <c r="G2106" s="35">
        <f t="shared" si="97"/>
        <v>0</v>
      </c>
    </row>
    <row r="2107" spans="1:8">
      <c r="A2107" s="35" t="s">
        <v>122</v>
      </c>
      <c r="B2107" s="39">
        <v>2011</v>
      </c>
      <c r="C2107" s="39">
        <v>444288</v>
      </c>
      <c r="D2107" s="39">
        <v>8.1024370000000001</v>
      </c>
      <c r="E2107" s="39">
        <f t="shared" si="96"/>
        <v>54833.872821226505</v>
      </c>
      <c r="F2107" s="36">
        <f t="shared" si="98"/>
        <v>-2.8446612269974469E-3</v>
      </c>
      <c r="G2107" s="35">
        <f t="shared" si="97"/>
        <v>0</v>
      </c>
    </row>
    <row r="2108" spans="1:8">
      <c r="A2108" s="37" t="s">
        <v>122</v>
      </c>
      <c r="B2108" s="38">
        <v>2012</v>
      </c>
      <c r="C2108" s="38">
        <v>445973.6</v>
      </c>
      <c r="D2108" s="38">
        <v>8.1874559999999992</v>
      </c>
      <c r="E2108" s="45">
        <f t="shared" si="96"/>
        <v>54470.35074142689</v>
      </c>
      <c r="F2108" s="46">
        <f t="shared" si="98"/>
        <v>-6.6295167766974306E-3</v>
      </c>
      <c r="G2108" s="47">
        <f t="shared" si="97"/>
        <v>0</v>
      </c>
      <c r="H2108" s="41">
        <f>SUM(G2105:G2108)</f>
        <v>0</v>
      </c>
    </row>
    <row r="2109" spans="1:8">
      <c r="A2109" s="35" t="s">
        <v>122</v>
      </c>
      <c r="B2109" s="39">
        <v>2013</v>
      </c>
      <c r="C2109" s="39">
        <v>449063.8</v>
      </c>
      <c r="D2109" s="39">
        <v>8.2558609999999994</v>
      </c>
      <c r="E2109" s="39">
        <f t="shared" si="96"/>
        <v>54393.333414891553</v>
      </c>
      <c r="F2109" s="36">
        <f t="shared" si="98"/>
        <v>-1.4139311659830955E-3</v>
      </c>
      <c r="G2109" s="35">
        <f t="shared" si="97"/>
        <v>0</v>
      </c>
    </row>
    <row r="2110" spans="1:8">
      <c r="A2110" s="35" t="s">
        <v>122</v>
      </c>
      <c r="B2110" s="39">
        <v>2014</v>
      </c>
      <c r="C2110" s="39">
        <v>447678.1</v>
      </c>
      <c r="D2110" s="39">
        <v>8.3154299999999992</v>
      </c>
      <c r="E2110" s="39">
        <f t="shared" si="96"/>
        <v>53837.035487040361</v>
      </c>
      <c r="F2110" s="36">
        <f t="shared" si="98"/>
        <v>-1.0227318182689071E-2</v>
      </c>
      <c r="G2110" s="35">
        <f t="shared" si="97"/>
        <v>0</v>
      </c>
    </row>
    <row r="2111" spans="1:8">
      <c r="A2111" s="35" t="s">
        <v>122</v>
      </c>
      <c r="B2111" s="39">
        <v>2015</v>
      </c>
      <c r="C2111" s="39">
        <v>455162.4</v>
      </c>
      <c r="D2111" s="39">
        <v>8.3673029999999997</v>
      </c>
      <c r="E2111" s="39">
        <f t="shared" si="96"/>
        <v>54397.743215466209</v>
      </c>
      <c r="F2111" s="36">
        <f t="shared" si="98"/>
        <v>1.0414907198239343E-2</v>
      </c>
      <c r="G2111" s="35">
        <f t="shared" si="97"/>
        <v>0</v>
      </c>
    </row>
    <row r="2112" spans="1:8">
      <c r="A2112" s="37" t="s">
        <v>122</v>
      </c>
      <c r="B2112" s="38">
        <v>2016</v>
      </c>
      <c r="C2112" s="38">
        <v>459965.8</v>
      </c>
      <c r="D2112" s="38">
        <v>8.4176509999999993</v>
      </c>
      <c r="E2112" s="45">
        <f t="shared" si="96"/>
        <v>54643.011452957602</v>
      </c>
      <c r="F2112" s="46">
        <f t="shared" si="98"/>
        <v>4.5087943542050368E-3</v>
      </c>
      <c r="G2112" s="47">
        <f t="shared" si="97"/>
        <v>0</v>
      </c>
      <c r="H2112" s="41">
        <f>SUM(G2109:G2112)</f>
        <v>0</v>
      </c>
    </row>
    <row r="2113" spans="1:8">
      <c r="A2113" s="35" t="s">
        <v>122</v>
      </c>
      <c r="B2113" s="39">
        <v>2017</v>
      </c>
      <c r="C2113" s="39">
        <v>466724.8</v>
      </c>
      <c r="D2113" s="39">
        <v>8.4710110000000007</v>
      </c>
      <c r="E2113" s="39">
        <f t="shared" si="96"/>
        <v>55096.705694278986</v>
      </c>
      <c r="F2113" s="36">
        <f t="shared" si="98"/>
        <v>8.3028777012403854E-3</v>
      </c>
      <c r="G2113" s="35">
        <f t="shared" si="97"/>
        <v>0</v>
      </c>
    </row>
    <row r="2114" spans="1:8">
      <c r="A2114" s="35" t="s">
        <v>122</v>
      </c>
      <c r="B2114" s="39">
        <v>2018</v>
      </c>
      <c r="C2114" s="39">
        <v>477819.8</v>
      </c>
      <c r="D2114" s="39">
        <v>8.5109200000000005</v>
      </c>
      <c r="E2114" s="39">
        <f t="shared" si="96"/>
        <v>56141.968200852549</v>
      </c>
      <c r="F2114" s="36">
        <f t="shared" si="98"/>
        <v>1.8971415684515103E-2</v>
      </c>
      <c r="G2114" s="35">
        <f t="shared" si="97"/>
        <v>0</v>
      </c>
    </row>
    <row r="2115" spans="1:8">
      <c r="A2115" s="35" t="s">
        <v>122</v>
      </c>
      <c r="B2115" s="39">
        <v>2019</v>
      </c>
      <c r="C2115" s="39">
        <v>487251.6</v>
      </c>
      <c r="D2115" s="39">
        <v>8.5566420000000001</v>
      </c>
      <c r="E2115" s="39">
        <f t="shared" si="96"/>
        <v>56944.254533495732</v>
      </c>
      <c r="F2115" s="36">
        <f t="shared" si="98"/>
        <v>1.4290313616596828E-2</v>
      </c>
      <c r="G2115" s="35">
        <f t="shared" si="97"/>
        <v>0</v>
      </c>
    </row>
    <row r="2116" spans="1:8">
      <c r="A2116" s="37" t="s">
        <v>122</v>
      </c>
      <c r="B2116" s="38">
        <v>2020</v>
      </c>
      <c r="C2116" s="38">
        <v>473817.5</v>
      </c>
      <c r="D2116" s="46">
        <v>8.5905629999999995</v>
      </c>
      <c r="E2116" s="45">
        <f t="shared" ref="E2116:E2179" si="99">C2116/D2116</f>
        <v>55155.581770368255</v>
      </c>
      <c r="F2116" s="46">
        <f t="shared" si="98"/>
        <v>-3.141094352328988E-2</v>
      </c>
      <c r="G2116" s="47">
        <f t="shared" ref="G2116:G2179" si="100">IF(F2116&gt;0.032,1,0)</f>
        <v>0</v>
      </c>
      <c r="H2116" s="41">
        <f>SUM(G2113:G2116)</f>
        <v>0</v>
      </c>
    </row>
    <row r="2117" spans="1:8">
      <c r="A2117" s="37" t="s">
        <v>124</v>
      </c>
      <c r="B2117" s="38">
        <v>1976</v>
      </c>
      <c r="C2117" s="38"/>
      <c r="D2117" s="38">
        <v>3.6905610000000002</v>
      </c>
      <c r="E2117" s="45"/>
      <c r="F2117" s="46"/>
      <c r="G2117" s="47"/>
      <c r="H2117" s="41"/>
    </row>
    <row r="2118" spans="1:8">
      <c r="A2118" s="35" t="s">
        <v>124</v>
      </c>
      <c r="B2118" s="39">
        <v>1977</v>
      </c>
      <c r="C2118" s="39">
        <v>132050.18453023973</v>
      </c>
      <c r="D2118" s="39">
        <v>3.7723599999999999</v>
      </c>
      <c r="E2118" s="39">
        <f t="shared" si="99"/>
        <v>35004.661413608388</v>
      </c>
      <c r="G2118" s="35"/>
    </row>
    <row r="2119" spans="1:8">
      <c r="A2119" s="35" t="s">
        <v>124</v>
      </c>
      <c r="B2119" s="39">
        <v>1978</v>
      </c>
      <c r="C2119" s="39">
        <v>141978.07950923932</v>
      </c>
      <c r="D2119" s="39">
        <v>3.8861910000000002</v>
      </c>
      <c r="E2119" s="39">
        <f t="shared" si="99"/>
        <v>36533.994214190534</v>
      </c>
      <c r="F2119" s="36">
        <f t="shared" ref="F2119:F2180" si="101">E2119/E2118-1</f>
        <v>4.3689404177113422E-2</v>
      </c>
      <c r="G2119" s="35">
        <f t="shared" si="100"/>
        <v>1</v>
      </c>
    </row>
    <row r="2120" spans="1:8">
      <c r="A2120" s="35" t="s">
        <v>124</v>
      </c>
      <c r="B2120" s="39">
        <v>1979</v>
      </c>
      <c r="C2120" s="39">
        <v>150704.55181160045</v>
      </c>
      <c r="D2120" s="39">
        <v>4.0128310000000003</v>
      </c>
      <c r="E2120" s="39">
        <f t="shared" si="99"/>
        <v>37555.668756446619</v>
      </c>
      <c r="F2120" s="36">
        <f t="shared" si="101"/>
        <v>2.7965038157783617E-2</v>
      </c>
      <c r="G2120" s="35">
        <f t="shared" si="100"/>
        <v>0</v>
      </c>
    </row>
    <row r="2121" spans="1:8">
      <c r="A2121" s="37" t="s">
        <v>124</v>
      </c>
      <c r="B2121" s="38">
        <v>1980</v>
      </c>
      <c r="C2121" s="38">
        <v>151796.94643739267</v>
      </c>
      <c r="D2121" s="38">
        <v>4.1546779999999996</v>
      </c>
      <c r="E2121" s="45">
        <f t="shared" si="99"/>
        <v>36536.392576607068</v>
      </c>
      <c r="F2121" s="46">
        <f t="shared" si="101"/>
        <v>-2.7140408188433218E-2</v>
      </c>
      <c r="G2121" s="47">
        <f t="shared" si="100"/>
        <v>0</v>
      </c>
      <c r="H2121" s="41">
        <f>SUM(G2118:G2121)</f>
        <v>1</v>
      </c>
    </row>
    <row r="2122" spans="1:8">
      <c r="A2122" s="35" t="s">
        <v>124</v>
      </c>
      <c r="B2122" s="39">
        <v>1981</v>
      </c>
      <c r="C2122" s="39">
        <v>156468.69271028921</v>
      </c>
      <c r="D2122" s="39">
        <v>4.2357279999999999</v>
      </c>
      <c r="E2122" s="39">
        <f t="shared" si="99"/>
        <v>36940.212570374963</v>
      </c>
      <c r="F2122" s="36">
        <f t="shared" si="101"/>
        <v>1.105254146044099E-2</v>
      </c>
      <c r="G2122" s="35">
        <f t="shared" si="100"/>
        <v>0</v>
      </c>
    </row>
    <row r="2123" spans="1:8">
      <c r="A2123" s="35" t="s">
        <v>124</v>
      </c>
      <c r="B2123" s="39">
        <v>1982</v>
      </c>
      <c r="C2123" s="39">
        <v>156523.65976085438</v>
      </c>
      <c r="D2123" s="39">
        <v>4.2765510000000004</v>
      </c>
      <c r="E2123" s="39">
        <f t="shared" si="99"/>
        <v>36600.442684035421</v>
      </c>
      <c r="F2123" s="36">
        <f t="shared" si="101"/>
        <v>-9.1978324621777574E-3</v>
      </c>
      <c r="G2123" s="35">
        <f t="shared" si="100"/>
        <v>0</v>
      </c>
    </row>
    <row r="2124" spans="1:8">
      <c r="A2124" s="35" t="s">
        <v>124</v>
      </c>
      <c r="B2124" s="39">
        <v>1983</v>
      </c>
      <c r="C2124" s="39">
        <v>159070.56710929389</v>
      </c>
      <c r="D2124" s="39">
        <v>4.3002690000000001</v>
      </c>
      <c r="E2124" s="39">
        <f t="shared" si="99"/>
        <v>36990.841063499487</v>
      </c>
      <c r="F2124" s="36">
        <f t="shared" si="101"/>
        <v>1.0666493376440878E-2</v>
      </c>
      <c r="G2124" s="35">
        <f t="shared" si="100"/>
        <v>0</v>
      </c>
    </row>
    <row r="2125" spans="1:8">
      <c r="A2125" s="37" t="s">
        <v>124</v>
      </c>
      <c r="B2125" s="38">
        <v>1984</v>
      </c>
      <c r="C2125" s="38">
        <v>164864.75867573667</v>
      </c>
      <c r="D2125" s="38">
        <v>4.3436570000000003</v>
      </c>
      <c r="E2125" s="45">
        <f t="shared" si="99"/>
        <v>37955.289442913345</v>
      </c>
      <c r="F2125" s="46">
        <f t="shared" si="101"/>
        <v>2.6072626403878196E-2</v>
      </c>
      <c r="G2125" s="47">
        <f t="shared" si="100"/>
        <v>0</v>
      </c>
      <c r="H2125" s="41">
        <f>SUM(G2122:G2125)</f>
        <v>0</v>
      </c>
    </row>
    <row r="2126" spans="1:8">
      <c r="A2126" s="35" t="s">
        <v>124</v>
      </c>
      <c r="B2126" s="39">
        <v>1985</v>
      </c>
      <c r="C2126" s="39">
        <v>166434.18877607654</v>
      </c>
      <c r="D2126" s="39">
        <v>4.4000959999999996</v>
      </c>
      <c r="E2126" s="39">
        <f t="shared" si="99"/>
        <v>37825.126719070802</v>
      </c>
      <c r="F2126" s="36">
        <f t="shared" si="101"/>
        <v>-3.4293698125610339E-3</v>
      </c>
      <c r="G2126" s="35">
        <f t="shared" si="100"/>
        <v>0</v>
      </c>
    </row>
    <row r="2127" spans="1:8">
      <c r="A2127" s="35" t="s">
        <v>124</v>
      </c>
      <c r="B2127" s="39">
        <v>1986</v>
      </c>
      <c r="C2127" s="39">
        <v>173947.15773134527</v>
      </c>
      <c r="D2127" s="39">
        <v>4.4527239999999999</v>
      </c>
      <c r="E2127" s="39">
        <f t="shared" si="99"/>
        <v>39065.335675722381</v>
      </c>
      <c r="F2127" s="36">
        <f t="shared" si="101"/>
        <v>3.2787965678546804E-2</v>
      </c>
      <c r="G2127" s="35">
        <f t="shared" si="100"/>
        <v>1</v>
      </c>
    </row>
    <row r="2128" spans="1:8">
      <c r="A2128" s="35" t="s">
        <v>124</v>
      </c>
      <c r="B2128" s="39">
        <v>1987</v>
      </c>
      <c r="C2128" s="39">
        <v>181803.67075264629</v>
      </c>
      <c r="D2128" s="39">
        <v>4.5319029999999998</v>
      </c>
      <c r="E2128" s="39">
        <f t="shared" si="99"/>
        <v>40116.408218059012</v>
      </c>
      <c r="F2128" s="36">
        <f t="shared" si="101"/>
        <v>2.6905503924540275E-2</v>
      </c>
      <c r="G2128" s="35">
        <f t="shared" si="100"/>
        <v>0</v>
      </c>
    </row>
    <row r="2129" spans="1:8">
      <c r="A2129" s="37" t="s">
        <v>124</v>
      </c>
      <c r="B2129" s="38">
        <v>1988</v>
      </c>
      <c r="C2129" s="38">
        <v>192794.66473158743</v>
      </c>
      <c r="D2129" s="38">
        <v>4.639894</v>
      </c>
      <c r="E2129" s="45">
        <f t="shared" si="99"/>
        <v>41551.523532991792</v>
      </c>
      <c r="F2129" s="46">
        <f t="shared" si="101"/>
        <v>3.577377384166569E-2</v>
      </c>
      <c r="G2129" s="47">
        <f t="shared" si="100"/>
        <v>1</v>
      </c>
      <c r="H2129" s="41">
        <f>SUM(G2126:G2129)</f>
        <v>2</v>
      </c>
    </row>
    <row r="2130" spans="1:8">
      <c r="A2130" s="35" t="s">
        <v>124</v>
      </c>
      <c r="B2130" s="39">
        <v>1989</v>
      </c>
      <c r="C2130" s="39">
        <v>202623.04518772318</v>
      </c>
      <c r="D2130" s="39">
        <v>4.7463150000000001</v>
      </c>
      <c r="E2130" s="39">
        <f t="shared" si="99"/>
        <v>42690.602117163144</v>
      </c>
      <c r="F2130" s="36">
        <f t="shared" si="101"/>
        <v>2.7413641843166747E-2</v>
      </c>
      <c r="G2130" s="35">
        <f t="shared" si="100"/>
        <v>0</v>
      </c>
    </row>
    <row r="2131" spans="1:8">
      <c r="A2131" s="35" t="s">
        <v>124</v>
      </c>
      <c r="B2131" s="39">
        <v>1990</v>
      </c>
      <c r="C2131" s="39">
        <v>214349.60098892503</v>
      </c>
      <c r="D2131" s="39">
        <v>4.9030430000000003</v>
      </c>
      <c r="E2131" s="39">
        <f t="shared" si="99"/>
        <v>43717.66696496951</v>
      </c>
      <c r="F2131" s="36">
        <f t="shared" si="101"/>
        <v>2.4058335953838661E-2</v>
      </c>
      <c r="G2131" s="35">
        <f t="shared" si="100"/>
        <v>0</v>
      </c>
    </row>
    <row r="2132" spans="1:8">
      <c r="A2132" s="35" t="s">
        <v>124</v>
      </c>
      <c r="B2132" s="39">
        <v>1991</v>
      </c>
      <c r="C2132" s="39">
        <v>219036.90112503097</v>
      </c>
      <c r="D2132" s="39">
        <v>5.0256239999999996</v>
      </c>
      <c r="E2132" s="39">
        <f t="shared" si="99"/>
        <v>43584.020835030831</v>
      </c>
      <c r="F2132" s="36">
        <f t="shared" si="101"/>
        <v>-3.0570279526985766E-3</v>
      </c>
      <c r="G2132" s="35">
        <f t="shared" si="100"/>
        <v>0</v>
      </c>
    </row>
    <row r="2133" spans="1:8">
      <c r="A2133" s="37" t="s">
        <v>124</v>
      </c>
      <c r="B2133" s="38">
        <v>1992</v>
      </c>
      <c r="C2133" s="38">
        <v>226882.2395261621</v>
      </c>
      <c r="D2133" s="38">
        <v>5.1607570000000003</v>
      </c>
      <c r="E2133" s="45">
        <f t="shared" si="99"/>
        <v>43962.976657525651</v>
      </c>
      <c r="F2133" s="46">
        <f t="shared" si="101"/>
        <v>8.6948339146861731E-3</v>
      </c>
      <c r="G2133" s="47">
        <f t="shared" si="100"/>
        <v>0</v>
      </c>
      <c r="H2133" s="41">
        <f>SUM(G2130:G2133)</f>
        <v>0</v>
      </c>
    </row>
    <row r="2134" spans="1:8">
      <c r="A2134" s="35" t="s">
        <v>124</v>
      </c>
      <c r="B2134" s="39">
        <v>1993</v>
      </c>
      <c r="C2134" s="39">
        <v>232688.36075467814</v>
      </c>
      <c r="D2134" s="39">
        <v>5.278842</v>
      </c>
      <c r="E2134" s="39">
        <f t="shared" si="99"/>
        <v>44079.432715485353</v>
      </c>
      <c r="F2134" s="36">
        <f t="shared" si="101"/>
        <v>2.6489575277601762E-3</v>
      </c>
      <c r="G2134" s="35">
        <f t="shared" si="100"/>
        <v>0</v>
      </c>
    </row>
    <row r="2135" spans="1:8">
      <c r="A2135" s="35" t="s">
        <v>124</v>
      </c>
      <c r="B2135" s="39">
        <v>1994</v>
      </c>
      <c r="C2135" s="39">
        <v>240812.91365167461</v>
      </c>
      <c r="D2135" s="39">
        <v>5.3751610000000003</v>
      </c>
      <c r="E2135" s="39">
        <f t="shared" si="99"/>
        <v>44801.060591798945</v>
      </c>
      <c r="F2135" s="36">
        <f t="shared" si="101"/>
        <v>1.637107902389312E-2</v>
      </c>
      <c r="G2135" s="35">
        <f t="shared" si="100"/>
        <v>0</v>
      </c>
    </row>
    <row r="2136" spans="1:8">
      <c r="A2136" s="35" t="s">
        <v>124</v>
      </c>
      <c r="B2136" s="39">
        <v>1995</v>
      </c>
      <c r="C2136" s="39">
        <v>241888.99937235407</v>
      </c>
      <c r="D2136" s="39">
        <v>5.4810270000000001</v>
      </c>
      <c r="E2136" s="39">
        <f t="shared" si="99"/>
        <v>44132.057618463485</v>
      </c>
      <c r="F2136" s="36">
        <f t="shared" si="101"/>
        <v>-1.4932748566624854E-2</v>
      </c>
      <c r="G2136" s="35">
        <f t="shared" si="100"/>
        <v>0</v>
      </c>
    </row>
    <row r="2137" spans="1:8">
      <c r="A2137" s="37" t="s">
        <v>124</v>
      </c>
      <c r="B2137" s="38">
        <v>1996</v>
      </c>
      <c r="C2137" s="38">
        <v>255448.49489817105</v>
      </c>
      <c r="D2137" s="38">
        <v>5.5697530000000004</v>
      </c>
      <c r="E2137" s="45">
        <f t="shared" si="99"/>
        <v>45863.523014067418</v>
      </c>
      <c r="F2137" s="46">
        <f t="shared" si="101"/>
        <v>3.9233733685681171E-2</v>
      </c>
      <c r="G2137" s="47">
        <f t="shared" si="100"/>
        <v>1</v>
      </c>
      <c r="H2137" s="41">
        <f>SUM(G2134:G2137)</f>
        <v>1</v>
      </c>
    </row>
    <row r="2138" spans="1:8">
      <c r="A2138" s="35" t="s">
        <v>124</v>
      </c>
      <c r="B2138" s="39">
        <v>1997</v>
      </c>
      <c r="C2138" s="39">
        <v>271270.7</v>
      </c>
      <c r="D2138" s="39">
        <v>5.674747</v>
      </c>
      <c r="E2138" s="39">
        <f t="shared" si="99"/>
        <v>47803.135540668161</v>
      </c>
      <c r="F2138" s="36">
        <f t="shared" si="101"/>
        <v>4.2290962384329278E-2</v>
      </c>
      <c r="G2138" s="35">
        <f t="shared" si="100"/>
        <v>1</v>
      </c>
    </row>
    <row r="2139" spans="1:8">
      <c r="A2139" s="35" t="s">
        <v>124</v>
      </c>
      <c r="B2139" s="39">
        <v>1998</v>
      </c>
      <c r="C2139" s="39">
        <v>288206.90000000002</v>
      </c>
      <c r="D2139" s="39">
        <v>5.7695619999999996</v>
      </c>
      <c r="E2139" s="39">
        <f t="shared" si="99"/>
        <v>49952.99469873104</v>
      </c>
      <c r="F2139" s="36">
        <f t="shared" si="101"/>
        <v>4.4973182904161302E-2</v>
      </c>
      <c r="G2139" s="35">
        <f t="shared" si="100"/>
        <v>1</v>
      </c>
    </row>
    <row r="2140" spans="1:8">
      <c r="A2140" s="35" t="s">
        <v>124</v>
      </c>
      <c r="B2140" s="39">
        <v>1999</v>
      </c>
      <c r="C2140" s="39">
        <v>308949.5</v>
      </c>
      <c r="D2140" s="39">
        <v>5.8425640000000003</v>
      </c>
      <c r="E2140" s="39">
        <f t="shared" si="99"/>
        <v>52879.095547776626</v>
      </c>
      <c r="F2140" s="36">
        <f t="shared" si="101"/>
        <v>5.8577085652082417E-2</v>
      </c>
      <c r="G2140" s="35">
        <f t="shared" si="100"/>
        <v>1</v>
      </c>
    </row>
    <row r="2141" spans="1:8">
      <c r="A2141" s="37" t="s">
        <v>124</v>
      </c>
      <c r="B2141" s="38">
        <v>2000</v>
      </c>
      <c r="C2141" s="50">
        <v>311209.90000000002</v>
      </c>
      <c r="D2141" s="38">
        <v>5.9105119999999998</v>
      </c>
      <c r="E2141" s="45">
        <f t="shared" si="99"/>
        <v>52653.627976730277</v>
      </c>
      <c r="F2141" s="46">
        <f t="shared" si="101"/>
        <v>-4.2638318358270144E-3</v>
      </c>
      <c r="G2141" s="47">
        <f t="shared" si="100"/>
        <v>0</v>
      </c>
      <c r="H2141" s="41">
        <f>SUM(G2138:G2141)</f>
        <v>3</v>
      </c>
    </row>
    <row r="2142" spans="1:8">
      <c r="A2142" s="35" t="s">
        <v>124</v>
      </c>
      <c r="B2142" s="39">
        <v>2001</v>
      </c>
      <c r="C2142" s="39">
        <v>303673.8</v>
      </c>
      <c r="D2142" s="39">
        <v>5.985722</v>
      </c>
      <c r="E2142" s="39">
        <f t="shared" si="99"/>
        <v>50733.027694904638</v>
      </c>
      <c r="F2142" s="36">
        <f t="shared" si="101"/>
        <v>-3.6476124355085848E-2</v>
      </c>
      <c r="G2142" s="35">
        <f t="shared" si="100"/>
        <v>0</v>
      </c>
    </row>
    <row r="2143" spans="1:8">
      <c r="A2143" s="35" t="s">
        <v>124</v>
      </c>
      <c r="B2143" s="39">
        <v>2002</v>
      </c>
      <c r="C2143" s="39">
        <v>307583.2</v>
      </c>
      <c r="D2143" s="39">
        <v>6.0523490000000004</v>
      </c>
      <c r="E2143" s="39">
        <f t="shared" si="99"/>
        <v>50820.466565956456</v>
      </c>
      <c r="F2143" s="36">
        <f t="shared" si="101"/>
        <v>1.7235098125358839E-3</v>
      </c>
      <c r="G2143" s="35">
        <f t="shared" si="100"/>
        <v>0</v>
      </c>
    </row>
    <row r="2144" spans="1:8">
      <c r="A2144" s="35" t="s">
        <v>124</v>
      </c>
      <c r="B2144" s="39">
        <v>2003</v>
      </c>
      <c r="C2144" s="39">
        <v>312556.40000000002</v>
      </c>
      <c r="D2144" s="39">
        <v>6.1041150000000002</v>
      </c>
      <c r="E2144" s="39">
        <f t="shared" si="99"/>
        <v>51204.212240431254</v>
      </c>
      <c r="F2144" s="36">
        <f t="shared" si="101"/>
        <v>7.551006521688608E-3</v>
      </c>
      <c r="G2144" s="35">
        <f t="shared" si="100"/>
        <v>0</v>
      </c>
    </row>
    <row r="2145" spans="1:8">
      <c r="A2145" s="37" t="s">
        <v>124</v>
      </c>
      <c r="B2145" s="38">
        <v>2004</v>
      </c>
      <c r="C2145" s="38">
        <v>319848.90000000002</v>
      </c>
      <c r="D2145" s="38">
        <v>6.1786450000000004</v>
      </c>
      <c r="E2145" s="45">
        <f t="shared" si="99"/>
        <v>51766.835608778303</v>
      </c>
      <c r="F2145" s="46">
        <f t="shared" si="101"/>
        <v>1.0987833690424331E-2</v>
      </c>
      <c r="G2145" s="47">
        <f t="shared" si="100"/>
        <v>0</v>
      </c>
      <c r="H2145" s="41">
        <f>SUM(G2142:G2145)</f>
        <v>0</v>
      </c>
    </row>
    <row r="2146" spans="1:8">
      <c r="A2146" s="35" t="s">
        <v>124</v>
      </c>
      <c r="B2146" s="39">
        <v>2005</v>
      </c>
      <c r="C2146" s="39">
        <v>340428</v>
      </c>
      <c r="D2146" s="39">
        <v>6.2573049999999997</v>
      </c>
      <c r="E2146" s="39">
        <f t="shared" si="99"/>
        <v>54404.891562741468</v>
      </c>
      <c r="F2146" s="36">
        <f t="shared" si="101"/>
        <v>5.0960347932022643E-2</v>
      </c>
      <c r="G2146" s="35">
        <f t="shared" si="100"/>
        <v>1</v>
      </c>
    </row>
    <row r="2147" spans="1:8">
      <c r="A2147" s="35" t="s">
        <v>124</v>
      </c>
      <c r="B2147" s="39">
        <v>2006</v>
      </c>
      <c r="C2147" s="39">
        <v>353263.5</v>
      </c>
      <c r="D2147" s="39">
        <v>6.3707529999999997</v>
      </c>
      <c r="E2147" s="39">
        <f t="shared" si="99"/>
        <v>55450.823474085402</v>
      </c>
      <c r="F2147" s="36">
        <f t="shared" si="101"/>
        <v>1.9224960868412522E-2</v>
      </c>
      <c r="G2147" s="35">
        <f t="shared" si="100"/>
        <v>0</v>
      </c>
    </row>
    <row r="2148" spans="1:8">
      <c r="A2148" s="35" t="s">
        <v>124</v>
      </c>
      <c r="B2148" s="39">
        <v>2007</v>
      </c>
      <c r="C2148" s="39">
        <v>373180.6</v>
      </c>
      <c r="D2148" s="39">
        <v>6.4615869999999997</v>
      </c>
      <c r="E2148" s="39">
        <f t="shared" si="99"/>
        <v>57753.706635846582</v>
      </c>
      <c r="F2148" s="36">
        <f t="shared" si="101"/>
        <v>4.153018868759295E-2</v>
      </c>
      <c r="G2148" s="35">
        <f t="shared" si="100"/>
        <v>1</v>
      </c>
    </row>
    <row r="2149" spans="1:8">
      <c r="A2149" s="37" t="s">
        <v>124</v>
      </c>
      <c r="B2149" s="38">
        <v>2008</v>
      </c>
      <c r="C2149" s="38">
        <v>381289.9</v>
      </c>
      <c r="D2149" s="38">
        <v>6.5622309999999997</v>
      </c>
      <c r="E2149" s="45">
        <f t="shared" si="99"/>
        <v>58103.699793561071</v>
      </c>
      <c r="F2149" s="46">
        <f t="shared" si="101"/>
        <v>6.0600986170686877E-3</v>
      </c>
      <c r="G2149" s="47">
        <f t="shared" si="100"/>
        <v>0</v>
      </c>
      <c r="H2149" s="41">
        <f>SUM(G2146:G2149)</f>
        <v>2</v>
      </c>
    </row>
    <row r="2150" spans="1:8">
      <c r="A2150" s="35" t="s">
        <v>124</v>
      </c>
      <c r="B2150" s="39">
        <v>2009</v>
      </c>
      <c r="C2150" s="39">
        <v>370136.6</v>
      </c>
      <c r="D2150" s="39">
        <v>6.6674259999999999</v>
      </c>
      <c r="E2150" s="39">
        <f t="shared" si="99"/>
        <v>55514.16693638594</v>
      </c>
      <c r="F2150" s="36">
        <f t="shared" si="101"/>
        <v>-4.4567434885826263E-2</v>
      </c>
      <c r="G2150" s="35">
        <f t="shared" si="100"/>
        <v>0</v>
      </c>
    </row>
    <row r="2151" spans="1:8">
      <c r="A2151" s="35" t="s">
        <v>124</v>
      </c>
      <c r="B2151" s="39">
        <v>2010</v>
      </c>
      <c r="C2151" s="39">
        <v>380989.5</v>
      </c>
      <c r="D2151" s="39">
        <v>6.7430089999999998</v>
      </c>
      <c r="E2151" s="39">
        <f t="shared" si="99"/>
        <v>56501.407606010907</v>
      </c>
      <c r="F2151" s="36">
        <f t="shared" si="101"/>
        <v>1.7783580734558324E-2</v>
      </c>
      <c r="G2151" s="35">
        <f t="shared" si="100"/>
        <v>0</v>
      </c>
    </row>
    <row r="2152" spans="1:8">
      <c r="A2152" s="35" t="s">
        <v>124</v>
      </c>
      <c r="B2152" s="39">
        <v>2011</v>
      </c>
      <c r="C2152" s="39">
        <v>387745.2</v>
      </c>
      <c r="D2152" s="39">
        <v>6.8274790000000003</v>
      </c>
      <c r="E2152" s="39">
        <f t="shared" si="99"/>
        <v>56791.855383224174</v>
      </c>
      <c r="F2152" s="36">
        <f t="shared" si="101"/>
        <v>5.1405405549997951E-3</v>
      </c>
      <c r="G2152" s="35">
        <f t="shared" si="100"/>
        <v>0</v>
      </c>
    </row>
    <row r="2153" spans="1:8">
      <c r="A2153" s="37" t="s">
        <v>124</v>
      </c>
      <c r="B2153" s="38">
        <v>2012</v>
      </c>
      <c r="C2153" s="38">
        <v>400530.6</v>
      </c>
      <c r="D2153" s="38">
        <v>6.8985989999999999</v>
      </c>
      <c r="E2153" s="45">
        <f t="shared" si="99"/>
        <v>58059.701687255627</v>
      </c>
      <c r="F2153" s="46">
        <f t="shared" si="101"/>
        <v>2.2324438873781993E-2</v>
      </c>
      <c r="G2153" s="47">
        <f t="shared" si="100"/>
        <v>0</v>
      </c>
      <c r="H2153" s="41">
        <f>SUM(G2150:G2153)</f>
        <v>0</v>
      </c>
    </row>
    <row r="2154" spans="1:8">
      <c r="A2154" s="35" t="s">
        <v>124</v>
      </c>
      <c r="B2154" s="39">
        <v>2013</v>
      </c>
      <c r="C2154" s="39">
        <v>410873.9</v>
      </c>
      <c r="D2154" s="39">
        <v>6.9662519999999999</v>
      </c>
      <c r="E2154" s="39">
        <f t="shared" si="99"/>
        <v>58980.625449667918</v>
      </c>
      <c r="F2154" s="36">
        <f t="shared" si="101"/>
        <v>1.5861668862388267E-2</v>
      </c>
      <c r="G2154" s="35">
        <f t="shared" si="100"/>
        <v>0</v>
      </c>
    </row>
    <row r="2155" spans="1:8">
      <c r="A2155" s="35" t="s">
        <v>124</v>
      </c>
      <c r="B2155" s="39">
        <v>2014</v>
      </c>
      <c r="C2155" s="39">
        <v>424467.6</v>
      </c>
      <c r="D2155" s="39">
        <v>7.057531</v>
      </c>
      <c r="E2155" s="39">
        <f t="shared" si="99"/>
        <v>60143.922853473821</v>
      </c>
      <c r="F2155" s="36">
        <f t="shared" si="101"/>
        <v>1.9723381956988861E-2</v>
      </c>
      <c r="G2155" s="35">
        <f t="shared" si="100"/>
        <v>0</v>
      </c>
    </row>
    <row r="2156" spans="1:8">
      <c r="A2156" s="35" t="s">
        <v>124</v>
      </c>
      <c r="B2156" s="39">
        <v>2015</v>
      </c>
      <c r="C2156" s="39">
        <v>441952.1</v>
      </c>
      <c r="D2156" s="39">
        <v>7.167287</v>
      </c>
      <c r="E2156" s="39">
        <f t="shared" si="99"/>
        <v>61662.39750131395</v>
      </c>
      <c r="F2156" s="36">
        <f t="shared" si="101"/>
        <v>2.5247349620667769E-2</v>
      </c>
      <c r="G2156" s="35">
        <f t="shared" si="100"/>
        <v>0</v>
      </c>
    </row>
    <row r="2157" spans="1:8">
      <c r="A2157" s="37" t="s">
        <v>124</v>
      </c>
      <c r="B2157" s="38">
        <v>2016</v>
      </c>
      <c r="C2157" s="38">
        <v>458263.8</v>
      </c>
      <c r="D2157" s="38">
        <v>7.2999609999999997</v>
      </c>
      <c r="E2157" s="45">
        <f t="shared" si="99"/>
        <v>62776.19839338868</v>
      </c>
      <c r="F2157" s="46">
        <f t="shared" si="101"/>
        <v>1.8062886576069248E-2</v>
      </c>
      <c r="G2157" s="47">
        <f t="shared" si="100"/>
        <v>0</v>
      </c>
      <c r="H2157" s="41">
        <f>SUM(G2154:G2157)</f>
        <v>0</v>
      </c>
    </row>
    <row r="2158" spans="1:8">
      <c r="A2158" s="35" t="s">
        <v>124</v>
      </c>
      <c r="B2158" s="39">
        <v>2017</v>
      </c>
      <c r="C2158" s="39">
        <v>482824.1</v>
      </c>
      <c r="D2158" s="39">
        <v>7.4279510000000002</v>
      </c>
      <c r="E2158" s="39">
        <f t="shared" si="99"/>
        <v>65000.980754988821</v>
      </c>
      <c r="F2158" s="36">
        <f t="shared" si="101"/>
        <v>3.5439902678694901E-2</v>
      </c>
      <c r="G2158" s="35">
        <f t="shared" si="100"/>
        <v>1</v>
      </c>
    </row>
    <row r="2159" spans="1:8">
      <c r="A2159" s="35" t="s">
        <v>124</v>
      </c>
      <c r="B2159" s="39">
        <v>2018</v>
      </c>
      <c r="C2159" s="39">
        <v>515629.9</v>
      </c>
      <c r="D2159" s="39">
        <v>7.5267929999999996</v>
      </c>
      <c r="E2159" s="39">
        <f t="shared" si="99"/>
        <v>68505.9227748126</v>
      </c>
      <c r="F2159" s="36">
        <f t="shared" si="101"/>
        <v>5.392137132568986E-2</v>
      </c>
      <c r="G2159" s="35">
        <f t="shared" si="100"/>
        <v>1</v>
      </c>
    </row>
    <row r="2160" spans="1:8">
      <c r="A2160" s="35" t="s">
        <v>124</v>
      </c>
      <c r="B2160" s="39">
        <v>2019</v>
      </c>
      <c r="C2160" s="39">
        <v>535980.5</v>
      </c>
      <c r="D2160" s="39">
        <v>7.6140239999999997</v>
      </c>
      <c r="E2160" s="39">
        <f t="shared" si="99"/>
        <v>70393.85481317107</v>
      </c>
      <c r="F2160" s="36">
        <f t="shared" si="101"/>
        <v>2.755866882582314E-2</v>
      </c>
      <c r="G2160" s="35">
        <f t="shared" si="100"/>
        <v>0</v>
      </c>
    </row>
    <row r="2161" spans="1:8">
      <c r="A2161" s="37" t="s">
        <v>124</v>
      </c>
      <c r="B2161" s="38">
        <v>2020</v>
      </c>
      <c r="C2161" s="38">
        <v>532861.9</v>
      </c>
      <c r="D2161" s="46">
        <v>7.6936119999999999</v>
      </c>
      <c r="E2161" s="45">
        <f t="shared" si="99"/>
        <v>69260.303222985516</v>
      </c>
      <c r="F2161" s="46">
        <f t="shared" si="101"/>
        <v>-1.6102990711249654E-2</v>
      </c>
      <c r="G2161" s="47">
        <f t="shared" si="100"/>
        <v>0</v>
      </c>
      <c r="H2161" s="41">
        <f>SUM(G2158:G2161)</f>
        <v>2</v>
      </c>
    </row>
    <row r="2162" spans="1:8">
      <c r="A2162" s="37" t="s">
        <v>127</v>
      </c>
      <c r="B2162" s="38">
        <v>1976</v>
      </c>
      <c r="C2162" s="38"/>
      <c r="D2162" s="38">
        <v>1.87744</v>
      </c>
      <c r="E2162" s="45"/>
      <c r="F2162" s="46"/>
      <c r="G2162" s="47"/>
      <c r="H2162" s="41"/>
    </row>
    <row r="2163" spans="1:8">
      <c r="A2163" s="35" t="s">
        <v>127</v>
      </c>
      <c r="B2163" s="39">
        <v>1977</v>
      </c>
      <c r="C2163" s="39">
        <v>44022.714993518275</v>
      </c>
      <c r="D2163" s="39">
        <v>1.9056280000000001</v>
      </c>
      <c r="E2163" s="39">
        <f t="shared" si="99"/>
        <v>23101.421155397733</v>
      </c>
      <c r="G2163" s="35"/>
    </row>
    <row r="2164" spans="1:8">
      <c r="A2164" s="35" t="s">
        <v>127</v>
      </c>
      <c r="B2164" s="39">
        <v>1978</v>
      </c>
      <c r="C2164" s="39">
        <v>44953.256572465645</v>
      </c>
      <c r="D2164" s="39">
        <v>1.920342</v>
      </c>
      <c r="E2164" s="39">
        <f t="shared" si="99"/>
        <v>23408.984739419149</v>
      </c>
      <c r="F2164" s="36">
        <f t="shared" si="101"/>
        <v>1.3313621787703456E-2</v>
      </c>
      <c r="G2164" s="35">
        <f t="shared" si="100"/>
        <v>0</v>
      </c>
    </row>
    <row r="2165" spans="1:8">
      <c r="A2165" s="35" t="s">
        <v>127</v>
      </c>
      <c r="B2165" s="39">
        <v>1979</v>
      </c>
      <c r="C2165" s="39">
        <v>45431.209619911846</v>
      </c>
      <c r="D2165" s="39">
        <v>1.9390620000000001</v>
      </c>
      <c r="E2165" s="39">
        <f t="shared" si="99"/>
        <v>23429.477561785978</v>
      </c>
      <c r="F2165" s="36">
        <f t="shared" si="101"/>
        <v>8.7542550840824518E-4</v>
      </c>
      <c r="G2165" s="35">
        <f t="shared" si="100"/>
        <v>0</v>
      </c>
    </row>
    <row r="2166" spans="1:8">
      <c r="A2166" s="37" t="s">
        <v>127</v>
      </c>
      <c r="B2166" s="38">
        <v>1980</v>
      </c>
      <c r="C2166" s="38">
        <v>44667.370974073114</v>
      </c>
      <c r="D2166" s="38">
        <v>1.951349</v>
      </c>
      <c r="E2166" s="45">
        <f t="shared" si="99"/>
        <v>22890.508552838633</v>
      </c>
      <c r="F2166" s="46">
        <f t="shared" si="101"/>
        <v>-2.300388506427542E-2</v>
      </c>
      <c r="G2166" s="47">
        <f t="shared" si="100"/>
        <v>0</v>
      </c>
      <c r="H2166" s="41">
        <f>SUM(G2163:G2166)</f>
        <v>0</v>
      </c>
    </row>
    <row r="2167" spans="1:8">
      <c r="A2167" s="35" t="s">
        <v>127</v>
      </c>
      <c r="B2167" s="39">
        <v>1981</v>
      </c>
      <c r="C2167" s="39">
        <v>44124.631452164896</v>
      </c>
      <c r="D2167" s="39">
        <v>1.9541249999999999</v>
      </c>
      <c r="E2167" s="39">
        <f t="shared" si="99"/>
        <v>22580.250215398144</v>
      </c>
      <c r="F2167" s="36">
        <f t="shared" si="101"/>
        <v>-1.3554016798024149E-2</v>
      </c>
      <c r="G2167" s="35">
        <f t="shared" si="100"/>
        <v>0</v>
      </c>
    </row>
    <row r="2168" spans="1:8">
      <c r="A2168" s="35" t="s">
        <v>127</v>
      </c>
      <c r="B2168" s="39">
        <v>1982</v>
      </c>
      <c r="C2168" s="39">
        <v>42889.410085299452</v>
      </c>
      <c r="D2168" s="39">
        <v>1.949605</v>
      </c>
      <c r="E2168" s="39">
        <f t="shared" si="99"/>
        <v>21999.025487367671</v>
      </c>
      <c r="F2168" s="36">
        <f t="shared" si="101"/>
        <v>-2.5740402452853139E-2</v>
      </c>
      <c r="G2168" s="35">
        <f t="shared" si="100"/>
        <v>0</v>
      </c>
    </row>
    <row r="2169" spans="1:8">
      <c r="A2169" s="35" t="s">
        <v>127</v>
      </c>
      <c r="B2169" s="39">
        <v>1983</v>
      </c>
      <c r="C2169" s="39">
        <v>41742.811725952815</v>
      </c>
      <c r="D2169" s="39">
        <v>1.945058</v>
      </c>
      <c r="E2169" s="39">
        <f t="shared" si="99"/>
        <v>21460.959892174331</v>
      </c>
      <c r="F2169" s="36">
        <f t="shared" si="101"/>
        <v>-2.4458610473555242E-2</v>
      </c>
      <c r="G2169" s="35">
        <f t="shared" si="100"/>
        <v>0</v>
      </c>
    </row>
    <row r="2170" spans="1:8">
      <c r="A2170" s="37" t="s">
        <v>127</v>
      </c>
      <c r="B2170" s="38">
        <v>1984</v>
      </c>
      <c r="C2170" s="38">
        <v>43954.261360124452</v>
      </c>
      <c r="D2170" s="38">
        <v>1.9276960000000001</v>
      </c>
      <c r="E2170" s="45">
        <f t="shared" si="99"/>
        <v>22801.448651719176</v>
      </c>
      <c r="F2170" s="46">
        <f t="shared" si="101"/>
        <v>6.2461733598115909E-2</v>
      </c>
      <c r="G2170" s="47">
        <f t="shared" si="100"/>
        <v>1</v>
      </c>
      <c r="H2170" s="41">
        <f>SUM(G2167:G2170)</f>
        <v>1</v>
      </c>
    </row>
    <row r="2171" spans="1:8">
      <c r="A2171" s="35" t="s">
        <v>127</v>
      </c>
      <c r="B2171" s="39">
        <v>1985</v>
      </c>
      <c r="C2171" s="39">
        <v>44440.618313456056</v>
      </c>
      <c r="D2171" s="39">
        <v>1.9068309999999999</v>
      </c>
      <c r="E2171" s="39">
        <f t="shared" si="99"/>
        <v>23306.007880853656</v>
      </c>
      <c r="F2171" s="36">
        <f t="shared" si="101"/>
        <v>2.2128384772448939E-2</v>
      </c>
      <c r="G2171" s="35">
        <f t="shared" si="100"/>
        <v>0</v>
      </c>
    </row>
    <row r="2172" spans="1:8">
      <c r="A2172" s="35" t="s">
        <v>127</v>
      </c>
      <c r="B2172" s="39">
        <v>1986</v>
      </c>
      <c r="C2172" s="39">
        <v>43812.311749805551</v>
      </c>
      <c r="D2172" s="39">
        <v>1.882352</v>
      </c>
      <c r="E2172" s="39">
        <f t="shared" si="99"/>
        <v>23275.302254735325</v>
      </c>
      <c r="F2172" s="36">
        <f t="shared" si="101"/>
        <v>-1.3174983152544062E-3</v>
      </c>
      <c r="G2172" s="35">
        <f t="shared" si="100"/>
        <v>0</v>
      </c>
    </row>
    <row r="2173" spans="1:8">
      <c r="A2173" s="35" t="s">
        <v>127</v>
      </c>
      <c r="B2173" s="39">
        <v>1987</v>
      </c>
      <c r="C2173" s="39">
        <v>43904.907512833808</v>
      </c>
      <c r="D2173" s="39">
        <v>1.857583</v>
      </c>
      <c r="E2173" s="39">
        <f t="shared" si="99"/>
        <v>23635.502431295834</v>
      </c>
      <c r="F2173" s="36">
        <f t="shared" si="101"/>
        <v>1.5475639053719625E-2</v>
      </c>
      <c r="G2173" s="35">
        <f t="shared" si="100"/>
        <v>0</v>
      </c>
    </row>
    <row r="2174" spans="1:8">
      <c r="A2174" s="37" t="s">
        <v>127</v>
      </c>
      <c r="B2174" s="38">
        <v>1988</v>
      </c>
      <c r="C2174" s="38">
        <v>47161.344644283119</v>
      </c>
      <c r="D2174" s="38">
        <v>1.8302130000000001</v>
      </c>
      <c r="E2174" s="45">
        <f t="shared" si="99"/>
        <v>25768.227328886373</v>
      </c>
      <c r="F2174" s="46">
        <f t="shared" si="101"/>
        <v>9.0233956472471233E-2</v>
      </c>
      <c r="G2174" s="47">
        <f t="shared" si="100"/>
        <v>1</v>
      </c>
      <c r="H2174" s="41">
        <f>SUM(G2171:G2174)</f>
        <v>1</v>
      </c>
    </row>
    <row r="2175" spans="1:8">
      <c r="A2175" s="35" t="s">
        <v>127</v>
      </c>
      <c r="B2175" s="39">
        <v>1989</v>
      </c>
      <c r="C2175" s="39">
        <v>47085.70949131449</v>
      </c>
      <c r="D2175" s="39">
        <v>1.80657</v>
      </c>
      <c r="E2175" s="39">
        <f t="shared" si="99"/>
        <v>26063.595372066673</v>
      </c>
      <c r="F2175" s="36">
        <f t="shared" si="101"/>
        <v>1.1462489810045717E-2</v>
      </c>
      <c r="G2175" s="35">
        <f t="shared" si="100"/>
        <v>0</v>
      </c>
    </row>
    <row r="2176" spans="1:8">
      <c r="A2176" s="35" t="s">
        <v>127</v>
      </c>
      <c r="B2176" s="39">
        <v>1990</v>
      </c>
      <c r="C2176" s="39">
        <v>47901.041160487424</v>
      </c>
      <c r="D2176" s="39">
        <v>1.792548</v>
      </c>
      <c r="E2176" s="39">
        <f t="shared" si="99"/>
        <v>26722.319938148055</v>
      </c>
      <c r="F2176" s="36">
        <f t="shared" si="101"/>
        <v>2.5273741273138528E-2</v>
      </c>
      <c r="G2176" s="35">
        <f t="shared" si="100"/>
        <v>0</v>
      </c>
    </row>
    <row r="2177" spans="1:8">
      <c r="A2177" s="35" t="s">
        <v>127</v>
      </c>
      <c r="B2177" s="39">
        <v>1991</v>
      </c>
      <c r="C2177" s="39">
        <v>48873.60226886181</v>
      </c>
      <c r="D2177" s="39">
        <v>1.798735</v>
      </c>
      <c r="E2177" s="39">
        <f t="shared" si="99"/>
        <v>27171.096503299159</v>
      </c>
      <c r="F2177" s="36">
        <f t="shared" si="101"/>
        <v>1.6794072003847305E-2</v>
      </c>
      <c r="G2177" s="35">
        <f t="shared" si="100"/>
        <v>0</v>
      </c>
    </row>
    <row r="2178" spans="1:8">
      <c r="A2178" s="37" t="s">
        <v>127</v>
      </c>
      <c r="B2178" s="38">
        <v>1992</v>
      </c>
      <c r="C2178" s="38">
        <v>50240.535760694846</v>
      </c>
      <c r="D2178" s="38">
        <v>1.806451</v>
      </c>
      <c r="E2178" s="45">
        <f t="shared" si="99"/>
        <v>27811.734589366024</v>
      </c>
      <c r="F2178" s="46">
        <f t="shared" si="101"/>
        <v>2.3577925388071019E-2</v>
      </c>
      <c r="G2178" s="47">
        <f t="shared" si="100"/>
        <v>0</v>
      </c>
      <c r="H2178" s="41">
        <f>SUM(G2175:G2178)</f>
        <v>0</v>
      </c>
    </row>
    <row r="2179" spans="1:8">
      <c r="A2179" s="35" t="s">
        <v>127</v>
      </c>
      <c r="B2179" s="39">
        <v>1993</v>
      </c>
      <c r="C2179" s="39">
        <v>51700.370612133782</v>
      </c>
      <c r="D2179" s="39">
        <v>1.817539</v>
      </c>
      <c r="E2179" s="39">
        <f t="shared" si="99"/>
        <v>28445.26065857942</v>
      </c>
      <c r="F2179" s="36">
        <f t="shared" si="101"/>
        <v>2.2779092299249459E-2</v>
      </c>
      <c r="G2179" s="35">
        <f t="shared" si="100"/>
        <v>0</v>
      </c>
    </row>
    <row r="2180" spans="1:8">
      <c r="A2180" s="35" t="s">
        <v>127</v>
      </c>
      <c r="B2180" s="39">
        <v>1994</v>
      </c>
      <c r="C2180" s="39">
        <v>54951.459803474208</v>
      </c>
      <c r="D2180" s="39">
        <v>1.8204210000000001</v>
      </c>
      <c r="E2180" s="39">
        <f t="shared" ref="E2180:E2243" si="102">C2180/D2180</f>
        <v>30186.127166998296</v>
      </c>
      <c r="F2180" s="36">
        <f t="shared" si="101"/>
        <v>6.1200582034174777E-2</v>
      </c>
      <c r="G2180" s="35">
        <f t="shared" ref="G2180:G2243" si="103">IF(F2180&gt;0.032,1,0)</f>
        <v>1</v>
      </c>
    </row>
    <row r="2181" spans="1:8">
      <c r="A2181" s="35" t="s">
        <v>127</v>
      </c>
      <c r="B2181" s="39">
        <v>1995</v>
      </c>
      <c r="C2181" s="39">
        <v>56385.777340679284</v>
      </c>
      <c r="D2181" s="39">
        <v>1.8237000000000001</v>
      </c>
      <c r="E2181" s="39">
        <f t="shared" si="102"/>
        <v>30918.340374337491</v>
      </c>
      <c r="F2181" s="36">
        <f t="shared" ref="F2181:F2244" si="104">E2181/E2180-1</f>
        <v>2.4256613088800005E-2</v>
      </c>
      <c r="G2181" s="35">
        <f t="shared" si="103"/>
        <v>0</v>
      </c>
    </row>
    <row r="2182" spans="1:8">
      <c r="A2182" s="37" t="s">
        <v>127</v>
      </c>
      <c r="B2182" s="38">
        <v>1996</v>
      </c>
      <c r="C2182" s="38">
        <v>57680.742838475497</v>
      </c>
      <c r="D2182" s="38">
        <v>1.822808</v>
      </c>
      <c r="E2182" s="45">
        <f t="shared" si="102"/>
        <v>31643.893837680927</v>
      </c>
      <c r="F2182" s="46">
        <f t="shared" si="104"/>
        <v>2.3466766151059471E-2</v>
      </c>
      <c r="G2182" s="47">
        <f t="shared" si="103"/>
        <v>0</v>
      </c>
      <c r="H2182" s="41">
        <f>SUM(G2179:G2182)</f>
        <v>1</v>
      </c>
    </row>
    <row r="2183" spans="1:8">
      <c r="A2183" s="35" t="s">
        <v>127</v>
      </c>
      <c r="B2183" s="39">
        <v>1997</v>
      </c>
      <c r="C2183" s="39">
        <v>58934.3</v>
      </c>
      <c r="D2183" s="39">
        <v>1.819113</v>
      </c>
      <c r="E2183" s="39">
        <f t="shared" si="102"/>
        <v>32397.272736767867</v>
      </c>
      <c r="F2183" s="36">
        <f t="shared" si="104"/>
        <v>2.380803395914044E-2</v>
      </c>
      <c r="G2183" s="35">
        <f t="shared" si="103"/>
        <v>0</v>
      </c>
    </row>
    <row r="2184" spans="1:8">
      <c r="A2184" s="35" t="s">
        <v>127</v>
      </c>
      <c r="B2184" s="39">
        <v>1998</v>
      </c>
      <c r="C2184" s="39">
        <v>59847.4</v>
      </c>
      <c r="D2184" s="39">
        <v>1.815609</v>
      </c>
      <c r="E2184" s="39">
        <f t="shared" si="102"/>
        <v>32962.713888287624</v>
      </c>
      <c r="F2184" s="36">
        <f t="shared" si="104"/>
        <v>1.7453356525224839E-2</v>
      </c>
      <c r="G2184" s="35">
        <f t="shared" si="103"/>
        <v>0</v>
      </c>
    </row>
    <row r="2185" spans="1:8">
      <c r="A2185" s="35" t="s">
        <v>127</v>
      </c>
      <c r="B2185" s="39">
        <v>1999</v>
      </c>
      <c r="C2185" s="39">
        <v>61783.9</v>
      </c>
      <c r="D2185" s="39">
        <v>1.8117989999999999</v>
      </c>
      <c r="E2185" s="39">
        <f t="shared" si="102"/>
        <v>34100.857766231245</v>
      </c>
      <c r="F2185" s="36">
        <f t="shared" si="104"/>
        <v>3.4528221244186641E-2</v>
      </c>
      <c r="G2185" s="35">
        <f t="shared" si="103"/>
        <v>1</v>
      </c>
    </row>
    <row r="2186" spans="1:8">
      <c r="A2186" s="37" t="s">
        <v>127</v>
      </c>
      <c r="B2186" s="38">
        <v>2000</v>
      </c>
      <c r="C2186" s="38">
        <v>61665.7</v>
      </c>
      <c r="D2186" s="38">
        <v>1.807021</v>
      </c>
      <c r="E2186" s="45">
        <f t="shared" si="102"/>
        <v>34125.613371399668</v>
      </c>
      <c r="F2186" s="46">
        <f t="shared" si="104"/>
        <v>7.259525651268639E-4</v>
      </c>
      <c r="G2186" s="47">
        <f t="shared" si="103"/>
        <v>0</v>
      </c>
      <c r="H2186" s="41">
        <f>SUM(G2183:G2186)</f>
        <v>1</v>
      </c>
    </row>
    <row r="2187" spans="1:8">
      <c r="A2187" s="35" t="s">
        <v>127</v>
      </c>
      <c r="B2187" s="39">
        <v>2001</v>
      </c>
      <c r="C2187" s="39">
        <v>61818.6</v>
      </c>
      <c r="D2187" s="39">
        <v>1.8014810000000001</v>
      </c>
      <c r="E2187" s="39">
        <f t="shared" si="102"/>
        <v>34315.432691213507</v>
      </c>
      <c r="F2187" s="36">
        <f t="shared" si="104"/>
        <v>5.5623709308305624E-3</v>
      </c>
      <c r="G2187" s="35">
        <f t="shared" si="103"/>
        <v>0</v>
      </c>
    </row>
    <row r="2188" spans="1:8">
      <c r="A2188" s="35" t="s">
        <v>127</v>
      </c>
      <c r="B2188" s="39">
        <v>2002</v>
      </c>
      <c r="C2188" s="39">
        <v>62834.1</v>
      </c>
      <c r="D2188" s="39">
        <v>1.8054140000000001</v>
      </c>
      <c r="E2188" s="39">
        <f t="shared" si="102"/>
        <v>34803.153182594127</v>
      </c>
      <c r="F2188" s="36">
        <f t="shared" si="104"/>
        <v>1.4212861477497896E-2</v>
      </c>
      <c r="G2188" s="35">
        <f t="shared" si="103"/>
        <v>0</v>
      </c>
    </row>
    <row r="2189" spans="1:8">
      <c r="A2189" s="35" t="s">
        <v>127</v>
      </c>
      <c r="B2189" s="39">
        <v>2003</v>
      </c>
      <c r="C2189" s="39">
        <v>63145.5</v>
      </c>
      <c r="D2189" s="39">
        <v>1.812295</v>
      </c>
      <c r="E2189" s="39">
        <f t="shared" si="102"/>
        <v>34842.837396781426</v>
      </c>
      <c r="F2189" s="36">
        <f t="shared" si="104"/>
        <v>1.1402476660402616E-3</v>
      </c>
      <c r="G2189" s="35">
        <f t="shared" si="103"/>
        <v>0</v>
      </c>
    </row>
    <row r="2190" spans="1:8">
      <c r="A2190" s="37" t="s">
        <v>127</v>
      </c>
      <c r="B2190" s="38">
        <v>2004</v>
      </c>
      <c r="C2190" s="38">
        <v>64159.8</v>
      </c>
      <c r="D2190" s="38">
        <v>1.816438</v>
      </c>
      <c r="E2190" s="45">
        <f t="shared" si="102"/>
        <v>35321.767106832165</v>
      </c>
      <c r="F2190" s="46">
        <f t="shared" si="104"/>
        <v>1.3745427922439601E-2</v>
      </c>
      <c r="G2190" s="47">
        <f t="shared" si="103"/>
        <v>0</v>
      </c>
      <c r="H2190" s="41">
        <f>SUM(G2187:G2190)</f>
        <v>0</v>
      </c>
    </row>
    <row r="2191" spans="1:8">
      <c r="A2191" s="35" t="s">
        <v>127</v>
      </c>
      <c r="B2191" s="39">
        <v>2005</v>
      </c>
      <c r="C2191" s="39">
        <v>65678.399999999994</v>
      </c>
      <c r="D2191" s="39">
        <v>1.820492</v>
      </c>
      <c r="E2191" s="39">
        <f t="shared" si="102"/>
        <v>36077.28020776801</v>
      </c>
      <c r="F2191" s="36">
        <f t="shared" si="104"/>
        <v>2.1389448003854561E-2</v>
      </c>
      <c r="G2191" s="35">
        <f t="shared" si="103"/>
        <v>0</v>
      </c>
    </row>
    <row r="2192" spans="1:8">
      <c r="A2192" s="35" t="s">
        <v>127</v>
      </c>
      <c r="B2192" s="39">
        <v>2006</v>
      </c>
      <c r="C2192" s="39">
        <v>66861.399999999994</v>
      </c>
      <c r="D2192" s="39">
        <v>1.827912</v>
      </c>
      <c r="E2192" s="39">
        <f t="shared" si="102"/>
        <v>36578.019073128242</v>
      </c>
      <c r="F2192" s="36">
        <f t="shared" si="104"/>
        <v>1.387961793340553E-2</v>
      </c>
      <c r="G2192" s="35">
        <f t="shared" si="103"/>
        <v>0</v>
      </c>
    </row>
    <row r="2193" spans="1:8">
      <c r="A2193" s="35" t="s">
        <v>127</v>
      </c>
      <c r="B2193" s="39">
        <v>2007</v>
      </c>
      <c r="C2193" s="39">
        <v>67119.100000000006</v>
      </c>
      <c r="D2193" s="39">
        <v>1.834052</v>
      </c>
      <c r="E2193" s="39">
        <f t="shared" si="102"/>
        <v>36596.072521389797</v>
      </c>
      <c r="F2193" s="36">
        <f t="shared" si="104"/>
        <v>4.9356003192690956E-4</v>
      </c>
      <c r="G2193" s="35">
        <f t="shared" si="103"/>
        <v>0</v>
      </c>
    </row>
    <row r="2194" spans="1:8">
      <c r="A2194" s="37" t="s">
        <v>127</v>
      </c>
      <c r="B2194" s="38">
        <v>2008</v>
      </c>
      <c r="C2194" s="38">
        <v>68483.899999999994</v>
      </c>
      <c r="D2194" s="38">
        <v>1.8403099999999999</v>
      </c>
      <c r="E2194" s="45">
        <f t="shared" si="102"/>
        <v>37213.241247398539</v>
      </c>
      <c r="F2194" s="46">
        <f t="shared" si="104"/>
        <v>1.6864343179121777E-2</v>
      </c>
      <c r="G2194" s="47">
        <f t="shared" si="103"/>
        <v>0</v>
      </c>
      <c r="H2194" s="41">
        <f>SUM(G2191:G2194)</f>
        <v>0</v>
      </c>
    </row>
    <row r="2195" spans="1:8">
      <c r="A2195" s="35" t="s">
        <v>127</v>
      </c>
      <c r="B2195" s="39">
        <v>2009</v>
      </c>
      <c r="C2195" s="39">
        <v>68191.8</v>
      </c>
      <c r="D2195" s="39">
        <v>1.8477749999999999</v>
      </c>
      <c r="E2195" s="39">
        <f t="shared" si="102"/>
        <v>36904.817956731749</v>
      </c>
      <c r="F2195" s="36">
        <f t="shared" si="104"/>
        <v>-8.2879985813746337E-3</v>
      </c>
      <c r="G2195" s="35">
        <f t="shared" si="103"/>
        <v>0</v>
      </c>
    </row>
    <row r="2196" spans="1:8">
      <c r="A2196" s="35" t="s">
        <v>127</v>
      </c>
      <c r="B2196" s="39">
        <v>2010</v>
      </c>
      <c r="C2196" s="39">
        <v>69153.5</v>
      </c>
      <c r="D2196" s="39">
        <v>1.8542650000000001</v>
      </c>
      <c r="E2196" s="39">
        <f t="shared" si="102"/>
        <v>37294.291808344547</v>
      </c>
      <c r="F2196" s="36">
        <f t="shared" si="104"/>
        <v>1.0553468982543945E-2</v>
      </c>
      <c r="G2196" s="35">
        <f t="shared" si="103"/>
        <v>0</v>
      </c>
    </row>
    <row r="2197" spans="1:8">
      <c r="A2197" s="35" t="s">
        <v>127</v>
      </c>
      <c r="B2197" s="39">
        <v>2011</v>
      </c>
      <c r="C2197" s="39">
        <v>70361.3</v>
      </c>
      <c r="D2197" s="39">
        <v>1.856606</v>
      </c>
      <c r="E2197" s="39">
        <f t="shared" si="102"/>
        <v>37897.809228236903</v>
      </c>
      <c r="F2197" s="36">
        <f t="shared" si="104"/>
        <v>1.6182568179436974E-2</v>
      </c>
      <c r="G2197" s="35">
        <f t="shared" si="103"/>
        <v>0</v>
      </c>
    </row>
    <row r="2198" spans="1:8">
      <c r="A2198" s="37" t="s">
        <v>127</v>
      </c>
      <c r="B2198" s="38">
        <v>2012</v>
      </c>
      <c r="C2198" s="38">
        <v>70322.2</v>
      </c>
      <c r="D2198" s="38">
        <v>1.8574459999999999</v>
      </c>
      <c r="E2198" s="45">
        <f t="shared" si="102"/>
        <v>37859.620145080931</v>
      </c>
      <c r="F2198" s="46">
        <f t="shared" si="104"/>
        <v>-1.0076857721770249E-3</v>
      </c>
      <c r="G2198" s="47">
        <f t="shared" si="103"/>
        <v>0</v>
      </c>
      <c r="H2198" s="41">
        <f>SUM(G2195:G2198)</f>
        <v>0</v>
      </c>
    </row>
    <row r="2199" spans="1:8">
      <c r="A2199" s="35" t="s">
        <v>127</v>
      </c>
      <c r="B2199" s="39">
        <v>2013</v>
      </c>
      <c r="C2199" s="39">
        <v>70550.100000000006</v>
      </c>
      <c r="D2199" s="39">
        <v>1.854768</v>
      </c>
      <c r="E2199" s="39">
        <f t="shared" si="102"/>
        <v>38037.156129499759</v>
      </c>
      <c r="F2199" s="36">
        <f t="shared" si="104"/>
        <v>4.689322918151273E-3</v>
      </c>
      <c r="G2199" s="35">
        <f t="shared" si="103"/>
        <v>0</v>
      </c>
    </row>
    <row r="2200" spans="1:8">
      <c r="A2200" s="35" t="s">
        <v>127</v>
      </c>
      <c r="B2200" s="39">
        <v>2014</v>
      </c>
      <c r="C2200" s="39">
        <v>70532.5</v>
      </c>
      <c r="D2200" s="39">
        <v>1.8505689999999999</v>
      </c>
      <c r="E2200" s="39">
        <f t="shared" si="102"/>
        <v>38113.953059842679</v>
      </c>
      <c r="F2200" s="36">
        <f t="shared" si="104"/>
        <v>2.0189976895605977E-3</v>
      </c>
      <c r="G2200" s="35">
        <f t="shared" si="103"/>
        <v>0</v>
      </c>
    </row>
    <row r="2201" spans="1:8">
      <c r="A2201" s="35" t="s">
        <v>127</v>
      </c>
      <c r="B2201" s="39">
        <v>2015</v>
      </c>
      <c r="C2201" s="39">
        <v>70663</v>
      </c>
      <c r="D2201" s="39">
        <v>1.843332</v>
      </c>
      <c r="E2201" s="39">
        <f t="shared" si="102"/>
        <v>38334.385775324248</v>
      </c>
      <c r="F2201" s="36">
        <f t="shared" si="104"/>
        <v>5.7835175253395654E-3</v>
      </c>
      <c r="G2201" s="35">
        <f t="shared" si="103"/>
        <v>0</v>
      </c>
    </row>
    <row r="2202" spans="1:8">
      <c r="A2202" s="37" t="s">
        <v>127</v>
      </c>
      <c r="B2202" s="38">
        <v>2016</v>
      </c>
      <c r="C2202" s="38">
        <v>70011.399999999994</v>
      </c>
      <c r="D2202" s="38">
        <v>1.832435</v>
      </c>
      <c r="E2202" s="45">
        <f t="shared" si="102"/>
        <v>38206.75767489706</v>
      </c>
      <c r="F2202" s="46">
        <f t="shared" si="104"/>
        <v>-3.3293372998124404E-3</v>
      </c>
      <c r="G2202" s="47">
        <f t="shared" si="103"/>
        <v>0</v>
      </c>
      <c r="H2202" s="41">
        <f>SUM(G2199:G2202)</f>
        <v>0</v>
      </c>
    </row>
    <row r="2203" spans="1:8">
      <c r="A2203" s="35" t="s">
        <v>127</v>
      </c>
      <c r="B2203" s="39">
        <v>2017</v>
      </c>
      <c r="C2203" s="39">
        <v>71459.399999999994</v>
      </c>
      <c r="D2203" s="39">
        <v>1.818683</v>
      </c>
      <c r="E2203" s="39">
        <f t="shared" si="102"/>
        <v>39291.839204523269</v>
      </c>
      <c r="F2203" s="36">
        <f t="shared" si="104"/>
        <v>2.8400251569610013E-2</v>
      </c>
      <c r="G2203" s="35">
        <f t="shared" si="103"/>
        <v>0</v>
      </c>
    </row>
    <row r="2204" spans="1:8">
      <c r="A2204" s="35" t="s">
        <v>127</v>
      </c>
      <c r="B2204" s="39">
        <v>2018</v>
      </c>
      <c r="C2204" s="39">
        <v>73114.2</v>
      </c>
      <c r="D2204" s="39">
        <v>1.8059529999999999</v>
      </c>
      <c r="E2204" s="39">
        <f t="shared" si="102"/>
        <v>40485.106755269931</v>
      </c>
      <c r="F2204" s="36">
        <f t="shared" si="104"/>
        <v>3.0369348315191447E-2</v>
      </c>
      <c r="G2204" s="35">
        <f t="shared" si="103"/>
        <v>0</v>
      </c>
    </row>
    <row r="2205" spans="1:8">
      <c r="A2205" s="35" t="s">
        <v>127</v>
      </c>
      <c r="B2205" s="39">
        <v>2019</v>
      </c>
      <c r="C2205" s="39">
        <v>72542.899999999994</v>
      </c>
      <c r="D2205" s="39">
        <v>1.7952630000000001</v>
      </c>
      <c r="E2205" s="39">
        <f t="shared" si="102"/>
        <v>40407.951369799295</v>
      </c>
      <c r="F2205" s="36">
        <f t="shared" si="104"/>
        <v>-1.9057720642071674E-3</v>
      </c>
      <c r="G2205" s="35">
        <f t="shared" si="103"/>
        <v>0</v>
      </c>
    </row>
    <row r="2206" spans="1:8">
      <c r="A2206" s="37" t="s">
        <v>127</v>
      </c>
      <c r="B2206" s="38">
        <v>2020</v>
      </c>
      <c r="C2206" s="38">
        <v>69711.600000000006</v>
      </c>
      <c r="D2206" s="46">
        <v>1.7847869999999999</v>
      </c>
      <c r="E2206" s="45">
        <f t="shared" si="102"/>
        <v>39058.778442469615</v>
      </c>
      <c r="F2206" s="46">
        <f t="shared" si="104"/>
        <v>-3.33887980358748E-2</v>
      </c>
      <c r="G2206" s="47">
        <f t="shared" si="103"/>
        <v>0</v>
      </c>
      <c r="H2206" s="41">
        <f>SUM(G2203:G2206)</f>
        <v>0</v>
      </c>
    </row>
    <row r="2207" spans="1:8">
      <c r="A2207" s="37" t="s">
        <v>129</v>
      </c>
      <c r="B2207" s="38">
        <v>1976</v>
      </c>
      <c r="C2207" s="38"/>
      <c r="D2207" s="44">
        <v>4.5846879999999999</v>
      </c>
      <c r="E2207" s="45"/>
      <c r="F2207" s="46"/>
      <c r="G2207" s="47"/>
      <c r="H2207" s="41"/>
    </row>
    <row r="2208" spans="1:8">
      <c r="A2208" s="35" t="s">
        <v>129</v>
      </c>
      <c r="B2208" s="39">
        <v>1977</v>
      </c>
      <c r="C2208" s="39">
        <v>118587.91153736909</v>
      </c>
      <c r="D2208" s="39">
        <v>4.6132989999999996</v>
      </c>
      <c r="E2208" s="39">
        <f t="shared" si="102"/>
        <v>25705.66346065345</v>
      </c>
      <c r="G2208" s="35"/>
    </row>
    <row r="2209" spans="1:8">
      <c r="A2209" s="35" t="s">
        <v>129</v>
      </c>
      <c r="B2209" s="39">
        <v>1978</v>
      </c>
      <c r="C2209" s="39">
        <v>123987.82435470384</v>
      </c>
      <c r="D2209" s="39">
        <v>4.6319439999999998</v>
      </c>
      <c r="E2209" s="39">
        <f t="shared" si="102"/>
        <v>26767.988636024929</v>
      </c>
      <c r="F2209" s="36">
        <f t="shared" si="104"/>
        <v>4.1326502892933936E-2</v>
      </c>
      <c r="G2209" s="35">
        <f t="shared" si="103"/>
        <v>1</v>
      </c>
    </row>
    <row r="2210" spans="1:8">
      <c r="A2210" s="35" t="s">
        <v>129</v>
      </c>
      <c r="B2210" s="39">
        <v>1979</v>
      </c>
      <c r="C2210" s="39">
        <v>128196.07906171605</v>
      </c>
      <c r="D2210" s="39">
        <v>4.6659110000000004</v>
      </c>
      <c r="E2210" s="39">
        <f t="shared" si="102"/>
        <v>27475.037363918011</v>
      </c>
      <c r="F2210" s="36">
        <f t="shared" si="104"/>
        <v>2.6413965483440105E-2</v>
      </c>
      <c r="G2210" s="35">
        <f t="shared" si="103"/>
        <v>0</v>
      </c>
    </row>
    <row r="2211" spans="1:8">
      <c r="A2211" s="37" t="s">
        <v>129</v>
      </c>
      <c r="B2211" s="38">
        <v>1980</v>
      </c>
      <c r="C2211" s="38">
        <v>126343.45013476982</v>
      </c>
      <c r="D2211" s="38">
        <v>4.7120449999999998</v>
      </c>
      <c r="E2211" s="45">
        <f t="shared" si="102"/>
        <v>26812.870024537082</v>
      </c>
      <c r="F2211" s="46">
        <f t="shared" si="104"/>
        <v>-2.4100689313366619E-2</v>
      </c>
      <c r="G2211" s="47">
        <f t="shared" si="103"/>
        <v>0</v>
      </c>
      <c r="H2211" s="41">
        <f>SUM(G2208:G2211)</f>
        <v>1</v>
      </c>
    </row>
    <row r="2212" spans="1:8">
      <c r="A2212" s="35" t="s">
        <v>129</v>
      </c>
      <c r="B2212" s="39">
        <v>1981</v>
      </c>
      <c r="C2212" s="39">
        <v>126729.4548764428</v>
      </c>
      <c r="D2212" s="39">
        <v>4.7263450000000002</v>
      </c>
      <c r="E2212" s="39">
        <f t="shared" si="102"/>
        <v>26813.416049070223</v>
      </c>
      <c r="F2212" s="36">
        <f t="shared" si="104"/>
        <v>2.0364270316486355E-5</v>
      </c>
      <c r="G2212" s="35">
        <f t="shared" si="103"/>
        <v>0</v>
      </c>
    </row>
    <row r="2213" spans="1:8">
      <c r="A2213" s="35" t="s">
        <v>129</v>
      </c>
      <c r="B2213" s="39">
        <v>1982</v>
      </c>
      <c r="C2213" s="39">
        <v>124109.93919765778</v>
      </c>
      <c r="D2213" s="39">
        <v>4.7288620000000003</v>
      </c>
      <c r="E2213" s="39">
        <f t="shared" si="102"/>
        <v>26245.202164423019</v>
      </c>
      <c r="F2213" s="36">
        <f t="shared" si="104"/>
        <v>-2.1191402229665091E-2</v>
      </c>
      <c r="G2213" s="35">
        <f t="shared" si="103"/>
        <v>0</v>
      </c>
    </row>
    <row r="2214" spans="1:8">
      <c r="A2214" s="35" t="s">
        <v>129</v>
      </c>
      <c r="B2214" s="39">
        <v>1983</v>
      </c>
      <c r="C2214" s="39">
        <v>126531.74513070786</v>
      </c>
      <c r="D2214" s="39">
        <v>4.721438</v>
      </c>
      <c r="E2214" s="39">
        <f t="shared" si="102"/>
        <v>26799.408385900198</v>
      </c>
      <c r="F2214" s="36">
        <f t="shared" si="104"/>
        <v>2.111647751863921E-2</v>
      </c>
      <c r="G2214" s="35">
        <f t="shared" si="103"/>
        <v>0</v>
      </c>
    </row>
    <row r="2215" spans="1:8">
      <c r="A2215" s="37" t="s">
        <v>129</v>
      </c>
      <c r="B2215" s="38">
        <v>1984</v>
      </c>
      <c r="C2215" s="38">
        <v>134190.78254269037</v>
      </c>
      <c r="D2215" s="38">
        <v>4.7355710000000002</v>
      </c>
      <c r="E2215" s="45">
        <f t="shared" si="102"/>
        <v>28336.769218050023</v>
      </c>
      <c r="F2215" s="46">
        <f t="shared" si="104"/>
        <v>5.7365476506513691E-2</v>
      </c>
      <c r="G2215" s="47">
        <f t="shared" si="103"/>
        <v>1</v>
      </c>
      <c r="H2215" s="41">
        <f>SUM(G2212:G2215)</f>
        <v>1</v>
      </c>
    </row>
    <row r="2216" spans="1:8">
      <c r="A2216" s="35" t="s">
        <v>129</v>
      </c>
      <c r="B2216" s="39">
        <v>1985</v>
      </c>
      <c r="C2216" s="39">
        <v>138734.50693731863</v>
      </c>
      <c r="D2216" s="39">
        <v>4.7477650000000002</v>
      </c>
      <c r="E2216" s="39">
        <f t="shared" si="102"/>
        <v>29221.013874384815</v>
      </c>
      <c r="F2216" s="36">
        <f t="shared" si="104"/>
        <v>3.1204850825814701E-2</v>
      </c>
      <c r="G2216" s="35">
        <f t="shared" si="103"/>
        <v>0</v>
      </c>
    </row>
    <row r="2217" spans="1:8">
      <c r="A2217" s="35" t="s">
        <v>129</v>
      </c>
      <c r="B2217" s="39">
        <v>1986</v>
      </c>
      <c r="C2217" s="39">
        <v>140958.60312463378</v>
      </c>
      <c r="D2217" s="39">
        <v>4.7556250000000002</v>
      </c>
      <c r="E2217" s="39">
        <f t="shared" si="102"/>
        <v>29640.394926983052</v>
      </c>
      <c r="F2217" s="36">
        <f t="shared" si="104"/>
        <v>1.4352036325675499E-2</v>
      </c>
      <c r="G2217" s="35">
        <f t="shared" si="103"/>
        <v>0</v>
      </c>
    </row>
    <row r="2218" spans="1:8">
      <c r="A2218" s="35" t="s">
        <v>129</v>
      </c>
      <c r="B2218" s="39">
        <v>1987</v>
      </c>
      <c r="C2218" s="39">
        <v>145056.09606932951</v>
      </c>
      <c r="D2218" s="39">
        <v>4.7779230000000004</v>
      </c>
      <c r="E2218" s="39">
        <f t="shared" si="102"/>
        <v>30359.655454750839</v>
      </c>
      <c r="F2218" s="36">
        <f t="shared" si="104"/>
        <v>2.4266226193666807E-2</v>
      </c>
      <c r="G2218" s="35">
        <f t="shared" si="103"/>
        <v>0</v>
      </c>
    </row>
    <row r="2219" spans="1:8">
      <c r="A2219" s="37" t="s">
        <v>129</v>
      </c>
      <c r="B2219" s="38">
        <v>1988</v>
      </c>
      <c r="C2219" s="38">
        <v>153930.6053705326</v>
      </c>
      <c r="D2219" s="38">
        <v>4.8223909999999997</v>
      </c>
      <c r="E2219" s="45">
        <f t="shared" si="102"/>
        <v>31919.976080440723</v>
      </c>
      <c r="F2219" s="46">
        <f t="shared" si="104"/>
        <v>5.139454326204218E-2</v>
      </c>
      <c r="G2219" s="47">
        <f t="shared" si="103"/>
        <v>1</v>
      </c>
      <c r="H2219" s="41">
        <f>SUM(G2216:G2219)</f>
        <v>1</v>
      </c>
    </row>
    <row r="2220" spans="1:8">
      <c r="A2220" s="35" t="s">
        <v>129</v>
      </c>
      <c r="B2220" s="39">
        <v>1989</v>
      </c>
      <c r="C2220" s="39">
        <v>157045.64148348101</v>
      </c>
      <c r="D2220" s="39">
        <v>4.8565680000000002</v>
      </c>
      <c r="E2220" s="39">
        <f t="shared" si="102"/>
        <v>32336.753337641108</v>
      </c>
      <c r="F2220" s="36">
        <f t="shared" si="104"/>
        <v>1.3056941400898081E-2</v>
      </c>
      <c r="G2220" s="35">
        <f t="shared" si="103"/>
        <v>0</v>
      </c>
    </row>
    <row r="2221" spans="1:8">
      <c r="A2221" s="35" t="s">
        <v>129</v>
      </c>
      <c r="B2221" s="39">
        <v>1990</v>
      </c>
      <c r="C2221" s="39">
        <v>160103.63528883646</v>
      </c>
      <c r="D2221" s="39">
        <v>4.9045620000000003</v>
      </c>
      <c r="E2221" s="39">
        <f t="shared" si="102"/>
        <v>32643.819221540365</v>
      </c>
      <c r="F2221" s="36">
        <f t="shared" si="104"/>
        <v>9.4958785965015835E-3</v>
      </c>
      <c r="G2221" s="35">
        <f t="shared" si="103"/>
        <v>0</v>
      </c>
    </row>
    <row r="2222" spans="1:8">
      <c r="A2222" s="35" t="s">
        <v>129</v>
      </c>
      <c r="B2222" s="39">
        <v>1991</v>
      </c>
      <c r="C2222" s="39">
        <v>162220.29256670462</v>
      </c>
      <c r="D2222" s="39">
        <v>4.9643430000000004</v>
      </c>
      <c r="E2222" s="39">
        <f t="shared" si="102"/>
        <v>32677.091926707042</v>
      </c>
      <c r="F2222" s="36">
        <f t="shared" si="104"/>
        <v>1.0192650847888896E-3</v>
      </c>
      <c r="G2222" s="35">
        <f t="shared" si="103"/>
        <v>0</v>
      </c>
    </row>
    <row r="2223" spans="1:8">
      <c r="A2223" s="37" t="s">
        <v>129</v>
      </c>
      <c r="B2223" s="38">
        <v>1992</v>
      </c>
      <c r="C2223" s="38">
        <v>171150.45965347174</v>
      </c>
      <c r="D2223" s="38">
        <v>5.025398</v>
      </c>
      <c r="E2223" s="45">
        <f t="shared" si="102"/>
        <v>34057.095508350132</v>
      </c>
      <c r="F2223" s="46">
        <f t="shared" si="104"/>
        <v>4.2231529804988899E-2</v>
      </c>
      <c r="G2223" s="47">
        <f t="shared" si="103"/>
        <v>1</v>
      </c>
      <c r="H2223" s="41">
        <f>SUM(G2220:G2223)</f>
        <v>1</v>
      </c>
    </row>
    <row r="2224" spans="1:8">
      <c r="A2224" s="35" t="s">
        <v>129</v>
      </c>
      <c r="B2224" s="39">
        <v>1993</v>
      </c>
      <c r="C2224" s="39">
        <v>177758.78329767942</v>
      </c>
      <c r="D2224" s="39">
        <v>5.0848890000000004</v>
      </c>
      <c r="E2224" s="39">
        <f t="shared" si="102"/>
        <v>34958.242608182678</v>
      </c>
      <c r="F2224" s="36">
        <f t="shared" si="104"/>
        <v>2.6459892905770666E-2</v>
      </c>
      <c r="G2224" s="35">
        <f t="shared" si="103"/>
        <v>0</v>
      </c>
    </row>
    <row r="2225" spans="1:8">
      <c r="A2225" s="35" t="s">
        <v>129</v>
      </c>
      <c r="B2225" s="39">
        <v>1994</v>
      </c>
      <c r="C2225" s="39">
        <v>187173.94845118988</v>
      </c>
      <c r="D2225" s="39">
        <v>5.1336779999999997</v>
      </c>
      <c r="E2225" s="39">
        <f t="shared" si="102"/>
        <v>36460.009461284848</v>
      </c>
      <c r="F2225" s="36">
        <f t="shared" si="104"/>
        <v>4.2958877250615979E-2</v>
      </c>
      <c r="G2225" s="35">
        <f t="shared" si="103"/>
        <v>1</v>
      </c>
    </row>
    <row r="2226" spans="1:8">
      <c r="A2226" s="35" t="s">
        <v>129</v>
      </c>
      <c r="B2226" s="39">
        <v>1995</v>
      </c>
      <c r="C2226" s="39">
        <v>191077.60831183172</v>
      </c>
      <c r="D2226" s="39">
        <v>5.1848359999999998</v>
      </c>
      <c r="E2226" s="39">
        <f t="shared" si="102"/>
        <v>36853.163400314246</v>
      </c>
      <c r="F2226" s="36">
        <f t="shared" si="104"/>
        <v>1.0783155156524948E-2</v>
      </c>
      <c r="G2226" s="35">
        <f t="shared" si="103"/>
        <v>0</v>
      </c>
    </row>
    <row r="2227" spans="1:8">
      <c r="A2227" s="37" t="s">
        <v>129</v>
      </c>
      <c r="B2227" s="38">
        <v>1996</v>
      </c>
      <c r="C2227" s="38">
        <v>200144.15081845105</v>
      </c>
      <c r="D2227" s="38">
        <v>5.2299860000000002</v>
      </c>
      <c r="E2227" s="45">
        <f t="shared" si="102"/>
        <v>38268.582519809999</v>
      </c>
      <c r="F2227" s="46">
        <f t="shared" si="104"/>
        <v>3.8406991120976119E-2</v>
      </c>
      <c r="G2227" s="47">
        <f t="shared" si="103"/>
        <v>1</v>
      </c>
      <c r="H2227" s="41">
        <f>SUM(G2224:G2227)</f>
        <v>2</v>
      </c>
    </row>
    <row r="2228" spans="1:8">
      <c r="A2228" s="35" t="s">
        <v>129</v>
      </c>
      <c r="B2228" s="39">
        <v>1997</v>
      </c>
      <c r="C2228" s="39">
        <v>209111.69999999998</v>
      </c>
      <c r="D2228" s="39">
        <v>5.2662129999999996</v>
      </c>
      <c r="E2228" s="39">
        <f t="shared" si="102"/>
        <v>39708.173596472458</v>
      </c>
      <c r="F2228" s="36">
        <f t="shared" si="104"/>
        <v>3.7618092489243526E-2</v>
      </c>
      <c r="G2228" s="35">
        <f t="shared" si="103"/>
        <v>1</v>
      </c>
    </row>
    <row r="2229" spans="1:8">
      <c r="A2229" s="35" t="s">
        <v>129</v>
      </c>
      <c r="B2229" s="39">
        <v>1998</v>
      </c>
      <c r="C2229" s="39">
        <v>216955.9</v>
      </c>
      <c r="D2229" s="39">
        <v>5.2976720000000004</v>
      </c>
      <c r="E2229" s="39">
        <f t="shared" si="102"/>
        <v>40953.063911846555</v>
      </c>
      <c r="F2229" s="36">
        <f t="shared" si="104"/>
        <v>3.1350984007098459E-2</v>
      </c>
      <c r="G2229" s="35">
        <f t="shared" si="103"/>
        <v>0</v>
      </c>
    </row>
    <row r="2230" spans="1:8">
      <c r="A2230" s="35" t="s">
        <v>129</v>
      </c>
      <c r="B2230" s="39">
        <v>1999</v>
      </c>
      <c r="C2230" s="39">
        <v>225783.7</v>
      </c>
      <c r="D2230" s="39">
        <v>5.3326659999999997</v>
      </c>
      <c r="E2230" s="39">
        <f t="shared" si="102"/>
        <v>42339.741510156462</v>
      </c>
      <c r="F2230" s="36">
        <f t="shared" si="104"/>
        <v>3.3860167368546579E-2</v>
      </c>
      <c r="G2230" s="35">
        <f t="shared" si="103"/>
        <v>1</v>
      </c>
    </row>
    <row r="2231" spans="1:8">
      <c r="A2231" s="37" t="s">
        <v>129</v>
      </c>
      <c r="B2231" s="38">
        <v>2000</v>
      </c>
      <c r="C2231" s="38">
        <v>232411.7</v>
      </c>
      <c r="D2231" s="38">
        <v>5.3739990000000004</v>
      </c>
      <c r="E2231" s="45">
        <f t="shared" si="102"/>
        <v>43247.440127919639</v>
      </c>
      <c r="F2231" s="46">
        <f t="shared" si="104"/>
        <v>2.143845440212333E-2</v>
      </c>
      <c r="G2231" s="47">
        <f t="shared" si="103"/>
        <v>0</v>
      </c>
      <c r="H2231" s="41">
        <f>SUM(G2228:G2231)</f>
        <v>2</v>
      </c>
    </row>
    <row r="2232" spans="1:8">
      <c r="A2232" s="35" t="s">
        <v>129</v>
      </c>
      <c r="B2232" s="39">
        <v>2001</v>
      </c>
      <c r="C2232" s="39">
        <v>236088.7</v>
      </c>
      <c r="D2232" s="39">
        <v>5.4068350000000001</v>
      </c>
      <c r="E2232" s="39">
        <f t="shared" si="102"/>
        <v>43664.861235824654</v>
      </c>
      <c r="F2232" s="36">
        <f t="shared" si="104"/>
        <v>9.6519263722971704E-3</v>
      </c>
      <c r="G2232" s="35">
        <f t="shared" si="103"/>
        <v>0</v>
      </c>
    </row>
    <row r="2233" spans="1:8">
      <c r="A2233" s="35" t="s">
        <v>129</v>
      </c>
      <c r="B2233" s="39">
        <v>2002</v>
      </c>
      <c r="C2233" s="39">
        <v>240543.3</v>
      </c>
      <c r="D2233" s="39">
        <v>5.4451619999999998</v>
      </c>
      <c r="E2233" s="39">
        <f t="shared" si="102"/>
        <v>44175.600285170578</v>
      </c>
      <c r="F2233" s="36">
        <f t="shared" si="104"/>
        <v>1.1696797719968233E-2</v>
      </c>
      <c r="G2233" s="35">
        <f t="shared" si="103"/>
        <v>0</v>
      </c>
    </row>
    <row r="2234" spans="1:8">
      <c r="A2234" s="35" t="s">
        <v>129</v>
      </c>
      <c r="B2234" s="39">
        <v>2003</v>
      </c>
      <c r="C2234" s="39">
        <v>247766.1</v>
      </c>
      <c r="D2234" s="39">
        <v>5.479203</v>
      </c>
      <c r="E2234" s="39">
        <f t="shared" si="102"/>
        <v>45219.368583350537</v>
      </c>
      <c r="F2234" s="36">
        <f t="shared" si="104"/>
        <v>2.3627710578736583E-2</v>
      </c>
      <c r="G2234" s="35">
        <f t="shared" si="103"/>
        <v>0</v>
      </c>
    </row>
    <row r="2235" spans="1:8">
      <c r="A2235" s="37" t="s">
        <v>129</v>
      </c>
      <c r="B2235" s="38">
        <v>2004</v>
      </c>
      <c r="C2235" s="38">
        <v>256167.4</v>
      </c>
      <c r="D2235" s="38">
        <v>5.5140260000000003</v>
      </c>
      <c r="E2235" s="45">
        <f t="shared" si="102"/>
        <v>46457.416051357024</v>
      </c>
      <c r="F2235" s="46">
        <f t="shared" si="104"/>
        <v>2.7378698703509174E-2</v>
      </c>
      <c r="G2235" s="47">
        <f t="shared" si="103"/>
        <v>0</v>
      </c>
      <c r="H2235" s="41">
        <f>SUM(G2232:G2235)</f>
        <v>0</v>
      </c>
    </row>
    <row r="2236" spans="1:8">
      <c r="A2236" s="35" t="s">
        <v>129</v>
      </c>
      <c r="B2236" s="39">
        <v>2005</v>
      </c>
      <c r="C2236" s="39">
        <v>263698.59999999998</v>
      </c>
      <c r="D2236" s="39">
        <v>5.5461660000000004</v>
      </c>
      <c r="E2236" s="39">
        <f t="shared" si="102"/>
        <v>47546.106625730274</v>
      </c>
      <c r="F2236" s="36">
        <f t="shared" si="104"/>
        <v>2.3434161150283073E-2</v>
      </c>
      <c r="G2236" s="35">
        <f t="shared" si="103"/>
        <v>0</v>
      </c>
    </row>
    <row r="2237" spans="1:8">
      <c r="A2237" s="35" t="s">
        <v>129</v>
      </c>
      <c r="B2237" s="39">
        <v>2006</v>
      </c>
      <c r="C2237" s="39">
        <v>268246.40000000002</v>
      </c>
      <c r="D2237" s="39">
        <v>5.577655</v>
      </c>
      <c r="E2237" s="39">
        <f t="shared" si="102"/>
        <v>48093.04268550135</v>
      </c>
      <c r="F2237" s="36">
        <f t="shared" si="104"/>
        <v>1.1503277525463984E-2</v>
      </c>
      <c r="G2237" s="35">
        <f t="shared" si="103"/>
        <v>0</v>
      </c>
    </row>
    <row r="2238" spans="1:8">
      <c r="A2238" s="35" t="s">
        <v>129</v>
      </c>
      <c r="B2238" s="39">
        <v>2007</v>
      </c>
      <c r="C2238" s="39">
        <v>269933.59999999998</v>
      </c>
      <c r="D2238" s="39">
        <v>5.6107750000000003</v>
      </c>
      <c r="E2238" s="39">
        <f t="shared" si="102"/>
        <v>48109.860046072063</v>
      </c>
      <c r="F2238" s="36">
        <f t="shared" si="104"/>
        <v>3.4968385512001987E-4</v>
      </c>
      <c r="G2238" s="35">
        <f t="shared" si="103"/>
        <v>0</v>
      </c>
    </row>
    <row r="2239" spans="1:8">
      <c r="A2239" s="37" t="s">
        <v>129</v>
      </c>
      <c r="B2239" s="38">
        <v>2008</v>
      </c>
      <c r="C2239" s="38">
        <v>266626.90000000002</v>
      </c>
      <c r="D2239" s="38">
        <v>5.6409960000000003</v>
      </c>
      <c r="E2239" s="45">
        <f t="shared" si="102"/>
        <v>47265.926088229811</v>
      </c>
      <c r="F2239" s="46">
        <f t="shared" si="104"/>
        <v>-1.7541808623722122E-2</v>
      </c>
      <c r="G2239" s="47">
        <f t="shared" si="103"/>
        <v>0</v>
      </c>
      <c r="H2239" s="41">
        <f>SUM(G2236:G2239)</f>
        <v>0</v>
      </c>
    </row>
    <row r="2240" spans="1:8">
      <c r="A2240" s="35" t="s">
        <v>129</v>
      </c>
      <c r="B2240" s="39">
        <v>2009</v>
      </c>
      <c r="C2240" s="39">
        <v>258761.2</v>
      </c>
      <c r="D2240" s="39">
        <v>5.6692640000000001</v>
      </c>
      <c r="E2240" s="39">
        <f t="shared" si="102"/>
        <v>45642.820655379604</v>
      </c>
      <c r="F2240" s="36">
        <f t="shared" si="104"/>
        <v>-3.4339863135663728E-2</v>
      </c>
      <c r="G2240" s="35">
        <f t="shared" si="103"/>
        <v>0</v>
      </c>
    </row>
    <row r="2241" spans="1:8">
      <c r="A2241" s="35" t="s">
        <v>129</v>
      </c>
      <c r="B2241" s="39">
        <v>2010</v>
      </c>
      <c r="C2241" s="39">
        <v>266830.8</v>
      </c>
      <c r="D2241" s="39">
        <v>5.6905380000000001</v>
      </c>
      <c r="E2241" s="39">
        <f t="shared" si="102"/>
        <v>46890.258882376322</v>
      </c>
      <c r="F2241" s="36">
        <f t="shared" si="104"/>
        <v>2.7330436837270433E-2</v>
      </c>
      <c r="G2241" s="35">
        <f t="shared" si="103"/>
        <v>0</v>
      </c>
    </row>
    <row r="2242" spans="1:8">
      <c r="A2242" s="35" t="s">
        <v>129</v>
      </c>
      <c r="B2242" s="39">
        <v>2011</v>
      </c>
      <c r="C2242" s="39">
        <v>272813.2</v>
      </c>
      <c r="D2242" s="39">
        <v>5.7058400000000002</v>
      </c>
      <c r="E2242" s="39">
        <f t="shared" si="102"/>
        <v>47812.977580864521</v>
      </c>
      <c r="F2242" s="36">
        <f t="shared" si="104"/>
        <v>1.9678259845031576E-2</v>
      </c>
      <c r="G2242" s="35">
        <f t="shared" si="103"/>
        <v>0</v>
      </c>
    </row>
    <row r="2243" spans="1:8">
      <c r="A2243" s="37" t="s">
        <v>129</v>
      </c>
      <c r="B2243" s="38">
        <v>2012</v>
      </c>
      <c r="C2243" s="38">
        <v>277107.09999999998</v>
      </c>
      <c r="D2243" s="38">
        <v>5.7208249999999996</v>
      </c>
      <c r="E2243" s="45">
        <f t="shared" si="102"/>
        <v>48438.310907954707</v>
      </c>
      <c r="F2243" s="46">
        <f t="shared" si="104"/>
        <v>1.3078736333301588E-2</v>
      </c>
      <c r="G2243" s="47">
        <f t="shared" si="103"/>
        <v>0</v>
      </c>
      <c r="H2243" s="41">
        <f>SUM(G2240:G2243)</f>
        <v>0</v>
      </c>
    </row>
    <row r="2244" spans="1:8">
      <c r="A2244" s="35" t="s">
        <v>129</v>
      </c>
      <c r="B2244" s="39">
        <v>2013</v>
      </c>
      <c r="C2244" s="39">
        <v>278015</v>
      </c>
      <c r="D2244" s="39">
        <v>5.7380120000000003</v>
      </c>
      <c r="E2244" s="39">
        <f t="shared" ref="E2244:E2296" si="105">C2244/D2244</f>
        <v>48451.449735553011</v>
      </c>
      <c r="F2244" s="36">
        <f t="shared" si="104"/>
        <v>2.7124867387029461E-4</v>
      </c>
      <c r="G2244" s="35">
        <f t="shared" ref="G2244:G2296" si="106">IF(F2244&gt;0.032,1,0)</f>
        <v>0</v>
      </c>
    </row>
    <row r="2245" spans="1:8">
      <c r="A2245" s="35" t="s">
        <v>129</v>
      </c>
      <c r="B2245" s="39">
        <v>2014</v>
      </c>
      <c r="C2245" s="39">
        <v>283981.09999999998</v>
      </c>
      <c r="D2245" s="39">
        <v>5.7531990000000004</v>
      </c>
      <c r="E2245" s="39">
        <f t="shared" si="105"/>
        <v>49360.555753416484</v>
      </c>
      <c r="F2245" s="36">
        <f t="shared" ref="F2245:F2296" si="107">E2245/E2244-1</f>
        <v>1.8763236659075311E-2</v>
      </c>
      <c r="G2245" s="35">
        <f t="shared" si="106"/>
        <v>0</v>
      </c>
    </row>
    <row r="2246" spans="1:8">
      <c r="A2246" s="35" t="s">
        <v>129</v>
      </c>
      <c r="B2246" s="39">
        <v>2015</v>
      </c>
      <c r="C2246" s="39">
        <v>289077</v>
      </c>
      <c r="D2246" s="39">
        <v>5.7629270000000004</v>
      </c>
      <c r="E2246" s="39">
        <f t="shared" si="105"/>
        <v>50161.489118290061</v>
      </c>
      <c r="F2246" s="36">
        <f t="shared" si="107"/>
        <v>1.6226182072881956E-2</v>
      </c>
      <c r="G2246" s="35">
        <f t="shared" si="106"/>
        <v>0</v>
      </c>
    </row>
    <row r="2247" spans="1:8">
      <c r="A2247" s="37" t="s">
        <v>129</v>
      </c>
      <c r="B2247" s="38">
        <v>2016</v>
      </c>
      <c r="C2247" s="38">
        <v>291920.3</v>
      </c>
      <c r="D2247" s="38">
        <v>5.7751700000000001</v>
      </c>
      <c r="E2247" s="45">
        <f t="shared" si="105"/>
        <v>50547.481719152856</v>
      </c>
      <c r="F2247" s="46">
        <f t="shared" si="107"/>
        <v>7.6949988456793683E-3</v>
      </c>
      <c r="G2247" s="47">
        <f t="shared" si="106"/>
        <v>0</v>
      </c>
      <c r="H2247" s="41">
        <f>SUM(G2244:G2247)</f>
        <v>0</v>
      </c>
    </row>
    <row r="2248" spans="1:8">
      <c r="A2248" s="35" t="s">
        <v>129</v>
      </c>
      <c r="B2248" s="39">
        <v>2017</v>
      </c>
      <c r="C2248" s="39">
        <v>292311.2</v>
      </c>
      <c r="D2248" s="39">
        <v>5.7931470000000003</v>
      </c>
      <c r="E2248" s="39">
        <f t="shared" si="105"/>
        <v>50458.101615581305</v>
      </c>
      <c r="F2248" s="36">
        <f t="shared" si="107"/>
        <v>-1.7682404846230959E-3</v>
      </c>
      <c r="G2248" s="35">
        <f t="shared" si="106"/>
        <v>0</v>
      </c>
    </row>
    <row r="2249" spans="1:8">
      <c r="A2249" s="35" t="s">
        <v>129</v>
      </c>
      <c r="B2249" s="39">
        <v>2018</v>
      </c>
      <c r="C2249" s="39">
        <v>299416</v>
      </c>
      <c r="D2249" s="39">
        <v>5.8093190000000003</v>
      </c>
      <c r="E2249" s="39">
        <f t="shared" si="105"/>
        <v>51540.636690806612</v>
      </c>
      <c r="F2249" s="36">
        <f t="shared" si="107"/>
        <v>2.1454137998941691E-2</v>
      </c>
      <c r="G2249" s="35">
        <f t="shared" si="106"/>
        <v>0</v>
      </c>
    </row>
    <row r="2250" spans="1:8">
      <c r="A2250" s="35" t="s">
        <v>129</v>
      </c>
      <c r="B2250" s="39">
        <v>2019</v>
      </c>
      <c r="C2250" s="39">
        <v>303891.20000000001</v>
      </c>
      <c r="D2250" s="39">
        <v>5.8245810000000002</v>
      </c>
      <c r="E2250" s="39">
        <f t="shared" si="105"/>
        <v>52173.916029324682</v>
      </c>
      <c r="F2250" s="36">
        <f t="shared" si="107"/>
        <v>1.2286990987657509E-2</v>
      </c>
      <c r="G2250" s="35">
        <f t="shared" si="106"/>
        <v>0</v>
      </c>
    </row>
    <row r="2251" spans="1:8">
      <c r="A2251" s="37" t="s">
        <v>129</v>
      </c>
      <c r="B2251" s="38">
        <v>2020</v>
      </c>
      <c r="C2251" s="38">
        <v>291715.8</v>
      </c>
      <c r="D2251" s="46">
        <v>5.8326549999999999</v>
      </c>
      <c r="E2251" s="45">
        <f t="shared" si="105"/>
        <v>50014.238798626007</v>
      </c>
      <c r="F2251" s="46">
        <f t="shared" si="107"/>
        <v>-4.1393811219476273E-2</v>
      </c>
      <c r="G2251" s="47">
        <f t="shared" si="106"/>
        <v>0</v>
      </c>
      <c r="H2251" s="41">
        <f>SUM(G2248:G2251)</f>
        <v>0</v>
      </c>
    </row>
    <row r="2252" spans="1:8">
      <c r="A2252" s="37" t="s">
        <v>131</v>
      </c>
      <c r="B2252" s="38">
        <v>1976</v>
      </c>
      <c r="C2252" s="38"/>
      <c r="D2252" s="44">
        <v>0.39544600000000002</v>
      </c>
      <c r="E2252" s="45"/>
      <c r="F2252" s="46"/>
      <c r="G2252" s="47"/>
      <c r="H2252" s="41"/>
    </row>
    <row r="2253" spans="1:8">
      <c r="A2253" s="35" t="s">
        <v>131</v>
      </c>
      <c r="B2253" s="39">
        <v>1977</v>
      </c>
      <c r="C2253" s="39">
        <v>17101.525382061453</v>
      </c>
      <c r="D2253" s="39">
        <v>0.41153000000000001</v>
      </c>
      <c r="E2253" s="39">
        <f t="shared" si="105"/>
        <v>41555.962826674731</v>
      </c>
      <c r="G2253" s="35"/>
    </row>
    <row r="2254" spans="1:8">
      <c r="A2254" s="35" t="s">
        <v>131</v>
      </c>
      <c r="B2254" s="39">
        <v>1978</v>
      </c>
      <c r="C2254" s="39">
        <v>18616.170727066987</v>
      </c>
      <c r="D2254" s="39">
        <v>0.43089699999999997</v>
      </c>
      <c r="E2254" s="39">
        <f t="shared" si="105"/>
        <v>43203.2962101546</v>
      </c>
      <c r="F2254" s="36">
        <f t="shared" si="107"/>
        <v>3.9641323926260963E-2</v>
      </c>
      <c r="G2254" s="35">
        <f t="shared" si="106"/>
        <v>1</v>
      </c>
    </row>
    <row r="2255" spans="1:8">
      <c r="A2255" s="35" t="s">
        <v>131</v>
      </c>
      <c r="B2255" s="39">
        <v>1979</v>
      </c>
      <c r="C2255" s="39">
        <v>19308.158800159166</v>
      </c>
      <c r="D2255" s="39">
        <v>0.45184999999999997</v>
      </c>
      <c r="E2255" s="39">
        <f t="shared" si="105"/>
        <v>42731.346243574568</v>
      </c>
      <c r="F2255" s="36">
        <f t="shared" si="107"/>
        <v>-1.0923934236043431E-2</v>
      </c>
      <c r="G2255" s="35">
        <f t="shared" si="106"/>
        <v>0</v>
      </c>
    </row>
    <row r="2256" spans="1:8">
      <c r="A2256" s="37" t="s">
        <v>131</v>
      </c>
      <c r="B2256" s="38">
        <v>1980</v>
      </c>
      <c r="C2256" s="38">
        <v>21022.998048346784</v>
      </c>
      <c r="D2256" s="38">
        <v>0.47418500000000002</v>
      </c>
      <c r="E2256" s="45">
        <f t="shared" si="105"/>
        <v>44335.012807969004</v>
      </c>
      <c r="F2256" s="46">
        <f t="shared" si="107"/>
        <v>3.752904379031996E-2</v>
      </c>
      <c r="G2256" s="47">
        <f t="shared" si="106"/>
        <v>1</v>
      </c>
      <c r="H2256" s="41">
        <f>SUM(G2253:G2256)</f>
        <v>2</v>
      </c>
    </row>
    <row r="2257" spans="1:8">
      <c r="A2257" s="35" t="s">
        <v>131</v>
      </c>
      <c r="B2257" s="39">
        <v>1981</v>
      </c>
      <c r="C2257" s="39">
        <v>21747.265448463673</v>
      </c>
      <c r="D2257" s="39">
        <v>0.49171199999999998</v>
      </c>
      <c r="E2257" s="39">
        <f t="shared" si="105"/>
        <v>44227.648396751909</v>
      </c>
      <c r="F2257" s="36">
        <f t="shared" si="107"/>
        <v>-2.4216618969330472E-3</v>
      </c>
      <c r="G2257" s="35">
        <f t="shared" si="106"/>
        <v>0</v>
      </c>
    </row>
    <row r="2258" spans="1:8">
      <c r="A2258" s="35" t="s">
        <v>131</v>
      </c>
      <c r="B2258" s="39">
        <v>1982</v>
      </c>
      <c r="C2258" s="39">
        <v>20366.703461868463</v>
      </c>
      <c r="D2258" s="39">
        <v>0.50639999999999996</v>
      </c>
      <c r="E2258" s="39">
        <f t="shared" si="105"/>
        <v>40218.608731967739</v>
      </c>
      <c r="F2258" s="36">
        <f t="shared" si="107"/>
        <v>-9.0645553406330182E-2</v>
      </c>
      <c r="G2258" s="35">
        <f t="shared" si="106"/>
        <v>0</v>
      </c>
    </row>
    <row r="2259" spans="1:8">
      <c r="A2259" s="35" t="s">
        <v>131</v>
      </c>
      <c r="B2259" s="39">
        <v>1983</v>
      </c>
      <c r="C2259" s="39">
        <v>19290.932813141175</v>
      </c>
      <c r="D2259" s="39">
        <v>0.51034400000000002</v>
      </c>
      <c r="E2259" s="39">
        <f t="shared" si="105"/>
        <v>37799.862079579994</v>
      </c>
      <c r="F2259" s="36">
        <f t="shared" si="107"/>
        <v>-6.0139988145964995E-2</v>
      </c>
      <c r="G2259" s="35">
        <f t="shared" si="106"/>
        <v>0</v>
      </c>
    </row>
    <row r="2260" spans="1:8">
      <c r="A2260" s="37" t="s">
        <v>131</v>
      </c>
      <c r="B2260" s="38">
        <v>1984</v>
      </c>
      <c r="C2260" s="38">
        <v>20217.721952523658</v>
      </c>
      <c r="D2260" s="38">
        <v>0.50489499999999998</v>
      </c>
      <c r="E2260" s="45">
        <f t="shared" si="105"/>
        <v>40043.418834656033</v>
      </c>
      <c r="F2260" s="46">
        <f t="shared" si="107"/>
        <v>5.9353569871569478E-2</v>
      </c>
      <c r="G2260" s="47">
        <f t="shared" si="106"/>
        <v>1</v>
      </c>
      <c r="H2260" s="41">
        <f>SUM(G2257:G2260)</f>
        <v>1</v>
      </c>
    </row>
    <row r="2261" spans="1:8">
      <c r="A2261" s="35" t="s">
        <v>131</v>
      </c>
      <c r="B2261" s="39">
        <v>1985</v>
      </c>
      <c r="C2261" s="39">
        <v>20470.214573048659</v>
      </c>
      <c r="D2261" s="39">
        <v>0.49969599999999997</v>
      </c>
      <c r="E2261" s="39">
        <f t="shared" si="105"/>
        <v>40965.336070428144</v>
      </c>
      <c r="F2261" s="36">
        <f t="shared" si="107"/>
        <v>2.3022940163496486E-2</v>
      </c>
      <c r="G2261" s="35">
        <f t="shared" si="106"/>
        <v>0</v>
      </c>
    </row>
    <row r="2262" spans="1:8">
      <c r="A2262" s="35" t="s">
        <v>131</v>
      </c>
      <c r="B2262" s="39">
        <v>1986</v>
      </c>
      <c r="C2262" s="39">
        <v>19524.33717778137</v>
      </c>
      <c r="D2262" s="39">
        <v>0.49563299999999999</v>
      </c>
      <c r="E2262" s="39">
        <f t="shared" si="105"/>
        <v>39392.730463430344</v>
      </c>
      <c r="F2262" s="36">
        <f t="shared" si="107"/>
        <v>-3.8388690484417287E-2</v>
      </c>
      <c r="G2262" s="35">
        <f t="shared" si="106"/>
        <v>0</v>
      </c>
    </row>
    <row r="2263" spans="1:8">
      <c r="A2263" s="35" t="s">
        <v>131</v>
      </c>
      <c r="B2263" s="39">
        <v>1987</v>
      </c>
      <c r="C2263" s="39">
        <v>19044.337377361073</v>
      </c>
      <c r="D2263" s="39">
        <v>0.476966</v>
      </c>
      <c r="E2263" s="39">
        <f t="shared" si="105"/>
        <v>39928.081618733981</v>
      </c>
      <c r="F2263" s="36">
        <f t="shared" si="107"/>
        <v>1.3590100229295299E-2</v>
      </c>
      <c r="G2263" s="35">
        <f t="shared" si="106"/>
        <v>0</v>
      </c>
    </row>
    <row r="2264" spans="1:8">
      <c r="A2264" s="37" t="s">
        <v>131</v>
      </c>
      <c r="B2264" s="38">
        <v>1988</v>
      </c>
      <c r="C2264" s="38">
        <v>20251.863548415175</v>
      </c>
      <c r="D2264" s="38">
        <v>0.46510299999999999</v>
      </c>
      <c r="E2264" s="45">
        <f t="shared" si="105"/>
        <v>43542.749774598691</v>
      </c>
      <c r="F2264" s="46">
        <f t="shared" si="107"/>
        <v>9.0529472224098351E-2</v>
      </c>
      <c r="G2264" s="47">
        <f t="shared" si="106"/>
        <v>1</v>
      </c>
      <c r="H2264" s="41">
        <f>SUM(G2261:G2264)</f>
        <v>1</v>
      </c>
    </row>
    <row r="2265" spans="1:8">
      <c r="A2265" s="35" t="s">
        <v>131</v>
      </c>
      <c r="B2265" s="39">
        <v>1989</v>
      </c>
      <c r="C2265" s="39">
        <v>20203.444557878116</v>
      </c>
      <c r="D2265" s="39">
        <v>0.45837299999999997</v>
      </c>
      <c r="E2265" s="39">
        <f t="shared" si="105"/>
        <v>44076.428057233119</v>
      </c>
      <c r="F2265" s="36">
        <f t="shared" si="107"/>
        <v>1.2256421227346381E-2</v>
      </c>
      <c r="G2265" s="35">
        <f t="shared" si="106"/>
        <v>0</v>
      </c>
    </row>
    <row r="2266" spans="1:8">
      <c r="A2266" s="35" t="s">
        <v>131</v>
      </c>
      <c r="B2266" s="39">
        <v>1990</v>
      </c>
      <c r="C2266" s="39">
        <v>21219.15703565078</v>
      </c>
      <c r="D2266" s="39">
        <v>0.45368999999999998</v>
      </c>
      <c r="E2266" s="39">
        <f t="shared" si="105"/>
        <v>46770.16693259887</v>
      </c>
      <c r="F2266" s="36">
        <f t="shared" si="107"/>
        <v>6.1115180927727053E-2</v>
      </c>
      <c r="G2266" s="35">
        <f t="shared" si="106"/>
        <v>1</v>
      </c>
    </row>
    <row r="2267" spans="1:8">
      <c r="A2267" s="35" t="s">
        <v>131</v>
      </c>
      <c r="B2267" s="39">
        <v>1991</v>
      </c>
      <c r="C2267" s="39">
        <v>21910.058785237317</v>
      </c>
      <c r="D2267" s="39">
        <v>0.45926</v>
      </c>
      <c r="E2267" s="39">
        <f t="shared" si="105"/>
        <v>47707.309117356876</v>
      </c>
      <c r="F2267" s="36">
        <f t="shared" si="107"/>
        <v>2.0037178531103761E-2</v>
      </c>
      <c r="G2267" s="35">
        <f t="shared" si="106"/>
        <v>0</v>
      </c>
    </row>
    <row r="2268" spans="1:8">
      <c r="A2268" s="37" t="s">
        <v>131</v>
      </c>
      <c r="B2268" s="38">
        <v>1992</v>
      </c>
      <c r="C2268" s="38">
        <v>22233.628000845572</v>
      </c>
      <c r="D2268" s="38">
        <v>0.46625100000000003</v>
      </c>
      <c r="E2268" s="45">
        <f t="shared" si="105"/>
        <v>47685.963141838991</v>
      </c>
      <c r="F2268" s="46">
        <f t="shared" si="107"/>
        <v>-4.4743616675957387E-4</v>
      </c>
      <c r="G2268" s="47">
        <f t="shared" si="106"/>
        <v>0</v>
      </c>
      <c r="H2268" s="41">
        <f>SUM(G2265:G2268)</f>
        <v>1</v>
      </c>
    </row>
    <row r="2269" spans="1:8">
      <c r="A2269" s="35" t="s">
        <v>131</v>
      </c>
      <c r="B2269" s="39">
        <v>1993</v>
      </c>
      <c r="C2269" s="39">
        <v>22944.859518894791</v>
      </c>
      <c r="D2269" s="39">
        <v>0.47308099999999997</v>
      </c>
      <c r="E2269" s="39">
        <f t="shared" si="105"/>
        <v>48500.911088999121</v>
      </c>
      <c r="F2269" s="36">
        <f t="shared" si="107"/>
        <v>1.7089891730531104E-2</v>
      </c>
      <c r="G2269" s="35">
        <f t="shared" si="106"/>
        <v>0</v>
      </c>
    </row>
    <row r="2270" spans="1:8">
      <c r="A2270" s="35" t="s">
        <v>131</v>
      </c>
      <c r="B2270" s="39">
        <v>1994</v>
      </c>
      <c r="C2270" s="39">
        <v>23441.464550044144</v>
      </c>
      <c r="D2270" s="39">
        <v>0.48028300000000002</v>
      </c>
      <c r="E2270" s="39">
        <f t="shared" si="105"/>
        <v>48807.608326849258</v>
      </c>
      <c r="F2270" s="36">
        <f t="shared" si="107"/>
        <v>6.3235355988953135E-3</v>
      </c>
      <c r="G2270" s="35">
        <f t="shared" si="106"/>
        <v>0</v>
      </c>
    </row>
    <row r="2271" spans="1:8">
      <c r="A2271" s="35" t="s">
        <v>131</v>
      </c>
      <c r="B2271" s="39">
        <v>1995</v>
      </c>
      <c r="C2271" s="39">
        <v>24114.209178179288</v>
      </c>
      <c r="D2271" s="39">
        <v>0.48515999999999998</v>
      </c>
      <c r="E2271" s="39">
        <f t="shared" si="105"/>
        <v>49703.62185295426</v>
      </c>
      <c r="F2271" s="36">
        <f t="shared" si="107"/>
        <v>1.8358070735707388E-2</v>
      </c>
      <c r="G2271" s="35">
        <f t="shared" si="106"/>
        <v>0</v>
      </c>
    </row>
    <row r="2272" spans="1:8">
      <c r="A2272" s="37" t="s">
        <v>131</v>
      </c>
      <c r="B2272" s="38">
        <v>1996</v>
      </c>
      <c r="C2272" s="38">
        <v>24780.591054352826</v>
      </c>
      <c r="D2272" s="38">
        <v>0.48816700000000002</v>
      </c>
      <c r="E2272" s="45">
        <f t="shared" si="105"/>
        <v>50762.528098689232</v>
      </c>
      <c r="F2272" s="46">
        <f t="shared" si="107"/>
        <v>2.1304408134837693E-2</v>
      </c>
      <c r="G2272" s="47">
        <f t="shared" si="106"/>
        <v>0</v>
      </c>
      <c r="H2272" s="41">
        <f>SUM(G2269:G2272)</f>
        <v>0</v>
      </c>
    </row>
    <row r="2273" spans="1:8">
      <c r="A2273" s="35" t="s">
        <v>131</v>
      </c>
      <c r="B2273" s="39">
        <v>1997</v>
      </c>
      <c r="C2273" s="39">
        <v>24960.3</v>
      </c>
      <c r="D2273" s="39">
        <v>0.48945100000000002</v>
      </c>
      <c r="E2273" s="39">
        <f t="shared" si="105"/>
        <v>50996.524677649038</v>
      </c>
      <c r="F2273" s="36">
        <f t="shared" si="107"/>
        <v>4.6096320991910744E-3</v>
      </c>
      <c r="G2273" s="35">
        <f t="shared" si="106"/>
        <v>0</v>
      </c>
    </row>
    <row r="2274" spans="1:8">
      <c r="A2274" s="35" t="s">
        <v>131</v>
      </c>
      <c r="B2274" s="39">
        <v>1998</v>
      </c>
      <c r="C2274" s="39">
        <v>25530.400000000001</v>
      </c>
      <c r="D2274" s="39">
        <v>0.49078699999999997</v>
      </c>
      <c r="E2274" s="39">
        <f t="shared" si="105"/>
        <v>52019.307764875601</v>
      </c>
      <c r="F2274" s="36">
        <f t="shared" si="107"/>
        <v>2.0055937021034476E-2</v>
      </c>
      <c r="G2274" s="35">
        <f t="shared" si="106"/>
        <v>0</v>
      </c>
    </row>
    <row r="2275" spans="1:8">
      <c r="A2275" s="35" t="s">
        <v>131</v>
      </c>
      <c r="B2275" s="39">
        <v>1999</v>
      </c>
      <c r="C2275" s="39">
        <v>26597.7</v>
      </c>
      <c r="D2275" s="39">
        <v>0.49177999999999999</v>
      </c>
      <c r="E2275" s="39">
        <f t="shared" si="105"/>
        <v>54084.550002033429</v>
      </c>
      <c r="F2275" s="36">
        <f t="shared" si="107"/>
        <v>3.9701455592077606E-2</v>
      </c>
      <c r="G2275" s="35">
        <f t="shared" si="106"/>
        <v>1</v>
      </c>
    </row>
    <row r="2276" spans="1:8">
      <c r="A2276" s="37" t="s">
        <v>131</v>
      </c>
      <c r="B2276" s="38">
        <v>2000</v>
      </c>
      <c r="C2276" s="38">
        <v>27435</v>
      </c>
      <c r="D2276" s="50">
        <v>0.49430000000000002</v>
      </c>
      <c r="E2276" s="45">
        <f t="shared" si="105"/>
        <v>55502.731134938294</v>
      </c>
      <c r="F2276" s="46">
        <f t="shared" si="107"/>
        <v>2.6221557410601504E-2</v>
      </c>
      <c r="G2276" s="47">
        <f t="shared" si="106"/>
        <v>0</v>
      </c>
      <c r="H2276" s="41">
        <f>SUM(G2273:G2276)</f>
        <v>1</v>
      </c>
    </row>
    <row r="2277" spans="1:8">
      <c r="A2277" s="35" t="s">
        <v>131</v>
      </c>
      <c r="B2277" s="39">
        <v>2001</v>
      </c>
      <c r="C2277" s="39">
        <v>29130.5</v>
      </c>
      <c r="D2277" s="39">
        <v>0.49465700000000001</v>
      </c>
      <c r="E2277" s="39">
        <f t="shared" si="105"/>
        <v>58890.301764657124</v>
      </c>
      <c r="F2277" s="36">
        <f t="shared" si="107"/>
        <v>6.1034305167487535E-2</v>
      </c>
      <c r="G2277" s="35">
        <f t="shared" si="106"/>
        <v>1</v>
      </c>
    </row>
    <row r="2278" spans="1:8">
      <c r="A2278" s="35" t="s">
        <v>131</v>
      </c>
      <c r="B2278" s="39">
        <v>2002</v>
      </c>
      <c r="C2278" s="39">
        <v>29777.1</v>
      </c>
      <c r="D2278" s="39">
        <v>0.50001700000000004</v>
      </c>
      <c r="E2278" s="39">
        <f t="shared" si="105"/>
        <v>59552.175226042309</v>
      </c>
      <c r="F2278" s="36">
        <f t="shared" si="107"/>
        <v>1.123909101417464E-2</v>
      </c>
      <c r="G2278" s="35">
        <f t="shared" si="106"/>
        <v>0</v>
      </c>
    </row>
    <row r="2279" spans="1:8">
      <c r="A2279" s="35" t="s">
        <v>131</v>
      </c>
      <c r="B2279" s="39">
        <v>2003</v>
      </c>
      <c r="C2279" s="39">
        <v>30673.200000000001</v>
      </c>
      <c r="D2279" s="39">
        <v>0.50345300000000004</v>
      </c>
      <c r="E2279" s="39">
        <f t="shared" si="105"/>
        <v>60925.647478513383</v>
      </c>
      <c r="F2279" s="36">
        <f t="shared" si="107"/>
        <v>2.3063343148386872E-2</v>
      </c>
      <c r="G2279" s="35">
        <f t="shared" si="106"/>
        <v>0</v>
      </c>
    </row>
    <row r="2280" spans="1:8">
      <c r="A2280" s="37" t="s">
        <v>131</v>
      </c>
      <c r="B2280" s="38">
        <v>2004</v>
      </c>
      <c r="C2280" s="38">
        <v>31695.7</v>
      </c>
      <c r="D2280" s="38">
        <v>0.50910599999999995</v>
      </c>
      <c r="E2280" s="45">
        <f t="shared" si="105"/>
        <v>62257.565222173776</v>
      </c>
      <c r="F2280" s="46">
        <f t="shared" si="107"/>
        <v>2.186136378985748E-2</v>
      </c>
      <c r="G2280" s="47">
        <f t="shared" si="106"/>
        <v>0</v>
      </c>
      <c r="H2280" s="41">
        <f>SUM(G2277:G2280)</f>
        <v>1</v>
      </c>
    </row>
    <row r="2281" spans="1:8">
      <c r="A2281" s="35" t="s">
        <v>131</v>
      </c>
      <c r="B2281" s="39">
        <v>2005</v>
      </c>
      <c r="C2281" s="39">
        <v>33484</v>
      </c>
      <c r="D2281" s="39">
        <v>0.51415699999999998</v>
      </c>
      <c r="E2281" s="39">
        <f t="shared" si="105"/>
        <v>65124.076887020892</v>
      </c>
      <c r="F2281" s="36">
        <f t="shared" si="107"/>
        <v>4.604278459360911E-2</v>
      </c>
      <c r="G2281" s="35">
        <f t="shared" si="106"/>
        <v>1</v>
      </c>
    </row>
    <row r="2282" spans="1:8">
      <c r="A2282" s="35" t="s">
        <v>131</v>
      </c>
      <c r="B2282" s="39">
        <v>2006</v>
      </c>
      <c r="C2282" s="39">
        <v>37813.4</v>
      </c>
      <c r="D2282" s="39">
        <v>0.52266699999999999</v>
      </c>
      <c r="E2282" s="39">
        <f t="shared" si="105"/>
        <v>72347.020186849375</v>
      </c>
      <c r="F2282" s="36">
        <f t="shared" si="107"/>
        <v>0.11091049033000577</v>
      </c>
      <c r="G2282" s="35">
        <f t="shared" si="106"/>
        <v>1</v>
      </c>
    </row>
    <row r="2283" spans="1:8">
      <c r="A2283" s="35" t="s">
        <v>131</v>
      </c>
      <c r="B2283" s="39">
        <v>2007</v>
      </c>
      <c r="C2283" s="39">
        <v>40632.199999999997</v>
      </c>
      <c r="D2283" s="39">
        <v>0.53487600000000002</v>
      </c>
      <c r="E2283" s="39">
        <f t="shared" si="105"/>
        <v>75965.644373649207</v>
      </c>
      <c r="F2283" s="36">
        <f t="shared" si="107"/>
        <v>5.0017598201751445E-2</v>
      </c>
      <c r="G2283" s="35">
        <f t="shared" si="106"/>
        <v>1</v>
      </c>
    </row>
    <row r="2284" spans="1:8">
      <c r="A2284" s="37" t="s">
        <v>131</v>
      </c>
      <c r="B2284" s="38">
        <v>2008</v>
      </c>
      <c r="C2284" s="38">
        <v>42868.2</v>
      </c>
      <c r="D2284" s="38">
        <v>0.54604299999999995</v>
      </c>
      <c r="E2284" s="45">
        <f t="shared" si="105"/>
        <v>78507.004027155373</v>
      </c>
      <c r="F2284" s="46">
        <f t="shared" si="107"/>
        <v>3.3454065643227837E-2</v>
      </c>
      <c r="G2284" s="47">
        <f t="shared" si="106"/>
        <v>1</v>
      </c>
      <c r="H2284" s="41">
        <f>SUM(G2281:G2284)</f>
        <v>4</v>
      </c>
    </row>
    <row r="2285" spans="1:8">
      <c r="A2285" s="35" t="s">
        <v>131</v>
      </c>
      <c r="B2285" s="39">
        <v>2009</v>
      </c>
      <c r="C2285" s="39">
        <v>41546.400000000001</v>
      </c>
      <c r="D2285" s="39">
        <v>0.55985099999999999</v>
      </c>
      <c r="E2285" s="39">
        <f t="shared" si="105"/>
        <v>74209.745092890793</v>
      </c>
      <c r="F2285" s="36">
        <f t="shared" si="107"/>
        <v>-5.4737268190468313E-2</v>
      </c>
      <c r="G2285" s="35">
        <f t="shared" si="106"/>
        <v>0</v>
      </c>
    </row>
    <row r="2286" spans="1:8">
      <c r="A2286" s="35" t="s">
        <v>131</v>
      </c>
      <c r="B2286" s="39">
        <v>2010</v>
      </c>
      <c r="C2286" s="39">
        <v>40056.6</v>
      </c>
      <c r="D2286" s="39">
        <v>0.56453100000000001</v>
      </c>
      <c r="E2286" s="39">
        <f t="shared" si="105"/>
        <v>70955.536542723072</v>
      </c>
      <c r="F2286" s="36">
        <f t="shared" si="107"/>
        <v>-4.3851498830703717E-2</v>
      </c>
      <c r="G2286" s="35">
        <f t="shared" si="106"/>
        <v>0</v>
      </c>
    </row>
    <row r="2287" spans="1:8">
      <c r="A2287" s="35" t="s">
        <v>131</v>
      </c>
      <c r="B2287" s="39">
        <v>2011</v>
      </c>
      <c r="C2287" s="39">
        <v>39767.9</v>
      </c>
      <c r="D2287" s="39">
        <v>0.56749099999999997</v>
      </c>
      <c r="E2287" s="39">
        <f t="shared" si="105"/>
        <v>70076.706062298792</v>
      </c>
      <c r="F2287" s="36">
        <f t="shared" si="107"/>
        <v>-1.2385650553077387E-2</v>
      </c>
      <c r="G2287" s="35">
        <f t="shared" si="106"/>
        <v>0</v>
      </c>
    </row>
    <row r="2288" spans="1:8">
      <c r="A2288" s="37" t="s">
        <v>131</v>
      </c>
      <c r="B2288" s="38">
        <v>2012</v>
      </c>
      <c r="C2288" s="38">
        <v>38855.4</v>
      </c>
      <c r="D2288" s="38">
        <v>0.57665599999999995</v>
      </c>
      <c r="E2288" s="45">
        <f t="shared" si="105"/>
        <v>67380.552703865047</v>
      </c>
      <c r="F2288" s="46">
        <f t="shared" si="107"/>
        <v>-3.8474316358945937E-2</v>
      </c>
      <c r="G2288" s="47">
        <f t="shared" si="106"/>
        <v>0</v>
      </c>
      <c r="H2288" s="41">
        <f>SUM(G2285:G2288)</f>
        <v>0</v>
      </c>
    </row>
    <row r="2289" spans="1:8">
      <c r="A2289" s="35" t="s">
        <v>131</v>
      </c>
      <c r="B2289" s="39">
        <v>2013</v>
      </c>
      <c r="C2289" s="39">
        <v>38849.599999999999</v>
      </c>
      <c r="D2289" s="39">
        <v>0.58262000000000003</v>
      </c>
      <c r="E2289" s="39">
        <f t="shared" si="105"/>
        <v>66680.855446088361</v>
      </c>
      <c r="F2289" s="36">
        <f t="shared" si="107"/>
        <v>-1.0384261180697463E-2</v>
      </c>
      <c r="G2289" s="35">
        <f t="shared" si="106"/>
        <v>0</v>
      </c>
    </row>
    <row r="2290" spans="1:8">
      <c r="A2290" s="35" t="s">
        <v>131</v>
      </c>
      <c r="B2290" s="39">
        <v>2014</v>
      </c>
      <c r="C2290" s="39">
        <v>39559.4</v>
      </c>
      <c r="D2290" s="39">
        <v>0.58315899999999998</v>
      </c>
      <c r="E2290" s="39">
        <f t="shared" si="105"/>
        <v>67836.387674716505</v>
      </c>
      <c r="F2290" s="36">
        <f t="shared" si="107"/>
        <v>1.7329295206213846E-2</v>
      </c>
      <c r="G2290" s="35">
        <f t="shared" si="106"/>
        <v>0</v>
      </c>
    </row>
    <row r="2291" spans="1:8">
      <c r="A2291" s="35" t="s">
        <v>131</v>
      </c>
      <c r="B2291" s="39">
        <v>2015</v>
      </c>
      <c r="C2291" s="39">
        <v>40418.199999999997</v>
      </c>
      <c r="D2291" s="39">
        <v>0.58638900000000005</v>
      </c>
      <c r="E2291" s="39">
        <f t="shared" si="105"/>
        <v>68927.282060202342</v>
      </c>
      <c r="F2291" s="36">
        <f t="shared" si="107"/>
        <v>1.6081257019710415E-2</v>
      </c>
      <c r="G2291" s="35">
        <f t="shared" si="106"/>
        <v>0</v>
      </c>
    </row>
    <row r="2292" spans="1:8">
      <c r="A2292" s="37" t="s">
        <v>131</v>
      </c>
      <c r="B2292" s="38">
        <v>2016</v>
      </c>
      <c r="C2292" s="38">
        <v>38188.699999999997</v>
      </c>
      <c r="D2292" s="38">
        <v>0.58524299999999996</v>
      </c>
      <c r="E2292" s="45">
        <f t="shared" si="105"/>
        <v>65252.724082133405</v>
      </c>
      <c r="F2292" s="46">
        <f t="shared" si="107"/>
        <v>-5.3310646644379678E-2</v>
      </c>
      <c r="G2292" s="47">
        <f t="shared" si="106"/>
        <v>0</v>
      </c>
      <c r="H2292" s="41">
        <f>SUM(G2289:G2292)</f>
        <v>0</v>
      </c>
    </row>
    <row r="2293" spans="1:8">
      <c r="A2293" s="35" t="s">
        <v>131</v>
      </c>
      <c r="B2293" s="39">
        <v>2017</v>
      </c>
      <c r="C2293" s="39">
        <v>37429.1</v>
      </c>
      <c r="D2293" s="39">
        <v>0.57999400000000001</v>
      </c>
      <c r="E2293" s="39">
        <f t="shared" si="105"/>
        <v>64533.598623434031</v>
      </c>
      <c r="F2293" s="36">
        <f t="shared" si="107"/>
        <v>-1.1020619733732695E-2</v>
      </c>
      <c r="G2293" s="35">
        <f t="shared" si="106"/>
        <v>0</v>
      </c>
    </row>
    <row r="2294" spans="1:8">
      <c r="A2294" s="35" t="s">
        <v>131</v>
      </c>
      <c r="B2294" s="39">
        <v>2018</v>
      </c>
      <c r="C2294" s="39">
        <v>37987.9</v>
      </c>
      <c r="D2294" s="39">
        <v>0.57905399999999996</v>
      </c>
      <c r="E2294" s="39">
        <f t="shared" si="105"/>
        <v>65603.38068642994</v>
      </c>
      <c r="F2294" s="36">
        <f t="shared" si="107"/>
        <v>1.6577133242457132E-2</v>
      </c>
      <c r="G2294" s="35">
        <f t="shared" si="106"/>
        <v>0</v>
      </c>
    </row>
    <row r="2295" spans="1:8">
      <c r="A2295" s="35" t="s">
        <v>131</v>
      </c>
      <c r="B2295" s="39">
        <v>2019</v>
      </c>
      <c r="C2295" s="39">
        <v>38628.400000000001</v>
      </c>
      <c r="D2295" s="39">
        <v>0.58011599999999997</v>
      </c>
      <c r="E2295" s="39">
        <f t="shared" si="105"/>
        <v>66587.372180736274</v>
      </c>
      <c r="F2295" s="36">
        <f t="shared" si="107"/>
        <v>1.4999097363741054E-2</v>
      </c>
      <c r="G2295" s="35">
        <f t="shared" si="106"/>
        <v>0</v>
      </c>
    </row>
    <row r="2296" spans="1:8">
      <c r="A2296" s="37" t="s">
        <v>131</v>
      </c>
      <c r="B2296" s="38">
        <v>2020</v>
      </c>
      <c r="C2296" s="38">
        <v>36256.699999999997</v>
      </c>
      <c r="D2296" s="46">
        <v>0.58232799999999996</v>
      </c>
      <c r="E2296" s="45">
        <f t="shared" si="105"/>
        <v>62261.646357379344</v>
      </c>
      <c r="F2296" s="46">
        <f t="shared" si="107"/>
        <v>-6.4963155650830218E-2</v>
      </c>
      <c r="G2296" s="47">
        <f t="shared" si="106"/>
        <v>0</v>
      </c>
      <c r="H2296" s="41">
        <f>SUM(G2293:G2296)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6438-2739-488F-98D3-51F26754D189}">
  <dimension ref="A1:CJ3088"/>
  <sheetViews>
    <sheetView workbookViewId="0"/>
  </sheetViews>
  <sheetFormatPr defaultColWidth="14.44140625" defaultRowHeight="14.4"/>
  <cols>
    <col min="1" max="1" width="17.33203125" style="36" bestFit="1" customWidth="1"/>
    <col min="2" max="3" width="14.44140625" style="36"/>
    <col min="4" max="4" width="20.5546875" style="36" bestFit="1" customWidth="1"/>
    <col min="5" max="5" width="33" style="36" customWidth="1"/>
    <col min="6" max="6" width="13.33203125" style="36" customWidth="1"/>
    <col min="7" max="7" width="19.109375" style="52" customWidth="1"/>
    <col min="8" max="16384" width="14.44140625" style="36"/>
  </cols>
  <sheetData>
    <row r="1" spans="1:12" s="40" customFormat="1" ht="15.75" customHeight="1">
      <c r="A1" s="55" t="s">
        <v>148</v>
      </c>
      <c r="B1" s="55" t="s">
        <v>149</v>
      </c>
      <c r="C1" s="55" t="s">
        <v>150</v>
      </c>
      <c r="D1" s="55" t="s">
        <v>151</v>
      </c>
      <c r="E1" s="55" t="s">
        <v>142</v>
      </c>
      <c r="F1" s="56" t="s">
        <v>153</v>
      </c>
      <c r="G1" s="56" t="s">
        <v>152</v>
      </c>
      <c r="H1" s="53"/>
      <c r="I1" s="53"/>
      <c r="J1" s="53"/>
      <c r="K1" s="53"/>
      <c r="L1" s="53"/>
    </row>
    <row r="2" spans="1:12" ht="15.75" customHeight="1">
      <c r="A2" s="37" t="s">
        <v>11</v>
      </c>
      <c r="B2" s="37" t="s">
        <v>12</v>
      </c>
      <c r="C2" s="38">
        <v>1976</v>
      </c>
      <c r="D2" s="38">
        <v>24324</v>
      </c>
      <c r="E2" s="38"/>
      <c r="F2" s="37"/>
      <c r="G2" s="51"/>
      <c r="H2" s="49"/>
      <c r="I2" s="49"/>
      <c r="J2" s="49"/>
      <c r="K2" s="49"/>
      <c r="L2" s="49"/>
    </row>
    <row r="3" spans="1:12" ht="15.75" customHeight="1">
      <c r="A3" s="35" t="s">
        <v>11</v>
      </c>
      <c r="B3" s="35" t="s">
        <v>12</v>
      </c>
      <c r="C3" s="39">
        <v>1977</v>
      </c>
      <c r="D3" s="35">
        <v>26724.9</v>
      </c>
      <c r="E3" s="39">
        <v>82006.428822997346</v>
      </c>
      <c r="F3" s="35">
        <f>Table_3[[#This Row],[Nominal GDP in millions]]/Table_3[[#This Row],[Real GDP (Chained 2012, millions)]]</f>
        <v>0.32588786493413852</v>
      </c>
      <c r="H3" s="49"/>
      <c r="I3" s="49"/>
      <c r="J3" s="49"/>
      <c r="K3" s="49"/>
      <c r="L3" s="49"/>
    </row>
    <row r="4" spans="1:12" ht="15.75" customHeight="1">
      <c r="A4" s="35" t="s">
        <v>11</v>
      </c>
      <c r="B4" s="35" t="s">
        <v>12</v>
      </c>
      <c r="C4" s="39">
        <v>1978</v>
      </c>
      <c r="D4" s="35">
        <v>30546.5</v>
      </c>
      <c r="E4" s="39">
        <v>87272.739879318979</v>
      </c>
      <c r="F4" s="35">
        <f>Table_3[[#This Row],[Nominal GDP in millions]]/Table_3[[#This Row],[Real GDP (Chained 2012, millions)]]</f>
        <v>0.3500119286072581</v>
      </c>
      <c r="H4" s="49"/>
      <c r="I4" s="49"/>
      <c r="J4" s="49"/>
      <c r="K4" s="49"/>
      <c r="L4" s="49"/>
    </row>
    <row r="5" spans="1:12" ht="15.75" customHeight="1">
      <c r="A5" s="35" t="s">
        <v>11</v>
      </c>
      <c r="B5" s="35" t="s">
        <v>12</v>
      </c>
      <c r="C5" s="39">
        <v>1979</v>
      </c>
      <c r="D5" s="35">
        <v>33711.9</v>
      </c>
      <c r="E5" s="39">
        <v>89602.292492357257</v>
      </c>
      <c r="F5" s="35">
        <f>Table_3[[#This Row],[Nominal GDP in millions]]/Table_3[[#This Row],[Real GDP (Chained 2012, millions)]]</f>
        <v>0.37623925752653598</v>
      </c>
      <c r="H5" s="49"/>
      <c r="I5" s="49"/>
      <c r="J5" s="49"/>
      <c r="K5" s="49"/>
      <c r="L5" s="49"/>
    </row>
    <row r="6" spans="1:12" ht="15.75" customHeight="1">
      <c r="A6" s="37" t="s">
        <v>11</v>
      </c>
      <c r="B6" s="37" t="s">
        <v>12</v>
      </c>
      <c r="C6" s="38">
        <v>1980</v>
      </c>
      <c r="D6" s="38">
        <v>36142.5</v>
      </c>
      <c r="E6" s="38">
        <v>89043.481132233908</v>
      </c>
      <c r="F6" s="37">
        <f>Table_3[[#This Row],[Nominal GDP in millions]]/Table_3[[#This Row],[Real GDP (Chained 2012, millions)]]</f>
        <v>0.40589720370800225</v>
      </c>
      <c r="G6" s="51">
        <f>ABS((F6/F3)^(1/4)-1)</f>
        <v>5.6420858650232164E-2</v>
      </c>
      <c r="H6" s="49"/>
      <c r="I6" s="49"/>
      <c r="J6" s="49"/>
      <c r="K6" s="49"/>
      <c r="L6" s="49"/>
    </row>
    <row r="7" spans="1:12" ht="15.75" customHeight="1">
      <c r="A7" s="35" t="s">
        <v>11</v>
      </c>
      <c r="B7" s="35" t="s">
        <v>12</v>
      </c>
      <c r="C7" s="39">
        <v>1981</v>
      </c>
      <c r="D7" s="35">
        <v>40257.4</v>
      </c>
      <c r="E7" s="39">
        <v>90682.412945159216</v>
      </c>
      <c r="F7" s="35">
        <f>Table_3[[#This Row],[Nominal GDP in millions]]/Table_3[[#This Row],[Real GDP (Chained 2012, millions)]]</f>
        <v>0.44393834143281924</v>
      </c>
      <c r="H7" s="49"/>
      <c r="I7" s="49"/>
      <c r="J7" s="49"/>
      <c r="K7" s="49"/>
      <c r="L7" s="49"/>
    </row>
    <row r="8" spans="1:12" ht="15.75" customHeight="1">
      <c r="A8" s="35" t="s">
        <v>11</v>
      </c>
      <c r="B8" s="35" t="s">
        <v>12</v>
      </c>
      <c r="C8" s="39">
        <v>1982</v>
      </c>
      <c r="D8" s="35">
        <v>41778.1</v>
      </c>
      <c r="E8" s="39">
        <v>88425.520975295134</v>
      </c>
      <c r="F8" s="35">
        <f>Table_3[[#This Row],[Nominal GDP in millions]]/Table_3[[#This Row],[Real GDP (Chained 2012, millions)]]</f>
        <v>0.47246654064579635</v>
      </c>
      <c r="H8" s="49"/>
      <c r="I8" s="49"/>
      <c r="J8" s="49"/>
      <c r="K8" s="49"/>
      <c r="L8" s="49"/>
    </row>
    <row r="9" spans="1:12" ht="15.75" customHeight="1">
      <c r="A9" s="35" t="s">
        <v>11</v>
      </c>
      <c r="B9" s="35" t="s">
        <v>12</v>
      </c>
      <c r="C9" s="39">
        <v>1983</v>
      </c>
      <c r="D9" s="35">
        <v>45678.6</v>
      </c>
      <c r="E9" s="39">
        <v>92797.430528256242</v>
      </c>
      <c r="F9" s="35">
        <f>Table_3[[#This Row],[Nominal GDP in millions]]/Table_3[[#This Row],[Real GDP (Chained 2012, millions)]]</f>
        <v>0.49223992237685016</v>
      </c>
      <c r="H9" s="49"/>
      <c r="I9" s="49"/>
      <c r="J9" s="49"/>
      <c r="K9" s="49"/>
      <c r="L9" s="49"/>
    </row>
    <row r="10" spans="1:12" ht="15.75" customHeight="1">
      <c r="A10" s="37" t="s">
        <v>11</v>
      </c>
      <c r="B10" s="37" t="s">
        <v>12</v>
      </c>
      <c r="C10" s="38">
        <v>1984</v>
      </c>
      <c r="D10" s="38">
        <v>50010.1</v>
      </c>
      <c r="E10" s="38">
        <v>97176.923260296244</v>
      </c>
      <c r="F10" s="37">
        <f>Table_3[[#This Row],[Nominal GDP in millions]]/Table_3[[#This Row],[Real GDP (Chained 2012, millions)]]</f>
        <v>0.51462938238993128</v>
      </c>
      <c r="G10" s="51">
        <f>ABS((F10/F7)^(1/4)-1)</f>
        <v>3.7631101884678886E-2</v>
      </c>
      <c r="H10" s="49"/>
      <c r="I10" s="49"/>
      <c r="J10" s="49"/>
      <c r="K10" s="49"/>
      <c r="L10" s="49"/>
    </row>
    <row r="11" spans="1:12" ht="15.75" customHeight="1">
      <c r="A11" s="35" t="s">
        <v>11</v>
      </c>
      <c r="B11" s="35" t="s">
        <v>12</v>
      </c>
      <c r="C11" s="39">
        <v>1985</v>
      </c>
      <c r="D11" s="35">
        <v>53823.6</v>
      </c>
      <c r="E11" s="39">
        <v>101754.26802830395</v>
      </c>
      <c r="F11" s="35">
        <f>Table_3[[#This Row],[Nominal GDP in millions]]/Table_3[[#This Row],[Real GDP (Chained 2012, millions)]]</f>
        <v>0.52895668204333635</v>
      </c>
      <c r="H11" s="49"/>
      <c r="I11" s="49"/>
      <c r="J11" s="49"/>
      <c r="K11" s="49"/>
      <c r="L11" s="49"/>
    </row>
    <row r="12" spans="1:12" ht="15.75" customHeight="1">
      <c r="A12" s="35" t="s">
        <v>11</v>
      </c>
      <c r="B12" s="35" t="s">
        <v>12</v>
      </c>
      <c r="C12" s="39">
        <v>1986</v>
      </c>
      <c r="D12" s="35">
        <v>56133.8</v>
      </c>
      <c r="E12" s="39">
        <v>102797.57559357744</v>
      </c>
      <c r="F12" s="35">
        <f>Table_3[[#This Row],[Nominal GDP in millions]]/Table_3[[#This Row],[Real GDP (Chained 2012, millions)]]</f>
        <v>0.54606151629423372</v>
      </c>
      <c r="H12" s="49"/>
      <c r="I12" s="49"/>
      <c r="J12" s="49"/>
      <c r="K12" s="49"/>
      <c r="L12" s="49"/>
    </row>
    <row r="13" spans="1:12" ht="15.75" customHeight="1">
      <c r="A13" s="35" t="s">
        <v>11</v>
      </c>
      <c r="B13" s="35" t="s">
        <v>12</v>
      </c>
      <c r="C13" s="39">
        <v>1987</v>
      </c>
      <c r="D13" s="35">
        <v>60751.8</v>
      </c>
      <c r="E13" s="39">
        <v>108452.00754275553</v>
      </c>
      <c r="F13" s="35">
        <f>Table_3[[#This Row],[Nominal GDP in millions]]/Table_3[[#This Row],[Real GDP (Chained 2012, millions)]]</f>
        <v>0.56017220313832872</v>
      </c>
      <c r="H13" s="49"/>
      <c r="I13" s="49"/>
      <c r="J13" s="49"/>
      <c r="K13" s="49"/>
      <c r="L13" s="49"/>
    </row>
    <row r="14" spans="1:12" ht="15.75" customHeight="1">
      <c r="A14" s="37" t="s">
        <v>11</v>
      </c>
      <c r="B14" s="37" t="s">
        <v>12</v>
      </c>
      <c r="C14" s="38">
        <v>1988</v>
      </c>
      <c r="D14" s="38">
        <v>66007.5</v>
      </c>
      <c r="E14" s="38">
        <v>113758.02688225395</v>
      </c>
      <c r="F14" s="37">
        <f>Table_3[[#This Row],[Nominal GDP in millions]]/Table_3[[#This Row],[Real GDP (Chained 2012, millions)]]</f>
        <v>0.58024476873461883</v>
      </c>
      <c r="G14" s="51">
        <f>ABS((F14/F11)^(1/4)-1)</f>
        <v>2.3405582153731341E-2</v>
      </c>
      <c r="H14" s="49"/>
      <c r="I14" s="49"/>
      <c r="J14" s="49"/>
      <c r="K14" s="49"/>
      <c r="L14" s="49"/>
    </row>
    <row r="15" spans="1:12" ht="15.75" customHeight="1">
      <c r="A15" s="35" t="s">
        <v>11</v>
      </c>
      <c r="B15" s="35" t="s">
        <v>12</v>
      </c>
      <c r="C15" s="39">
        <v>1989</v>
      </c>
      <c r="D15" s="35">
        <v>68394.399999999994</v>
      </c>
      <c r="E15" s="39">
        <v>113620.42665096771</v>
      </c>
      <c r="F15" s="35">
        <f>Table_3[[#This Row],[Nominal GDP in millions]]/Table_3[[#This Row],[Real GDP (Chained 2012, millions)]]</f>
        <v>0.60195514148262952</v>
      </c>
      <c r="H15" s="49"/>
      <c r="I15" s="49"/>
      <c r="J15" s="49"/>
      <c r="K15" s="49"/>
      <c r="L15" s="49"/>
    </row>
    <row r="16" spans="1:12" ht="15.75" customHeight="1">
      <c r="A16" s="35" t="s">
        <v>11</v>
      </c>
      <c r="B16" s="35" t="s">
        <v>12</v>
      </c>
      <c r="C16" s="39">
        <v>1990</v>
      </c>
      <c r="D16" s="35">
        <v>71610</v>
      </c>
      <c r="E16" s="39">
        <v>115493.74763542268</v>
      </c>
      <c r="F16" s="35">
        <f>Table_3[[#This Row],[Nominal GDP in millions]]/Table_3[[#This Row],[Real GDP (Chained 2012, millions)]]</f>
        <v>0.62003356429345569</v>
      </c>
      <c r="H16" s="49"/>
      <c r="I16" s="49"/>
      <c r="J16" s="49"/>
      <c r="K16" s="49"/>
      <c r="L16" s="49"/>
    </row>
    <row r="17" spans="1:12" ht="15.75" customHeight="1">
      <c r="A17" s="35" t="s">
        <v>11</v>
      </c>
      <c r="B17" s="35" t="s">
        <v>12</v>
      </c>
      <c r="C17" s="39">
        <v>1991</v>
      </c>
      <c r="D17" s="35">
        <v>76043.3</v>
      </c>
      <c r="E17" s="39">
        <v>118732.59235801279</v>
      </c>
      <c r="F17" s="35">
        <f>Table_3[[#This Row],[Nominal GDP in millions]]/Table_3[[#This Row],[Real GDP (Chained 2012, millions)]]</f>
        <v>0.64045851682162946</v>
      </c>
      <c r="H17" s="49"/>
      <c r="I17" s="49"/>
      <c r="J17" s="49"/>
      <c r="K17" s="49"/>
      <c r="L17" s="49"/>
    </row>
    <row r="18" spans="1:12" ht="15.75" customHeight="1">
      <c r="A18" s="37" t="s">
        <v>11</v>
      </c>
      <c r="B18" s="37" t="s">
        <v>12</v>
      </c>
      <c r="C18" s="38">
        <v>1992</v>
      </c>
      <c r="D18" s="38">
        <v>81260.100000000006</v>
      </c>
      <c r="E18" s="38">
        <v>123831.79772263209</v>
      </c>
      <c r="F18" s="37">
        <f>Table_3[[#This Row],[Nominal GDP in millions]]/Table_3[[#This Row],[Real GDP (Chained 2012, millions)]]</f>
        <v>0.65621352103772712</v>
      </c>
      <c r="G18" s="51">
        <f>ABS((F18/F15)^(1/4)-1)</f>
        <v>2.1810265818075658E-2</v>
      </c>
      <c r="H18" s="49"/>
      <c r="I18" s="49"/>
      <c r="J18" s="49"/>
      <c r="K18" s="49"/>
      <c r="L18" s="49"/>
    </row>
    <row r="19" spans="1:12" ht="15.75" customHeight="1">
      <c r="A19" s="35" t="s">
        <v>11</v>
      </c>
      <c r="B19" s="35" t="s">
        <v>12</v>
      </c>
      <c r="C19" s="39">
        <v>1993</v>
      </c>
      <c r="D19" s="35">
        <v>84562.8</v>
      </c>
      <c r="E19" s="39">
        <v>125698.22490792444</v>
      </c>
      <c r="F19" s="35">
        <f>Table_3[[#This Row],[Nominal GDP in millions]]/Table_3[[#This Row],[Real GDP (Chained 2012, millions)]]</f>
        <v>0.67274458379936031</v>
      </c>
      <c r="H19" s="49"/>
      <c r="I19" s="49"/>
      <c r="J19" s="49"/>
      <c r="K19" s="49"/>
      <c r="L19" s="49"/>
    </row>
    <row r="20" spans="1:12" ht="15.75" customHeight="1">
      <c r="A20" s="35" t="s">
        <v>11</v>
      </c>
      <c r="B20" s="35" t="s">
        <v>12</v>
      </c>
      <c r="C20" s="39">
        <v>1994</v>
      </c>
      <c r="D20" s="35">
        <v>90098.5</v>
      </c>
      <c r="E20" s="39">
        <v>130710.70627907779</v>
      </c>
      <c r="F20" s="35">
        <f>Table_3[[#This Row],[Nominal GDP in millions]]/Table_3[[#This Row],[Real GDP (Chained 2012, millions)]]</f>
        <v>0.68929701754982886</v>
      </c>
      <c r="H20" s="49"/>
      <c r="I20" s="49"/>
      <c r="J20" s="49"/>
      <c r="K20" s="49"/>
      <c r="L20" s="49"/>
    </row>
    <row r="21" spans="1:12" ht="15.75" customHeight="1">
      <c r="A21" s="35" t="s">
        <v>11</v>
      </c>
      <c r="B21" s="35" t="s">
        <v>12</v>
      </c>
      <c r="C21" s="39">
        <v>1995</v>
      </c>
      <c r="D21" s="35">
        <v>95819.1</v>
      </c>
      <c r="E21" s="39">
        <v>135151.41594768199</v>
      </c>
      <c r="F21" s="35">
        <f>Table_3[[#This Row],[Nominal GDP in millions]]/Table_3[[#This Row],[Real GDP (Chained 2012, millions)]]</f>
        <v>0.70897592398952158</v>
      </c>
      <c r="H21" s="49"/>
      <c r="I21" s="49"/>
      <c r="J21" s="49"/>
      <c r="K21" s="49"/>
      <c r="L21" s="49"/>
    </row>
    <row r="22" spans="1:12" ht="15.75" customHeight="1">
      <c r="A22" s="37" t="s">
        <v>11</v>
      </c>
      <c r="B22" s="37" t="s">
        <v>12</v>
      </c>
      <c r="C22" s="38">
        <v>1996</v>
      </c>
      <c r="D22" s="38">
        <v>100145.9</v>
      </c>
      <c r="E22" s="38">
        <v>139777.70668974443</v>
      </c>
      <c r="F22" s="37">
        <f>Table_3[[#This Row],[Nominal GDP in millions]]/Table_3[[#This Row],[Real GDP (Chained 2012, millions)]]</f>
        <v>0.71646546771787722</v>
      </c>
      <c r="G22" s="51">
        <f>ABS((F22/F19)^(1/4)-1)</f>
        <v>1.5865621286252685E-2</v>
      </c>
      <c r="H22" s="49"/>
      <c r="I22" s="49"/>
      <c r="J22" s="49"/>
      <c r="K22" s="49"/>
      <c r="L22" s="49"/>
    </row>
    <row r="23" spans="1:12" ht="15.75" customHeight="1">
      <c r="A23" s="35" t="s">
        <v>11</v>
      </c>
      <c r="B23" s="35" t="s">
        <v>12</v>
      </c>
      <c r="C23" s="39">
        <v>1997</v>
      </c>
      <c r="D23" s="35">
        <v>104811.9</v>
      </c>
      <c r="E23" s="39">
        <v>144501.20000000001</v>
      </c>
      <c r="F23" s="35">
        <f>Table_3[[#This Row],[Nominal GDP in millions]]/Table_3[[#This Row],[Real GDP (Chained 2012, millions)]]</f>
        <v>0.725335844961841</v>
      </c>
      <c r="H23" s="49"/>
      <c r="I23" s="49"/>
      <c r="J23" s="49"/>
      <c r="K23" s="49"/>
      <c r="L23" s="49"/>
    </row>
    <row r="24" spans="1:12" ht="15.75" customHeight="1">
      <c r="A24" s="35" t="s">
        <v>11</v>
      </c>
      <c r="B24" s="35" t="s">
        <v>12</v>
      </c>
      <c r="C24" s="39">
        <v>1998</v>
      </c>
      <c r="D24" s="35">
        <v>110212</v>
      </c>
      <c r="E24" s="39">
        <v>149568.20000000001</v>
      </c>
      <c r="F24" s="35">
        <f>Table_3[[#This Row],[Nominal GDP in millions]]/Table_3[[#This Row],[Real GDP (Chained 2012, millions)]]</f>
        <v>0.73686786362341727</v>
      </c>
      <c r="H24" s="49"/>
      <c r="I24" s="49"/>
      <c r="J24" s="49"/>
      <c r="K24" s="49"/>
      <c r="L24" s="49"/>
    </row>
    <row r="25" spans="1:12" ht="15.75" customHeight="1">
      <c r="A25" s="35" t="s">
        <v>11</v>
      </c>
      <c r="B25" s="35" t="s">
        <v>12</v>
      </c>
      <c r="C25" s="39">
        <v>1999</v>
      </c>
      <c r="D25" s="35">
        <v>115680.1</v>
      </c>
      <c r="E25" s="39">
        <v>154900.20000000001</v>
      </c>
      <c r="F25" s="35">
        <f>Table_3[[#This Row],[Nominal GDP in millions]]/Table_3[[#This Row],[Real GDP (Chained 2012, millions)]]</f>
        <v>0.74680407126653159</v>
      </c>
      <c r="H25" s="49"/>
      <c r="I25" s="49"/>
      <c r="J25" s="49"/>
      <c r="K25" s="49"/>
      <c r="L25" s="49"/>
    </row>
    <row r="26" spans="1:12" ht="15.75" customHeight="1">
      <c r="A26" s="37" t="s">
        <v>11</v>
      </c>
      <c r="B26" s="37" t="s">
        <v>12</v>
      </c>
      <c r="C26" s="38">
        <v>2000</v>
      </c>
      <c r="D26" s="38">
        <v>119851.7</v>
      </c>
      <c r="E26" s="38">
        <v>157221.29999999999</v>
      </c>
      <c r="F26" s="37">
        <f>Table_3[[#This Row],[Nominal GDP in millions]]/Table_3[[#This Row],[Real GDP (Chained 2012, millions)]]</f>
        <v>0.76231210402152894</v>
      </c>
      <c r="G26" s="51">
        <f>ABS((F26/F23)^(1/4)-1)</f>
        <v>1.2507896300724575E-2</v>
      </c>
      <c r="H26" s="49"/>
      <c r="I26" s="49"/>
      <c r="J26" s="49"/>
      <c r="K26" s="49"/>
      <c r="L26" s="49"/>
    </row>
    <row r="27" spans="1:12" ht="15.75" customHeight="1">
      <c r="A27" s="35" t="s">
        <v>11</v>
      </c>
      <c r="B27" s="35" t="s">
        <v>12</v>
      </c>
      <c r="C27" s="39">
        <v>2001</v>
      </c>
      <c r="D27" s="35">
        <v>122915.5</v>
      </c>
      <c r="E27" s="39">
        <v>156853.20000000001</v>
      </c>
      <c r="F27" s="35">
        <f>Table_3[[#This Row],[Nominal GDP in millions]]/Table_3[[#This Row],[Real GDP (Chained 2012, millions)]]</f>
        <v>0.78363399662869482</v>
      </c>
      <c r="H27" s="49"/>
      <c r="I27" s="49"/>
      <c r="J27" s="49"/>
      <c r="K27" s="49"/>
      <c r="L27" s="49"/>
    </row>
    <row r="28" spans="1:12">
      <c r="A28" s="35" t="s">
        <v>11</v>
      </c>
      <c r="B28" s="35" t="s">
        <v>12</v>
      </c>
      <c r="C28" s="39">
        <v>2002</v>
      </c>
      <c r="D28" s="35">
        <v>127505</v>
      </c>
      <c r="E28" s="39">
        <v>160422.39999999999</v>
      </c>
      <c r="F28" s="35">
        <f>Table_3[[#This Row],[Nominal GDP in millions]]/Table_3[[#This Row],[Real GDP (Chained 2012, millions)]]</f>
        <v>0.79480795699353712</v>
      </c>
      <c r="H28" s="49"/>
      <c r="I28" s="49"/>
      <c r="J28" s="49"/>
      <c r="K28" s="49"/>
      <c r="L28" s="49"/>
    </row>
    <row r="29" spans="1:12">
      <c r="A29" s="35" t="s">
        <v>11</v>
      </c>
      <c r="B29" s="35" t="s">
        <v>12</v>
      </c>
      <c r="C29" s="39">
        <v>2003</v>
      </c>
      <c r="D29" s="35">
        <v>134152.6</v>
      </c>
      <c r="E29" s="39">
        <v>165134.70000000001</v>
      </c>
      <c r="F29" s="35">
        <f>Table_3[[#This Row],[Nominal GDP in millions]]/Table_3[[#This Row],[Real GDP (Chained 2012, millions)]]</f>
        <v>0.812382860779715</v>
      </c>
      <c r="H29" s="49"/>
      <c r="I29" s="49"/>
      <c r="J29" s="49"/>
      <c r="K29" s="49"/>
      <c r="L29" s="49"/>
    </row>
    <row r="30" spans="1:12">
      <c r="A30" s="37" t="s">
        <v>11</v>
      </c>
      <c r="B30" s="37" t="s">
        <v>12</v>
      </c>
      <c r="C30" s="38">
        <v>2004</v>
      </c>
      <c r="D30" s="38">
        <v>147715.20000000001</v>
      </c>
      <c r="E30" s="38">
        <v>176625</v>
      </c>
      <c r="F30" s="37">
        <f>Table_3[[#This Row],[Nominal GDP in millions]]/Table_3[[#This Row],[Real GDP (Chained 2012, millions)]]</f>
        <v>0.83632101910828027</v>
      </c>
      <c r="G30" s="51">
        <f>ABS((F30/F27)^(1/4)-1)</f>
        <v>1.6400653890887629E-2</v>
      </c>
      <c r="H30" s="49"/>
      <c r="I30" s="49"/>
      <c r="J30" s="49"/>
      <c r="K30" s="49"/>
      <c r="L30" s="49"/>
    </row>
    <row r="31" spans="1:12">
      <c r="A31" s="35" t="s">
        <v>11</v>
      </c>
      <c r="B31" s="35" t="s">
        <v>12</v>
      </c>
      <c r="C31" s="39">
        <v>2005</v>
      </c>
      <c r="D31" s="35">
        <v>158846.79999999999</v>
      </c>
      <c r="E31" s="39">
        <v>184369.5</v>
      </c>
      <c r="F31" s="35">
        <f>Table_3[[#This Row],[Nominal GDP in millions]]/Table_3[[#This Row],[Real GDP (Chained 2012, millions)]]</f>
        <v>0.8615676671032898</v>
      </c>
      <c r="H31" s="49"/>
      <c r="I31" s="49"/>
      <c r="J31" s="49"/>
      <c r="K31" s="49"/>
      <c r="L31" s="49"/>
    </row>
    <row r="32" spans="1:12">
      <c r="A32" s="35" t="s">
        <v>11</v>
      </c>
      <c r="B32" s="35" t="s">
        <v>12</v>
      </c>
      <c r="C32" s="39">
        <v>2006</v>
      </c>
      <c r="D32" s="35">
        <v>166469</v>
      </c>
      <c r="E32" s="39">
        <v>187270.8</v>
      </c>
      <c r="F32" s="35">
        <f>Table_3[[#This Row],[Nominal GDP in millions]]/Table_3[[#This Row],[Real GDP (Chained 2012, millions)]]</f>
        <v>0.8889212840442825</v>
      </c>
      <c r="H32" s="49"/>
      <c r="I32" s="49"/>
      <c r="J32" s="49"/>
      <c r="K32" s="49"/>
      <c r="L32" s="49"/>
    </row>
    <row r="33" spans="1:12">
      <c r="A33" s="35" t="s">
        <v>11</v>
      </c>
      <c r="B33" s="35" t="s">
        <v>12</v>
      </c>
      <c r="C33" s="39">
        <v>2007</v>
      </c>
      <c r="D33" s="35">
        <v>172975.2</v>
      </c>
      <c r="E33" s="39">
        <v>189002.5</v>
      </c>
      <c r="F33" s="35">
        <f>Table_3[[#This Row],[Nominal GDP in millions]]/Table_3[[#This Row],[Real GDP (Chained 2012, millions)]]</f>
        <v>0.91520059258475428</v>
      </c>
      <c r="H33" s="49"/>
      <c r="I33" s="49"/>
      <c r="J33" s="49"/>
      <c r="K33" s="49"/>
      <c r="L33" s="49"/>
    </row>
    <row r="34" spans="1:12">
      <c r="A34" s="37" t="s">
        <v>11</v>
      </c>
      <c r="B34" s="37" t="s">
        <v>12</v>
      </c>
      <c r="C34" s="38">
        <v>2008</v>
      </c>
      <c r="D34" s="38">
        <v>174526.3</v>
      </c>
      <c r="E34" s="38">
        <v>186946.7</v>
      </c>
      <c r="F34" s="37">
        <f>Table_3[[#This Row],[Nominal GDP in millions]]/Table_3[[#This Row],[Real GDP (Chained 2012, millions)]]</f>
        <v>0.93356181200310018</v>
      </c>
      <c r="G34" s="51">
        <f>ABS((F34/F31)^(1/4)-1)</f>
        <v>2.0266017115448953E-2</v>
      </c>
      <c r="H34" s="49"/>
      <c r="I34" s="49"/>
      <c r="J34" s="49"/>
      <c r="K34" s="49"/>
      <c r="L34" s="49"/>
    </row>
    <row r="35" spans="1:12">
      <c r="A35" s="35" t="s">
        <v>11</v>
      </c>
      <c r="B35" s="35" t="s">
        <v>12</v>
      </c>
      <c r="C35" s="39">
        <v>2009</v>
      </c>
      <c r="D35" s="35">
        <v>170930.9</v>
      </c>
      <c r="E35" s="39">
        <v>180707.20000000001</v>
      </c>
      <c r="F35" s="35">
        <f>Table_3[[#This Row],[Nominal GDP in millions]]/Table_3[[#This Row],[Real GDP (Chained 2012, millions)]]</f>
        <v>0.94589977599121666</v>
      </c>
      <c r="H35" s="49"/>
      <c r="I35" s="49"/>
      <c r="J35" s="49"/>
      <c r="K35" s="49"/>
      <c r="L35" s="49"/>
    </row>
    <row r="36" spans="1:12">
      <c r="A36" s="35" t="s">
        <v>11</v>
      </c>
      <c r="B36" s="35" t="s">
        <v>12</v>
      </c>
      <c r="C36" s="39">
        <v>2010</v>
      </c>
      <c r="D36" s="35">
        <v>177249.2</v>
      </c>
      <c r="E36" s="39">
        <v>184702.4</v>
      </c>
      <c r="F36" s="35">
        <f>Table_3[[#This Row],[Nominal GDP in millions]]/Table_3[[#This Row],[Real GDP (Chained 2012, millions)]]</f>
        <v>0.95964751946915694</v>
      </c>
      <c r="H36" s="49"/>
      <c r="I36" s="49"/>
      <c r="J36" s="49"/>
      <c r="K36" s="49"/>
      <c r="L36" s="49"/>
    </row>
    <row r="37" spans="1:12">
      <c r="A37" s="35" t="s">
        <v>11</v>
      </c>
      <c r="B37" s="35" t="s">
        <v>12</v>
      </c>
      <c r="C37" s="39">
        <v>2011</v>
      </c>
      <c r="D37" s="35">
        <v>183916.6</v>
      </c>
      <c r="E37" s="39">
        <v>187605.8</v>
      </c>
      <c r="F37" s="35">
        <f>Table_3[[#This Row],[Nominal GDP in millions]]/Table_3[[#This Row],[Real GDP (Chained 2012, millions)]]</f>
        <v>0.98033536276597</v>
      </c>
      <c r="H37" s="49"/>
      <c r="I37" s="49"/>
      <c r="J37" s="49"/>
      <c r="K37" s="49"/>
      <c r="L37" s="49"/>
    </row>
    <row r="38" spans="1:12">
      <c r="A38" s="37" t="s">
        <v>11</v>
      </c>
      <c r="B38" s="37" t="s">
        <v>12</v>
      </c>
      <c r="C38" s="38">
        <v>2012</v>
      </c>
      <c r="D38" s="38">
        <v>189245.5</v>
      </c>
      <c r="E38" s="38">
        <v>189245.5</v>
      </c>
      <c r="F38" s="37">
        <f>Table_3[[#This Row],[Nominal GDP in millions]]/Table_3[[#This Row],[Real GDP (Chained 2012, millions)]]</f>
        <v>1</v>
      </c>
      <c r="G38" s="51">
        <f>ABS((F38/F35)^(1/4)-1)</f>
        <v>1.4001784618213664E-2</v>
      </c>
      <c r="H38" s="49"/>
      <c r="I38" s="49"/>
      <c r="J38" s="49"/>
      <c r="K38" s="49"/>
      <c r="L38" s="49"/>
    </row>
    <row r="39" spans="1:12">
      <c r="A39" s="35" t="s">
        <v>11</v>
      </c>
      <c r="B39" s="35" t="s">
        <v>12</v>
      </c>
      <c r="C39" s="39">
        <v>2013</v>
      </c>
      <c r="D39" s="35">
        <v>194786.9</v>
      </c>
      <c r="E39" s="39">
        <v>191369.8</v>
      </c>
      <c r="F39" s="35">
        <f>Table_3[[#This Row],[Nominal GDP in millions]]/Table_3[[#This Row],[Real GDP (Chained 2012, millions)]]</f>
        <v>1.0178560044479328</v>
      </c>
      <c r="H39" s="49"/>
      <c r="I39" s="49"/>
      <c r="J39" s="49"/>
      <c r="K39" s="49"/>
      <c r="L39" s="49"/>
    </row>
    <row r="40" spans="1:12">
      <c r="A40" s="35" t="s">
        <v>11</v>
      </c>
      <c r="B40" s="35" t="s">
        <v>12</v>
      </c>
      <c r="C40" s="39">
        <v>2014</v>
      </c>
      <c r="D40" s="35">
        <v>197406.9</v>
      </c>
      <c r="E40" s="39">
        <v>189886.3</v>
      </c>
      <c r="F40" s="35">
        <f>Table_3[[#This Row],[Nominal GDP in millions]]/Table_3[[#This Row],[Real GDP (Chained 2012, millions)]]</f>
        <v>1.0396058062114013</v>
      </c>
      <c r="H40" s="49"/>
      <c r="I40" s="49"/>
      <c r="J40" s="49"/>
      <c r="K40" s="49"/>
      <c r="L40" s="49"/>
    </row>
    <row r="41" spans="1:12">
      <c r="A41" s="35" t="s">
        <v>11</v>
      </c>
      <c r="B41" s="35" t="s">
        <v>12</v>
      </c>
      <c r="C41" s="39">
        <v>2015</v>
      </c>
      <c r="D41" s="35">
        <v>202372.4</v>
      </c>
      <c r="E41" s="39">
        <v>191335.2</v>
      </c>
      <c r="F41" s="35">
        <f>Table_3[[#This Row],[Nominal GDP in millions]]/Table_3[[#This Row],[Real GDP (Chained 2012, millions)]]</f>
        <v>1.0576851515037482</v>
      </c>
      <c r="H41" s="49"/>
      <c r="I41" s="49"/>
      <c r="J41" s="49"/>
      <c r="K41" s="49"/>
      <c r="L41" s="49"/>
    </row>
    <row r="42" spans="1:12">
      <c r="A42" s="37" t="s">
        <v>11</v>
      </c>
      <c r="B42" s="37" t="s">
        <v>12</v>
      </c>
      <c r="C42" s="38">
        <v>2016</v>
      </c>
      <c r="D42" s="38">
        <v>207368.4</v>
      </c>
      <c r="E42" s="38">
        <v>194283.8</v>
      </c>
      <c r="F42" s="37">
        <f>Table_3[[#This Row],[Nominal GDP in millions]]/Table_3[[#This Row],[Real GDP (Chained 2012, millions)]]</f>
        <v>1.0673478694569491</v>
      </c>
      <c r="G42" s="51">
        <f>ABS((F42/F39)^(1/4)-1)</f>
        <v>1.1940345065428293E-2</v>
      </c>
      <c r="H42" s="49"/>
      <c r="I42" s="49"/>
      <c r="J42" s="49"/>
      <c r="K42" s="49"/>
      <c r="L42" s="49"/>
    </row>
    <row r="43" spans="1:12">
      <c r="A43" s="35" t="s">
        <v>11</v>
      </c>
      <c r="B43" s="35" t="s">
        <v>12</v>
      </c>
      <c r="C43" s="39">
        <v>2017</v>
      </c>
      <c r="D43" s="35">
        <v>215085.9</v>
      </c>
      <c r="E43" s="39">
        <v>197566.6</v>
      </c>
      <c r="F43" s="35">
        <f>Table_3[[#This Row],[Nominal GDP in millions]]/Table_3[[#This Row],[Real GDP (Chained 2012, millions)]]</f>
        <v>1.0886754137592083</v>
      </c>
      <c r="H43" s="49"/>
      <c r="I43" s="49"/>
      <c r="J43" s="49"/>
      <c r="K43" s="49"/>
      <c r="L43" s="49"/>
    </row>
    <row r="44" spans="1:12">
      <c r="A44" s="35" t="s">
        <v>11</v>
      </c>
      <c r="B44" s="35" t="s">
        <v>12</v>
      </c>
      <c r="C44" s="39">
        <v>2018</v>
      </c>
      <c r="D44" s="35">
        <v>224046.9</v>
      </c>
      <c r="E44" s="39">
        <v>200800.9</v>
      </c>
      <c r="F44" s="35">
        <f>Table_3[[#This Row],[Nominal GDP in millions]]/Table_3[[#This Row],[Real GDP (Chained 2012, millions)]]</f>
        <v>1.1157664133975496</v>
      </c>
      <c r="H44" s="49"/>
      <c r="I44" s="49"/>
      <c r="J44" s="49"/>
      <c r="K44" s="49"/>
      <c r="L44" s="49"/>
    </row>
    <row r="45" spans="1:12">
      <c r="A45" s="35" t="s">
        <v>11</v>
      </c>
      <c r="B45" s="35" t="s">
        <v>12</v>
      </c>
      <c r="C45" s="39">
        <v>2019</v>
      </c>
      <c r="D45" s="35">
        <v>231171.8</v>
      </c>
      <c r="E45" s="39">
        <v>203383.9</v>
      </c>
      <c r="F45" s="35">
        <f>Table_3[[#This Row],[Nominal GDP in millions]]/Table_3[[#This Row],[Real GDP (Chained 2012, millions)]]</f>
        <v>1.1366278255063453</v>
      </c>
      <c r="H45" s="49"/>
      <c r="I45" s="49"/>
      <c r="J45" s="49"/>
      <c r="K45" s="49"/>
      <c r="L45" s="49"/>
    </row>
    <row r="46" spans="1:12" s="46" customFormat="1">
      <c r="A46" s="47" t="s">
        <v>11</v>
      </c>
      <c r="B46" s="47" t="s">
        <v>12</v>
      </c>
      <c r="C46" s="45">
        <v>2020</v>
      </c>
      <c r="D46" s="47">
        <v>226896.5</v>
      </c>
      <c r="E46" s="45">
        <v>196906.1</v>
      </c>
      <c r="F46" s="47">
        <f>Table_3[[#This Row],[Nominal GDP in millions]]/Table_3[[#This Row],[Real GDP (Chained 2012, millions)]]</f>
        <v>1.1523081306267302</v>
      </c>
      <c r="G46" s="51">
        <f>ABS((F46/F43)^(1/4)-1)</f>
        <v>1.4302632842239094E-2</v>
      </c>
      <c r="H46" s="49"/>
      <c r="I46" s="49"/>
      <c r="J46" s="49"/>
      <c r="K46" s="49"/>
      <c r="L46" s="49"/>
    </row>
    <row r="47" spans="1:12">
      <c r="A47" s="37" t="s">
        <v>31</v>
      </c>
      <c r="B47" s="37" t="s">
        <v>32</v>
      </c>
      <c r="C47" s="38">
        <v>1976</v>
      </c>
      <c r="D47" s="38">
        <v>7470.3</v>
      </c>
      <c r="E47" s="38"/>
      <c r="F47" s="37"/>
      <c r="G47" s="51"/>
      <c r="H47" s="49"/>
      <c r="I47" s="49"/>
      <c r="J47" s="49"/>
      <c r="K47" s="49"/>
      <c r="L47" s="49"/>
    </row>
    <row r="48" spans="1:12">
      <c r="A48" s="35" t="s">
        <v>31</v>
      </c>
      <c r="B48" s="35" t="s">
        <v>32</v>
      </c>
      <c r="C48" s="39">
        <v>1977</v>
      </c>
      <c r="D48" s="35">
        <v>7544.3</v>
      </c>
      <c r="E48" s="39">
        <v>25915.261655179413</v>
      </c>
      <c r="F48" s="35">
        <f>Table_3[[#This Row],[Nominal GDP in millions]]/Table_3[[#This Row],[Real GDP (Chained 2012, millions)]]</f>
        <v>0.29111417435726333</v>
      </c>
      <c r="H48" s="49"/>
      <c r="I48" s="49"/>
      <c r="J48" s="49"/>
      <c r="K48" s="49"/>
      <c r="L48" s="49"/>
    </row>
    <row r="49" spans="1:12">
      <c r="A49" s="35" t="s">
        <v>31</v>
      </c>
      <c r="B49" s="35" t="s">
        <v>32</v>
      </c>
      <c r="C49" s="39">
        <v>1978</v>
      </c>
      <c r="D49" s="35">
        <v>9129.7999999999993</v>
      </c>
      <c r="E49" s="39">
        <v>28236.926772487157</v>
      </c>
      <c r="F49" s="35">
        <f>Table_3[[#This Row],[Nominal GDP in millions]]/Table_3[[#This Row],[Real GDP (Chained 2012, millions)]]</f>
        <v>0.32332838745382458</v>
      </c>
      <c r="H49" s="49"/>
      <c r="I49" s="49"/>
      <c r="J49" s="49"/>
      <c r="K49" s="49"/>
      <c r="L49" s="49"/>
    </row>
    <row r="50" spans="1:12">
      <c r="A50" s="35" t="s">
        <v>31</v>
      </c>
      <c r="B50" s="35" t="s">
        <v>32</v>
      </c>
      <c r="C50" s="39">
        <v>1979</v>
      </c>
      <c r="D50" s="35">
        <v>10891.4</v>
      </c>
      <c r="E50" s="39">
        <v>29630.53801561203</v>
      </c>
      <c r="F50" s="35">
        <f>Table_3[[#This Row],[Nominal GDP in millions]]/Table_3[[#This Row],[Real GDP (Chained 2012, millions)]]</f>
        <v>0.36757348092233194</v>
      </c>
      <c r="H50" s="49"/>
      <c r="I50" s="49"/>
      <c r="J50" s="49"/>
      <c r="K50" s="49"/>
      <c r="L50" s="49"/>
    </row>
    <row r="51" spans="1:12">
      <c r="A51" s="37" t="s">
        <v>31</v>
      </c>
      <c r="B51" s="37" t="s">
        <v>32</v>
      </c>
      <c r="C51" s="38">
        <v>1980</v>
      </c>
      <c r="D51" s="38">
        <v>15281.8</v>
      </c>
      <c r="E51" s="38">
        <v>34342.584640317895</v>
      </c>
      <c r="F51" s="37">
        <f>Table_3[[#This Row],[Nominal GDP in millions]]/Table_3[[#This Row],[Real GDP (Chained 2012, millions)]]</f>
        <v>0.44498106825830747</v>
      </c>
      <c r="G51" s="51">
        <f>ABS((F51/F48)^(1/4)-1)</f>
        <v>0.11190976840362987</v>
      </c>
      <c r="H51" s="49"/>
      <c r="I51" s="49"/>
      <c r="J51" s="49"/>
      <c r="K51" s="49"/>
      <c r="L51" s="49"/>
    </row>
    <row r="52" spans="1:12">
      <c r="A52" s="35" t="s">
        <v>31</v>
      </c>
      <c r="B52" s="35" t="s">
        <v>32</v>
      </c>
      <c r="C52" s="39">
        <v>1981</v>
      </c>
      <c r="D52" s="35">
        <v>21823.599999999999</v>
      </c>
      <c r="E52" s="39">
        <v>39585.538073984906</v>
      </c>
      <c r="F52" s="35">
        <f>Table_3[[#This Row],[Nominal GDP in millions]]/Table_3[[#This Row],[Real GDP (Chained 2012, millions)]]</f>
        <v>0.55130234580143755</v>
      </c>
      <c r="H52" s="49"/>
      <c r="I52" s="49"/>
      <c r="J52" s="49"/>
      <c r="K52" s="49"/>
      <c r="L52" s="49"/>
    </row>
    <row r="53" spans="1:12">
      <c r="A53" s="35" t="s">
        <v>31</v>
      </c>
      <c r="B53" s="35" t="s">
        <v>32</v>
      </c>
      <c r="C53" s="39">
        <v>1982</v>
      </c>
      <c r="D53" s="35">
        <v>23460.6</v>
      </c>
      <c r="E53" s="39">
        <v>40621.946523187813</v>
      </c>
      <c r="F53" s="35">
        <f>Table_3[[#This Row],[Nominal GDP in millions]]/Table_3[[#This Row],[Real GDP (Chained 2012, millions)]]</f>
        <v>0.57753510129329289</v>
      </c>
      <c r="H53" s="49"/>
      <c r="I53" s="49"/>
      <c r="J53" s="49"/>
      <c r="K53" s="49"/>
      <c r="L53" s="49"/>
    </row>
    <row r="54" spans="1:12">
      <c r="A54" s="35" t="s">
        <v>31</v>
      </c>
      <c r="B54" s="35" t="s">
        <v>32</v>
      </c>
      <c r="C54" s="39">
        <v>1983</v>
      </c>
      <c r="D54" s="35">
        <v>22591.200000000001</v>
      </c>
      <c r="E54" s="39">
        <v>39518.964288485309</v>
      </c>
      <c r="F54" s="35">
        <f>Table_3[[#This Row],[Nominal GDP in millions]]/Table_3[[#This Row],[Real GDP (Chained 2012, millions)]]</f>
        <v>0.57165465762427448</v>
      </c>
      <c r="H54" s="49"/>
      <c r="I54" s="49"/>
      <c r="J54" s="49"/>
      <c r="K54" s="49"/>
      <c r="L54" s="49"/>
    </row>
    <row r="55" spans="1:12">
      <c r="A55" s="37" t="s">
        <v>31</v>
      </c>
      <c r="B55" s="37" t="s">
        <v>32</v>
      </c>
      <c r="C55" s="38">
        <v>1984</v>
      </c>
      <c r="D55" s="38">
        <v>23787.5</v>
      </c>
      <c r="E55" s="38">
        <v>41097.7577855286</v>
      </c>
      <c r="F55" s="37">
        <f>Table_3[[#This Row],[Nominal GDP in millions]]/Table_3[[#This Row],[Real GDP (Chained 2012, millions)]]</f>
        <v>0.578802866184006</v>
      </c>
      <c r="G55" s="51">
        <f>ABS((F55/F52)^(1/4)-1)</f>
        <v>1.2243992907187806E-2</v>
      </c>
      <c r="H55" s="49"/>
      <c r="I55" s="49"/>
      <c r="J55" s="49"/>
      <c r="K55" s="49"/>
      <c r="L55" s="49"/>
    </row>
    <row r="56" spans="1:12">
      <c r="A56" s="35" t="s">
        <v>31</v>
      </c>
      <c r="B56" s="35" t="s">
        <v>32</v>
      </c>
      <c r="C56" s="39">
        <v>1985</v>
      </c>
      <c r="D56" s="35">
        <v>26142.5</v>
      </c>
      <c r="E56" s="39">
        <v>45658.597743398605</v>
      </c>
      <c r="F56" s="35">
        <f>Table_3[[#This Row],[Nominal GDP in millions]]/Table_3[[#This Row],[Real GDP (Chained 2012, millions)]]</f>
        <v>0.572564671103587</v>
      </c>
      <c r="H56" s="49"/>
      <c r="I56" s="49"/>
      <c r="J56" s="49"/>
      <c r="K56" s="49"/>
      <c r="L56" s="49"/>
    </row>
    <row r="57" spans="1:12">
      <c r="A57" s="35" t="s">
        <v>31</v>
      </c>
      <c r="B57" s="35" t="s">
        <v>32</v>
      </c>
      <c r="C57" s="39">
        <v>1986</v>
      </c>
      <c r="D57" s="35">
        <v>19180.7</v>
      </c>
      <c r="E57" s="39">
        <v>38194.681608191058</v>
      </c>
      <c r="F57" s="35">
        <f>Table_3[[#This Row],[Nominal GDP in millions]]/Table_3[[#This Row],[Real GDP (Chained 2012, millions)]]</f>
        <v>0.50218248175909896</v>
      </c>
      <c r="H57" s="49"/>
      <c r="I57" s="49"/>
      <c r="J57" s="49"/>
      <c r="K57" s="49"/>
      <c r="L57" s="49"/>
    </row>
    <row r="58" spans="1:12">
      <c r="A58" s="35" t="s">
        <v>31</v>
      </c>
      <c r="B58" s="35" t="s">
        <v>32</v>
      </c>
      <c r="C58" s="39">
        <v>1987</v>
      </c>
      <c r="D58" s="35">
        <v>22925.4</v>
      </c>
      <c r="E58" s="39">
        <v>45186.612560684232</v>
      </c>
      <c r="F58" s="35">
        <f>Table_3[[#This Row],[Nominal GDP in millions]]/Table_3[[#This Row],[Real GDP (Chained 2012, millions)]]</f>
        <v>0.50734938294416054</v>
      </c>
      <c r="H58" s="49"/>
      <c r="I58" s="49"/>
      <c r="J58" s="49"/>
      <c r="K58" s="49"/>
      <c r="L58" s="49"/>
    </row>
    <row r="59" spans="1:12">
      <c r="A59" s="37" t="s">
        <v>31</v>
      </c>
      <c r="B59" s="37" t="s">
        <v>32</v>
      </c>
      <c r="C59" s="38">
        <v>1988</v>
      </c>
      <c r="D59" s="38">
        <v>21270</v>
      </c>
      <c r="E59" s="38">
        <v>42612.426188033198</v>
      </c>
      <c r="F59" s="37">
        <f>Table_3[[#This Row],[Nominal GDP in millions]]/Table_3[[#This Row],[Real GDP (Chained 2012, millions)]]</f>
        <v>0.49915017525975164</v>
      </c>
      <c r="G59" s="51">
        <f>ABS((F59/F56)^(1/4)-1)</f>
        <v>3.3722937966997102E-2</v>
      </c>
      <c r="H59" s="49"/>
      <c r="I59" s="49"/>
      <c r="J59" s="49"/>
      <c r="K59" s="49"/>
      <c r="L59" s="49"/>
    </row>
    <row r="60" spans="1:12">
      <c r="A60" s="35" t="s">
        <v>31</v>
      </c>
      <c r="B60" s="35" t="s">
        <v>32</v>
      </c>
      <c r="C60" s="39">
        <v>1989</v>
      </c>
      <c r="D60" s="35">
        <v>23453.3</v>
      </c>
      <c r="E60" s="39">
        <v>44360.33240456396</v>
      </c>
      <c r="F60" s="35">
        <f>Table_3[[#This Row],[Nominal GDP in millions]]/Table_3[[#This Row],[Real GDP (Chained 2012, millions)]]</f>
        <v>0.52869982546810301</v>
      </c>
      <c r="H60" s="49"/>
      <c r="I60" s="49"/>
      <c r="J60" s="49"/>
      <c r="K60" s="49"/>
      <c r="L60" s="49"/>
    </row>
    <row r="61" spans="1:12">
      <c r="A61" s="35" t="s">
        <v>31</v>
      </c>
      <c r="B61" s="35" t="s">
        <v>32</v>
      </c>
      <c r="C61" s="39">
        <v>1990</v>
      </c>
      <c r="D61" s="35">
        <v>25039.5</v>
      </c>
      <c r="E61" s="39">
        <v>44034.197377208475</v>
      </c>
      <c r="F61" s="35">
        <f>Table_3[[#This Row],[Nominal GDP in millions]]/Table_3[[#This Row],[Real GDP (Chained 2012, millions)]]</f>
        <v>0.56863759285777549</v>
      </c>
      <c r="H61" s="49"/>
      <c r="I61" s="49"/>
      <c r="J61" s="49"/>
      <c r="K61" s="49"/>
      <c r="L61" s="49"/>
    </row>
    <row r="62" spans="1:12">
      <c r="A62" s="35" t="s">
        <v>31</v>
      </c>
      <c r="B62" s="35" t="s">
        <v>32</v>
      </c>
      <c r="C62" s="39">
        <v>1991</v>
      </c>
      <c r="D62" s="35">
        <v>22282.5</v>
      </c>
      <c r="E62" s="39">
        <v>39517.892986189923</v>
      </c>
      <c r="F62" s="35">
        <f>Table_3[[#This Row],[Nominal GDP in millions]]/Table_3[[#This Row],[Real GDP (Chained 2012, millions)]]</f>
        <v>0.56385850348314193</v>
      </c>
      <c r="H62" s="49"/>
      <c r="I62" s="49"/>
      <c r="J62" s="49"/>
      <c r="K62" s="49"/>
      <c r="L62" s="49"/>
    </row>
    <row r="63" spans="1:12">
      <c r="A63" s="37" t="s">
        <v>31</v>
      </c>
      <c r="B63" s="37" t="s">
        <v>32</v>
      </c>
      <c r="C63" s="38">
        <v>1992</v>
      </c>
      <c r="D63" s="38">
        <v>22752.799999999999</v>
      </c>
      <c r="E63" s="38">
        <v>40021.86419458111</v>
      </c>
      <c r="F63" s="37">
        <f>Table_3[[#This Row],[Nominal GDP in millions]]/Table_3[[#This Row],[Real GDP (Chained 2012, millions)]]</f>
        <v>0.56850925007837816</v>
      </c>
      <c r="G63" s="51">
        <f>ABS((F63/F60)^(1/4)-1)</f>
        <v>1.8314885153921434E-2</v>
      </c>
      <c r="H63" s="49"/>
      <c r="I63" s="49"/>
      <c r="J63" s="49"/>
      <c r="K63" s="49"/>
      <c r="L63" s="49"/>
    </row>
    <row r="64" spans="1:12">
      <c r="A64" s="35" t="s">
        <v>31</v>
      </c>
      <c r="B64" s="35" t="s">
        <v>32</v>
      </c>
      <c r="C64" s="39">
        <v>1993</v>
      </c>
      <c r="D64" s="35">
        <v>23284.2</v>
      </c>
      <c r="E64" s="39">
        <v>39864.382757157931</v>
      </c>
      <c r="F64" s="35">
        <f>Table_3[[#This Row],[Nominal GDP in millions]]/Table_3[[#This Row],[Real GDP (Chained 2012, millions)]]</f>
        <v>0.58408530095249389</v>
      </c>
      <c r="H64" s="49"/>
      <c r="I64" s="49"/>
      <c r="J64" s="49"/>
      <c r="K64" s="49"/>
      <c r="L64" s="49"/>
    </row>
    <row r="65" spans="1:12">
      <c r="A65" s="35" t="s">
        <v>31</v>
      </c>
      <c r="B65" s="35" t="s">
        <v>32</v>
      </c>
      <c r="C65" s="39">
        <v>1994</v>
      </c>
      <c r="D65" s="35">
        <v>23604.7</v>
      </c>
      <c r="E65" s="39">
        <v>40078.796259422146</v>
      </c>
      <c r="F65" s="35">
        <f>Table_3[[#This Row],[Nominal GDP in millions]]/Table_3[[#This Row],[Real GDP (Chained 2012, millions)]]</f>
        <v>0.58895730917693812</v>
      </c>
      <c r="H65" s="49"/>
      <c r="I65" s="49"/>
      <c r="J65" s="49"/>
      <c r="K65" s="49"/>
      <c r="L65" s="49"/>
    </row>
    <row r="66" spans="1:12">
      <c r="A66" s="35" t="s">
        <v>31</v>
      </c>
      <c r="B66" s="35" t="s">
        <v>32</v>
      </c>
      <c r="C66" s="39">
        <v>1995</v>
      </c>
      <c r="D66" s="35">
        <v>25448.799999999999</v>
      </c>
      <c r="E66" s="39">
        <v>42252.927746335379</v>
      </c>
      <c r="F66" s="35">
        <f>Table_3[[#This Row],[Nominal GDP in millions]]/Table_3[[#This Row],[Real GDP (Chained 2012, millions)]]</f>
        <v>0.60229672492238573</v>
      </c>
      <c r="H66" s="49"/>
      <c r="I66" s="49"/>
      <c r="J66" s="49"/>
      <c r="K66" s="49"/>
      <c r="L66" s="49"/>
    </row>
    <row r="67" spans="1:12">
      <c r="A67" s="37" t="s">
        <v>31</v>
      </c>
      <c r="B67" s="37" t="s">
        <v>32</v>
      </c>
      <c r="C67" s="38">
        <v>1996</v>
      </c>
      <c r="D67" s="38">
        <v>26736.9</v>
      </c>
      <c r="E67" s="38">
        <v>41736.713083139664</v>
      </c>
      <c r="F67" s="37">
        <f>Table_3[[#This Row],[Nominal GDP in millions]]/Table_3[[#This Row],[Real GDP (Chained 2012, millions)]]</f>
        <v>0.64060866380972581</v>
      </c>
      <c r="G67" s="51">
        <f>ABS((F67/F64)^(1/4)-1)</f>
        <v>2.3361637703921856E-2</v>
      </c>
      <c r="H67" s="49"/>
      <c r="I67" s="49"/>
      <c r="J67" s="49"/>
      <c r="K67" s="49"/>
      <c r="L67" s="49"/>
    </row>
    <row r="68" spans="1:12">
      <c r="A68" s="35" t="s">
        <v>31</v>
      </c>
      <c r="B68" s="35" t="s">
        <v>32</v>
      </c>
      <c r="C68" s="39">
        <v>1997</v>
      </c>
      <c r="D68" s="35">
        <v>25810.799999999999</v>
      </c>
      <c r="E68" s="39">
        <v>42211.3</v>
      </c>
      <c r="F68" s="35">
        <f>Table_3[[#This Row],[Nominal GDP in millions]]/Table_3[[#This Row],[Real GDP (Chained 2012, millions)]]</f>
        <v>0.61146659780674839</v>
      </c>
      <c r="H68" s="49"/>
      <c r="I68" s="49"/>
      <c r="J68" s="49"/>
      <c r="K68" s="49"/>
      <c r="L68" s="49"/>
    </row>
    <row r="69" spans="1:12">
      <c r="A69" s="35" t="s">
        <v>31</v>
      </c>
      <c r="B69" s="35" t="s">
        <v>32</v>
      </c>
      <c r="C69" s="39">
        <v>1998</v>
      </c>
      <c r="D69" s="35">
        <v>24227.5</v>
      </c>
      <c r="E69" s="39">
        <v>41095.9</v>
      </c>
      <c r="F69" s="35">
        <f>Table_3[[#This Row],[Nominal GDP in millions]]/Table_3[[#This Row],[Real GDP (Chained 2012, millions)]]</f>
        <v>0.58953569577500431</v>
      </c>
      <c r="H69" s="49"/>
      <c r="I69" s="49"/>
      <c r="J69" s="49"/>
      <c r="K69" s="49"/>
      <c r="L69" s="49"/>
    </row>
    <row r="70" spans="1:12">
      <c r="A70" s="35" t="s">
        <v>31</v>
      </c>
      <c r="B70" s="35" t="s">
        <v>32</v>
      </c>
      <c r="C70" s="39">
        <v>1999</v>
      </c>
      <c r="D70" s="35">
        <v>24744.3</v>
      </c>
      <c r="E70" s="39">
        <v>40590.5</v>
      </c>
      <c r="F70" s="35">
        <f>Table_3[[#This Row],[Nominal GDP in millions]]/Table_3[[#This Row],[Real GDP (Chained 2012, millions)]]</f>
        <v>0.60960815954472103</v>
      </c>
      <c r="H70" s="49"/>
      <c r="I70" s="49"/>
      <c r="J70" s="49"/>
      <c r="K70" s="49"/>
      <c r="L70" s="49"/>
    </row>
    <row r="71" spans="1:12">
      <c r="A71" s="37" t="s">
        <v>31</v>
      </c>
      <c r="B71" s="37" t="s">
        <v>32</v>
      </c>
      <c r="C71" s="38">
        <v>2000</v>
      </c>
      <c r="D71" s="38">
        <v>26806.6</v>
      </c>
      <c r="E71" s="38">
        <v>39406.6</v>
      </c>
      <c r="F71" s="37">
        <f>Table_3[[#This Row],[Nominal GDP in millions]]/Table_3[[#This Row],[Real GDP (Chained 2012, millions)]]</f>
        <v>0.68025660676130395</v>
      </c>
      <c r="G71" s="51">
        <f>ABS((F71/F68)^(1/4)-1)</f>
        <v>2.701079275453222E-2</v>
      </c>
      <c r="H71" s="49"/>
      <c r="I71" s="49"/>
      <c r="J71" s="49"/>
      <c r="K71" s="49"/>
      <c r="L71" s="49"/>
    </row>
    <row r="72" spans="1:12">
      <c r="A72" s="35" t="s">
        <v>31</v>
      </c>
      <c r="B72" s="35" t="s">
        <v>32</v>
      </c>
      <c r="C72" s="39">
        <v>2001</v>
      </c>
      <c r="D72" s="35">
        <v>28494.1</v>
      </c>
      <c r="E72" s="39">
        <v>40958.699999999997</v>
      </c>
      <c r="F72" s="35">
        <f>Table_3[[#This Row],[Nominal GDP in millions]]/Table_3[[#This Row],[Real GDP (Chained 2012, millions)]]</f>
        <v>0.69567881793123321</v>
      </c>
      <c r="H72" s="49"/>
      <c r="I72" s="49"/>
      <c r="J72" s="49"/>
      <c r="K72" s="49"/>
      <c r="L72" s="49"/>
    </row>
    <row r="73" spans="1:12">
      <c r="A73" s="35" t="s">
        <v>31</v>
      </c>
      <c r="B73" s="35" t="s">
        <v>32</v>
      </c>
      <c r="C73" s="39">
        <v>2002</v>
      </c>
      <c r="D73" s="35">
        <v>29756.799999999999</v>
      </c>
      <c r="E73" s="39">
        <v>42979</v>
      </c>
      <c r="F73" s="35">
        <f>Table_3[[#This Row],[Nominal GDP in millions]]/Table_3[[#This Row],[Real GDP (Chained 2012, millions)]]</f>
        <v>0.69235673235766304</v>
      </c>
      <c r="H73" s="49"/>
      <c r="I73" s="49"/>
      <c r="J73" s="49"/>
      <c r="K73" s="49"/>
      <c r="L73" s="49"/>
    </row>
    <row r="74" spans="1:12">
      <c r="A74" s="35" t="s">
        <v>31</v>
      </c>
      <c r="B74" s="35" t="s">
        <v>32</v>
      </c>
      <c r="C74" s="39">
        <v>2003</v>
      </c>
      <c r="D74" s="35">
        <v>32037.9</v>
      </c>
      <c r="E74" s="39">
        <v>42355.3</v>
      </c>
      <c r="F74" s="35">
        <f>Table_3[[#This Row],[Nominal GDP in millions]]/Table_3[[#This Row],[Real GDP (Chained 2012, millions)]]</f>
        <v>0.75640828892724166</v>
      </c>
      <c r="H74" s="49"/>
      <c r="I74" s="49"/>
      <c r="J74" s="49"/>
      <c r="K74" s="49"/>
      <c r="L74" s="49"/>
    </row>
    <row r="75" spans="1:12">
      <c r="A75" s="37" t="s">
        <v>31</v>
      </c>
      <c r="B75" s="37" t="s">
        <v>32</v>
      </c>
      <c r="C75" s="38">
        <v>2004</v>
      </c>
      <c r="D75" s="38">
        <v>35302.400000000001</v>
      </c>
      <c r="E75" s="38">
        <v>44055</v>
      </c>
      <c r="F75" s="37">
        <f>Table_3[[#This Row],[Nominal GDP in millions]]/Table_3[[#This Row],[Real GDP (Chained 2012, millions)]]</f>
        <v>0.80132561570763816</v>
      </c>
      <c r="G75" s="51">
        <f>ABS((F75/F72)^(1/4)-1)</f>
        <v>3.5976875514438289E-2</v>
      </c>
      <c r="H75" s="49"/>
      <c r="I75" s="49"/>
      <c r="J75" s="49"/>
      <c r="K75" s="49"/>
      <c r="L75" s="49"/>
    </row>
    <row r="76" spans="1:12">
      <c r="A76" s="35" t="s">
        <v>31</v>
      </c>
      <c r="B76" s="35" t="s">
        <v>32</v>
      </c>
      <c r="C76" s="39">
        <v>2005</v>
      </c>
      <c r="D76" s="35">
        <v>40356.6</v>
      </c>
      <c r="E76" s="39">
        <v>45657.1</v>
      </c>
      <c r="F76" s="35">
        <f>Table_3[[#This Row],[Nominal GDP in millions]]/Table_3[[#This Row],[Real GDP (Chained 2012, millions)]]</f>
        <v>0.88390633658291917</v>
      </c>
      <c r="H76" s="49"/>
      <c r="I76" s="49"/>
      <c r="J76" s="49"/>
      <c r="K76" s="49"/>
      <c r="L76" s="49"/>
    </row>
    <row r="77" spans="1:12">
      <c r="A77" s="35" t="s">
        <v>31</v>
      </c>
      <c r="B77" s="35" t="s">
        <v>32</v>
      </c>
      <c r="C77" s="39">
        <v>2006</v>
      </c>
      <c r="D77" s="35">
        <v>45094.1</v>
      </c>
      <c r="E77" s="39">
        <v>49190.2</v>
      </c>
      <c r="F77" s="35">
        <f>Table_3[[#This Row],[Nominal GDP in millions]]/Table_3[[#This Row],[Real GDP (Chained 2012, millions)]]</f>
        <v>0.91672934852877197</v>
      </c>
      <c r="H77" s="49"/>
      <c r="I77" s="49"/>
      <c r="J77" s="49"/>
      <c r="K77" s="49"/>
      <c r="L77" s="49"/>
    </row>
    <row r="78" spans="1:12">
      <c r="A78" s="35" t="s">
        <v>31</v>
      </c>
      <c r="B78" s="35" t="s">
        <v>32</v>
      </c>
      <c r="C78" s="39">
        <v>2007</v>
      </c>
      <c r="D78" s="35">
        <v>49583.7</v>
      </c>
      <c r="E78" s="39">
        <v>51721</v>
      </c>
      <c r="F78" s="35">
        <f>Table_3[[#This Row],[Nominal GDP in millions]]/Table_3[[#This Row],[Real GDP (Chained 2012, millions)]]</f>
        <v>0.95867635969915499</v>
      </c>
      <c r="H78" s="49"/>
      <c r="I78" s="49"/>
      <c r="J78" s="49"/>
      <c r="K78" s="49"/>
      <c r="L78" s="49"/>
    </row>
    <row r="79" spans="1:12">
      <c r="A79" s="37" t="s">
        <v>31</v>
      </c>
      <c r="B79" s="37" t="s">
        <v>32</v>
      </c>
      <c r="C79" s="38">
        <v>2008</v>
      </c>
      <c r="D79" s="38">
        <v>55122.5</v>
      </c>
      <c r="E79" s="38">
        <v>51252.1</v>
      </c>
      <c r="F79" s="37">
        <f>Table_3[[#This Row],[Nominal GDP in millions]]/Table_3[[#This Row],[Real GDP (Chained 2012, millions)]]</f>
        <v>1.0755169056487441</v>
      </c>
      <c r="G79" s="51">
        <f>ABS((F79/F76)^(1/4)-1)</f>
        <v>5.0274324138944282E-2</v>
      </c>
      <c r="H79" s="49"/>
      <c r="I79" s="49"/>
      <c r="J79" s="49"/>
      <c r="K79" s="49"/>
      <c r="L79" s="49"/>
    </row>
    <row r="80" spans="1:12">
      <c r="A80" s="35" t="s">
        <v>31</v>
      </c>
      <c r="B80" s="35" t="s">
        <v>32</v>
      </c>
      <c r="C80" s="39">
        <v>2009</v>
      </c>
      <c r="D80" s="35">
        <v>49957.8</v>
      </c>
      <c r="E80" s="39">
        <v>56215.1</v>
      </c>
      <c r="F80" s="35">
        <f>Table_3[[#This Row],[Nominal GDP in millions]]/Table_3[[#This Row],[Real GDP (Chained 2012, millions)]]</f>
        <v>0.88869004947069385</v>
      </c>
      <c r="H80" s="49"/>
      <c r="I80" s="49"/>
      <c r="J80" s="49"/>
      <c r="K80" s="49"/>
      <c r="L80" s="49"/>
    </row>
    <row r="81" spans="1:86">
      <c r="A81" s="35" t="s">
        <v>31</v>
      </c>
      <c r="B81" s="35" t="s">
        <v>32</v>
      </c>
      <c r="C81" s="39">
        <v>2010</v>
      </c>
      <c r="D81" s="35">
        <v>53331.6</v>
      </c>
      <c r="E81" s="39">
        <v>54601.5</v>
      </c>
      <c r="F81" s="35">
        <f>Table_3[[#This Row],[Nominal GDP in millions]]/Table_3[[#This Row],[Real GDP (Chained 2012, millions)]]</f>
        <v>0.97674239718689049</v>
      </c>
      <c r="H81" s="49"/>
      <c r="I81" s="49"/>
      <c r="J81" s="49"/>
      <c r="K81" s="49"/>
      <c r="L81" s="49"/>
    </row>
    <row r="82" spans="1:86">
      <c r="A82" s="35" t="s">
        <v>31</v>
      </c>
      <c r="B82" s="35" t="s">
        <v>32</v>
      </c>
      <c r="C82" s="39">
        <v>2011</v>
      </c>
      <c r="D82" s="35">
        <v>56896.3</v>
      </c>
      <c r="E82" s="39">
        <v>55280.3</v>
      </c>
      <c r="F82" s="35">
        <f>Table_3[[#This Row],[Nominal GDP in millions]]/Table_3[[#This Row],[Real GDP (Chained 2012, millions)]]</f>
        <v>1.0292328370142709</v>
      </c>
      <c r="H82" s="49"/>
      <c r="I82" s="49"/>
      <c r="J82" s="49"/>
      <c r="K82" s="49"/>
      <c r="L82" s="49"/>
    </row>
    <row r="83" spans="1:86">
      <c r="A83" s="37" t="s">
        <v>31</v>
      </c>
      <c r="B83" s="37" t="s">
        <v>32</v>
      </c>
      <c r="C83" s="38">
        <v>2012</v>
      </c>
      <c r="D83" s="38">
        <v>58283.6</v>
      </c>
      <c r="E83" s="38">
        <v>58283.6</v>
      </c>
      <c r="F83" s="37">
        <f>Table_3[[#This Row],[Nominal GDP in millions]]/Table_3[[#This Row],[Real GDP (Chained 2012, millions)]]</f>
        <v>1</v>
      </c>
      <c r="G83" s="51">
        <f>ABS((F83/F80)^(1/4)-1)</f>
        <v>2.9941174790061531E-2</v>
      </c>
      <c r="H83" s="49"/>
      <c r="I83" s="49"/>
      <c r="J83" s="49"/>
      <c r="K83" s="49"/>
      <c r="L83" s="49"/>
    </row>
    <row r="84" spans="1:86">
      <c r="A84" s="35" t="s">
        <v>31</v>
      </c>
      <c r="B84" s="35" t="s">
        <v>32</v>
      </c>
      <c r="C84" s="39">
        <v>2013</v>
      </c>
      <c r="D84" s="35">
        <v>57247.7</v>
      </c>
      <c r="E84" s="39">
        <v>55354.3</v>
      </c>
      <c r="F84" s="35">
        <f>Table_3[[#This Row],[Nominal GDP in millions]]/Table_3[[#This Row],[Real GDP (Chained 2012, millions)]]</f>
        <v>1.0342051114366904</v>
      </c>
      <c r="H84" s="49"/>
      <c r="I84" s="49"/>
      <c r="J84" s="49"/>
      <c r="K84" s="49"/>
      <c r="L84" s="49"/>
    </row>
    <row r="85" spans="1:86">
      <c r="A85" s="35" t="s">
        <v>31</v>
      </c>
      <c r="B85" s="35" t="s">
        <v>32</v>
      </c>
      <c r="C85" s="39">
        <v>2014</v>
      </c>
      <c r="D85" s="35">
        <v>56484.9</v>
      </c>
      <c r="E85" s="39">
        <v>54188.2</v>
      </c>
      <c r="F85" s="35">
        <f>Table_3[[#This Row],[Nominal GDP in millions]]/Table_3[[#This Row],[Real GDP (Chained 2012, millions)]]</f>
        <v>1.0423837662074031</v>
      </c>
      <c r="H85" s="49"/>
      <c r="I85" s="49"/>
      <c r="J85" s="49"/>
      <c r="K85" s="49"/>
      <c r="L85" s="49"/>
    </row>
    <row r="86" spans="1:86">
      <c r="A86" s="35" t="s">
        <v>31</v>
      </c>
      <c r="B86" s="35" t="s">
        <v>32</v>
      </c>
      <c r="C86" s="39">
        <v>2015</v>
      </c>
      <c r="D86" s="35">
        <v>51490.9</v>
      </c>
      <c r="E86" s="39">
        <v>54740.800000000003</v>
      </c>
      <c r="F86" s="35">
        <f>Table_3[[#This Row],[Nominal GDP in millions]]/Table_3[[#This Row],[Real GDP (Chained 2012, millions)]]</f>
        <v>0.94063111974980274</v>
      </c>
      <c r="H86" s="49"/>
      <c r="I86" s="49"/>
      <c r="J86" s="49"/>
      <c r="K86" s="49"/>
      <c r="L86" s="49"/>
    </row>
    <row r="87" spans="1:86">
      <c r="A87" s="37" t="s">
        <v>31</v>
      </c>
      <c r="B87" s="37" t="s">
        <v>32</v>
      </c>
      <c r="C87" s="38">
        <v>2016</v>
      </c>
      <c r="D87" s="38">
        <v>50727.7</v>
      </c>
      <c r="E87" s="38">
        <v>54246.6</v>
      </c>
      <c r="F87" s="37">
        <f>Table_3[[#This Row],[Nominal GDP in millions]]/Table_3[[#This Row],[Real GDP (Chained 2012, millions)]]</f>
        <v>0.93513141837460778</v>
      </c>
      <c r="G87" s="51">
        <f>ABS((F87/F84)^(1/4)-1)</f>
        <v>2.4861076148851691E-2</v>
      </c>
      <c r="H87" s="49"/>
      <c r="I87" s="49"/>
      <c r="J87" s="49"/>
      <c r="K87" s="49"/>
      <c r="L87" s="49"/>
    </row>
    <row r="88" spans="1:86">
      <c r="A88" s="35" t="s">
        <v>31</v>
      </c>
      <c r="B88" s="35" t="s">
        <v>32</v>
      </c>
      <c r="C88" s="39">
        <v>2017</v>
      </c>
      <c r="D88" s="35">
        <v>53089.3</v>
      </c>
      <c r="E88" s="39">
        <v>54129.5</v>
      </c>
      <c r="F88" s="35">
        <f>Table_3[[#This Row],[Nominal GDP in millions]]/Table_3[[#This Row],[Real GDP (Chained 2012, millions)]]</f>
        <v>0.98078312195752781</v>
      </c>
      <c r="H88" s="49"/>
      <c r="I88" s="49"/>
      <c r="J88" s="49"/>
      <c r="K88" s="49"/>
      <c r="L88" s="49"/>
    </row>
    <row r="89" spans="1:86">
      <c r="A89" s="35" t="s">
        <v>31</v>
      </c>
      <c r="B89" s="35" t="s">
        <v>32</v>
      </c>
      <c r="C89" s="39">
        <v>2018</v>
      </c>
      <c r="D89" s="35">
        <v>54711.7</v>
      </c>
      <c r="E89" s="39">
        <v>53249.599999999999</v>
      </c>
      <c r="F89" s="35">
        <f>Table_3[[#This Row],[Nominal GDP in millions]]/Table_3[[#This Row],[Real GDP (Chained 2012, millions)]]</f>
        <v>1.0274574832487005</v>
      </c>
      <c r="H89" s="49"/>
      <c r="I89" s="49"/>
      <c r="J89" s="49"/>
      <c r="K89" s="49"/>
      <c r="L89" s="49"/>
    </row>
    <row r="90" spans="1:86">
      <c r="A90" s="35" t="s">
        <v>31</v>
      </c>
      <c r="B90" s="35" t="s">
        <v>32</v>
      </c>
      <c r="C90" s="39">
        <v>2019</v>
      </c>
      <c r="D90" s="35">
        <v>54547.1</v>
      </c>
      <c r="E90" s="39">
        <v>53336.5</v>
      </c>
      <c r="F90" s="35">
        <f>Table_3[[#This Row],[Nominal GDP in millions]]/Table_3[[#This Row],[Real GDP (Chained 2012, millions)]]</f>
        <v>1.0226974023417359</v>
      </c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</row>
    <row r="91" spans="1:86" s="46" customFormat="1">
      <c r="A91" s="47" t="s">
        <v>31</v>
      </c>
      <c r="B91" s="47" t="s">
        <v>32</v>
      </c>
      <c r="C91" s="45">
        <v>2020</v>
      </c>
      <c r="D91" s="47">
        <v>49820</v>
      </c>
      <c r="E91" s="45">
        <v>50161</v>
      </c>
      <c r="F91" s="47">
        <f>Table_3[[#This Row],[Nominal GDP in millions]]/Table_3[[#This Row],[Real GDP (Chained 2012, millions)]]</f>
        <v>0.99320188991447544</v>
      </c>
      <c r="G91" s="51">
        <f>ABS((F91/F88)^(1/4)-1)</f>
        <v>3.1506027229259992E-3</v>
      </c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</row>
    <row r="92" spans="1:86">
      <c r="A92" s="37" t="s">
        <v>33</v>
      </c>
      <c r="B92" s="37" t="s">
        <v>34</v>
      </c>
      <c r="C92" s="38">
        <v>1976</v>
      </c>
      <c r="D92" s="38">
        <v>16970</v>
      </c>
      <c r="E92" s="38"/>
      <c r="F92" s="37"/>
      <c r="G92" s="51"/>
      <c r="H92" s="49"/>
      <c r="I92" s="49"/>
      <c r="J92" s="49"/>
      <c r="K92" s="49"/>
      <c r="L92" s="49"/>
    </row>
    <row r="93" spans="1:86">
      <c r="A93" s="35" t="s">
        <v>33</v>
      </c>
      <c r="B93" s="35" t="s">
        <v>34</v>
      </c>
      <c r="C93" s="39">
        <v>1977</v>
      </c>
      <c r="D93" s="35">
        <v>19609.2</v>
      </c>
      <c r="E93" s="39">
        <v>58084.896493864821</v>
      </c>
      <c r="F93" s="35">
        <f>Table_3[[#This Row],[Nominal GDP in millions]]/Table_3[[#This Row],[Real GDP (Chained 2012, millions)]]</f>
        <v>0.33759550560740365</v>
      </c>
      <c r="H93" s="49"/>
      <c r="I93" s="49"/>
      <c r="J93" s="49"/>
      <c r="K93" s="49"/>
      <c r="L93" s="49"/>
    </row>
    <row r="94" spans="1:86">
      <c r="A94" s="35" t="s">
        <v>33</v>
      </c>
      <c r="B94" s="35" t="s">
        <v>34</v>
      </c>
      <c r="C94" s="39">
        <v>1978</v>
      </c>
      <c r="D94" s="35">
        <v>23278.5</v>
      </c>
      <c r="E94" s="39">
        <v>64161.880724107759</v>
      </c>
      <c r="F94" s="35">
        <f>Table_3[[#This Row],[Nominal GDP in millions]]/Table_3[[#This Row],[Real GDP (Chained 2012, millions)]]</f>
        <v>0.36280887868758327</v>
      </c>
      <c r="H94" s="49"/>
      <c r="I94" s="49"/>
      <c r="J94" s="49"/>
      <c r="K94" s="49"/>
      <c r="L94" s="49"/>
    </row>
    <row r="95" spans="1:86">
      <c r="A95" s="35" t="s">
        <v>33</v>
      </c>
      <c r="B95" s="35" t="s">
        <v>34</v>
      </c>
      <c r="C95" s="39">
        <v>1979</v>
      </c>
      <c r="D95" s="35">
        <v>27495.4</v>
      </c>
      <c r="E95" s="39">
        <v>70198.351726149078</v>
      </c>
      <c r="F95" s="35">
        <f>Table_3[[#This Row],[Nominal GDP in millions]]/Table_3[[#This Row],[Real GDP (Chained 2012, millions)]]</f>
        <v>0.39168156123184145</v>
      </c>
      <c r="H95" s="49"/>
      <c r="I95" s="49"/>
      <c r="J95" s="49"/>
      <c r="K95" s="49"/>
      <c r="L95" s="49"/>
    </row>
    <row r="96" spans="1:86">
      <c r="A96" s="37" t="s">
        <v>33</v>
      </c>
      <c r="B96" s="37" t="s">
        <v>34</v>
      </c>
      <c r="C96" s="38">
        <v>1980</v>
      </c>
      <c r="D96" s="38">
        <v>30764.3</v>
      </c>
      <c r="E96" s="38">
        <v>72377.468386459979</v>
      </c>
      <c r="F96" s="37">
        <f>Table_3[[#This Row],[Nominal GDP in millions]]/Table_3[[#This Row],[Real GDP (Chained 2012, millions)]]</f>
        <v>0.42505355169006204</v>
      </c>
      <c r="G96" s="51">
        <f>ABS((F96/F93)^(1/4)-1)</f>
        <v>5.9282379915341243E-2</v>
      </c>
      <c r="H96" s="49"/>
      <c r="I96" s="49"/>
      <c r="J96" s="49"/>
      <c r="K96" s="49"/>
      <c r="L96" s="49"/>
    </row>
    <row r="97" spans="1:12">
      <c r="A97" s="35" t="s">
        <v>33</v>
      </c>
      <c r="B97" s="35" t="s">
        <v>34</v>
      </c>
      <c r="C97" s="39">
        <v>1981</v>
      </c>
      <c r="D97" s="35">
        <v>34268.6</v>
      </c>
      <c r="E97" s="39">
        <v>74390.754373135322</v>
      </c>
      <c r="F97" s="35">
        <f>Table_3[[#This Row],[Nominal GDP in millions]]/Table_3[[#This Row],[Real GDP (Chained 2012, millions)]]</f>
        <v>0.46065670779614237</v>
      </c>
      <c r="H97" s="49"/>
      <c r="I97" s="49"/>
      <c r="J97" s="49"/>
      <c r="K97" s="49"/>
      <c r="L97" s="49"/>
    </row>
    <row r="98" spans="1:12">
      <c r="A98" s="35" t="s">
        <v>33</v>
      </c>
      <c r="B98" s="35" t="s">
        <v>34</v>
      </c>
      <c r="C98" s="39">
        <v>1982</v>
      </c>
      <c r="D98" s="35">
        <v>35793.699999999997</v>
      </c>
      <c r="E98" s="39">
        <v>72640.739235963105</v>
      </c>
      <c r="F98" s="35">
        <f>Table_3[[#This Row],[Nominal GDP in millions]]/Table_3[[#This Row],[Real GDP (Chained 2012, millions)]]</f>
        <v>0.49274966604799075</v>
      </c>
      <c r="H98" s="49"/>
      <c r="I98" s="49"/>
      <c r="J98" s="49"/>
      <c r="K98" s="49"/>
      <c r="L98" s="49"/>
    </row>
    <row r="99" spans="1:12">
      <c r="A99" s="35" t="s">
        <v>33</v>
      </c>
      <c r="B99" s="35" t="s">
        <v>34</v>
      </c>
      <c r="C99" s="39">
        <v>1983</v>
      </c>
      <c r="D99" s="35">
        <v>39774</v>
      </c>
      <c r="E99" s="39">
        <v>76792.237851903352</v>
      </c>
      <c r="F99" s="35">
        <f>Table_3[[#This Row],[Nominal GDP in millions]]/Table_3[[#This Row],[Real GDP (Chained 2012, millions)]]</f>
        <v>0.51794297330813066</v>
      </c>
      <c r="H99" s="49"/>
      <c r="I99" s="49"/>
      <c r="J99" s="49"/>
      <c r="K99" s="49"/>
      <c r="L99" s="49"/>
    </row>
    <row r="100" spans="1:12">
      <c r="A100" s="37" t="s">
        <v>33</v>
      </c>
      <c r="B100" s="37" t="s">
        <v>34</v>
      </c>
      <c r="C100" s="38">
        <v>1984</v>
      </c>
      <c r="D100" s="38">
        <v>46135</v>
      </c>
      <c r="E100" s="38">
        <v>85049.380883375561</v>
      </c>
      <c r="F100" s="37">
        <f>Table_3[[#This Row],[Nominal GDP in millions]]/Table_3[[#This Row],[Real GDP (Chained 2012, millions)]]</f>
        <v>0.54244956895409824</v>
      </c>
      <c r="G100" s="51">
        <f>ABS((F100/F97)^(1/4)-1)</f>
        <v>4.1706783460215835E-2</v>
      </c>
      <c r="H100" s="49"/>
      <c r="I100" s="49"/>
      <c r="J100" s="49"/>
      <c r="K100" s="49"/>
      <c r="L100" s="49"/>
    </row>
    <row r="101" spans="1:12">
      <c r="A101" s="35" t="s">
        <v>33</v>
      </c>
      <c r="B101" s="35" t="s">
        <v>34</v>
      </c>
      <c r="C101" s="39">
        <v>1985</v>
      </c>
      <c r="D101" s="35">
        <v>50708.7</v>
      </c>
      <c r="E101" s="39">
        <v>90466.559644675726</v>
      </c>
      <c r="F101" s="35">
        <f>Table_3[[#This Row],[Nominal GDP in millions]]/Table_3[[#This Row],[Real GDP (Chained 2012, millions)]]</f>
        <v>0.56052424452933625</v>
      </c>
      <c r="H101" s="49"/>
      <c r="I101" s="49"/>
      <c r="J101" s="49"/>
      <c r="K101" s="49"/>
      <c r="L101" s="49"/>
    </row>
    <row r="102" spans="1:12">
      <c r="A102" s="35" t="s">
        <v>33</v>
      </c>
      <c r="B102" s="35" t="s">
        <v>34</v>
      </c>
      <c r="C102" s="39">
        <v>1986</v>
      </c>
      <c r="D102" s="35">
        <v>55880.9</v>
      </c>
      <c r="E102" s="39">
        <v>95806.619978016548</v>
      </c>
      <c r="F102" s="35">
        <f>Table_3[[#This Row],[Nominal GDP in millions]]/Table_3[[#This Row],[Real GDP (Chained 2012, millions)]]</f>
        <v>0.58326762819544453</v>
      </c>
      <c r="H102" s="49"/>
      <c r="I102" s="49"/>
      <c r="J102" s="49"/>
      <c r="K102" s="49"/>
      <c r="L102" s="49"/>
    </row>
    <row r="103" spans="1:12">
      <c r="A103" s="35" t="s">
        <v>33</v>
      </c>
      <c r="B103" s="35" t="s">
        <v>34</v>
      </c>
      <c r="C103" s="39">
        <v>1987</v>
      </c>
      <c r="D103" s="35">
        <v>60046.7</v>
      </c>
      <c r="E103" s="39">
        <v>99784.732398663036</v>
      </c>
      <c r="F103" s="35">
        <f>Table_3[[#This Row],[Nominal GDP in millions]]/Table_3[[#This Row],[Real GDP (Chained 2012, millions)]]</f>
        <v>0.60176239948311505</v>
      </c>
      <c r="H103" s="49"/>
      <c r="I103" s="49"/>
      <c r="J103" s="49"/>
      <c r="K103" s="49"/>
      <c r="L103" s="49"/>
    </row>
    <row r="104" spans="1:12">
      <c r="A104" s="37" t="s">
        <v>33</v>
      </c>
      <c r="B104" s="37" t="s">
        <v>34</v>
      </c>
      <c r="C104" s="38">
        <v>1988</v>
      </c>
      <c r="D104" s="38">
        <v>64944.6</v>
      </c>
      <c r="E104" s="38">
        <v>104550.57308598218</v>
      </c>
      <c r="F104" s="37">
        <f>Table_3[[#This Row],[Nominal GDP in millions]]/Table_3[[#This Row],[Real GDP (Chained 2012, millions)]]</f>
        <v>0.62117880450631002</v>
      </c>
      <c r="G104" s="51">
        <f>ABS((F104/F101)^(1/4)-1)</f>
        <v>2.6019362520922407E-2</v>
      </c>
      <c r="H104" s="49"/>
      <c r="I104" s="49"/>
      <c r="J104" s="49"/>
      <c r="K104" s="49"/>
      <c r="L104" s="49"/>
    </row>
    <row r="105" spans="1:12">
      <c r="A105" s="35" t="s">
        <v>33</v>
      </c>
      <c r="B105" s="35" t="s">
        <v>34</v>
      </c>
      <c r="C105" s="39">
        <v>1989</v>
      </c>
      <c r="D105" s="35">
        <v>67895.5</v>
      </c>
      <c r="E105" s="39">
        <v>105479.12064424953</v>
      </c>
      <c r="F105" s="35">
        <f>Table_3[[#This Row],[Nominal GDP in millions]]/Table_3[[#This Row],[Real GDP (Chained 2012, millions)]]</f>
        <v>0.64368663281704652</v>
      </c>
      <c r="H105" s="49"/>
      <c r="I105" s="49"/>
      <c r="J105" s="49"/>
      <c r="K105" s="49"/>
      <c r="L105" s="49"/>
    </row>
    <row r="106" spans="1:12">
      <c r="A106" s="35" t="s">
        <v>33</v>
      </c>
      <c r="B106" s="35" t="s">
        <v>34</v>
      </c>
      <c r="C106" s="39">
        <v>1990</v>
      </c>
      <c r="D106" s="35">
        <v>70631.7</v>
      </c>
      <c r="E106" s="39">
        <v>106306.58053343502</v>
      </c>
      <c r="F106" s="35">
        <f>Table_3[[#This Row],[Nominal GDP in millions]]/Table_3[[#This Row],[Real GDP (Chained 2012, millions)]]</f>
        <v>0.66441512506166323</v>
      </c>
      <c r="H106" s="49"/>
      <c r="I106" s="49"/>
      <c r="J106" s="49"/>
      <c r="K106" s="49"/>
      <c r="L106" s="49"/>
    </row>
    <row r="107" spans="1:12">
      <c r="A107" s="35" t="s">
        <v>33</v>
      </c>
      <c r="B107" s="35" t="s">
        <v>34</v>
      </c>
      <c r="C107" s="39">
        <v>1991</v>
      </c>
      <c r="D107" s="35">
        <v>73358.3</v>
      </c>
      <c r="E107" s="39">
        <v>106748.83908566814</v>
      </c>
      <c r="F107" s="35">
        <f>Table_3[[#This Row],[Nominal GDP in millions]]/Table_3[[#This Row],[Real GDP (Chained 2012, millions)]]</f>
        <v>0.68720466309828865</v>
      </c>
      <c r="H107" s="49"/>
      <c r="I107" s="49"/>
      <c r="J107" s="49"/>
      <c r="K107" s="49"/>
      <c r="L107" s="49"/>
    </row>
    <row r="108" spans="1:12">
      <c r="A108" s="37" t="s">
        <v>33</v>
      </c>
      <c r="B108" s="37" t="s">
        <v>34</v>
      </c>
      <c r="C108" s="38">
        <v>1992</v>
      </c>
      <c r="D108" s="38">
        <v>82682.2</v>
      </c>
      <c r="E108" s="38">
        <v>117608.20799030933</v>
      </c>
      <c r="F108" s="37">
        <f>Table_3[[#This Row],[Nominal GDP in millions]]/Table_3[[#This Row],[Real GDP (Chained 2012, millions)]]</f>
        <v>0.70303086334597364</v>
      </c>
      <c r="G108" s="51">
        <f>ABS((F108/F105)^(1/4)-1)</f>
        <v>2.2292030535772778E-2</v>
      </c>
      <c r="H108" s="49"/>
      <c r="I108" s="49"/>
      <c r="J108" s="49"/>
      <c r="K108" s="49"/>
      <c r="L108" s="49"/>
    </row>
    <row r="109" spans="1:12">
      <c r="A109" s="35" t="s">
        <v>33</v>
      </c>
      <c r="B109" s="35" t="s">
        <v>34</v>
      </c>
      <c r="C109" s="39">
        <v>1993</v>
      </c>
      <c r="D109" s="35">
        <v>89299.8</v>
      </c>
      <c r="E109" s="39">
        <v>123645.33033042462</v>
      </c>
      <c r="F109" s="35">
        <f>Table_3[[#This Row],[Nominal GDP in millions]]/Table_3[[#This Row],[Real GDP (Chained 2012, millions)]]</f>
        <v>0.72222541491343784</v>
      </c>
      <c r="H109" s="49"/>
      <c r="I109" s="49"/>
      <c r="J109" s="49"/>
      <c r="K109" s="49"/>
      <c r="L109" s="49"/>
    </row>
    <row r="110" spans="1:12">
      <c r="A110" s="35" t="s">
        <v>33</v>
      </c>
      <c r="B110" s="35" t="s">
        <v>34</v>
      </c>
      <c r="C110" s="39">
        <v>1994</v>
      </c>
      <c r="D110" s="35">
        <v>100374.2</v>
      </c>
      <c r="E110" s="39">
        <v>135614.3187778999</v>
      </c>
      <c r="F110" s="35">
        <f>Table_3[[#This Row],[Nominal GDP in millions]]/Table_3[[#This Row],[Real GDP (Chained 2012, millions)]]</f>
        <v>0.74014455777627863</v>
      </c>
      <c r="H110" s="49"/>
      <c r="I110" s="49"/>
      <c r="J110" s="49"/>
      <c r="K110" s="49"/>
      <c r="L110" s="49"/>
    </row>
    <row r="111" spans="1:12">
      <c r="A111" s="35" t="s">
        <v>33</v>
      </c>
      <c r="B111" s="35" t="s">
        <v>34</v>
      </c>
      <c r="C111" s="39">
        <v>1995</v>
      </c>
      <c r="D111" s="35">
        <v>109905.7</v>
      </c>
      <c r="E111" s="39">
        <v>145925.13075663429</v>
      </c>
      <c r="F111" s="35">
        <f>Table_3[[#This Row],[Nominal GDP in millions]]/Table_3[[#This Row],[Real GDP (Chained 2012, millions)]]</f>
        <v>0.75316499241857482</v>
      </c>
      <c r="H111" s="49"/>
      <c r="I111" s="49"/>
      <c r="J111" s="49"/>
      <c r="K111" s="49"/>
      <c r="L111" s="49"/>
    </row>
    <row r="112" spans="1:12">
      <c r="A112" s="37" t="s">
        <v>33</v>
      </c>
      <c r="B112" s="37" t="s">
        <v>34</v>
      </c>
      <c r="C112" s="38">
        <v>1996</v>
      </c>
      <c r="D112" s="38">
        <v>119530.2</v>
      </c>
      <c r="E112" s="38">
        <v>157452.51198995041</v>
      </c>
      <c r="F112" s="37">
        <f>Table_3[[#This Row],[Nominal GDP in millions]]/Table_3[[#This Row],[Real GDP (Chained 2012, millions)]]</f>
        <v>0.75915079721071177</v>
      </c>
      <c r="G112" s="51">
        <f>ABS((F112/F109)^(1/4)-1)</f>
        <v>1.2543806072185193E-2</v>
      </c>
      <c r="H112" s="49"/>
      <c r="I112" s="49"/>
      <c r="J112" s="49"/>
      <c r="K112" s="49"/>
      <c r="L112" s="49"/>
    </row>
    <row r="113" spans="1:25">
      <c r="A113" s="35" t="s">
        <v>33</v>
      </c>
      <c r="B113" s="35" t="s">
        <v>34</v>
      </c>
      <c r="C113" s="39">
        <v>1997</v>
      </c>
      <c r="D113" s="35">
        <v>132281</v>
      </c>
      <c r="E113" s="39">
        <v>168408.8</v>
      </c>
      <c r="F113" s="35">
        <f>Table_3[[#This Row],[Nominal GDP in millions]]/Table_3[[#This Row],[Real GDP (Chained 2012, millions)]]</f>
        <v>0.78547558084850677</v>
      </c>
      <c r="H113" s="49"/>
      <c r="I113" s="49"/>
      <c r="J113" s="49"/>
      <c r="K113" s="49"/>
      <c r="L113" s="49"/>
    </row>
    <row r="114" spans="1:25">
      <c r="A114" s="35" t="s">
        <v>33</v>
      </c>
      <c r="B114" s="35" t="s">
        <v>34</v>
      </c>
      <c r="C114" s="39">
        <v>1998</v>
      </c>
      <c r="D114" s="35">
        <v>143302.6</v>
      </c>
      <c r="E114" s="39">
        <v>183060.5</v>
      </c>
      <c r="F114" s="35">
        <f>Table_3[[#This Row],[Nominal GDP in millions]]/Table_3[[#This Row],[Real GDP (Chained 2012, millions)]]</f>
        <v>0.78281551727434373</v>
      </c>
      <c r="H114" s="49"/>
      <c r="I114" s="49"/>
      <c r="J114" s="49"/>
      <c r="K114" s="49"/>
      <c r="L114" s="49"/>
    </row>
    <row r="115" spans="1:25">
      <c r="A115" s="35" t="s">
        <v>33</v>
      </c>
      <c r="B115" s="35" t="s">
        <v>34</v>
      </c>
      <c r="C115" s="39">
        <v>1999</v>
      </c>
      <c r="D115" s="35">
        <v>155755.79999999999</v>
      </c>
      <c r="E115" s="39">
        <v>198699.9</v>
      </c>
      <c r="F115" s="35">
        <f>Table_3[[#This Row],[Nominal GDP in millions]]/Table_3[[#This Row],[Real GDP (Chained 2012, millions)]]</f>
        <v>0.78387457668574567</v>
      </c>
      <c r="H115" s="49"/>
      <c r="I115" s="49"/>
      <c r="J115" s="49"/>
      <c r="K115" s="49"/>
      <c r="L115" s="49"/>
    </row>
    <row r="116" spans="1:25">
      <c r="A116" s="37" t="s">
        <v>33</v>
      </c>
      <c r="B116" s="37" t="s">
        <v>34</v>
      </c>
      <c r="C116" s="38">
        <v>2000</v>
      </c>
      <c r="D116" s="38">
        <v>165110.70000000001</v>
      </c>
      <c r="E116" s="38">
        <v>208439.5</v>
      </c>
      <c r="F116" s="37">
        <f>Table_3[[#This Row],[Nominal GDP in millions]]/Table_3[[#This Row],[Real GDP (Chained 2012, millions)]]</f>
        <v>0.79212769172829534</v>
      </c>
      <c r="G116" s="51">
        <f>ABS((F116/F113)^(1/4)-1)</f>
        <v>2.1105330297122027E-3</v>
      </c>
      <c r="H116" s="49"/>
      <c r="I116" s="49"/>
      <c r="J116" s="49"/>
      <c r="K116" s="49"/>
      <c r="L116" s="49"/>
    </row>
    <row r="117" spans="1:25">
      <c r="A117" s="35" t="s">
        <v>33</v>
      </c>
      <c r="B117" s="35" t="s">
        <v>34</v>
      </c>
      <c r="C117" s="39">
        <v>2001</v>
      </c>
      <c r="D117" s="35">
        <v>171909.6</v>
      </c>
      <c r="E117" s="39">
        <v>213166.2</v>
      </c>
      <c r="F117" s="35">
        <f>Table_3[[#This Row],[Nominal GDP in millions]]/Table_3[[#This Row],[Real GDP (Chained 2012, millions)]]</f>
        <v>0.80645805948597848</v>
      </c>
      <c r="H117" s="49"/>
      <c r="I117" s="49"/>
      <c r="J117" s="49"/>
      <c r="K117" s="49"/>
      <c r="L117" s="49"/>
    </row>
    <row r="118" spans="1:25">
      <c r="A118" s="35" t="s">
        <v>33</v>
      </c>
      <c r="B118" s="35" t="s">
        <v>34</v>
      </c>
      <c r="C118" s="39">
        <v>2002</v>
      </c>
      <c r="D118" s="35">
        <v>180522.3</v>
      </c>
      <c r="E118" s="39">
        <v>220696.7</v>
      </c>
      <c r="F118" s="35">
        <f>Table_3[[#This Row],[Nominal GDP in millions]]/Table_3[[#This Row],[Real GDP (Chained 2012, millions)]]</f>
        <v>0.81796556088061112</v>
      </c>
      <c r="H118" s="49"/>
      <c r="I118" s="49"/>
      <c r="J118" s="49"/>
      <c r="K118" s="49"/>
      <c r="L118" s="49"/>
    </row>
    <row r="119" spans="1:25">
      <c r="A119" s="35" t="s">
        <v>33</v>
      </c>
      <c r="B119" s="35" t="s">
        <v>34</v>
      </c>
      <c r="C119" s="39">
        <v>2003</v>
      </c>
      <c r="D119" s="35">
        <v>193634.9</v>
      </c>
      <c r="E119" s="39">
        <v>234065.9</v>
      </c>
      <c r="F119" s="35">
        <f>Table_3[[#This Row],[Nominal GDP in millions]]/Table_3[[#This Row],[Real GDP (Chained 2012, millions)]]</f>
        <v>0.82726659457870622</v>
      </c>
      <c r="H119" s="49"/>
      <c r="I119" s="49"/>
      <c r="J119" s="49"/>
      <c r="K119" s="49"/>
      <c r="L119" s="49"/>
    </row>
    <row r="120" spans="1:25">
      <c r="A120" s="37" t="s">
        <v>33</v>
      </c>
      <c r="B120" s="37" t="s">
        <v>34</v>
      </c>
      <c r="C120" s="38">
        <v>2004</v>
      </c>
      <c r="D120" s="38">
        <v>206541.1</v>
      </c>
      <c r="E120" s="38">
        <v>244317.3</v>
      </c>
      <c r="F120" s="37">
        <f>Table_3[[#This Row],[Nominal GDP in millions]]/Table_3[[#This Row],[Real GDP (Chained 2012, millions)]]</f>
        <v>0.84538057681547729</v>
      </c>
      <c r="G120" s="51">
        <f>ABS((F120/F117)^(1/4)-1)</f>
        <v>1.1853456862266576E-2</v>
      </c>
      <c r="H120" s="49"/>
      <c r="I120" s="49"/>
      <c r="J120" s="49"/>
      <c r="K120" s="49"/>
      <c r="L120" s="49"/>
    </row>
    <row r="121" spans="1:25">
      <c r="A121" s="35" t="s">
        <v>33</v>
      </c>
      <c r="B121" s="35" t="s">
        <v>34</v>
      </c>
      <c r="C121" s="39">
        <v>2005</v>
      </c>
      <c r="D121" s="35">
        <v>227915.9</v>
      </c>
      <c r="E121" s="39">
        <v>262326</v>
      </c>
      <c r="F121" s="35">
        <f>Table_3[[#This Row],[Nominal GDP in millions]]/Table_3[[#This Row],[Real GDP (Chained 2012, millions)]]</f>
        <v>0.86882695577258828</v>
      </c>
      <c r="H121" s="49"/>
      <c r="I121" s="49"/>
      <c r="J121" s="49"/>
      <c r="K121" s="49"/>
      <c r="L121" s="49"/>
    </row>
    <row r="122" spans="1:25">
      <c r="A122" s="35" t="s">
        <v>33</v>
      </c>
      <c r="B122" s="35" t="s">
        <v>34</v>
      </c>
      <c r="C122" s="39">
        <v>2006</v>
      </c>
      <c r="D122" s="35">
        <v>245957</v>
      </c>
      <c r="E122" s="39">
        <v>274179.40000000002</v>
      </c>
      <c r="F122" s="35">
        <f>Table_3[[#This Row],[Nominal GDP in millions]]/Table_3[[#This Row],[Real GDP (Chained 2012, millions)]]</f>
        <v>0.8970659356611036</v>
      </c>
      <c r="H122" s="49"/>
      <c r="I122" s="49"/>
      <c r="J122" s="49"/>
      <c r="K122" s="49"/>
      <c r="L122" s="49"/>
    </row>
    <row r="123" spans="1:25">
      <c r="A123" s="35" t="s">
        <v>33</v>
      </c>
      <c r="B123" s="35" t="s">
        <v>34</v>
      </c>
      <c r="C123" s="39">
        <v>2007</v>
      </c>
      <c r="D123" s="35">
        <v>261392</v>
      </c>
      <c r="E123" s="39">
        <v>283250.7</v>
      </c>
      <c r="F123" s="35">
        <f>Table_3[[#This Row],[Nominal GDP in millions]]/Table_3[[#This Row],[Real GDP (Chained 2012, millions)]]</f>
        <v>0.92282914040459563</v>
      </c>
      <c r="H123" s="49"/>
      <c r="I123" s="49"/>
      <c r="J123" s="49"/>
      <c r="K123" s="49"/>
      <c r="L123" s="49"/>
    </row>
    <row r="124" spans="1:25">
      <c r="A124" s="37" t="s">
        <v>33</v>
      </c>
      <c r="B124" s="37" t="s">
        <v>34</v>
      </c>
      <c r="C124" s="38">
        <v>2008</v>
      </c>
      <c r="D124" s="38">
        <v>262926</v>
      </c>
      <c r="E124" s="38">
        <v>280810.09999999998</v>
      </c>
      <c r="F124" s="37">
        <f>Table_3[[#This Row],[Nominal GDP in millions]]/Table_3[[#This Row],[Real GDP (Chained 2012, millions)]]</f>
        <v>0.93631247594014611</v>
      </c>
      <c r="G124" s="51">
        <f>ABS((F124/F121)^(1/4)-1)</f>
        <v>1.8877286793931747E-2</v>
      </c>
      <c r="H124" s="49"/>
      <c r="I124" s="49"/>
      <c r="J124" s="49"/>
      <c r="K124" s="49"/>
      <c r="L124" s="49"/>
    </row>
    <row r="125" spans="1:25">
      <c r="A125" s="35" t="s">
        <v>33</v>
      </c>
      <c r="B125" s="35" t="s">
        <v>34</v>
      </c>
      <c r="C125" s="39">
        <v>2009</v>
      </c>
      <c r="D125" s="35">
        <v>246424.3</v>
      </c>
      <c r="E125" s="39">
        <v>257498.5</v>
      </c>
      <c r="F125" s="35">
        <f>Table_3[[#This Row],[Nominal GDP in millions]]/Table_3[[#This Row],[Real GDP (Chained 2012, millions)]]</f>
        <v>0.95699314753289821</v>
      </c>
      <c r="H125" s="49"/>
      <c r="I125" s="49"/>
      <c r="J125" s="49"/>
      <c r="K125" s="49"/>
      <c r="L125" s="49"/>
    </row>
    <row r="126" spans="1:25">
      <c r="A126" s="35" t="s">
        <v>33</v>
      </c>
      <c r="B126" s="35" t="s">
        <v>34</v>
      </c>
      <c r="C126" s="39">
        <v>2010</v>
      </c>
      <c r="D126" s="35">
        <v>251153</v>
      </c>
      <c r="E126" s="39">
        <v>260307.1</v>
      </c>
      <c r="F126" s="35">
        <f>Table_3[[#This Row],[Nominal GDP in millions]]/Table_3[[#This Row],[Real GDP (Chained 2012, millions)]]</f>
        <v>0.96483346017069838</v>
      </c>
      <c r="H126" s="49"/>
      <c r="I126" s="49"/>
      <c r="J126" s="49"/>
      <c r="K126" s="49"/>
      <c r="L126" s="49"/>
    </row>
    <row r="127" spans="1:25">
      <c r="A127" s="35" t="s">
        <v>33</v>
      </c>
      <c r="B127" s="35" t="s">
        <v>34</v>
      </c>
      <c r="C127" s="39">
        <v>2011</v>
      </c>
      <c r="D127" s="35">
        <v>260915.7</v>
      </c>
      <c r="E127" s="39">
        <v>266101.5</v>
      </c>
      <c r="F127" s="35">
        <f>Table_3[[#This Row],[Nominal GDP in millions]]/Table_3[[#This Row],[Real GDP (Chained 2012, millions)]]</f>
        <v>0.98051194750875137</v>
      </c>
      <c r="H127" s="49"/>
      <c r="I127" s="49"/>
      <c r="J127" s="49"/>
      <c r="K127" s="49"/>
      <c r="L127" s="49"/>
    </row>
    <row r="128" spans="1:25">
      <c r="A128" s="37" t="s">
        <v>33</v>
      </c>
      <c r="B128" s="37" t="s">
        <v>34</v>
      </c>
      <c r="C128" s="38">
        <v>2012</v>
      </c>
      <c r="D128" s="38">
        <v>271440</v>
      </c>
      <c r="E128" s="38">
        <v>271440</v>
      </c>
      <c r="F128" s="37">
        <f>Table_3[[#This Row],[Nominal GDP in millions]]/Table_3[[#This Row],[Real GDP (Chained 2012, millions)]]</f>
        <v>1</v>
      </c>
      <c r="G128" s="51">
        <f>ABS((F128/F125)^(1/4)-1)</f>
        <v>1.1050371237182111E-2</v>
      </c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>
      <c r="A129" s="35" t="s">
        <v>33</v>
      </c>
      <c r="B129" s="35" t="s">
        <v>34</v>
      </c>
      <c r="C129" s="39">
        <v>2013</v>
      </c>
      <c r="D129" s="35">
        <v>278591.59999999998</v>
      </c>
      <c r="E129" s="39">
        <v>273481.90000000002</v>
      </c>
      <c r="F129" s="35">
        <f>Table_3[[#This Row],[Nominal GDP in millions]]/Table_3[[#This Row],[Real GDP (Chained 2012, millions)]]</f>
        <v>1.0186838690238731</v>
      </c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>
      <c r="A130" s="35" t="s">
        <v>33</v>
      </c>
      <c r="B130" s="35" t="s">
        <v>34</v>
      </c>
      <c r="C130" s="39">
        <v>2014</v>
      </c>
      <c r="D130" s="35">
        <v>287666.59999999998</v>
      </c>
      <c r="E130" s="39">
        <v>276948.90000000002</v>
      </c>
      <c r="F130" s="35">
        <f>Table_3[[#This Row],[Nominal GDP in millions]]/Table_3[[#This Row],[Real GDP (Chained 2012, millions)]]</f>
        <v>1.0386991968554486</v>
      </c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>
      <c r="A131" s="35" t="s">
        <v>33</v>
      </c>
      <c r="B131" s="35" t="s">
        <v>34</v>
      </c>
      <c r="C131" s="39">
        <v>2015</v>
      </c>
      <c r="D131" s="35">
        <v>299393.3</v>
      </c>
      <c r="E131" s="39">
        <v>282577</v>
      </c>
      <c r="F131" s="35">
        <f>Table_3[[#This Row],[Nominal GDP in millions]]/Table_3[[#This Row],[Real GDP (Chained 2012, millions)]]</f>
        <v>1.0595105051012643</v>
      </c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>
      <c r="A132" s="37" t="s">
        <v>33</v>
      </c>
      <c r="B132" s="37" t="s">
        <v>34</v>
      </c>
      <c r="C132" s="38">
        <v>2016</v>
      </c>
      <c r="D132" s="38">
        <v>313081.40000000002</v>
      </c>
      <c r="E132" s="38">
        <v>291275.2</v>
      </c>
      <c r="F132" s="37">
        <f>Table_3[[#This Row],[Nominal GDP in millions]]/Table_3[[#This Row],[Real GDP (Chained 2012, millions)]]</f>
        <v>1.0748645954066807</v>
      </c>
      <c r="G132" s="51">
        <f>ABS((F132/F129)^(1/4)-1)</f>
        <v>1.3511269833264006E-2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>
      <c r="A133" s="35" t="s">
        <v>33</v>
      </c>
      <c r="B133" s="35" t="s">
        <v>34</v>
      </c>
      <c r="C133" s="39">
        <v>2017</v>
      </c>
      <c r="D133" s="35">
        <v>330416.09999999998</v>
      </c>
      <c r="E133" s="39">
        <v>302455.40000000002</v>
      </c>
      <c r="F133" s="35">
        <f>Table_3[[#This Row],[Nominal GDP in millions]]/Table_3[[#This Row],[Real GDP (Chained 2012, millions)]]</f>
        <v>1.0924456961257758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>
      <c r="A134" s="35" t="s">
        <v>33</v>
      </c>
      <c r="B134" s="35" t="s">
        <v>34</v>
      </c>
      <c r="C134" s="39">
        <v>2018</v>
      </c>
      <c r="D134" s="35">
        <v>349907.5</v>
      </c>
      <c r="E134" s="39">
        <v>313618.7</v>
      </c>
      <c r="F134" s="35">
        <f>Table_3[[#This Row],[Nominal GDP in millions]]/Table_3[[#This Row],[Real GDP (Chained 2012, millions)]]</f>
        <v>1.1157099369393471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>
      <c r="A135" s="35" t="s">
        <v>33</v>
      </c>
      <c r="B135" s="35" t="s">
        <v>34</v>
      </c>
      <c r="C135" s="39">
        <v>2019</v>
      </c>
      <c r="D135" s="35">
        <v>369988.2</v>
      </c>
      <c r="E135" s="39">
        <v>323894.3</v>
      </c>
      <c r="F135" s="35">
        <f>Table_3[[#This Row],[Nominal GDP in millions]]/Table_3[[#This Row],[Real GDP (Chained 2012, millions)]]</f>
        <v>1.1423115504039436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s="46" customFormat="1">
      <c r="A136" s="47" t="s">
        <v>33</v>
      </c>
      <c r="B136" s="47" t="s">
        <v>34</v>
      </c>
      <c r="C136" s="45">
        <v>2020</v>
      </c>
      <c r="D136" s="47">
        <v>373719</v>
      </c>
      <c r="E136" s="45">
        <v>320550.59999999998</v>
      </c>
      <c r="F136" s="47">
        <f>Table_3[[#This Row],[Nominal GDP in millions]]/Table_3[[#This Row],[Real GDP (Chained 2012, millions)]]</f>
        <v>1.1658658570596967</v>
      </c>
      <c r="G136" s="51">
        <f>ABS((F136/F133)^(1/4)-1)</f>
        <v>1.6394207899083746E-2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>
      <c r="A137" s="37" t="s">
        <v>35</v>
      </c>
      <c r="B137" s="37" t="s">
        <v>36</v>
      </c>
      <c r="C137" s="38">
        <v>1976</v>
      </c>
      <c r="D137" s="38">
        <v>13704.4</v>
      </c>
      <c r="E137" s="38"/>
      <c r="F137" s="37"/>
      <c r="G137" s="51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>
      <c r="A138" s="35" t="s">
        <v>35</v>
      </c>
      <c r="B138" s="35" t="s">
        <v>36</v>
      </c>
      <c r="C138" s="39">
        <v>1977</v>
      </c>
      <c r="D138" s="35">
        <v>15182.3</v>
      </c>
      <c r="E138" s="39">
        <v>44661.494641066485</v>
      </c>
      <c r="F138" s="35">
        <f>Table_3[[#This Row],[Nominal GDP in millions]]/Table_3[[#This Row],[Real GDP (Chained 2012, millions)]]</f>
        <v>0.33994160119396882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>
      <c r="A139" s="35" t="s">
        <v>35</v>
      </c>
      <c r="B139" s="35" t="s">
        <v>36</v>
      </c>
      <c r="C139" s="39">
        <v>1978</v>
      </c>
      <c r="D139" s="35">
        <v>17477.099999999999</v>
      </c>
      <c r="E139" s="39">
        <v>47579.749573118483</v>
      </c>
      <c r="F139" s="35">
        <f>Table_3[[#This Row],[Nominal GDP in millions]]/Table_3[[#This Row],[Real GDP (Chained 2012, millions)]]</f>
        <v>0.36732223596809721</v>
      </c>
      <c r="G139" s="52" t="s">
        <v>133</v>
      </c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>
      <c r="A140" s="35" t="s">
        <v>35</v>
      </c>
      <c r="B140" s="35" t="s">
        <v>36</v>
      </c>
      <c r="C140" s="39">
        <v>1979</v>
      </c>
      <c r="D140" s="35">
        <v>19099.099999999999</v>
      </c>
      <c r="E140" s="39">
        <v>48295.661571878692</v>
      </c>
      <c r="F140" s="35">
        <f>Table_3[[#This Row],[Nominal GDP in millions]]/Table_3[[#This Row],[Real GDP (Chained 2012, millions)]]</f>
        <v>0.39546202243393447</v>
      </c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>
      <c r="A141" s="37" t="s">
        <v>35</v>
      </c>
      <c r="B141" s="37" t="s">
        <v>36</v>
      </c>
      <c r="C141" s="38">
        <v>1980</v>
      </c>
      <c r="D141" s="38">
        <v>20275.599999999999</v>
      </c>
      <c r="E141" s="38">
        <v>47590.287753945195</v>
      </c>
      <c r="F141" s="37">
        <f>Table_3[[#This Row],[Nominal GDP in millions]]/Table_3[[#This Row],[Real GDP (Chained 2012, millions)]]</f>
        <v>0.4260449128786612</v>
      </c>
      <c r="G141" s="51">
        <f>ABS((F141/F138)^(1/4)-1)</f>
        <v>5.8066019830643301E-2</v>
      </c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>
      <c r="A142" s="35" t="s">
        <v>35</v>
      </c>
      <c r="B142" s="35" t="s">
        <v>36</v>
      </c>
      <c r="C142" s="39">
        <v>1981</v>
      </c>
      <c r="D142" s="35">
        <v>22890.799999999999</v>
      </c>
      <c r="E142" s="39">
        <v>49294.188420082573</v>
      </c>
      <c r="F142" s="35">
        <f>Table_3[[#This Row],[Nominal GDP in millions]]/Table_3[[#This Row],[Real GDP (Chained 2012, millions)]]</f>
        <v>0.46437117099739555</v>
      </c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>
      <c r="A143" s="35" t="s">
        <v>35</v>
      </c>
      <c r="B143" s="35" t="s">
        <v>36</v>
      </c>
      <c r="C143" s="39">
        <v>1982</v>
      </c>
      <c r="D143" s="35">
        <v>23527</v>
      </c>
      <c r="E143" s="39">
        <v>47976.094659795905</v>
      </c>
      <c r="F143" s="35">
        <f>Table_3[[#This Row],[Nominal GDP in millions]]/Table_3[[#This Row],[Real GDP (Chained 2012, millions)]]</f>
        <v>0.49039006127598977</v>
      </c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>
      <c r="A144" s="35" t="s">
        <v>35</v>
      </c>
      <c r="B144" s="35" t="s">
        <v>36</v>
      </c>
      <c r="C144" s="39">
        <v>1983</v>
      </c>
      <c r="D144" s="35">
        <v>25291.9</v>
      </c>
      <c r="E144" s="39">
        <v>49514.395341513504</v>
      </c>
      <c r="F144" s="35">
        <f>Table_3[[#This Row],[Nominal GDP in millions]]/Table_3[[#This Row],[Real GDP (Chained 2012, millions)]]</f>
        <v>0.51079892676776661</v>
      </c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>
      <c r="A145" s="37" t="s">
        <v>35</v>
      </c>
      <c r="B145" s="37" t="s">
        <v>36</v>
      </c>
      <c r="C145" s="38">
        <v>1984</v>
      </c>
      <c r="D145" s="38">
        <v>28464.7</v>
      </c>
      <c r="E145" s="38">
        <v>53395.867373025329</v>
      </c>
      <c r="F145" s="37">
        <f>Table_3[[#This Row],[Nominal GDP in millions]]/Table_3[[#This Row],[Real GDP (Chained 2012, millions)]]</f>
        <v>0.53308807217503651</v>
      </c>
      <c r="G145" s="51">
        <f>ABS((F145/F142)^(1/4)-1)</f>
        <v>3.5102669926495356E-2</v>
      </c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>
      <c r="A146" s="35" t="s">
        <v>35</v>
      </c>
      <c r="B146" s="35" t="s">
        <v>36</v>
      </c>
      <c r="C146" s="39">
        <v>1985</v>
      </c>
      <c r="D146" s="35">
        <v>29325.7</v>
      </c>
      <c r="E146" s="39">
        <v>53927.292777572438</v>
      </c>
      <c r="F146" s="35">
        <f>Table_3[[#This Row],[Nominal GDP in millions]]/Table_3[[#This Row],[Real GDP (Chained 2012, millions)]]</f>
        <v>0.54380070813041304</v>
      </c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>
      <c r="A147" s="35" t="s">
        <v>35</v>
      </c>
      <c r="B147" s="35" t="s">
        <v>36</v>
      </c>
      <c r="C147" s="39">
        <v>1986</v>
      </c>
      <c r="D147" s="35">
        <v>30798.5</v>
      </c>
      <c r="E147" s="39">
        <v>54986.17466142022</v>
      </c>
      <c r="F147" s="35">
        <f>Table_3[[#This Row],[Nominal GDP in millions]]/Table_3[[#This Row],[Real GDP (Chained 2012, millions)]]</f>
        <v>0.56011352289267458</v>
      </c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>
      <c r="A148" s="35" t="s">
        <v>35</v>
      </c>
      <c r="B148" s="35" t="s">
        <v>36</v>
      </c>
      <c r="C148" s="39">
        <v>1987</v>
      </c>
      <c r="D148" s="35">
        <v>32663.599999999999</v>
      </c>
      <c r="E148" s="39">
        <v>56887.016135475009</v>
      </c>
      <c r="F148" s="35">
        <f>Table_3[[#This Row],[Nominal GDP in millions]]/Table_3[[#This Row],[Real GDP (Chained 2012, millions)]]</f>
        <v>0.57418374558814</v>
      </c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>
      <c r="A149" s="37" t="s">
        <v>35</v>
      </c>
      <c r="B149" s="37" t="s">
        <v>36</v>
      </c>
      <c r="C149" s="38">
        <v>1988</v>
      </c>
      <c r="D149" s="38">
        <v>35004.5</v>
      </c>
      <c r="E149" s="38">
        <v>59066.366674235789</v>
      </c>
      <c r="F149" s="37">
        <f>Table_3[[#This Row],[Nominal GDP in millions]]/Table_3[[#This Row],[Real GDP (Chained 2012, millions)]]</f>
        <v>0.59262998506506481</v>
      </c>
      <c r="G149" s="51">
        <f>ABS((F149/F146)^(1/4)-1)</f>
        <v>2.1729571536158065E-2</v>
      </c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>
      <c r="A150" s="35" t="s">
        <v>35</v>
      </c>
      <c r="B150" s="35" t="s">
        <v>36</v>
      </c>
      <c r="C150" s="39">
        <v>1989</v>
      </c>
      <c r="D150" s="35">
        <v>37127.599999999999</v>
      </c>
      <c r="E150" s="39">
        <v>60234.325572614616</v>
      </c>
      <c r="F150" s="35">
        <f>Table_3[[#This Row],[Nominal GDP in millions]]/Table_3[[#This Row],[Real GDP (Chained 2012, millions)]]</f>
        <v>0.61638608296927566</v>
      </c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>
      <c r="A151" s="35" t="s">
        <v>35</v>
      </c>
      <c r="B151" s="35" t="s">
        <v>36</v>
      </c>
      <c r="C151" s="39">
        <v>1990</v>
      </c>
      <c r="D151" s="35">
        <v>38679.800000000003</v>
      </c>
      <c r="E151" s="39">
        <v>60897.272948258746</v>
      </c>
      <c r="F151" s="35">
        <f>Table_3[[#This Row],[Nominal GDP in millions]]/Table_3[[#This Row],[Real GDP (Chained 2012, millions)]]</f>
        <v>0.6351647311508386</v>
      </c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>
      <c r="A152" s="35" t="s">
        <v>35</v>
      </c>
      <c r="B152" s="35" t="s">
        <v>36</v>
      </c>
      <c r="C152" s="39">
        <v>1991</v>
      </c>
      <c r="D152" s="35">
        <v>41571.699999999997</v>
      </c>
      <c r="E152" s="39">
        <v>63636.652525239137</v>
      </c>
      <c r="F152" s="35">
        <f>Table_3[[#This Row],[Nominal GDP in millions]]/Table_3[[#This Row],[Real GDP (Chained 2012, millions)]]</f>
        <v>0.65326660580570473</v>
      </c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>
      <c r="A153" s="37" t="s">
        <v>35</v>
      </c>
      <c r="B153" s="37" t="s">
        <v>36</v>
      </c>
      <c r="C153" s="38">
        <v>1992</v>
      </c>
      <c r="D153" s="38">
        <v>45017.8</v>
      </c>
      <c r="E153" s="38">
        <v>67417.395971186546</v>
      </c>
      <c r="F153" s="37">
        <f>Table_3[[#This Row],[Nominal GDP in millions]]/Table_3[[#This Row],[Real GDP (Chained 2012, millions)]]</f>
        <v>0.66774753535778975</v>
      </c>
      <c r="G153" s="51">
        <f>ABS((F153/F150)^(1/4)-1)</f>
        <v>2.0210684029358106E-2</v>
      </c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>
      <c r="A154" s="35" t="s">
        <v>35</v>
      </c>
      <c r="B154" s="35" t="s">
        <v>36</v>
      </c>
      <c r="C154" s="39">
        <v>1993</v>
      </c>
      <c r="D154" s="35">
        <v>47566</v>
      </c>
      <c r="E154" s="39">
        <v>69464.403381902739</v>
      </c>
      <c r="F154" s="35">
        <f>Table_3[[#This Row],[Nominal GDP in millions]]/Table_3[[#This Row],[Real GDP (Chained 2012, millions)]]</f>
        <v>0.68475359585960494</v>
      </c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>
      <c r="A155" s="35" t="s">
        <v>35</v>
      </c>
      <c r="B155" s="35" t="s">
        <v>36</v>
      </c>
      <c r="C155" s="39">
        <v>1994</v>
      </c>
      <c r="D155" s="35">
        <v>51415.9</v>
      </c>
      <c r="E155" s="39">
        <v>73412.115407182486</v>
      </c>
      <c r="F155" s="35">
        <f>Table_3[[#This Row],[Nominal GDP in millions]]/Table_3[[#This Row],[Real GDP (Chained 2012, millions)]]</f>
        <v>0.7003734971376343</v>
      </c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>
      <c r="A156" s="35" t="s">
        <v>35</v>
      </c>
      <c r="B156" s="35" t="s">
        <v>36</v>
      </c>
      <c r="C156" s="39">
        <v>1995</v>
      </c>
      <c r="D156" s="35">
        <v>54611.8</v>
      </c>
      <c r="E156" s="39">
        <v>76417.00239719954</v>
      </c>
      <c r="F156" s="35">
        <f>Table_3[[#This Row],[Nominal GDP in millions]]/Table_3[[#This Row],[Real GDP (Chained 2012, millions)]]</f>
        <v>0.71465509358950419</v>
      </c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>
      <c r="A157" s="37" t="s">
        <v>35</v>
      </c>
      <c r="B157" s="37" t="s">
        <v>36</v>
      </c>
      <c r="C157" s="38">
        <v>1996</v>
      </c>
      <c r="D157" s="38">
        <v>57976.4</v>
      </c>
      <c r="E157" s="38">
        <v>79852.449346708017</v>
      </c>
      <c r="F157" s="37">
        <f>Table_3[[#This Row],[Nominal GDP in millions]]/Table_3[[#This Row],[Real GDP (Chained 2012, millions)]]</f>
        <v>0.7260441035224191</v>
      </c>
      <c r="G157" s="51">
        <f>ABS((F157/F154)^(1/4)-1)</f>
        <v>1.4745584631849606E-2</v>
      </c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>
      <c r="A158" s="35" t="s">
        <v>35</v>
      </c>
      <c r="B158" s="35" t="s">
        <v>36</v>
      </c>
      <c r="C158" s="39">
        <v>1997</v>
      </c>
      <c r="D158" s="35">
        <v>59846.3</v>
      </c>
      <c r="E158" s="39">
        <v>82571.3</v>
      </c>
      <c r="F158" s="35">
        <f>Table_3[[#This Row],[Nominal GDP in millions]]/Table_3[[#This Row],[Real GDP (Chained 2012, millions)]]</f>
        <v>0.72478330848612049</v>
      </c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>
      <c r="A159" s="35" t="s">
        <v>35</v>
      </c>
      <c r="B159" s="35" t="s">
        <v>36</v>
      </c>
      <c r="C159" s="39">
        <v>1998</v>
      </c>
      <c r="D159" s="35">
        <v>62396.7</v>
      </c>
      <c r="E159" s="39">
        <v>84570.8</v>
      </c>
      <c r="F159" s="35">
        <f>Table_3[[#This Row],[Nominal GDP in millions]]/Table_3[[#This Row],[Real GDP (Chained 2012, millions)]]</f>
        <v>0.73780430124818486</v>
      </c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>
      <c r="A160" s="35" t="s">
        <v>35</v>
      </c>
      <c r="B160" s="35" t="s">
        <v>36</v>
      </c>
      <c r="C160" s="39">
        <v>1999</v>
      </c>
      <c r="D160" s="35">
        <v>66811.3</v>
      </c>
      <c r="E160" s="39">
        <v>89115.199999999997</v>
      </c>
      <c r="F160" s="35">
        <f>Table_3[[#This Row],[Nominal GDP in millions]]/Table_3[[#This Row],[Real GDP (Chained 2012, millions)]]</f>
        <v>0.74971834210101085</v>
      </c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>
      <c r="A161" s="37" t="s">
        <v>35</v>
      </c>
      <c r="B161" s="37" t="s">
        <v>36</v>
      </c>
      <c r="C161" s="38">
        <v>2000</v>
      </c>
      <c r="D161" s="38">
        <v>68678.5</v>
      </c>
      <c r="E161" s="38">
        <v>89871.7</v>
      </c>
      <c r="F161" s="37">
        <f>Table_3[[#This Row],[Nominal GDP in millions]]/Table_3[[#This Row],[Real GDP (Chained 2012, millions)]]</f>
        <v>0.7641838309501211</v>
      </c>
      <c r="G161" s="51">
        <f>ABS((F161/F158)^(1/4)-1)</f>
        <v>1.3321868625122191E-2</v>
      </c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>
      <c r="A162" s="35" t="s">
        <v>35</v>
      </c>
      <c r="B162" s="35" t="s">
        <v>36</v>
      </c>
      <c r="C162" s="39">
        <v>2001</v>
      </c>
      <c r="D162" s="35">
        <v>70616.7</v>
      </c>
      <c r="E162" s="39">
        <v>89789</v>
      </c>
      <c r="F162" s="35">
        <f>Table_3[[#This Row],[Nominal GDP in millions]]/Table_3[[#This Row],[Real GDP (Chained 2012, millions)]]</f>
        <v>0.78647384423481714</v>
      </c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>
      <c r="A163" s="35" t="s">
        <v>35</v>
      </c>
      <c r="B163" s="35" t="s">
        <v>36</v>
      </c>
      <c r="C163" s="39">
        <v>2002</v>
      </c>
      <c r="D163" s="35">
        <v>74113.899999999994</v>
      </c>
      <c r="E163" s="39">
        <v>92950.5</v>
      </c>
      <c r="F163" s="35">
        <f>Table_3[[#This Row],[Nominal GDP in millions]]/Table_3[[#This Row],[Real GDP (Chained 2012, millions)]]</f>
        <v>0.79734805084426652</v>
      </c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>
      <c r="A164" s="35" t="s">
        <v>35</v>
      </c>
      <c r="B164" s="35" t="s">
        <v>36</v>
      </c>
      <c r="C164" s="39">
        <v>2003</v>
      </c>
      <c r="D164" s="35">
        <v>78695.100000000006</v>
      </c>
      <c r="E164" s="39">
        <v>96944.5</v>
      </c>
      <c r="F164" s="35">
        <f>Table_3[[#This Row],[Nominal GDP in millions]]/Table_3[[#This Row],[Real GDP (Chained 2012, millions)]]</f>
        <v>0.81175414799189238</v>
      </c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>
      <c r="A165" s="37" t="s">
        <v>35</v>
      </c>
      <c r="B165" s="37" t="s">
        <v>36</v>
      </c>
      <c r="C165" s="38">
        <v>2004</v>
      </c>
      <c r="D165" s="38">
        <v>85199.6</v>
      </c>
      <c r="E165" s="38">
        <v>101733.6</v>
      </c>
      <c r="F165" s="37">
        <f>Table_3[[#This Row],[Nominal GDP in millions]]/Table_3[[#This Row],[Real GDP (Chained 2012, millions)]]</f>
        <v>0.83747749022938345</v>
      </c>
      <c r="G165" s="51">
        <f>ABS((F165/F162)^(1/4)-1)</f>
        <v>1.5832760691406156E-2</v>
      </c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>
      <c r="A166" s="35" t="s">
        <v>35</v>
      </c>
      <c r="B166" s="35" t="s">
        <v>36</v>
      </c>
      <c r="C166" s="39">
        <v>2005</v>
      </c>
      <c r="D166" s="35">
        <v>90887.7</v>
      </c>
      <c r="E166" s="39">
        <v>105980</v>
      </c>
      <c r="F166" s="35">
        <f>Table_3[[#This Row],[Nominal GDP in millions]]/Table_3[[#This Row],[Real GDP (Chained 2012, millions)]]</f>
        <v>0.8575929420645404</v>
      </c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>
      <c r="A167" s="35" t="s">
        <v>35</v>
      </c>
      <c r="B167" s="35" t="s">
        <v>36</v>
      </c>
      <c r="C167" s="39">
        <v>2006</v>
      </c>
      <c r="D167" s="35">
        <v>95875.1</v>
      </c>
      <c r="E167" s="39">
        <v>108460.6</v>
      </c>
      <c r="F167" s="35">
        <f>Table_3[[#This Row],[Nominal GDP in millions]]/Table_3[[#This Row],[Real GDP (Chained 2012, millions)]]</f>
        <v>0.8839624711646441</v>
      </c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>
      <c r="A168" s="35" t="s">
        <v>35</v>
      </c>
      <c r="B168" s="35" t="s">
        <v>36</v>
      </c>
      <c r="C168" s="39">
        <v>2007</v>
      </c>
      <c r="D168" s="35">
        <v>98381.6</v>
      </c>
      <c r="E168" s="39">
        <v>107606.1</v>
      </c>
      <c r="F168" s="35">
        <f>Table_3[[#This Row],[Nominal GDP in millions]]/Table_3[[#This Row],[Real GDP (Chained 2012, millions)]]</f>
        <v>0.91427530595384465</v>
      </c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>
      <c r="A169" s="37" t="s">
        <v>35</v>
      </c>
      <c r="B169" s="37" t="s">
        <v>36</v>
      </c>
      <c r="C169" s="38">
        <v>2008</v>
      </c>
      <c r="D169" s="38">
        <v>99706.8</v>
      </c>
      <c r="E169" s="38">
        <v>106536.5</v>
      </c>
      <c r="F169" s="37">
        <f>Table_3[[#This Row],[Nominal GDP in millions]]/Table_3[[#This Row],[Real GDP (Chained 2012, millions)]]</f>
        <v>0.93589333233211158</v>
      </c>
      <c r="G169" s="51">
        <f>ABS((F169/F166)^(1/4)-1)</f>
        <v>2.2083291605804245E-2</v>
      </c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>
      <c r="A170" s="35" t="s">
        <v>35</v>
      </c>
      <c r="B170" s="35" t="s">
        <v>36</v>
      </c>
      <c r="C170" s="39">
        <v>2009</v>
      </c>
      <c r="D170" s="35">
        <v>97508.1</v>
      </c>
      <c r="E170" s="39">
        <v>102996.6</v>
      </c>
      <c r="F170" s="35">
        <f>Table_3[[#This Row],[Nominal GDP in millions]]/Table_3[[#This Row],[Real GDP (Chained 2012, millions)]]</f>
        <v>0.94671183320614472</v>
      </c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>
      <c r="A171" s="35" t="s">
        <v>35</v>
      </c>
      <c r="B171" s="35" t="s">
        <v>36</v>
      </c>
      <c r="C171" s="39">
        <v>2010</v>
      </c>
      <c r="D171" s="35">
        <v>101486.5</v>
      </c>
      <c r="E171" s="39">
        <v>105662</v>
      </c>
      <c r="F171" s="35">
        <f>Table_3[[#This Row],[Nominal GDP in millions]]/Table_3[[#This Row],[Real GDP (Chained 2012, millions)]]</f>
        <v>0.96048248187617113</v>
      </c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>
      <c r="A172" s="35" t="s">
        <v>35</v>
      </c>
      <c r="B172" s="35" t="s">
        <v>36</v>
      </c>
      <c r="C172" s="39">
        <v>2011</v>
      </c>
      <c r="D172" s="35">
        <v>105768.1</v>
      </c>
      <c r="E172" s="39">
        <v>107932.5</v>
      </c>
      <c r="F172" s="35">
        <f>Table_3[[#This Row],[Nominal GDP in millions]]/Table_3[[#This Row],[Real GDP (Chained 2012, millions)]]</f>
        <v>0.97994672596298615</v>
      </c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>
      <c r="A173" s="37" t="s">
        <v>35</v>
      </c>
      <c r="B173" s="37" t="s">
        <v>36</v>
      </c>
      <c r="C173" s="38">
        <v>2012</v>
      </c>
      <c r="D173" s="38">
        <v>108492.1</v>
      </c>
      <c r="E173" s="38">
        <v>108492.1</v>
      </c>
      <c r="F173" s="37">
        <f>Table_3[[#This Row],[Nominal GDP in millions]]/Table_3[[#This Row],[Real GDP (Chained 2012, millions)]]</f>
        <v>1</v>
      </c>
      <c r="G173" s="51">
        <f>ABS((F173/F170)^(1/4)-1)</f>
        <v>1.3784270577933855E-2</v>
      </c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>
      <c r="A174" s="35" t="s">
        <v>35</v>
      </c>
      <c r="B174" s="35" t="s">
        <v>36</v>
      </c>
      <c r="C174" s="39">
        <v>2013</v>
      </c>
      <c r="D174" s="35">
        <v>113227.3</v>
      </c>
      <c r="E174" s="39">
        <v>110752.4</v>
      </c>
      <c r="F174" s="35">
        <f>Table_3[[#This Row],[Nominal GDP in millions]]/Table_3[[#This Row],[Real GDP (Chained 2012, millions)]]</f>
        <v>1.022346242609641</v>
      </c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>
      <c r="A175" s="35" t="s">
        <v>35</v>
      </c>
      <c r="B175" s="35" t="s">
        <v>36</v>
      </c>
      <c r="C175" s="39">
        <v>2014</v>
      </c>
      <c r="D175" s="35">
        <v>116139.4</v>
      </c>
      <c r="E175" s="39">
        <v>111734.5</v>
      </c>
      <c r="F175" s="35">
        <f>Table_3[[#This Row],[Nominal GDP in millions]]/Table_3[[#This Row],[Real GDP (Chained 2012, millions)]]</f>
        <v>1.0394229177201311</v>
      </c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>
      <c r="A176" s="35" t="s">
        <v>35</v>
      </c>
      <c r="B176" s="35" t="s">
        <v>36</v>
      </c>
      <c r="C176" s="39">
        <v>2015</v>
      </c>
      <c r="D176" s="35">
        <v>117786.8</v>
      </c>
      <c r="E176" s="39">
        <v>112351</v>
      </c>
      <c r="F176" s="35">
        <f>Table_3[[#This Row],[Nominal GDP in millions]]/Table_3[[#This Row],[Real GDP (Chained 2012, millions)]]</f>
        <v>1.0483823018931742</v>
      </c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>
      <c r="A177" s="37" t="s">
        <v>35</v>
      </c>
      <c r="B177" s="37" t="s">
        <v>36</v>
      </c>
      <c r="C177" s="38">
        <v>2016</v>
      </c>
      <c r="D177" s="38">
        <v>119152.4</v>
      </c>
      <c r="E177" s="38">
        <v>112798.1</v>
      </c>
      <c r="F177" s="37">
        <f>Table_3[[#This Row],[Nominal GDP in millions]]/Table_3[[#This Row],[Real GDP (Chained 2012, millions)]]</f>
        <v>1.0563333956866294</v>
      </c>
      <c r="G177" s="51">
        <f>ABS((F177/F174)^(1/4)-1)</f>
        <v>8.2094208542380365E-3</v>
      </c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>
      <c r="A178" s="35" t="s">
        <v>35</v>
      </c>
      <c r="B178" s="35" t="s">
        <v>36</v>
      </c>
      <c r="C178" s="39">
        <v>2017</v>
      </c>
      <c r="D178" s="35">
        <v>122350.2</v>
      </c>
      <c r="E178" s="39">
        <v>113885.2</v>
      </c>
      <c r="F178" s="35">
        <f>Table_3[[#This Row],[Nominal GDP in millions]]/Table_3[[#This Row],[Real GDP (Chained 2012, millions)]]</f>
        <v>1.074329236810402</v>
      </c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>
      <c r="A179" s="35" t="s">
        <v>35</v>
      </c>
      <c r="B179" s="35" t="s">
        <v>36</v>
      </c>
      <c r="C179" s="39">
        <v>2018</v>
      </c>
      <c r="D179" s="35">
        <v>127306.5</v>
      </c>
      <c r="E179" s="39">
        <v>115937.60000000001</v>
      </c>
      <c r="F179" s="35">
        <f>Table_3[[#This Row],[Nominal GDP in millions]]/Table_3[[#This Row],[Real GDP (Chained 2012, millions)]]</f>
        <v>1.0980605084114212</v>
      </c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>
      <c r="A180" s="35" t="s">
        <v>35</v>
      </c>
      <c r="B180" s="35" t="s">
        <v>36</v>
      </c>
      <c r="C180" s="39">
        <v>2019</v>
      </c>
      <c r="D180" s="35">
        <v>130839.9</v>
      </c>
      <c r="E180" s="39">
        <v>116790.9</v>
      </c>
      <c r="F180" s="35">
        <f>Table_3[[#This Row],[Nominal GDP in millions]]/Table_3[[#This Row],[Real GDP (Chained 2012, millions)]]</f>
        <v>1.1202919063043439</v>
      </c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s="46" customFormat="1">
      <c r="A181" s="47" t="s">
        <v>35</v>
      </c>
      <c r="B181" s="47" t="s">
        <v>36</v>
      </c>
      <c r="C181" s="45">
        <v>2020</v>
      </c>
      <c r="D181" s="47">
        <v>130750.7</v>
      </c>
      <c r="E181" s="45">
        <v>114943.5</v>
      </c>
      <c r="F181" s="47">
        <f>Table_3[[#This Row],[Nominal GDP in millions]]/Table_3[[#This Row],[Real GDP (Chained 2012, millions)]]</f>
        <v>1.1375214779435114</v>
      </c>
      <c r="G181" s="51">
        <f>ABS((F181/F178)^(1/4)-1)</f>
        <v>1.4391386131103356E-2</v>
      </c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>
      <c r="A182" s="37" t="s">
        <v>37</v>
      </c>
      <c r="B182" s="37" t="s">
        <v>38</v>
      </c>
      <c r="C182" s="38">
        <v>1976</v>
      </c>
      <c r="D182" s="38">
        <v>197346.7</v>
      </c>
      <c r="E182" s="38"/>
      <c r="F182" s="37"/>
      <c r="G182" s="51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>
      <c r="A183" s="35" t="s">
        <v>37</v>
      </c>
      <c r="B183" s="35" t="s">
        <v>38</v>
      </c>
      <c r="C183" s="39">
        <v>1977</v>
      </c>
      <c r="D183" s="35">
        <v>229592</v>
      </c>
      <c r="E183" s="39">
        <v>696115.2774758382</v>
      </c>
      <c r="F183" s="35">
        <f>Table_3[[#This Row],[Nominal GDP in millions]]/Table_3[[#This Row],[Real GDP (Chained 2012, millions)]]</f>
        <v>0.32981893578390686</v>
      </c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>
      <c r="A184" s="35" t="s">
        <v>37</v>
      </c>
      <c r="B184" s="35" t="s">
        <v>38</v>
      </c>
      <c r="C184" s="39">
        <v>1978</v>
      </c>
      <c r="D184" s="35">
        <v>262802.59999999998</v>
      </c>
      <c r="E184" s="39">
        <v>744021.25799437892</v>
      </c>
      <c r="F184" s="35">
        <f>Table_3[[#This Row],[Nominal GDP in millions]]/Table_3[[#This Row],[Real GDP (Chained 2012, millions)]]</f>
        <v>0.35321920869361162</v>
      </c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>
      <c r="A185" s="35" t="s">
        <v>37</v>
      </c>
      <c r="B185" s="35" t="s">
        <v>38</v>
      </c>
      <c r="C185" s="39">
        <v>1979</v>
      </c>
      <c r="D185" s="35">
        <v>293491.40000000002</v>
      </c>
      <c r="E185" s="39">
        <v>773449.32567294955</v>
      </c>
      <c r="F185" s="35">
        <f>Table_3[[#This Row],[Nominal GDP in millions]]/Table_3[[#This Row],[Real GDP (Chained 2012, millions)]]</f>
        <v>0.37945782646412429</v>
      </c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>
      <c r="A186" s="37" t="s">
        <v>37</v>
      </c>
      <c r="B186" s="37" t="s">
        <v>38</v>
      </c>
      <c r="C186" s="38">
        <v>1980</v>
      </c>
      <c r="D186" s="38">
        <v>327958.5</v>
      </c>
      <c r="E186" s="38">
        <v>796734.4355615495</v>
      </c>
      <c r="F186" s="37">
        <f>Table_3[[#This Row],[Nominal GDP in millions]]/Table_3[[#This Row],[Real GDP (Chained 2012, millions)]]</f>
        <v>0.4116283737238623</v>
      </c>
      <c r="G186" s="51">
        <f>ABS((F186/F183)^(1/4)-1)</f>
        <v>5.6957267617609331E-2</v>
      </c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>
      <c r="A187" s="35" t="s">
        <v>37</v>
      </c>
      <c r="B187" s="35" t="s">
        <v>38</v>
      </c>
      <c r="C187" s="39">
        <v>1981</v>
      </c>
      <c r="D187" s="35">
        <v>368808.4</v>
      </c>
      <c r="E187" s="39">
        <v>822962.84394168993</v>
      </c>
      <c r="F187" s="35">
        <f>Table_3[[#This Row],[Nominal GDP in millions]]/Table_3[[#This Row],[Real GDP (Chained 2012, millions)]]</f>
        <v>0.44814708551548105</v>
      </c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>
      <c r="A188" s="35" t="s">
        <v>37</v>
      </c>
      <c r="B188" s="35" t="s">
        <v>38</v>
      </c>
      <c r="C188" s="39">
        <v>1982</v>
      </c>
      <c r="D188" s="35">
        <v>393787.7</v>
      </c>
      <c r="E188" s="39">
        <v>823198.33971660363</v>
      </c>
      <c r="F188" s="35">
        <f>Table_3[[#This Row],[Nominal GDP in millions]]/Table_3[[#This Row],[Real GDP (Chained 2012, millions)]]</f>
        <v>0.47836308821464141</v>
      </c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>
      <c r="A189" s="35" t="s">
        <v>37</v>
      </c>
      <c r="B189" s="35" t="s">
        <v>38</v>
      </c>
      <c r="C189" s="39">
        <v>1983</v>
      </c>
      <c r="D189" s="35">
        <v>426143.2</v>
      </c>
      <c r="E189" s="39">
        <v>852655.11342642771</v>
      </c>
      <c r="F189" s="35">
        <f>Table_3[[#This Row],[Nominal GDP in millions]]/Table_3[[#This Row],[Real GDP (Chained 2012, millions)]]</f>
        <v>0.4997837851315135</v>
      </c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>
      <c r="A190" s="37" t="s">
        <v>37</v>
      </c>
      <c r="B190" s="37" t="s">
        <v>38</v>
      </c>
      <c r="C190" s="38">
        <v>1984</v>
      </c>
      <c r="D190" s="38">
        <v>482166.1</v>
      </c>
      <c r="E190" s="38">
        <v>921111.28986520192</v>
      </c>
      <c r="F190" s="37">
        <f>Table_3[[#This Row],[Nominal GDP in millions]]/Table_3[[#This Row],[Real GDP (Chained 2012, millions)]]</f>
        <v>0.5234612856287556</v>
      </c>
      <c r="G190" s="51">
        <f>ABS((F190/F187)^(1/4)-1)</f>
        <v>3.9599346369271649E-2</v>
      </c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>
      <c r="A191" s="35" t="s">
        <v>37</v>
      </c>
      <c r="B191" s="35" t="s">
        <v>38</v>
      </c>
      <c r="C191" s="39">
        <v>1985</v>
      </c>
      <c r="D191" s="35">
        <v>523905.8</v>
      </c>
      <c r="E191" s="39">
        <v>968295.63265361812</v>
      </c>
      <c r="F191" s="35">
        <f>Table_3[[#This Row],[Nominal GDP in millions]]/Table_3[[#This Row],[Real GDP (Chained 2012, millions)]]</f>
        <v>0.54105975730184186</v>
      </c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>
      <c r="A192" s="35" t="s">
        <v>37</v>
      </c>
      <c r="B192" s="35" t="s">
        <v>38</v>
      </c>
      <c r="C192" s="39">
        <v>1986</v>
      </c>
      <c r="D192" s="35">
        <v>563081.9</v>
      </c>
      <c r="E192" s="39">
        <v>1004931.4392443983</v>
      </c>
      <c r="F192" s="35">
        <f>Table_3[[#This Row],[Nominal GDP in millions]]/Table_3[[#This Row],[Real GDP (Chained 2012, millions)]]</f>
        <v>0.56031872226365798</v>
      </c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>
      <c r="A193" s="35" t="s">
        <v>37</v>
      </c>
      <c r="B193" s="35" t="s">
        <v>38</v>
      </c>
      <c r="C193" s="39">
        <v>1987</v>
      </c>
      <c r="D193" s="35">
        <v>615359.5</v>
      </c>
      <c r="E193" s="39">
        <v>1066929.0244477054</v>
      </c>
      <c r="F193" s="35">
        <f>Table_3[[#This Row],[Nominal GDP in millions]]/Table_3[[#This Row],[Real GDP (Chained 2012, millions)]]</f>
        <v>0.57675767169099201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>
      <c r="A194" s="37" t="s">
        <v>37</v>
      </c>
      <c r="B194" s="37" t="s">
        <v>38</v>
      </c>
      <c r="C194" s="38">
        <v>1988</v>
      </c>
      <c r="D194" s="38">
        <v>671575</v>
      </c>
      <c r="E194" s="38">
        <v>1127339.671136203</v>
      </c>
      <c r="F194" s="37">
        <f>Table_3[[#This Row],[Nominal GDP in millions]]/Table_3[[#This Row],[Real GDP (Chained 2012, millions)]]</f>
        <v>0.59571663908815076</v>
      </c>
      <c r="G194" s="51">
        <f>ABS((F194/F191)^(1/4)-1)</f>
        <v>2.4350595659374363E-2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>
      <c r="A195" s="35" t="s">
        <v>37</v>
      </c>
      <c r="B195" s="35" t="s">
        <v>38</v>
      </c>
      <c r="C195" s="39">
        <v>1989</v>
      </c>
      <c r="D195" s="35">
        <v>722978.9</v>
      </c>
      <c r="E195" s="39">
        <v>1169912.974756222</v>
      </c>
      <c r="F195" s="35">
        <f>Table_3[[#This Row],[Nominal GDP in millions]]/Table_3[[#This Row],[Real GDP (Chained 2012, millions)]]</f>
        <v>0.61797664920388562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>
      <c r="A196" s="35" t="s">
        <v>37</v>
      </c>
      <c r="B196" s="35" t="s">
        <v>38</v>
      </c>
      <c r="C196" s="39">
        <v>1990</v>
      </c>
      <c r="D196" s="35">
        <v>773460</v>
      </c>
      <c r="E196" s="39">
        <v>1204195.2854790881</v>
      </c>
      <c r="F196" s="35">
        <f>Table_3[[#This Row],[Nominal GDP in millions]]/Table_3[[#This Row],[Real GDP (Chained 2012, millions)]]</f>
        <v>0.64230445786231394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>
      <c r="A197" s="35" t="s">
        <v>37</v>
      </c>
      <c r="B197" s="35" t="s">
        <v>38</v>
      </c>
      <c r="C197" s="39">
        <v>1991</v>
      </c>
      <c r="D197" s="35">
        <v>790045.6</v>
      </c>
      <c r="E197" s="39">
        <v>1186930.8669510453</v>
      </c>
      <c r="F197" s="35">
        <f>Table_3[[#This Row],[Nominal GDP in millions]]/Table_3[[#This Row],[Real GDP (Chained 2012, millions)]]</f>
        <v>0.66562056982261053</v>
      </c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>
      <c r="A198" s="37" t="s">
        <v>37</v>
      </c>
      <c r="B198" s="37" t="s">
        <v>38</v>
      </c>
      <c r="C198" s="38">
        <v>1992</v>
      </c>
      <c r="D198" s="38">
        <v>807358.4</v>
      </c>
      <c r="E198" s="38">
        <v>1184962.2445391978</v>
      </c>
      <c r="F198" s="37">
        <f>Table_3[[#This Row],[Nominal GDP in millions]]/Table_3[[#This Row],[Real GDP (Chained 2012, millions)]]</f>
        <v>0.68133681365853271</v>
      </c>
      <c r="G198" s="51">
        <f>ABS((F198/F195)^(1/4)-1)</f>
        <v>2.4701678248266967E-2</v>
      </c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>
      <c r="A199" s="35" t="s">
        <v>37</v>
      </c>
      <c r="B199" s="35" t="s">
        <v>38</v>
      </c>
      <c r="C199" s="39">
        <v>1993</v>
      </c>
      <c r="D199" s="35">
        <v>826446.9</v>
      </c>
      <c r="E199" s="39">
        <v>1180229.3376362657</v>
      </c>
      <c r="F199" s="35">
        <f>Table_3[[#This Row],[Nominal GDP in millions]]/Table_3[[#This Row],[Real GDP (Chained 2012, millions)]]</f>
        <v>0.7002426339063792</v>
      </c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>
      <c r="A200" s="35" t="s">
        <v>37</v>
      </c>
      <c r="B200" s="35" t="s">
        <v>38</v>
      </c>
      <c r="C200" s="39">
        <v>1994</v>
      </c>
      <c r="D200" s="35">
        <v>861360</v>
      </c>
      <c r="E200" s="39">
        <v>1202434.7817938288</v>
      </c>
      <c r="F200" s="35">
        <f>Table_3[[#This Row],[Nominal GDP in millions]]/Table_3[[#This Row],[Real GDP (Chained 2012, millions)]]</f>
        <v>0.7163465437310429</v>
      </c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>
      <c r="A201" s="35" t="s">
        <v>37</v>
      </c>
      <c r="B201" s="35" t="s">
        <v>38</v>
      </c>
      <c r="C201" s="39">
        <v>1995</v>
      </c>
      <c r="D201" s="35">
        <v>911576.8</v>
      </c>
      <c r="E201" s="39">
        <v>1250040.4121705499</v>
      </c>
      <c r="F201" s="35">
        <f>Table_3[[#This Row],[Nominal GDP in millions]]/Table_3[[#This Row],[Real GDP (Chained 2012, millions)]]</f>
        <v>0.72923786393205714</v>
      </c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>
      <c r="A202" s="37" t="s">
        <v>37</v>
      </c>
      <c r="B202" s="37" t="s">
        <v>38</v>
      </c>
      <c r="C202" s="38">
        <v>1996</v>
      </c>
      <c r="D202" s="38">
        <v>964185.5</v>
      </c>
      <c r="E202" s="38">
        <v>1300143.3343680382</v>
      </c>
      <c r="F202" s="37">
        <f>Table_3[[#This Row],[Nominal GDP in millions]]/Table_3[[#This Row],[Real GDP (Chained 2012, millions)]]</f>
        <v>0.74159938716961726</v>
      </c>
      <c r="G202" s="51">
        <f>ABS((F202/F199)^(1/4)-1)</f>
        <v>1.4448964807640019E-2</v>
      </c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>
      <c r="A203" s="35" t="s">
        <v>37</v>
      </c>
      <c r="B203" s="35" t="s">
        <v>38</v>
      </c>
      <c r="C203" s="39">
        <v>1997</v>
      </c>
      <c r="D203" s="35">
        <v>1071117</v>
      </c>
      <c r="E203" s="39">
        <v>1378276.5</v>
      </c>
      <c r="F203" s="35">
        <f>Table_3[[#This Row],[Nominal GDP in millions]]/Table_3[[#This Row],[Real GDP (Chained 2012, millions)]]</f>
        <v>0.77714232231341096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>
      <c r="A204" s="35" t="s">
        <v>37</v>
      </c>
      <c r="B204" s="35" t="s">
        <v>38</v>
      </c>
      <c r="C204" s="39">
        <v>1998</v>
      </c>
      <c r="D204" s="35">
        <v>1147520.3999999999</v>
      </c>
      <c r="E204" s="39">
        <v>1468730.8</v>
      </c>
      <c r="F204" s="35">
        <f>Table_3[[#This Row],[Nominal GDP in millions]]/Table_3[[#This Row],[Real GDP (Chained 2012, millions)]]</f>
        <v>0.78130069853508888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>
      <c r="A205" s="35" t="s">
        <v>37</v>
      </c>
      <c r="B205" s="35" t="s">
        <v>38</v>
      </c>
      <c r="C205" s="39">
        <v>1999</v>
      </c>
      <c r="D205" s="35">
        <v>1241899.7</v>
      </c>
      <c r="E205" s="39">
        <v>1574305.9</v>
      </c>
      <c r="F205" s="35">
        <f>Table_3[[#This Row],[Nominal GDP in millions]]/Table_3[[#This Row],[Real GDP (Chained 2012, millions)]]</f>
        <v>0.78885539335144461</v>
      </c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>
      <c r="A206" s="37" t="s">
        <v>37</v>
      </c>
      <c r="B206" s="37" t="s">
        <v>38</v>
      </c>
      <c r="C206" s="38">
        <v>2000</v>
      </c>
      <c r="D206" s="38">
        <v>1356975.4</v>
      </c>
      <c r="E206" s="38">
        <v>1696172.4</v>
      </c>
      <c r="F206" s="37">
        <f>Table_3[[#This Row],[Nominal GDP in millions]]/Table_3[[#This Row],[Real GDP (Chained 2012, millions)]]</f>
        <v>0.80002209681044212</v>
      </c>
      <c r="G206" s="51">
        <f>ABS((F206/F203)^(1/4)-1)</f>
        <v>7.2803351370978042E-3</v>
      </c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>
      <c r="A207" s="35" t="s">
        <v>37</v>
      </c>
      <c r="B207" s="35" t="s">
        <v>38</v>
      </c>
      <c r="C207" s="39">
        <v>2001</v>
      </c>
      <c r="D207" s="35">
        <v>1375761.3</v>
      </c>
      <c r="E207" s="39">
        <v>1692324.1</v>
      </c>
      <c r="F207" s="35">
        <f>Table_3[[#This Row],[Nominal GDP in millions]]/Table_3[[#This Row],[Real GDP (Chained 2012, millions)]]</f>
        <v>0.81294197724892059</v>
      </c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>
      <c r="A208" s="35" t="s">
        <v>37</v>
      </c>
      <c r="B208" s="35" t="s">
        <v>38</v>
      </c>
      <c r="C208" s="39">
        <v>2002</v>
      </c>
      <c r="D208" s="35">
        <v>1418429.6</v>
      </c>
      <c r="E208" s="39">
        <v>1722522.4</v>
      </c>
      <c r="F208" s="35">
        <f>Table_3[[#This Row],[Nominal GDP in millions]]/Table_3[[#This Row],[Real GDP (Chained 2012, millions)]]</f>
        <v>0.82346075731729251</v>
      </c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>
      <c r="A209" s="35" t="s">
        <v>37</v>
      </c>
      <c r="B209" s="35" t="s">
        <v>38</v>
      </c>
      <c r="C209" s="39">
        <v>2003</v>
      </c>
      <c r="D209" s="35">
        <v>1497918.7</v>
      </c>
      <c r="E209" s="39">
        <v>1789998.5</v>
      </c>
      <c r="F209" s="35">
        <f>Table_3[[#This Row],[Nominal GDP in millions]]/Table_3[[#This Row],[Real GDP (Chained 2012, millions)]]</f>
        <v>0.8368267906369754</v>
      </c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>
      <c r="A210" s="37" t="s">
        <v>37</v>
      </c>
      <c r="B210" s="37" t="s">
        <v>38</v>
      </c>
      <c r="C210" s="38">
        <v>2004</v>
      </c>
      <c r="D210" s="38">
        <v>1588177.4</v>
      </c>
      <c r="E210" s="38">
        <v>1850904.5</v>
      </c>
      <c r="F210" s="37">
        <f>Table_3[[#This Row],[Nominal GDP in millions]]/Table_3[[#This Row],[Real GDP (Chained 2012, millions)]]</f>
        <v>0.85805475106900431</v>
      </c>
      <c r="G210" s="51">
        <f>ABS((F210/F207)^(1/4)-1)</f>
        <v>1.3593607114250172E-2</v>
      </c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>
      <c r="A211" s="35" t="s">
        <v>37</v>
      </c>
      <c r="B211" s="35" t="s">
        <v>38</v>
      </c>
      <c r="C211" s="39">
        <v>2005</v>
      </c>
      <c r="D211" s="35">
        <v>1698560.4</v>
      </c>
      <c r="E211" s="39">
        <v>1926842.1</v>
      </c>
      <c r="F211" s="35">
        <f>Table_3[[#This Row],[Nominal GDP in millions]]/Table_3[[#This Row],[Real GDP (Chained 2012, millions)]]</f>
        <v>0.88152547632211264</v>
      </c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>
      <c r="A212" s="35" t="s">
        <v>37</v>
      </c>
      <c r="B212" s="35" t="s">
        <v>38</v>
      </c>
      <c r="C212" s="39">
        <v>2006</v>
      </c>
      <c r="D212" s="35">
        <v>1812210</v>
      </c>
      <c r="E212" s="39">
        <v>2002437.4</v>
      </c>
      <c r="F212" s="35">
        <f>Table_3[[#This Row],[Nominal GDP in millions]]/Table_3[[#This Row],[Real GDP (Chained 2012, millions)]]</f>
        <v>0.90500207397244981</v>
      </c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>
      <c r="A213" s="35" t="s">
        <v>37</v>
      </c>
      <c r="B213" s="35" t="s">
        <v>38</v>
      </c>
      <c r="C213" s="39">
        <v>2007</v>
      </c>
      <c r="D213" s="35">
        <v>1898902</v>
      </c>
      <c r="E213" s="39">
        <v>2041192.2</v>
      </c>
      <c r="F213" s="35">
        <f>Table_3[[#This Row],[Nominal GDP in millions]]/Table_3[[#This Row],[Real GDP (Chained 2012, millions)]]</f>
        <v>0.93029064093033476</v>
      </c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>
      <c r="A214" s="37" t="s">
        <v>37</v>
      </c>
      <c r="B214" s="37" t="s">
        <v>38</v>
      </c>
      <c r="C214" s="38">
        <v>2008</v>
      </c>
      <c r="D214" s="38">
        <v>1944695.3</v>
      </c>
      <c r="E214" s="38">
        <v>2061638.8</v>
      </c>
      <c r="F214" s="37">
        <f>Table_3[[#This Row],[Nominal GDP in millions]]/Table_3[[#This Row],[Real GDP (Chained 2012, millions)]]</f>
        <v>0.94327643620211266</v>
      </c>
      <c r="G214" s="51">
        <f>ABS((F214/F211)^(1/4)-1)</f>
        <v>1.7070433345292901E-2</v>
      </c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>
      <c r="A215" s="35" t="s">
        <v>37</v>
      </c>
      <c r="B215" s="35" t="s">
        <v>38</v>
      </c>
      <c r="C215" s="39">
        <v>2009</v>
      </c>
      <c r="D215" s="35">
        <v>1890165.9</v>
      </c>
      <c r="E215" s="39">
        <v>1995439.7</v>
      </c>
      <c r="F215" s="35">
        <f>Table_3[[#This Row],[Nominal GDP in millions]]/Table_3[[#This Row],[Real GDP (Chained 2012, millions)]]</f>
        <v>0.94724280568337893</v>
      </c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>
      <c r="A216" s="35" t="s">
        <v>37</v>
      </c>
      <c r="B216" s="35" t="s">
        <v>38</v>
      </c>
      <c r="C216" s="39">
        <v>2010</v>
      </c>
      <c r="D216" s="35">
        <v>1954092.7</v>
      </c>
      <c r="E216" s="39">
        <v>2036015</v>
      </c>
      <c r="F216" s="35">
        <f>Table_3[[#This Row],[Nominal GDP in millions]]/Table_3[[#This Row],[Real GDP (Chained 2012, millions)]]</f>
        <v>0.95976341038744806</v>
      </c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>
      <c r="A217" s="35" t="s">
        <v>37</v>
      </c>
      <c r="B217" s="35" t="s">
        <v>38</v>
      </c>
      <c r="C217" s="39">
        <v>2011</v>
      </c>
      <c r="D217" s="35">
        <v>2023500</v>
      </c>
      <c r="E217" s="39">
        <v>2063827.5</v>
      </c>
      <c r="F217" s="35">
        <f>Table_3[[#This Row],[Nominal GDP in millions]]/Table_3[[#This Row],[Real GDP (Chained 2012, millions)]]</f>
        <v>0.98045984947869913</v>
      </c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>
      <c r="A218" s="37" t="s">
        <v>37</v>
      </c>
      <c r="B218" s="37" t="s">
        <v>38</v>
      </c>
      <c r="C218" s="38">
        <v>2012</v>
      </c>
      <c r="D218" s="38">
        <v>2113096.4</v>
      </c>
      <c r="E218" s="38">
        <v>2113096.4</v>
      </c>
      <c r="F218" s="37">
        <f>Table_3[[#This Row],[Nominal GDP in millions]]/Table_3[[#This Row],[Real GDP (Chained 2012, millions)]]</f>
        <v>1</v>
      </c>
      <c r="G218" s="51">
        <f>ABS((F218/F215)^(1/4)-1)</f>
        <v>1.3642172709624534E-2</v>
      </c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>
      <c r="A219" s="35" t="s">
        <v>37</v>
      </c>
      <c r="B219" s="35" t="s">
        <v>38</v>
      </c>
      <c r="C219" s="39">
        <v>2013</v>
      </c>
      <c r="D219" s="35">
        <v>2220389.9</v>
      </c>
      <c r="E219" s="39">
        <v>2179229</v>
      </c>
      <c r="F219" s="35">
        <f>Table_3[[#This Row],[Nominal GDP in millions]]/Table_3[[#This Row],[Real GDP (Chained 2012, millions)]]</f>
        <v>1.0188878268415114</v>
      </c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>
      <c r="A220" s="35" t="s">
        <v>37</v>
      </c>
      <c r="B220" s="35" t="s">
        <v>38</v>
      </c>
      <c r="C220" s="39">
        <v>2014</v>
      </c>
      <c r="D220" s="35">
        <v>2335286.5</v>
      </c>
      <c r="E220" s="39">
        <v>2256054.7000000002</v>
      </c>
      <c r="F220" s="35">
        <f>Table_3[[#This Row],[Nominal GDP in millions]]/Table_3[[#This Row],[Real GDP (Chained 2012, millions)]]</f>
        <v>1.0351196271969823</v>
      </c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>
      <c r="A221" s="35" t="s">
        <v>37</v>
      </c>
      <c r="B221" s="35" t="s">
        <v>38</v>
      </c>
      <c r="C221" s="39">
        <v>2015</v>
      </c>
      <c r="D221" s="35">
        <v>2473555.9</v>
      </c>
      <c r="E221" s="39">
        <v>2357452.9</v>
      </c>
      <c r="F221" s="35">
        <f>Table_3[[#This Row],[Nominal GDP in millions]]/Table_3[[#This Row],[Real GDP (Chained 2012, millions)]]</f>
        <v>1.0492493402519303</v>
      </c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>
      <c r="A222" s="37" t="s">
        <v>37</v>
      </c>
      <c r="B222" s="37" t="s">
        <v>38</v>
      </c>
      <c r="C222" s="38">
        <v>2016</v>
      </c>
      <c r="D222" s="38">
        <v>2569634</v>
      </c>
      <c r="E222" s="38">
        <v>2427894.6</v>
      </c>
      <c r="F222" s="37">
        <f>Table_3[[#This Row],[Nominal GDP in millions]]/Table_3[[#This Row],[Real GDP (Chained 2012, millions)]]</f>
        <v>1.0583795523907833</v>
      </c>
      <c r="G222" s="51">
        <f>ABS((F222/F219)^(1/4)-1)</f>
        <v>9.5521704447580902E-3</v>
      </c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>
      <c r="A223" s="35" t="s">
        <v>37</v>
      </c>
      <c r="B223" s="35" t="s">
        <v>38</v>
      </c>
      <c r="C223" s="39">
        <v>2017</v>
      </c>
      <c r="D223" s="35">
        <v>2730973.9</v>
      </c>
      <c r="E223" s="39">
        <v>2541769.2999999998</v>
      </c>
      <c r="F223" s="35">
        <f>Table_3[[#This Row],[Nominal GDP in millions]]/Table_3[[#This Row],[Real GDP (Chained 2012, millions)]]</f>
        <v>1.0744381482615279</v>
      </c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>
      <c r="A224" s="35" t="s">
        <v>37</v>
      </c>
      <c r="B224" s="35" t="s">
        <v>38</v>
      </c>
      <c r="C224" s="39">
        <v>2018</v>
      </c>
      <c r="D224" s="35">
        <v>2895101</v>
      </c>
      <c r="E224" s="39">
        <v>2643576.2999999998</v>
      </c>
      <c r="F224" s="35">
        <f>Table_3[[#This Row],[Nominal GDP in millions]]/Table_3[[#This Row],[Real GDP (Chained 2012, millions)]]</f>
        <v>1.0951456176997805</v>
      </c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>
      <c r="A225" s="35" t="s">
        <v>37</v>
      </c>
      <c r="B225" s="35" t="s">
        <v>38</v>
      </c>
      <c r="C225" s="39">
        <v>2019</v>
      </c>
      <c r="D225" s="35">
        <v>3052645.2</v>
      </c>
      <c r="E225" s="39">
        <v>2739343.4</v>
      </c>
      <c r="F225" s="35">
        <f>Table_3[[#This Row],[Nominal GDP in millions]]/Table_3[[#This Row],[Real GDP (Chained 2012, millions)]]</f>
        <v>1.1143711299576389</v>
      </c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s="46" customFormat="1">
      <c r="A226" s="47" t="s">
        <v>37</v>
      </c>
      <c r="B226" s="47" t="s">
        <v>38</v>
      </c>
      <c r="C226" s="45">
        <v>2020</v>
      </c>
      <c r="D226" s="47">
        <v>3007187.7</v>
      </c>
      <c r="E226" s="45">
        <v>2663665.9</v>
      </c>
      <c r="F226" s="47">
        <f>Table_3[[#This Row],[Nominal GDP in millions]]/Table_3[[#This Row],[Real GDP (Chained 2012, millions)]]</f>
        <v>1.1289657986010935</v>
      </c>
      <c r="G226" s="51">
        <f>ABS((F226/F223)^(1/4)-1)</f>
        <v>1.2452929719132921E-2</v>
      </c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>
      <c r="A227" s="37" t="s">
        <v>39</v>
      </c>
      <c r="B227" s="37" t="s">
        <v>40</v>
      </c>
      <c r="C227" s="38">
        <v>1976</v>
      </c>
      <c r="D227" s="38">
        <v>22253.4</v>
      </c>
      <c r="E227" s="38"/>
      <c r="F227" s="37"/>
      <c r="G227" s="51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>
      <c r="A228" s="35" t="s">
        <v>39</v>
      </c>
      <c r="B228" s="35" t="s">
        <v>40</v>
      </c>
      <c r="C228" s="39">
        <v>1977</v>
      </c>
      <c r="D228" s="35">
        <v>25428.400000000001</v>
      </c>
      <c r="E228" s="39">
        <v>81950.302893536078</v>
      </c>
      <c r="F228" s="35">
        <f>Table_3[[#This Row],[Nominal GDP in millions]]/Table_3[[#This Row],[Real GDP (Chained 2012, millions)]]</f>
        <v>0.31029049438700362</v>
      </c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>
      <c r="A229" s="35" t="s">
        <v>39</v>
      </c>
      <c r="B229" s="35" t="s">
        <v>40</v>
      </c>
      <c r="C229" s="39">
        <v>1978</v>
      </c>
      <c r="D229" s="35">
        <v>29398.1</v>
      </c>
      <c r="E229" s="39">
        <v>88226.804868404652</v>
      </c>
      <c r="F229" s="35">
        <f>Table_3[[#This Row],[Nominal GDP in millions]]/Table_3[[#This Row],[Real GDP (Chained 2012, millions)]]</f>
        <v>0.33321052534826523</v>
      </c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>
      <c r="A230" s="35" t="s">
        <v>39</v>
      </c>
      <c r="B230" s="35" t="s">
        <v>40</v>
      </c>
      <c r="C230" s="39">
        <v>1979</v>
      </c>
      <c r="D230" s="35">
        <v>33784.699999999997</v>
      </c>
      <c r="E230" s="39">
        <v>93939.290021906272</v>
      </c>
      <c r="F230" s="35">
        <f>Table_3[[#This Row],[Nominal GDP in millions]]/Table_3[[#This Row],[Real GDP (Chained 2012, millions)]]</f>
        <v>0.35964397848995389</v>
      </c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>
      <c r="A231" s="37" t="s">
        <v>39</v>
      </c>
      <c r="B231" s="37" t="s">
        <v>40</v>
      </c>
      <c r="C231" s="38">
        <v>1980</v>
      </c>
      <c r="D231" s="38">
        <v>38332.300000000003</v>
      </c>
      <c r="E231" s="38">
        <v>97358.650643525194</v>
      </c>
      <c r="F231" s="37">
        <f>Table_3[[#This Row],[Nominal GDP in millions]]/Table_3[[#This Row],[Real GDP (Chained 2012, millions)]]</f>
        <v>0.39372258907276958</v>
      </c>
      <c r="G231" s="51">
        <f>ABS((F231/F228)^(1/4)-1)</f>
        <v>6.1342279892151019E-2</v>
      </c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>
      <c r="A232" s="35" t="s">
        <v>39</v>
      </c>
      <c r="B232" s="35" t="s">
        <v>40</v>
      </c>
      <c r="C232" s="39">
        <v>1981</v>
      </c>
      <c r="D232" s="35">
        <v>43974.1</v>
      </c>
      <c r="E232" s="39">
        <v>101585.38910774318</v>
      </c>
      <c r="F232" s="35">
        <f>Table_3[[#This Row],[Nominal GDP in millions]]/Table_3[[#This Row],[Real GDP (Chained 2012, millions)]]</f>
        <v>0.43287819622721851</v>
      </c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>
      <c r="A233" s="35" t="s">
        <v>39</v>
      </c>
      <c r="B233" s="35" t="s">
        <v>40</v>
      </c>
      <c r="C233" s="39">
        <v>1982</v>
      </c>
      <c r="D233" s="35">
        <v>47654</v>
      </c>
      <c r="E233" s="39">
        <v>103652.43678183354</v>
      </c>
      <c r="F233" s="35">
        <f>Table_3[[#This Row],[Nominal GDP in millions]]/Table_3[[#This Row],[Real GDP (Chained 2012, millions)]]</f>
        <v>0.45974799512240694</v>
      </c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>
      <c r="A234" s="35" t="s">
        <v>39</v>
      </c>
      <c r="B234" s="35" t="s">
        <v>40</v>
      </c>
      <c r="C234" s="39">
        <v>1983</v>
      </c>
      <c r="D234" s="35">
        <v>50717.599999999999</v>
      </c>
      <c r="E234" s="39">
        <v>105013.87576765829</v>
      </c>
      <c r="F234" s="35">
        <f>Table_3[[#This Row],[Nominal GDP in millions]]/Table_3[[#This Row],[Real GDP (Chained 2012, millions)]]</f>
        <v>0.48296093853551286</v>
      </c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>
      <c r="A235" s="37" t="s">
        <v>39</v>
      </c>
      <c r="B235" s="37" t="s">
        <v>40</v>
      </c>
      <c r="C235" s="38">
        <v>1984</v>
      </c>
      <c r="D235" s="38">
        <v>56230</v>
      </c>
      <c r="E235" s="38">
        <v>111032.49802400533</v>
      </c>
      <c r="F235" s="37">
        <f>Table_3[[#This Row],[Nominal GDP in millions]]/Table_3[[#This Row],[Real GDP (Chained 2012, millions)]]</f>
        <v>0.50642830703352293</v>
      </c>
      <c r="G235" s="51">
        <f>ABS((F235/F232)^(1/4)-1)</f>
        <v>4.0011317551136738E-2</v>
      </c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>
      <c r="A236" s="35" t="s">
        <v>39</v>
      </c>
      <c r="B236" s="35" t="s">
        <v>40</v>
      </c>
      <c r="C236" s="39">
        <v>1985</v>
      </c>
      <c r="D236" s="35">
        <v>59640.7</v>
      </c>
      <c r="E236" s="39">
        <v>113878.02441942347</v>
      </c>
      <c r="F236" s="35">
        <f>Table_3[[#This Row],[Nominal GDP in millions]]/Table_3[[#This Row],[Real GDP (Chained 2012, millions)]]</f>
        <v>0.52372439989244712</v>
      </c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>
      <c r="A237" s="35" t="s">
        <v>39</v>
      </c>
      <c r="B237" s="35" t="s">
        <v>40</v>
      </c>
      <c r="C237" s="39">
        <v>1986</v>
      </c>
      <c r="D237" s="35">
        <v>60969.7</v>
      </c>
      <c r="E237" s="39">
        <v>113169.65026500744</v>
      </c>
      <c r="F237" s="35">
        <f>Table_3[[#This Row],[Nominal GDP in millions]]/Table_3[[#This Row],[Real GDP (Chained 2012, millions)]]</f>
        <v>0.53874603179587721</v>
      </c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>
      <c r="A238" s="35" t="s">
        <v>39</v>
      </c>
      <c r="B238" s="35" t="s">
        <v>40</v>
      </c>
      <c r="C238" s="39">
        <v>1987</v>
      </c>
      <c r="D238" s="35">
        <v>63919.8</v>
      </c>
      <c r="E238" s="39">
        <v>115212.36183697461</v>
      </c>
      <c r="F238" s="35">
        <f>Table_3[[#This Row],[Nominal GDP in millions]]/Table_3[[#This Row],[Real GDP (Chained 2012, millions)]]</f>
        <v>0.554799840753603</v>
      </c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>
      <c r="A239" s="37" t="s">
        <v>39</v>
      </c>
      <c r="B239" s="37" t="s">
        <v>40</v>
      </c>
      <c r="C239" s="38">
        <v>1988</v>
      </c>
      <c r="D239" s="38">
        <v>67757.3</v>
      </c>
      <c r="E239" s="38">
        <v>118749.11649667652</v>
      </c>
      <c r="F239" s="37">
        <f>Table_3[[#This Row],[Nominal GDP in millions]]/Table_3[[#This Row],[Real GDP (Chained 2012, millions)]]</f>
        <v>0.57059203469439168</v>
      </c>
      <c r="G239" s="51">
        <f>ABS((F239/F236)^(1/4)-1)</f>
        <v>2.1658433272279121E-2</v>
      </c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>
      <c r="A240" s="35" t="s">
        <v>39</v>
      </c>
      <c r="B240" s="35" t="s">
        <v>40</v>
      </c>
      <c r="C240" s="39">
        <v>1989</v>
      </c>
      <c r="D240" s="35">
        <v>71179.199999999997</v>
      </c>
      <c r="E240" s="39">
        <v>120156.32394728978</v>
      </c>
      <c r="F240" s="35">
        <f>Table_3[[#This Row],[Nominal GDP in millions]]/Table_3[[#This Row],[Real GDP (Chained 2012, millions)]]</f>
        <v>0.59238829602697329</v>
      </c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>
      <c r="A241" s="35" t="s">
        <v>39</v>
      </c>
      <c r="B241" s="35" t="s">
        <v>40</v>
      </c>
      <c r="C241" s="39">
        <v>1990</v>
      </c>
      <c r="D241" s="35">
        <v>75570.5</v>
      </c>
      <c r="E241" s="39">
        <v>122969.90920867122</v>
      </c>
      <c r="F241" s="35">
        <f>Table_3[[#This Row],[Nominal GDP in millions]]/Table_3[[#This Row],[Real GDP (Chained 2012, millions)]]</f>
        <v>0.61454465150301296</v>
      </c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>
      <c r="A242" s="35" t="s">
        <v>39</v>
      </c>
      <c r="B242" s="35" t="s">
        <v>40</v>
      </c>
      <c r="C242" s="39">
        <v>1991</v>
      </c>
      <c r="D242" s="35">
        <v>79766.2</v>
      </c>
      <c r="E242" s="39">
        <v>125524.6468383785</v>
      </c>
      <c r="F242" s="35">
        <f>Table_3[[#This Row],[Nominal GDP in millions]]/Table_3[[#This Row],[Real GDP (Chained 2012, millions)]]</f>
        <v>0.6354624530647307</v>
      </c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>
      <c r="A243" s="37" t="s">
        <v>39</v>
      </c>
      <c r="B243" s="37" t="s">
        <v>40</v>
      </c>
      <c r="C243" s="38">
        <v>1992</v>
      </c>
      <c r="D243" s="38">
        <v>87302.1</v>
      </c>
      <c r="E243" s="38">
        <v>134205.85990429702</v>
      </c>
      <c r="F243" s="37">
        <f>Table_3[[#This Row],[Nominal GDP in millions]]/Table_3[[#This Row],[Real GDP (Chained 2012, millions)]]</f>
        <v>0.65050885305794881</v>
      </c>
      <c r="G243" s="51">
        <f>ABS((F243/F240)^(1/4)-1)</f>
        <v>2.3674029670246455E-2</v>
      </c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>
      <c r="A244" s="35" t="s">
        <v>39</v>
      </c>
      <c r="B244" s="35" t="s">
        <v>40</v>
      </c>
      <c r="C244" s="39">
        <v>1993</v>
      </c>
      <c r="D244" s="35">
        <v>95658.7</v>
      </c>
      <c r="E244" s="39">
        <v>143052.86266592995</v>
      </c>
      <c r="F244" s="35">
        <f>Table_3[[#This Row],[Nominal GDP in millions]]/Table_3[[#This Row],[Real GDP (Chained 2012, millions)]]</f>
        <v>0.66869476232286862</v>
      </c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>
      <c r="A245" s="35" t="s">
        <v>39</v>
      </c>
      <c r="B245" s="35" t="s">
        <v>40</v>
      </c>
      <c r="C245" s="39">
        <v>1994</v>
      </c>
      <c r="D245" s="35">
        <v>104506.8</v>
      </c>
      <c r="E245" s="39">
        <v>152831.96579354341</v>
      </c>
      <c r="F245" s="35">
        <f>Table_3[[#This Row],[Nominal GDP in millions]]/Table_3[[#This Row],[Real GDP (Chained 2012, millions)]]</f>
        <v>0.68380197465480108</v>
      </c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>
      <c r="A246" s="35" t="s">
        <v>39</v>
      </c>
      <c r="B246" s="35" t="s">
        <v>40</v>
      </c>
      <c r="C246" s="39">
        <v>1995</v>
      </c>
      <c r="D246" s="35">
        <v>112707.9</v>
      </c>
      <c r="E246" s="39">
        <v>161531.84575597692</v>
      </c>
      <c r="F246" s="35">
        <f>Table_3[[#This Row],[Nominal GDP in millions]]/Table_3[[#This Row],[Real GDP (Chained 2012, millions)]]</f>
        <v>0.69774414743124813</v>
      </c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>
      <c r="A247" s="37" t="s">
        <v>39</v>
      </c>
      <c r="B247" s="37" t="s">
        <v>40</v>
      </c>
      <c r="C247" s="38">
        <v>1996</v>
      </c>
      <c r="D247" s="38">
        <v>121081</v>
      </c>
      <c r="E247" s="38">
        <v>170275.55835689371</v>
      </c>
      <c r="F247" s="37">
        <f>Table_3[[#This Row],[Nominal GDP in millions]]/Table_3[[#This Row],[Real GDP (Chained 2012, millions)]]</f>
        <v>0.71108855063165888</v>
      </c>
      <c r="G247" s="51">
        <f>ABS((F247/F244)^(1/4)-1)</f>
        <v>1.5486001753373335E-2</v>
      </c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>
      <c r="A248" s="35" t="s">
        <v>39</v>
      </c>
      <c r="B248" s="35" t="s">
        <v>40</v>
      </c>
      <c r="C248" s="39">
        <v>1997</v>
      </c>
      <c r="D248" s="35">
        <v>136898.70000000001</v>
      </c>
      <c r="E248" s="39">
        <v>184185.3</v>
      </c>
      <c r="F248" s="35">
        <f>Table_3[[#This Row],[Nominal GDP in millions]]/Table_3[[#This Row],[Real GDP (Chained 2012, millions)]]</f>
        <v>0.74326615641964922</v>
      </c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>
      <c r="A249" s="35" t="s">
        <v>39</v>
      </c>
      <c r="B249" s="35" t="s">
        <v>40</v>
      </c>
      <c r="C249" s="39">
        <v>1998</v>
      </c>
      <c r="D249" s="35">
        <v>150330</v>
      </c>
      <c r="E249" s="39">
        <v>200679.7</v>
      </c>
      <c r="F249" s="35">
        <f>Table_3[[#This Row],[Nominal GDP in millions]]/Table_3[[#This Row],[Real GDP (Chained 2012, millions)]]</f>
        <v>0.74910416948002212</v>
      </c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>
      <c r="A250" s="35" t="s">
        <v>39</v>
      </c>
      <c r="B250" s="35" t="s">
        <v>40</v>
      </c>
      <c r="C250" s="39">
        <v>1999</v>
      </c>
      <c r="D250" s="35">
        <v>163763.29999999999</v>
      </c>
      <c r="E250" s="39">
        <v>215294.6</v>
      </c>
      <c r="F250" s="35">
        <f>Table_3[[#This Row],[Nominal GDP in millions]]/Table_3[[#This Row],[Real GDP (Chained 2012, millions)]]</f>
        <v>0.76064750346734189</v>
      </c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>
      <c r="A251" s="37" t="s">
        <v>39</v>
      </c>
      <c r="B251" s="37" t="s">
        <v>40</v>
      </c>
      <c r="C251" s="38">
        <v>2000</v>
      </c>
      <c r="D251" s="38">
        <v>180063.2</v>
      </c>
      <c r="E251" s="38">
        <v>231589.8</v>
      </c>
      <c r="F251" s="37">
        <f>Table_3[[#This Row],[Nominal GDP in millions]]/Table_3[[#This Row],[Real GDP (Chained 2012, millions)]]</f>
        <v>0.77750919945524377</v>
      </c>
      <c r="G251" s="51">
        <f>ABS((F251/F248)^(1/4)-1)</f>
        <v>1.1323955251122841E-2</v>
      </c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>
      <c r="A252" s="35" t="s">
        <v>39</v>
      </c>
      <c r="B252" s="35" t="s">
        <v>40</v>
      </c>
      <c r="C252" s="39">
        <v>2001</v>
      </c>
      <c r="D252" s="35">
        <v>186695.8</v>
      </c>
      <c r="E252" s="39">
        <v>234979.4</v>
      </c>
      <c r="F252" s="35">
        <f>Table_3[[#This Row],[Nominal GDP in millions]]/Table_3[[#This Row],[Real GDP (Chained 2012, millions)]]</f>
        <v>0.79451986003879482</v>
      </c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>
      <c r="A253" s="35" t="s">
        <v>39</v>
      </c>
      <c r="B253" s="35" t="s">
        <v>40</v>
      </c>
      <c r="C253" s="39">
        <v>2002</v>
      </c>
      <c r="D253" s="35">
        <v>190019</v>
      </c>
      <c r="E253" s="39">
        <v>235417.3</v>
      </c>
      <c r="F253" s="35">
        <f>Table_3[[#This Row],[Nominal GDP in millions]]/Table_3[[#This Row],[Real GDP (Chained 2012, millions)]]</f>
        <v>0.80715818251250016</v>
      </c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>
      <c r="A254" s="35" t="s">
        <v>39</v>
      </c>
      <c r="B254" s="35" t="s">
        <v>40</v>
      </c>
      <c r="C254" s="39">
        <v>2003</v>
      </c>
      <c r="D254" s="35">
        <v>196126.5</v>
      </c>
      <c r="E254" s="39">
        <v>237782.3</v>
      </c>
      <c r="F254" s="35">
        <f>Table_3[[#This Row],[Nominal GDP in millions]]/Table_3[[#This Row],[Real GDP (Chained 2012, millions)]]</f>
        <v>0.8248153878568758</v>
      </c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>
      <c r="A255" s="37" t="s">
        <v>39</v>
      </c>
      <c r="B255" s="37" t="s">
        <v>40</v>
      </c>
      <c r="C255" s="38">
        <v>2004</v>
      </c>
      <c r="D255" s="38">
        <v>204167.2</v>
      </c>
      <c r="E255" s="38">
        <v>240747.6</v>
      </c>
      <c r="F255" s="37">
        <f>Table_3[[#This Row],[Nominal GDP in millions]]/Table_3[[#This Row],[Real GDP (Chained 2012, millions)]]</f>
        <v>0.84805497541823893</v>
      </c>
      <c r="G255" s="51">
        <f>ABS((F255/F252)^(1/4)-1)</f>
        <v>1.6435470633870963E-2</v>
      </c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>
      <c r="A256" s="35" t="s">
        <v>39</v>
      </c>
      <c r="B256" s="35" t="s">
        <v>40</v>
      </c>
      <c r="C256" s="39">
        <v>2005</v>
      </c>
      <c r="D256" s="35">
        <v>220783.7</v>
      </c>
      <c r="E256" s="39">
        <v>251558.39999999999</v>
      </c>
      <c r="F256" s="35">
        <f>Table_3[[#This Row],[Nominal GDP in millions]]/Table_3[[#This Row],[Real GDP (Chained 2012, millions)]]</f>
        <v>0.87766379496768943</v>
      </c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>
      <c r="A257" s="35" t="s">
        <v>39</v>
      </c>
      <c r="B257" s="35" t="s">
        <v>40</v>
      </c>
      <c r="C257" s="39">
        <v>2006</v>
      </c>
      <c r="D257" s="35">
        <v>232646.7</v>
      </c>
      <c r="E257" s="39">
        <v>257430.2</v>
      </c>
      <c r="F257" s="35">
        <f>Table_3[[#This Row],[Nominal GDP in millions]]/Table_3[[#This Row],[Real GDP (Chained 2012, millions)]]</f>
        <v>0.90372730161418513</v>
      </c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>
      <c r="A258" s="35" t="s">
        <v>39</v>
      </c>
      <c r="B258" s="35" t="s">
        <v>40</v>
      </c>
      <c r="C258" s="39">
        <v>2007</v>
      </c>
      <c r="D258" s="35">
        <v>248446.5</v>
      </c>
      <c r="E258" s="39">
        <v>266887.5</v>
      </c>
      <c r="F258" s="35">
        <f>Table_3[[#This Row],[Nominal GDP in millions]]/Table_3[[#This Row],[Real GDP (Chained 2012, millions)]]</f>
        <v>0.93090347056343969</v>
      </c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>
      <c r="A259" s="37" t="s">
        <v>39</v>
      </c>
      <c r="B259" s="37" t="s">
        <v>40</v>
      </c>
      <c r="C259" s="38">
        <v>2008</v>
      </c>
      <c r="D259" s="38">
        <v>258871.7</v>
      </c>
      <c r="E259" s="38">
        <v>270981.40000000002</v>
      </c>
      <c r="F259" s="37">
        <f>Table_3[[#This Row],[Nominal GDP in millions]]/Table_3[[#This Row],[Real GDP (Chained 2012, millions)]]</f>
        <v>0.95531169297966567</v>
      </c>
      <c r="G259" s="51">
        <f>ABS((F259/F256)^(1/4)-1)</f>
        <v>2.1419694706002135E-2</v>
      </c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>
      <c r="A260" s="35" t="s">
        <v>39</v>
      </c>
      <c r="B260" s="35" t="s">
        <v>40</v>
      </c>
      <c r="C260" s="39">
        <v>2009</v>
      </c>
      <c r="D260" s="35">
        <v>251227.7</v>
      </c>
      <c r="E260" s="39">
        <v>264966.3</v>
      </c>
      <c r="F260" s="35">
        <f>Table_3[[#This Row],[Nominal GDP in millions]]/Table_3[[#This Row],[Real GDP (Chained 2012, millions)]]</f>
        <v>0.94814963261365703</v>
      </c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>
      <c r="A261" s="35" t="s">
        <v>39</v>
      </c>
      <c r="B261" s="35" t="s">
        <v>40</v>
      </c>
      <c r="C261" s="39">
        <v>2010</v>
      </c>
      <c r="D261" s="35">
        <v>258300.2</v>
      </c>
      <c r="E261" s="39">
        <v>267858.90000000002</v>
      </c>
      <c r="F261" s="35">
        <f>Table_3[[#This Row],[Nominal GDP in millions]]/Table_3[[#This Row],[Real GDP (Chained 2012, millions)]]</f>
        <v>0.96431442076406637</v>
      </c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>
      <c r="A262" s="35" t="s">
        <v>39</v>
      </c>
      <c r="B262" s="35" t="s">
        <v>40</v>
      </c>
      <c r="C262" s="39">
        <v>2011</v>
      </c>
      <c r="D262" s="35">
        <v>267516.09999999998</v>
      </c>
      <c r="E262" s="39">
        <v>271700.59999999998</v>
      </c>
      <c r="F262" s="35">
        <f>Table_3[[#This Row],[Nominal GDP in millions]]/Table_3[[#This Row],[Real GDP (Chained 2012, millions)]]</f>
        <v>0.98459885624102417</v>
      </c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>
      <c r="A263" s="37" t="s">
        <v>39</v>
      </c>
      <c r="B263" s="37" t="s">
        <v>40</v>
      </c>
      <c r="C263" s="38">
        <v>2012</v>
      </c>
      <c r="D263" s="38">
        <v>276823.09999999998</v>
      </c>
      <c r="E263" s="38">
        <v>276823.09999999998</v>
      </c>
      <c r="F263" s="37">
        <f>Table_3[[#This Row],[Nominal GDP in millions]]/Table_3[[#This Row],[Real GDP (Chained 2012, millions)]]</f>
        <v>1</v>
      </c>
      <c r="G263" s="51">
        <f>ABS((F263/F260)^(1/4)-1)</f>
        <v>1.3399719448896175E-2</v>
      </c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>
      <c r="A264" s="35" t="s">
        <v>39</v>
      </c>
      <c r="B264" s="35" t="s">
        <v>40</v>
      </c>
      <c r="C264" s="39">
        <v>2013</v>
      </c>
      <c r="D264" s="35">
        <v>292140.5</v>
      </c>
      <c r="E264" s="39">
        <v>286259.09999999998</v>
      </c>
      <c r="F264" s="35">
        <f>Table_3[[#This Row],[Nominal GDP in millions]]/Table_3[[#This Row],[Real GDP (Chained 2012, millions)]]</f>
        <v>1.0205457223892622</v>
      </c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>
      <c r="A265" s="35" t="s">
        <v>39</v>
      </c>
      <c r="B265" s="35" t="s">
        <v>40</v>
      </c>
      <c r="C265" s="39">
        <v>2014</v>
      </c>
      <c r="D265" s="35">
        <v>309542.59999999998</v>
      </c>
      <c r="E265" s="39">
        <v>298655.3</v>
      </c>
      <c r="F265" s="35">
        <f>Table_3[[#This Row],[Nominal GDP in millions]]/Table_3[[#This Row],[Real GDP (Chained 2012, millions)]]</f>
        <v>1.0364544007757437</v>
      </c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>
      <c r="A266" s="35" t="s">
        <v>39</v>
      </c>
      <c r="B266" s="35" t="s">
        <v>40</v>
      </c>
      <c r="C266" s="39">
        <v>2015</v>
      </c>
      <c r="D266" s="35">
        <v>320721.09999999998</v>
      </c>
      <c r="E266" s="39">
        <v>312409.7</v>
      </c>
      <c r="F266" s="35">
        <f>Table_3[[#This Row],[Nominal GDP in millions]]/Table_3[[#This Row],[Real GDP (Chained 2012, millions)]]</f>
        <v>1.0266041675402524</v>
      </c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>
      <c r="A267" s="37" t="s">
        <v>39</v>
      </c>
      <c r="B267" s="37" t="s">
        <v>40</v>
      </c>
      <c r="C267" s="38">
        <v>2016</v>
      </c>
      <c r="D267" s="38">
        <v>329911.7</v>
      </c>
      <c r="E267" s="38">
        <v>318953.40000000002</v>
      </c>
      <c r="F267" s="37">
        <f>Table_3[[#This Row],[Nominal GDP in millions]]/Table_3[[#This Row],[Real GDP (Chained 2012, millions)]]</f>
        <v>1.0343570565480724</v>
      </c>
      <c r="G267" s="51">
        <f>ABS((F267/F264)^(1/4)-1)</f>
        <v>3.3662847821331887E-3</v>
      </c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>
      <c r="A268" s="35" t="s">
        <v>39</v>
      </c>
      <c r="B268" s="35" t="s">
        <v>40</v>
      </c>
      <c r="C268" s="39">
        <v>2017</v>
      </c>
      <c r="D268" s="35">
        <v>348898.1</v>
      </c>
      <c r="E268" s="39">
        <v>329960.59999999998</v>
      </c>
      <c r="F268" s="35">
        <f>Table_3[[#This Row],[Nominal GDP in millions]]/Table_3[[#This Row],[Real GDP (Chained 2012, millions)]]</f>
        <v>1.0573932160385209</v>
      </c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>
      <c r="A269" s="35" t="s">
        <v>39</v>
      </c>
      <c r="B269" s="35" t="s">
        <v>40</v>
      </c>
      <c r="C269" s="39">
        <v>2018</v>
      </c>
      <c r="D269" s="35">
        <v>371424.6</v>
      </c>
      <c r="E269" s="39">
        <v>342535.9</v>
      </c>
      <c r="F269" s="35">
        <f>Table_3[[#This Row],[Nominal GDP in millions]]/Table_3[[#This Row],[Real GDP (Chained 2012, millions)]]</f>
        <v>1.0843377292715886</v>
      </c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>
      <c r="A270" s="35" t="s">
        <v>39</v>
      </c>
      <c r="B270" s="35" t="s">
        <v>40</v>
      </c>
      <c r="C270" s="39">
        <v>2019</v>
      </c>
      <c r="D270" s="35">
        <v>392218</v>
      </c>
      <c r="E270" s="39">
        <v>356773.6</v>
      </c>
      <c r="F270" s="35">
        <f>Table_3[[#This Row],[Nominal GDP in millions]]/Table_3[[#This Row],[Real GDP (Chained 2012, millions)]]</f>
        <v>1.0993470368883798</v>
      </c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s="46" customFormat="1">
      <c r="A271" s="47" t="s">
        <v>39</v>
      </c>
      <c r="B271" s="47" t="s">
        <v>40</v>
      </c>
      <c r="C271" s="45">
        <v>2020</v>
      </c>
      <c r="D271" s="47">
        <v>382584.7</v>
      </c>
      <c r="E271" s="45">
        <v>346011.3</v>
      </c>
      <c r="F271" s="47">
        <f>Table_3[[#This Row],[Nominal GDP in millions]]/Table_3[[#This Row],[Real GDP (Chained 2012, millions)]]</f>
        <v>1.1057000161555419</v>
      </c>
      <c r="G271" s="51">
        <f>ABS((F271/F268)^(1/4)-1)</f>
        <v>1.12305908900312E-2</v>
      </c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>
      <c r="A272" s="37" t="s">
        <v>41</v>
      </c>
      <c r="B272" s="37" t="s">
        <v>42</v>
      </c>
      <c r="C272" s="38">
        <v>1976</v>
      </c>
      <c r="D272" s="38">
        <v>26233.5</v>
      </c>
      <c r="E272" s="38"/>
      <c r="F272" s="37"/>
      <c r="G272" s="51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>
      <c r="A273" s="35" t="s">
        <v>41</v>
      </c>
      <c r="B273" s="35" t="s">
        <v>42</v>
      </c>
      <c r="C273" s="39">
        <v>1977</v>
      </c>
      <c r="D273" s="35">
        <v>29597.5</v>
      </c>
      <c r="E273" s="39">
        <v>95559.598253202887</v>
      </c>
      <c r="F273" s="35">
        <f>Table_3[[#This Row],[Nominal GDP in millions]]/Table_3[[#This Row],[Real GDP (Chained 2012, millions)]]</f>
        <v>0.30972817530663882</v>
      </c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>
      <c r="A274" s="35" t="s">
        <v>41</v>
      </c>
      <c r="B274" s="35" t="s">
        <v>42</v>
      </c>
      <c r="C274" s="39">
        <v>1978</v>
      </c>
      <c r="D274" s="35">
        <v>33230.9</v>
      </c>
      <c r="E274" s="39">
        <v>100836.09589355827</v>
      </c>
      <c r="F274" s="35">
        <f>Table_3[[#This Row],[Nominal GDP in millions]]/Table_3[[#This Row],[Real GDP (Chained 2012, millions)]]</f>
        <v>0.32955361575162784</v>
      </c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>
      <c r="A275" s="35" t="s">
        <v>41</v>
      </c>
      <c r="B275" s="35" t="s">
        <v>42</v>
      </c>
      <c r="C275" s="39">
        <v>1979</v>
      </c>
      <c r="D275" s="35">
        <v>36854.5</v>
      </c>
      <c r="E275" s="39">
        <v>104771.56916643617</v>
      </c>
      <c r="F275" s="35">
        <f>Table_3[[#This Row],[Nominal GDP in millions]]/Table_3[[#This Row],[Real GDP (Chained 2012, millions)]]</f>
        <v>0.35176050423998451</v>
      </c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>
      <c r="A276" s="37" t="s">
        <v>41</v>
      </c>
      <c r="B276" s="37" t="s">
        <v>42</v>
      </c>
      <c r="C276" s="38">
        <v>1980</v>
      </c>
      <c r="D276" s="38">
        <v>40770.400000000001</v>
      </c>
      <c r="E276" s="38">
        <v>106809.45357336347</v>
      </c>
      <c r="F276" s="37">
        <f>Table_3[[#This Row],[Nominal GDP in millions]]/Table_3[[#This Row],[Real GDP (Chained 2012, millions)]]</f>
        <v>0.38171153054346746</v>
      </c>
      <c r="G276" s="51">
        <f>ABS((F276/F273)^(1/4)-1)</f>
        <v>5.3631245743433364E-2</v>
      </c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>
      <c r="A277" s="35" t="s">
        <v>41</v>
      </c>
      <c r="B277" s="35" t="s">
        <v>42</v>
      </c>
      <c r="C277" s="39">
        <v>1981</v>
      </c>
      <c r="D277" s="35">
        <v>45641.599999999999</v>
      </c>
      <c r="E277" s="39">
        <v>109302.9929076644</v>
      </c>
      <c r="F277" s="35">
        <f>Table_3[[#This Row],[Nominal GDP in millions]]/Table_3[[#This Row],[Real GDP (Chained 2012, millions)]]</f>
        <v>0.41756953570847349</v>
      </c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>
      <c r="A278" s="35" t="s">
        <v>41</v>
      </c>
      <c r="B278" s="35" t="s">
        <v>42</v>
      </c>
      <c r="C278" s="39">
        <v>1982</v>
      </c>
      <c r="D278" s="35">
        <v>50196.2</v>
      </c>
      <c r="E278" s="39">
        <v>112097.76700468206</v>
      </c>
      <c r="F278" s="35">
        <f>Table_3[[#This Row],[Nominal GDP in millions]]/Table_3[[#This Row],[Real GDP (Chained 2012, millions)]]</f>
        <v>0.44778947289738091</v>
      </c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>
      <c r="A279" s="35" t="s">
        <v>41</v>
      </c>
      <c r="B279" s="35" t="s">
        <v>42</v>
      </c>
      <c r="C279" s="39">
        <v>1983</v>
      </c>
      <c r="D279" s="35">
        <v>55528.1</v>
      </c>
      <c r="E279" s="39">
        <v>117700.08168550521</v>
      </c>
      <c r="F279" s="35">
        <f>Table_3[[#This Row],[Nominal GDP in millions]]/Table_3[[#This Row],[Real GDP (Chained 2012, millions)]]</f>
        <v>0.47177622313271761</v>
      </c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>
      <c r="A280" s="37" t="s">
        <v>41</v>
      </c>
      <c r="B280" s="37" t="s">
        <v>42</v>
      </c>
      <c r="C280" s="38">
        <v>1984</v>
      </c>
      <c r="D280" s="38">
        <v>63617.9</v>
      </c>
      <c r="E280" s="38">
        <v>128505.55461449845</v>
      </c>
      <c r="F280" s="37">
        <f>Table_3[[#This Row],[Nominal GDP in millions]]/Table_3[[#This Row],[Real GDP (Chained 2012, millions)]]</f>
        <v>0.49505953412555759</v>
      </c>
      <c r="G280" s="51">
        <f>ABS((F280/F277)^(1/4)-1)</f>
        <v>4.3475257118552157E-2</v>
      </c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>
      <c r="A281" s="35" t="s">
        <v>41</v>
      </c>
      <c r="B281" s="35" t="s">
        <v>42</v>
      </c>
      <c r="C281" s="39">
        <v>1985</v>
      </c>
      <c r="D281" s="35">
        <v>69231.3</v>
      </c>
      <c r="E281" s="39">
        <v>135367.13382188141</v>
      </c>
      <c r="F281" s="35">
        <f>Table_3[[#This Row],[Nominal GDP in millions]]/Table_3[[#This Row],[Real GDP (Chained 2012, millions)]]</f>
        <v>0.51143359577292846</v>
      </c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>
      <c r="A282" s="35" t="s">
        <v>41</v>
      </c>
      <c r="B282" s="35" t="s">
        <v>42</v>
      </c>
      <c r="C282" s="39">
        <v>1986</v>
      </c>
      <c r="D282" s="35">
        <v>75305.399999999994</v>
      </c>
      <c r="E282" s="39">
        <v>141596.09286482137</v>
      </c>
      <c r="F282" s="35">
        <f>Table_3[[#This Row],[Nominal GDP in millions]]/Table_3[[#This Row],[Real GDP (Chained 2012, millions)]]</f>
        <v>0.53183247133727329</v>
      </c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>
      <c r="A283" s="35" t="s">
        <v>41</v>
      </c>
      <c r="B283" s="35" t="s">
        <v>42</v>
      </c>
      <c r="C283" s="39">
        <v>1987</v>
      </c>
      <c r="D283" s="35">
        <v>82983.7</v>
      </c>
      <c r="E283" s="39">
        <v>152397.08394206996</v>
      </c>
      <c r="F283" s="35">
        <f>Table_3[[#This Row],[Nominal GDP in millions]]/Table_3[[#This Row],[Real GDP (Chained 2012, millions)]]</f>
        <v>0.54452288622231271</v>
      </c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>
      <c r="A284" s="37" t="s">
        <v>41</v>
      </c>
      <c r="B284" s="37" t="s">
        <v>42</v>
      </c>
      <c r="C284" s="38">
        <v>1988</v>
      </c>
      <c r="D284" s="38">
        <v>90706.7</v>
      </c>
      <c r="E284" s="38">
        <v>161681.57936535319</v>
      </c>
      <c r="F284" s="37">
        <f>Table_3[[#This Row],[Nominal GDP in millions]]/Table_3[[#This Row],[Real GDP (Chained 2012, millions)]]</f>
        <v>0.56102062063006775</v>
      </c>
      <c r="G284" s="51">
        <f>ABS((F284/F281)^(1/4)-1)</f>
        <v>2.3404666146628728E-2</v>
      </c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>
      <c r="A285" s="35" t="s">
        <v>41</v>
      </c>
      <c r="B285" s="35" t="s">
        <v>42</v>
      </c>
      <c r="C285" s="39">
        <v>1989</v>
      </c>
      <c r="D285" s="35">
        <v>95830.7</v>
      </c>
      <c r="E285" s="39">
        <v>163800.68035844126</v>
      </c>
      <c r="F285" s="35">
        <f>Table_3[[#This Row],[Nominal GDP in millions]]/Table_3[[#This Row],[Real GDP (Chained 2012, millions)]]</f>
        <v>0.5850445785102717</v>
      </c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>
      <c r="A286" s="35" t="s">
        <v>41</v>
      </c>
      <c r="B286" s="35" t="s">
        <v>42</v>
      </c>
      <c r="C286" s="39">
        <v>1990</v>
      </c>
      <c r="D286" s="35">
        <v>100169</v>
      </c>
      <c r="E286" s="39">
        <v>164573.05280910409</v>
      </c>
      <c r="F286" s="35">
        <f>Table_3[[#This Row],[Nominal GDP in millions]]/Table_3[[#This Row],[Real GDP (Chained 2012, millions)]]</f>
        <v>0.60865979144344284</v>
      </c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>
      <c r="A287" s="35" t="s">
        <v>41</v>
      </c>
      <c r="B287" s="35" t="s">
        <v>42</v>
      </c>
      <c r="C287" s="39">
        <v>1991</v>
      </c>
      <c r="D287" s="35">
        <v>101474.7</v>
      </c>
      <c r="E287" s="39">
        <v>160553.37504890229</v>
      </c>
      <c r="F287" s="35">
        <f>Table_3[[#This Row],[Nominal GDP in millions]]/Table_3[[#This Row],[Real GDP (Chained 2012, millions)]]</f>
        <v>0.632030936559834</v>
      </c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>
      <c r="A288" s="37" t="s">
        <v>41</v>
      </c>
      <c r="B288" s="37" t="s">
        <v>42</v>
      </c>
      <c r="C288" s="38">
        <v>1992</v>
      </c>
      <c r="D288" s="38">
        <v>105758.8</v>
      </c>
      <c r="E288" s="38">
        <v>162748.12426689267</v>
      </c>
      <c r="F288" s="37">
        <f>Table_3[[#This Row],[Nominal GDP in millions]]/Table_3[[#This Row],[Real GDP (Chained 2012, millions)]]</f>
        <v>0.64983114537507558</v>
      </c>
      <c r="G288" s="51">
        <f>ABS((F288/F285)^(1/4)-1)</f>
        <v>2.6603855226299933E-2</v>
      </c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>
      <c r="A289" s="35" t="s">
        <v>41</v>
      </c>
      <c r="B289" s="35" t="s">
        <v>42</v>
      </c>
      <c r="C289" s="39">
        <v>1993</v>
      </c>
      <c r="D289" s="35">
        <v>107680</v>
      </c>
      <c r="E289" s="39">
        <v>160687.42316017437</v>
      </c>
      <c r="F289" s="35">
        <f>Table_3[[#This Row],[Nominal GDP in millions]]/Table_3[[#This Row],[Real GDP (Chained 2012, millions)]]</f>
        <v>0.67012089609940295</v>
      </c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>
      <c r="A290" s="35" t="s">
        <v>41</v>
      </c>
      <c r="B290" s="35" t="s">
        <v>42</v>
      </c>
      <c r="C290" s="39">
        <v>1994</v>
      </c>
      <c r="D290" s="35">
        <v>113115.1</v>
      </c>
      <c r="E290" s="39">
        <v>164336.60117615105</v>
      </c>
      <c r="F290" s="35">
        <f>Table_3[[#This Row],[Nominal GDP in millions]]/Table_3[[#This Row],[Real GDP (Chained 2012, millions)]]</f>
        <v>0.68831349310159373</v>
      </c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>
      <c r="A291" s="35" t="s">
        <v>41</v>
      </c>
      <c r="B291" s="35" t="s">
        <v>42</v>
      </c>
      <c r="C291" s="39">
        <v>1995</v>
      </c>
      <c r="D291" s="35">
        <v>123212.2</v>
      </c>
      <c r="E291" s="39">
        <v>174572.33567881573</v>
      </c>
      <c r="F291" s="35">
        <f>Table_3[[#This Row],[Nominal GDP in millions]]/Table_3[[#This Row],[Real GDP (Chained 2012, millions)]]</f>
        <v>0.70579453222582811</v>
      </c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>
      <c r="A292" s="37" t="s">
        <v>41</v>
      </c>
      <c r="B292" s="37" t="s">
        <v>42</v>
      </c>
      <c r="C292" s="38">
        <v>1996</v>
      </c>
      <c r="D292" s="38">
        <v>129111.3</v>
      </c>
      <c r="E292" s="38">
        <v>179155.64024933058</v>
      </c>
      <c r="F292" s="37">
        <f>Table_3[[#This Row],[Nominal GDP in millions]]/Table_3[[#This Row],[Real GDP (Chained 2012, millions)]]</f>
        <v>0.7206655610748065</v>
      </c>
      <c r="G292" s="51">
        <f>ABS((F292/F289)^(1/4)-1)</f>
        <v>1.8345507972550523E-2</v>
      </c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>
      <c r="A293" s="35" t="s">
        <v>41</v>
      </c>
      <c r="B293" s="35" t="s">
        <v>42</v>
      </c>
      <c r="C293" s="39">
        <v>1997</v>
      </c>
      <c r="D293" s="35">
        <v>138331.79999999999</v>
      </c>
      <c r="E293" s="39">
        <v>190518.9</v>
      </c>
      <c r="F293" s="35">
        <f>Table_3[[#This Row],[Nominal GDP in millions]]/Table_3[[#This Row],[Real GDP (Chained 2012, millions)]]</f>
        <v>0.72607914490373393</v>
      </c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>
      <c r="A294" s="35" t="s">
        <v>41</v>
      </c>
      <c r="B294" s="35" t="s">
        <v>42</v>
      </c>
      <c r="C294" s="39">
        <v>1998</v>
      </c>
      <c r="D294" s="35">
        <v>145475.5</v>
      </c>
      <c r="E294" s="39">
        <v>196391.1</v>
      </c>
      <c r="F294" s="35">
        <f>Table_3[[#This Row],[Nominal GDP in millions]]/Table_3[[#This Row],[Real GDP (Chained 2012, millions)]]</f>
        <v>0.74074385244545193</v>
      </c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>
      <c r="A295" s="35" t="s">
        <v>41</v>
      </c>
      <c r="B295" s="35" t="s">
        <v>42</v>
      </c>
      <c r="C295" s="39">
        <v>1999</v>
      </c>
      <c r="D295" s="35">
        <v>152287.5</v>
      </c>
      <c r="E295" s="39">
        <v>202351.7</v>
      </c>
      <c r="F295" s="35">
        <f>Table_3[[#This Row],[Nominal GDP in millions]]/Table_3[[#This Row],[Real GDP (Chained 2012, millions)]]</f>
        <v>0.75258819174733882</v>
      </c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>
      <c r="A296" s="37" t="s">
        <v>41</v>
      </c>
      <c r="B296" s="37" t="s">
        <v>42</v>
      </c>
      <c r="C296" s="38">
        <v>2000</v>
      </c>
      <c r="D296" s="38">
        <v>165614.29999999999</v>
      </c>
      <c r="E296" s="38">
        <v>216157.6</v>
      </c>
      <c r="F296" s="37">
        <f>Table_3[[#This Row],[Nominal GDP in millions]]/Table_3[[#This Row],[Real GDP (Chained 2012, millions)]]</f>
        <v>0.76617384722998394</v>
      </c>
      <c r="G296" s="51">
        <f>ABS((F296/F293)^(1/4)-1)</f>
        <v>1.3528207885589394E-2</v>
      </c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>
      <c r="A297" s="35" t="s">
        <v>41</v>
      </c>
      <c r="B297" s="35" t="s">
        <v>42</v>
      </c>
      <c r="C297" s="39">
        <v>2001</v>
      </c>
      <c r="D297" s="35">
        <v>171216.6</v>
      </c>
      <c r="E297" s="39">
        <v>218135.3</v>
      </c>
      <c r="F297" s="35">
        <f>Table_3[[#This Row],[Nominal GDP in millions]]/Table_3[[#This Row],[Real GDP (Chained 2012, millions)]]</f>
        <v>0.78491009937410416</v>
      </c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>
      <c r="A298" s="35" t="s">
        <v>41</v>
      </c>
      <c r="B298" s="35" t="s">
        <v>42</v>
      </c>
      <c r="C298" s="39">
        <v>2002</v>
      </c>
      <c r="D298" s="35">
        <v>173248.3</v>
      </c>
      <c r="E298" s="39">
        <v>216677.7</v>
      </c>
      <c r="F298" s="35">
        <f>Table_3[[#This Row],[Nominal GDP in millions]]/Table_3[[#This Row],[Real GDP (Chained 2012, millions)]]</f>
        <v>0.79956682205875351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>
      <c r="A299" s="35" t="s">
        <v>41</v>
      </c>
      <c r="B299" s="35" t="s">
        <v>42</v>
      </c>
      <c r="C299" s="39">
        <v>2003</v>
      </c>
      <c r="D299" s="35">
        <v>178702.2</v>
      </c>
      <c r="E299" s="39">
        <v>219186</v>
      </c>
      <c r="F299" s="35">
        <f>Table_3[[#This Row],[Nominal GDP in millions]]/Table_3[[#This Row],[Real GDP (Chained 2012, millions)]]</f>
        <v>0.81529933481152994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>
      <c r="A300" s="37" t="s">
        <v>41</v>
      </c>
      <c r="B300" s="37" t="s">
        <v>42</v>
      </c>
      <c r="C300" s="38">
        <v>2004</v>
      </c>
      <c r="D300" s="38">
        <v>195354.9</v>
      </c>
      <c r="E300" s="38">
        <v>233426.5</v>
      </c>
      <c r="F300" s="37">
        <f>Table_3[[#This Row],[Nominal GDP in millions]]/Table_3[[#This Row],[Real GDP (Chained 2012, millions)]]</f>
        <v>0.83690112305158149</v>
      </c>
      <c r="G300" s="51">
        <f>ABS((F300/F297)^(1/4)-1)</f>
        <v>1.6163423075996386E-2</v>
      </c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>
      <c r="A301" s="35" t="s">
        <v>41</v>
      </c>
      <c r="B301" s="35" t="s">
        <v>42</v>
      </c>
      <c r="C301" s="39">
        <v>2005</v>
      </c>
      <c r="D301" s="35">
        <v>205214.6</v>
      </c>
      <c r="E301" s="39">
        <v>238549.5</v>
      </c>
      <c r="F301" s="35">
        <f>Table_3[[#This Row],[Nominal GDP in millions]]/Table_3[[#This Row],[Real GDP (Chained 2012, millions)]]</f>
        <v>0.86026002988897488</v>
      </c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>
      <c r="A302" s="35" t="s">
        <v>41</v>
      </c>
      <c r="B302" s="35" t="s">
        <v>42</v>
      </c>
      <c r="C302" s="39">
        <v>2006</v>
      </c>
      <c r="D302" s="35">
        <v>219768.4</v>
      </c>
      <c r="E302" s="39">
        <v>248233.8</v>
      </c>
      <c r="F302" s="35">
        <f>Table_3[[#This Row],[Nominal GDP in millions]]/Table_3[[#This Row],[Real GDP (Chained 2012, millions)]]</f>
        <v>0.88532826714170276</v>
      </c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>
      <c r="A303" s="35" t="s">
        <v>41</v>
      </c>
      <c r="B303" s="35" t="s">
        <v>42</v>
      </c>
      <c r="C303" s="39">
        <v>2007</v>
      </c>
      <c r="D303" s="35">
        <v>234540.7</v>
      </c>
      <c r="E303" s="39">
        <v>257953</v>
      </c>
      <c r="F303" s="35">
        <f>Table_3[[#This Row],[Nominal GDP in millions]]/Table_3[[#This Row],[Real GDP (Chained 2012, millions)]]</f>
        <v>0.90923811702131785</v>
      </c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>
      <c r="A304" s="37" t="s">
        <v>41</v>
      </c>
      <c r="B304" s="37" t="s">
        <v>42</v>
      </c>
      <c r="C304" s="38">
        <v>2008</v>
      </c>
      <c r="D304" s="38">
        <v>238936.8</v>
      </c>
      <c r="E304" s="38">
        <v>257756</v>
      </c>
      <c r="F304" s="37">
        <f>Table_3[[#This Row],[Nominal GDP in millions]]/Table_3[[#This Row],[Real GDP (Chained 2012, millions)]]</f>
        <v>0.92698831453002062</v>
      </c>
      <c r="G304" s="51">
        <f>ABS((F304/F301)^(1/4)-1)</f>
        <v>1.8852061864187863E-2</v>
      </c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>
      <c r="A305" s="35" t="s">
        <v>41</v>
      </c>
      <c r="B305" s="35" t="s">
        <v>42</v>
      </c>
      <c r="C305" s="39">
        <v>2009</v>
      </c>
      <c r="D305" s="35">
        <v>233290.7</v>
      </c>
      <c r="E305" s="39">
        <v>244894.7</v>
      </c>
      <c r="F305" s="35">
        <f>Table_3[[#This Row],[Nominal GDP in millions]]/Table_3[[#This Row],[Real GDP (Chained 2012, millions)]]</f>
        <v>0.95261636940284944</v>
      </c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>
      <c r="A306" s="35" t="s">
        <v>41</v>
      </c>
      <c r="B306" s="35" t="s">
        <v>42</v>
      </c>
      <c r="C306" s="39">
        <v>2010</v>
      </c>
      <c r="D306" s="35">
        <v>234700</v>
      </c>
      <c r="E306" s="39">
        <v>244354.7</v>
      </c>
      <c r="F306" s="35">
        <f>Table_3[[#This Row],[Nominal GDP in millions]]/Table_3[[#This Row],[Real GDP (Chained 2012, millions)]]</f>
        <v>0.96048899407296029</v>
      </c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>
      <c r="A307" s="35" t="s">
        <v>41</v>
      </c>
      <c r="B307" s="35" t="s">
        <v>42</v>
      </c>
      <c r="C307" s="39">
        <v>2011</v>
      </c>
      <c r="D307" s="35">
        <v>233158.7</v>
      </c>
      <c r="E307" s="39">
        <v>238542.4</v>
      </c>
      <c r="F307" s="35">
        <f>Table_3[[#This Row],[Nominal GDP in millions]]/Table_3[[#This Row],[Real GDP (Chained 2012, millions)]]</f>
        <v>0.97743084667547575</v>
      </c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>
      <c r="A308" s="37" t="s">
        <v>41</v>
      </c>
      <c r="B308" s="37" t="s">
        <v>42</v>
      </c>
      <c r="C308" s="38">
        <v>2012</v>
      </c>
      <c r="D308" s="38">
        <v>240911.9</v>
      </c>
      <c r="E308" s="38">
        <v>240911.9</v>
      </c>
      <c r="F308" s="37">
        <f>Table_3[[#This Row],[Nominal GDP in millions]]/Table_3[[#This Row],[Real GDP (Chained 2012, millions)]]</f>
        <v>1</v>
      </c>
      <c r="G308" s="51">
        <f>ABS((F308/F305)^(1/4)-1)</f>
        <v>1.22096887364469E-2</v>
      </c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>
      <c r="A309" s="35" t="s">
        <v>41</v>
      </c>
      <c r="B309" s="35" t="s">
        <v>42</v>
      </c>
      <c r="C309" s="39">
        <v>2013</v>
      </c>
      <c r="D309" s="35">
        <v>241517.4</v>
      </c>
      <c r="E309" s="39">
        <v>236050.6</v>
      </c>
      <c r="F309" s="35">
        <f>Table_3[[#This Row],[Nominal GDP in millions]]/Table_3[[#This Row],[Real GDP (Chained 2012, millions)]]</f>
        <v>1.0231594412384464</v>
      </c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>
      <c r="A310" s="35" t="s">
        <v>41</v>
      </c>
      <c r="B310" s="35" t="s">
        <v>42</v>
      </c>
      <c r="C310" s="39">
        <v>2014</v>
      </c>
      <c r="D310" s="35">
        <v>246597</v>
      </c>
      <c r="E310" s="39">
        <v>235780.9</v>
      </c>
      <c r="F310" s="35">
        <f>Table_3[[#This Row],[Nominal GDP in millions]]/Table_3[[#This Row],[Real GDP (Chained 2012, millions)]]</f>
        <v>1.0458735207135099</v>
      </c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>
      <c r="A311" s="35" t="s">
        <v>41</v>
      </c>
      <c r="B311" s="35" t="s">
        <v>42</v>
      </c>
      <c r="C311" s="39">
        <v>2015</v>
      </c>
      <c r="D311" s="35">
        <v>259487.8</v>
      </c>
      <c r="E311" s="39">
        <v>242706.5</v>
      </c>
      <c r="F311" s="35">
        <f>Table_3[[#This Row],[Nominal GDP in millions]]/Table_3[[#This Row],[Real GDP (Chained 2012, millions)]]</f>
        <v>1.0691423591869191</v>
      </c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>
      <c r="A312" s="37" t="s">
        <v>41</v>
      </c>
      <c r="B312" s="37" t="s">
        <v>42</v>
      </c>
      <c r="C312" s="38">
        <v>2016</v>
      </c>
      <c r="D312" s="38">
        <v>263670.3</v>
      </c>
      <c r="E312" s="38">
        <v>243286.7</v>
      </c>
      <c r="F312" s="37">
        <f>Table_3[[#This Row],[Nominal GDP in millions]]/Table_3[[#This Row],[Real GDP (Chained 2012, millions)]]</f>
        <v>1.0837842759180834</v>
      </c>
      <c r="G312" s="51">
        <f>ABS((F312/F309)^(1/4)-1)</f>
        <v>1.4494933411735689E-2</v>
      </c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>
      <c r="A313" s="35" t="s">
        <v>41</v>
      </c>
      <c r="B313" s="35" t="s">
        <v>42</v>
      </c>
      <c r="C313" s="39">
        <v>2017</v>
      </c>
      <c r="D313" s="35">
        <v>271582.59999999998</v>
      </c>
      <c r="E313" s="39">
        <v>247358.5</v>
      </c>
      <c r="F313" s="35">
        <f>Table_3[[#This Row],[Nominal GDP in millions]]/Table_3[[#This Row],[Real GDP (Chained 2012, millions)]]</f>
        <v>1.0979311404297809</v>
      </c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>
      <c r="A314" s="35" t="s">
        <v>41</v>
      </c>
      <c r="B314" s="35" t="s">
        <v>42</v>
      </c>
      <c r="C314" s="39">
        <v>2018</v>
      </c>
      <c r="D314" s="35">
        <v>280692</v>
      </c>
      <c r="E314" s="39">
        <v>249998.1</v>
      </c>
      <c r="F314" s="35">
        <f>Table_3[[#This Row],[Nominal GDP in millions]]/Table_3[[#This Row],[Real GDP (Chained 2012, millions)]]</f>
        <v>1.1227765331016515</v>
      </c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>
      <c r="A315" s="35" t="s">
        <v>41</v>
      </c>
      <c r="B315" s="35" t="s">
        <v>42</v>
      </c>
      <c r="C315" s="39">
        <v>2019</v>
      </c>
      <c r="D315" s="35">
        <v>288109.09999999998</v>
      </c>
      <c r="E315" s="39">
        <v>251495.1</v>
      </c>
      <c r="F315" s="35">
        <f>Table_3[[#This Row],[Nominal GDP in millions]]/Table_3[[#This Row],[Real GDP (Chained 2012, millions)]]</f>
        <v>1.1455853414241468</v>
      </c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s="46" customFormat="1">
      <c r="A316" s="47" t="s">
        <v>41</v>
      </c>
      <c r="B316" s="47" t="s">
        <v>42</v>
      </c>
      <c r="C316" s="45">
        <v>2020</v>
      </c>
      <c r="D316" s="47">
        <v>276422.90000000002</v>
      </c>
      <c r="E316" s="45">
        <v>235888.6</v>
      </c>
      <c r="F316" s="47">
        <f>Table_3[[#This Row],[Nominal GDP in millions]]/Table_3[[#This Row],[Real GDP (Chained 2012, millions)]]</f>
        <v>1.1718366211847457</v>
      </c>
      <c r="G316" s="51">
        <f>ABS((F316/F313)^(1/4)-1)</f>
        <v>1.6419505506859666E-2</v>
      </c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>
      <c r="A317" s="37" t="s">
        <v>43</v>
      </c>
      <c r="B317" s="37" t="s">
        <v>44</v>
      </c>
      <c r="C317" s="38">
        <v>1976</v>
      </c>
      <c r="D317" s="38">
        <v>5470.1</v>
      </c>
      <c r="E317" s="38"/>
      <c r="F317" s="37"/>
      <c r="G317" s="51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>
      <c r="A318" s="35" t="s">
        <v>43</v>
      </c>
      <c r="B318" s="35" t="s">
        <v>44</v>
      </c>
      <c r="C318" s="39">
        <v>1977</v>
      </c>
      <c r="D318" s="35">
        <v>6055.9</v>
      </c>
      <c r="E318" s="39">
        <v>22859.786061773852</v>
      </c>
      <c r="F318" s="35">
        <f>Table_3[[#This Row],[Nominal GDP in millions]]/Table_3[[#This Row],[Real GDP (Chained 2012, millions)]]</f>
        <v>0.26491499017686254</v>
      </c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>
      <c r="A319" s="35" t="s">
        <v>43</v>
      </c>
      <c r="B319" s="35" t="s">
        <v>44</v>
      </c>
      <c r="C319" s="39">
        <v>1978</v>
      </c>
      <c r="D319" s="35">
        <v>6747.4</v>
      </c>
      <c r="E319" s="39">
        <v>23857.160457485166</v>
      </c>
      <c r="F319" s="35">
        <f>Table_3[[#This Row],[Nominal GDP in millions]]/Table_3[[#This Row],[Real GDP (Chained 2012, millions)]]</f>
        <v>0.28282494104963812</v>
      </c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>
      <c r="A320" s="35" t="s">
        <v>43</v>
      </c>
      <c r="B320" s="35" t="s">
        <v>44</v>
      </c>
      <c r="C320" s="39">
        <v>1979</v>
      </c>
      <c r="D320" s="35">
        <v>7304.2</v>
      </c>
      <c r="E320" s="39">
        <v>24005.553159280385</v>
      </c>
      <c r="F320" s="35">
        <f>Table_3[[#This Row],[Nominal GDP in millions]]/Table_3[[#This Row],[Real GDP (Chained 2012, millions)]]</f>
        <v>0.30427126388363374</v>
      </c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>
      <c r="A321" s="37" t="s">
        <v>43</v>
      </c>
      <c r="B321" s="37" t="s">
        <v>44</v>
      </c>
      <c r="C321" s="38">
        <v>1980</v>
      </c>
      <c r="D321" s="38">
        <v>7898.2</v>
      </c>
      <c r="E321" s="38">
        <v>23575.726023045958</v>
      </c>
      <c r="F321" s="37">
        <f>Table_3[[#This Row],[Nominal GDP in millions]]/Table_3[[#This Row],[Real GDP (Chained 2012, millions)]]</f>
        <v>0.33501407304611869</v>
      </c>
      <c r="G321" s="51">
        <f>ABS((F321/F318)^(1/4)-1)</f>
        <v>6.0447394462339155E-2</v>
      </c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>
      <c r="A322" s="35" t="s">
        <v>43</v>
      </c>
      <c r="B322" s="35" t="s">
        <v>44</v>
      </c>
      <c r="C322" s="39">
        <v>1981</v>
      </c>
      <c r="D322" s="35">
        <v>8838.7999999999993</v>
      </c>
      <c r="E322" s="39">
        <v>24058.331253219374</v>
      </c>
      <c r="F322" s="35">
        <f>Table_3[[#This Row],[Nominal GDP in millions]]/Table_3[[#This Row],[Real GDP (Chained 2012, millions)]]</f>
        <v>0.36739040239198767</v>
      </c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>
      <c r="A323" s="35" t="s">
        <v>43</v>
      </c>
      <c r="B323" s="35" t="s">
        <v>44</v>
      </c>
      <c r="C323" s="39">
        <v>1982</v>
      </c>
      <c r="D323" s="35">
        <v>9498.5</v>
      </c>
      <c r="E323" s="39">
        <v>24328.21591086861</v>
      </c>
      <c r="F323" s="35">
        <f>Table_3[[#This Row],[Nominal GDP in millions]]/Table_3[[#This Row],[Real GDP (Chained 2012, millions)]]</f>
        <v>0.39043142476208265</v>
      </c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>
      <c r="A324" s="35" t="s">
        <v>43</v>
      </c>
      <c r="B324" s="35" t="s">
        <v>44</v>
      </c>
      <c r="C324" s="39">
        <v>1983</v>
      </c>
      <c r="D324" s="35">
        <v>10611</v>
      </c>
      <c r="E324" s="39">
        <v>26256.297636263043</v>
      </c>
      <c r="F324" s="35">
        <f>Table_3[[#This Row],[Nominal GDP in millions]]/Table_3[[#This Row],[Real GDP (Chained 2012, millions)]]</f>
        <v>0.40413161623156485</v>
      </c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>
      <c r="A325" s="37" t="s">
        <v>43</v>
      </c>
      <c r="B325" s="37" t="s">
        <v>44</v>
      </c>
      <c r="C325" s="38">
        <v>1984</v>
      </c>
      <c r="D325" s="38">
        <v>11925.2</v>
      </c>
      <c r="E325" s="38">
        <v>28202.361925520345</v>
      </c>
      <c r="F325" s="37">
        <f>Table_3[[#This Row],[Nominal GDP in millions]]/Table_3[[#This Row],[Real GDP (Chained 2012, millions)]]</f>
        <v>0.42284401680587169</v>
      </c>
      <c r="G325" s="51">
        <f>ABS((F325/F322)^(1/4)-1)</f>
        <v>3.5769446168884667E-2</v>
      </c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>
      <c r="A326" s="35" t="s">
        <v>43</v>
      </c>
      <c r="B326" s="35" t="s">
        <v>44</v>
      </c>
      <c r="C326" s="39">
        <v>1985</v>
      </c>
      <c r="D326" s="35">
        <v>13092.4</v>
      </c>
      <c r="E326" s="39">
        <v>29959.097595245818</v>
      </c>
      <c r="F326" s="35">
        <f>Table_3[[#This Row],[Nominal GDP in millions]]/Table_3[[#This Row],[Real GDP (Chained 2012, millions)]]</f>
        <v>0.43700915751473174</v>
      </c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>
      <c r="A327" s="35" t="s">
        <v>43</v>
      </c>
      <c r="B327" s="35" t="s">
        <v>44</v>
      </c>
      <c r="C327" s="39">
        <v>1986</v>
      </c>
      <c r="D327" s="35">
        <v>14138.1</v>
      </c>
      <c r="E327" s="39">
        <v>30800.915503558004</v>
      </c>
      <c r="F327" s="35">
        <f>Table_3[[#This Row],[Nominal GDP in millions]]/Table_3[[#This Row],[Real GDP (Chained 2012, millions)]]</f>
        <v>0.45901557693526418</v>
      </c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>
      <c r="A328" s="35" t="s">
        <v>43</v>
      </c>
      <c r="B328" s="35" t="s">
        <v>44</v>
      </c>
      <c r="C328" s="39">
        <v>1987</v>
      </c>
      <c r="D328" s="35">
        <v>15567.9</v>
      </c>
      <c r="E328" s="39">
        <v>32986.893510693095</v>
      </c>
      <c r="F328" s="35">
        <f>Table_3[[#This Row],[Nominal GDP in millions]]/Table_3[[#This Row],[Real GDP (Chained 2012, millions)]]</f>
        <v>0.47194198492663392</v>
      </c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>
      <c r="A329" s="37" t="s">
        <v>43</v>
      </c>
      <c r="B329" s="37" t="s">
        <v>44</v>
      </c>
      <c r="C329" s="38">
        <v>1988</v>
      </c>
      <c r="D329" s="38">
        <v>16887.400000000001</v>
      </c>
      <c r="E329" s="38">
        <v>34501.961066066353</v>
      </c>
      <c r="F329" s="37">
        <f>Table_3[[#This Row],[Nominal GDP in millions]]/Table_3[[#This Row],[Real GDP (Chained 2012, millions)]]</f>
        <v>0.48946203282946815</v>
      </c>
      <c r="G329" s="51">
        <f>ABS((F329/F326)^(1/4)-1)</f>
        <v>2.8743532647381276E-2</v>
      </c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>
      <c r="A330" s="35" t="s">
        <v>43</v>
      </c>
      <c r="B330" s="35" t="s">
        <v>44</v>
      </c>
      <c r="C330" s="39">
        <v>1989</v>
      </c>
      <c r="D330" s="35">
        <v>18900.3</v>
      </c>
      <c r="E330" s="39">
        <v>37006.215833603594</v>
      </c>
      <c r="F330" s="35">
        <f>Table_3[[#This Row],[Nominal GDP in millions]]/Table_3[[#This Row],[Real GDP (Chained 2012, millions)]]</f>
        <v>0.5107331180519552</v>
      </c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>
      <c r="A331" s="35" t="s">
        <v>43</v>
      </c>
      <c r="B331" s="35" t="s">
        <v>44</v>
      </c>
      <c r="C331" s="39">
        <v>1990</v>
      </c>
      <c r="D331" s="35">
        <v>19928.3</v>
      </c>
      <c r="E331" s="39">
        <v>37847.302743384782</v>
      </c>
      <c r="F331" s="35">
        <f>Table_3[[#This Row],[Nominal GDP in millions]]/Table_3[[#This Row],[Real GDP (Chained 2012, millions)]]</f>
        <v>0.5265447880161872</v>
      </c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>
      <c r="A332" s="35" t="s">
        <v>43</v>
      </c>
      <c r="B332" s="35" t="s">
        <v>44</v>
      </c>
      <c r="C332" s="39">
        <v>1991</v>
      </c>
      <c r="D332" s="35">
        <v>21746</v>
      </c>
      <c r="E332" s="39">
        <v>39370.849881717761</v>
      </c>
      <c r="F332" s="35">
        <f>Table_3[[#This Row],[Nominal GDP in millions]]/Table_3[[#This Row],[Real GDP (Chained 2012, millions)]]</f>
        <v>0.55233758136620692</v>
      </c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>
      <c r="A333" s="37" t="s">
        <v>43</v>
      </c>
      <c r="B333" s="37" t="s">
        <v>44</v>
      </c>
      <c r="C333" s="38">
        <v>1992</v>
      </c>
      <c r="D333" s="38">
        <v>22907.1</v>
      </c>
      <c r="E333" s="38">
        <v>39733.717552511589</v>
      </c>
      <c r="F333" s="37">
        <f>Table_3[[#This Row],[Nominal GDP in millions]]/Table_3[[#This Row],[Real GDP (Chained 2012, millions)]]</f>
        <v>0.57651539828173037</v>
      </c>
      <c r="G333" s="51">
        <f>ABS((F333/F330)^(1/4)-1)</f>
        <v>3.0752087006717499E-2</v>
      </c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>
      <c r="A334" s="35" t="s">
        <v>43</v>
      </c>
      <c r="B334" s="35" t="s">
        <v>44</v>
      </c>
      <c r="C334" s="39">
        <v>1993</v>
      </c>
      <c r="D334" s="35">
        <v>23508.6</v>
      </c>
      <c r="E334" s="39">
        <v>39394.972833241118</v>
      </c>
      <c r="F334" s="35">
        <f>Table_3[[#This Row],[Nominal GDP in millions]]/Table_3[[#This Row],[Real GDP (Chained 2012, millions)]]</f>
        <v>0.59674111464708657</v>
      </c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>
      <c r="A335" s="35" t="s">
        <v>43</v>
      </c>
      <c r="B335" s="35" t="s">
        <v>44</v>
      </c>
      <c r="C335" s="39">
        <v>1994</v>
      </c>
      <c r="D335" s="35">
        <v>25637.9</v>
      </c>
      <c r="E335" s="39">
        <v>42032.123133716159</v>
      </c>
      <c r="F335" s="35">
        <f>Table_3[[#This Row],[Nominal GDP in millions]]/Table_3[[#This Row],[Real GDP (Chained 2012, millions)]]</f>
        <v>0.60995967104584603</v>
      </c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>
      <c r="A336" s="35" t="s">
        <v>43</v>
      </c>
      <c r="B336" s="35" t="s">
        <v>44</v>
      </c>
      <c r="C336" s="39">
        <v>1995</v>
      </c>
      <c r="D336" s="35">
        <v>27720.9</v>
      </c>
      <c r="E336" s="39">
        <v>43774.092633115208</v>
      </c>
      <c r="F336" s="35">
        <f>Table_3[[#This Row],[Nominal GDP in millions]]/Table_3[[#This Row],[Real GDP (Chained 2012, millions)]]</f>
        <v>0.63327183574855128</v>
      </c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>
      <c r="A337" s="37" t="s">
        <v>43</v>
      </c>
      <c r="B337" s="37" t="s">
        <v>44</v>
      </c>
      <c r="C337" s="38">
        <v>1996</v>
      </c>
      <c r="D337" s="38">
        <v>29156.5</v>
      </c>
      <c r="E337" s="38">
        <v>44595.296382852888</v>
      </c>
      <c r="F337" s="37">
        <f>Table_3[[#This Row],[Nominal GDP in millions]]/Table_3[[#This Row],[Real GDP (Chained 2012, millions)]]</f>
        <v>0.65380213531243214</v>
      </c>
      <c r="G337" s="51">
        <f>ABS((F337/F334)^(1/4)-1)</f>
        <v>2.3092953203444067E-2</v>
      </c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>
      <c r="A338" s="35" t="s">
        <v>43</v>
      </c>
      <c r="B338" s="35" t="s">
        <v>44</v>
      </c>
      <c r="C338" s="39">
        <v>1997</v>
      </c>
      <c r="D338" s="35">
        <v>33353.4</v>
      </c>
      <c r="E338" s="39">
        <v>45980.1</v>
      </c>
      <c r="F338" s="35">
        <f>Table_3[[#This Row],[Nominal GDP in millions]]/Table_3[[#This Row],[Real GDP (Chained 2012, millions)]]</f>
        <v>0.72538772207976931</v>
      </c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>
      <c r="A339" s="35" t="s">
        <v>43</v>
      </c>
      <c r="B339" s="35" t="s">
        <v>44</v>
      </c>
      <c r="C339" s="39">
        <v>1998</v>
      </c>
      <c r="D339" s="35">
        <v>37106</v>
      </c>
      <c r="E339" s="39">
        <v>50434.3</v>
      </c>
      <c r="F339" s="35">
        <f>Table_3[[#This Row],[Nominal GDP in millions]]/Table_3[[#This Row],[Real GDP (Chained 2012, millions)]]</f>
        <v>0.73572945396287837</v>
      </c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>
      <c r="A340" s="35" t="s">
        <v>43</v>
      </c>
      <c r="B340" s="35" t="s">
        <v>44</v>
      </c>
      <c r="C340" s="39">
        <v>1999</v>
      </c>
      <c r="D340" s="35">
        <v>40345.1</v>
      </c>
      <c r="E340" s="39">
        <v>54236.7</v>
      </c>
      <c r="F340" s="35">
        <f>Table_3[[#This Row],[Nominal GDP in millions]]/Table_3[[#This Row],[Real GDP (Chained 2012, millions)]]</f>
        <v>0.74387084759950362</v>
      </c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>
      <c r="A341" s="37" t="s">
        <v>43</v>
      </c>
      <c r="B341" s="37" t="s">
        <v>44</v>
      </c>
      <c r="C341" s="38">
        <v>2000</v>
      </c>
      <c r="D341" s="38">
        <v>43451.3</v>
      </c>
      <c r="E341" s="38">
        <v>56550.2</v>
      </c>
      <c r="F341" s="37">
        <f>Table_3[[#This Row],[Nominal GDP in millions]]/Table_3[[#This Row],[Real GDP (Chained 2012, millions)]]</f>
        <v>0.76836686696068279</v>
      </c>
      <c r="G341" s="51">
        <f>ABS((F341/F338)^(1/4)-1)</f>
        <v>1.4494290493280992E-2</v>
      </c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>
      <c r="A342" s="35" t="s">
        <v>43</v>
      </c>
      <c r="B342" s="35" t="s">
        <v>44</v>
      </c>
      <c r="C342" s="39">
        <v>2001</v>
      </c>
      <c r="D342" s="35">
        <v>46096.1</v>
      </c>
      <c r="E342" s="39">
        <v>58372.7</v>
      </c>
      <c r="F342" s="35">
        <f>Table_3[[#This Row],[Nominal GDP in millions]]/Table_3[[#This Row],[Real GDP (Chained 2012, millions)]]</f>
        <v>0.78968593195106618</v>
      </c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>
      <c r="A343" s="35" t="s">
        <v>43</v>
      </c>
      <c r="B343" s="35" t="s">
        <v>44</v>
      </c>
      <c r="C343" s="39">
        <v>2002</v>
      </c>
      <c r="D343" s="35">
        <v>45508.3</v>
      </c>
      <c r="E343" s="39">
        <v>56534.5</v>
      </c>
      <c r="F343" s="35">
        <f>Table_3[[#This Row],[Nominal GDP in millions]]/Table_3[[#This Row],[Real GDP (Chained 2012, millions)]]</f>
        <v>0.80496510980021052</v>
      </c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>
      <c r="A344" s="35" t="s">
        <v>43</v>
      </c>
      <c r="B344" s="35" t="s">
        <v>44</v>
      </c>
      <c r="C344" s="39">
        <v>2003</v>
      </c>
      <c r="D344" s="35">
        <v>47686.1</v>
      </c>
      <c r="E344" s="39">
        <v>57300</v>
      </c>
      <c r="F344" s="35">
        <f>Table_3[[#This Row],[Nominal GDP in millions]]/Table_3[[#This Row],[Real GDP (Chained 2012, millions)]]</f>
        <v>0.83221815008725997</v>
      </c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>
      <c r="A345" s="37" t="s">
        <v>43</v>
      </c>
      <c r="B345" s="37" t="s">
        <v>44</v>
      </c>
      <c r="C345" s="38">
        <v>2004</v>
      </c>
      <c r="D345" s="38">
        <v>51353.7</v>
      </c>
      <c r="E345" s="38">
        <v>60069.9</v>
      </c>
      <c r="F345" s="37">
        <f>Table_3[[#This Row],[Nominal GDP in millions]]/Table_3[[#This Row],[Real GDP (Chained 2012, millions)]]</f>
        <v>0.8548990426153531</v>
      </c>
      <c r="G345" s="51">
        <f>ABS((F345/F342)^(1/4)-1)</f>
        <v>2.0035078924593552E-2</v>
      </c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>
      <c r="A346" s="35" t="s">
        <v>43</v>
      </c>
      <c r="B346" s="35" t="s">
        <v>44</v>
      </c>
      <c r="C346" s="39">
        <v>2005</v>
      </c>
      <c r="D346" s="35">
        <v>52153.5</v>
      </c>
      <c r="E346" s="39">
        <v>59335.1</v>
      </c>
      <c r="F346" s="35">
        <f>Table_3[[#This Row],[Nominal GDP in millions]]/Table_3[[#This Row],[Real GDP (Chained 2012, millions)]]</f>
        <v>0.87896540159197512</v>
      </c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>
      <c r="A347" s="35" t="s">
        <v>43</v>
      </c>
      <c r="B347" s="35" t="s">
        <v>44</v>
      </c>
      <c r="C347" s="39">
        <v>2006</v>
      </c>
      <c r="D347" s="35">
        <v>55174.400000000001</v>
      </c>
      <c r="E347" s="39">
        <v>60624.3</v>
      </c>
      <c r="F347" s="35">
        <f>Table_3[[#This Row],[Nominal GDP in millions]]/Table_3[[#This Row],[Real GDP (Chained 2012, millions)]]</f>
        <v>0.91010370429019383</v>
      </c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>
      <c r="A348" s="35" t="s">
        <v>43</v>
      </c>
      <c r="B348" s="35" t="s">
        <v>44</v>
      </c>
      <c r="C348" s="39">
        <v>2007</v>
      </c>
      <c r="D348" s="35">
        <v>56612.800000000003</v>
      </c>
      <c r="E348" s="39">
        <v>60477.9</v>
      </c>
      <c r="F348" s="35">
        <f>Table_3[[#This Row],[Nominal GDP in millions]]/Table_3[[#This Row],[Real GDP (Chained 2012, millions)]]</f>
        <v>0.93609070420765272</v>
      </c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>
      <c r="A349" s="37" t="s">
        <v>43</v>
      </c>
      <c r="B349" s="37" t="s">
        <v>44</v>
      </c>
      <c r="C349" s="38">
        <v>2008</v>
      </c>
      <c r="D349" s="38">
        <v>55459.8</v>
      </c>
      <c r="E349" s="38">
        <v>58655.7</v>
      </c>
      <c r="F349" s="37">
        <f>Table_3[[#This Row],[Nominal GDP in millions]]/Table_3[[#This Row],[Real GDP (Chained 2012, millions)]]</f>
        <v>0.94551424669725204</v>
      </c>
      <c r="G349" s="51">
        <f>ABS((F349/F346)^(1/4)-1)</f>
        <v>1.8413327640842025E-2</v>
      </c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>
      <c r="A350" s="35" t="s">
        <v>43</v>
      </c>
      <c r="B350" s="35" t="s">
        <v>44</v>
      </c>
      <c r="C350" s="39">
        <v>2009</v>
      </c>
      <c r="D350" s="35">
        <v>57849.7</v>
      </c>
      <c r="E350" s="39">
        <v>61517.7</v>
      </c>
      <c r="F350" s="35">
        <f>Table_3[[#This Row],[Nominal GDP in millions]]/Table_3[[#This Row],[Real GDP (Chained 2012, millions)]]</f>
        <v>0.94037488397648161</v>
      </c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>
      <c r="A351" s="35" t="s">
        <v>43</v>
      </c>
      <c r="B351" s="35" t="s">
        <v>44</v>
      </c>
      <c r="C351" s="39">
        <v>2010</v>
      </c>
      <c r="D351" s="35">
        <v>58163.5</v>
      </c>
      <c r="E351" s="39">
        <v>60577.2</v>
      </c>
      <c r="F351" s="35">
        <f>Table_3[[#This Row],[Nominal GDP in millions]]/Table_3[[#This Row],[Real GDP (Chained 2012, millions)]]</f>
        <v>0.96015497579947573</v>
      </c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>
      <c r="A352" s="35" t="s">
        <v>43</v>
      </c>
      <c r="B352" s="35" t="s">
        <v>44</v>
      </c>
      <c r="C352" s="39">
        <v>2011</v>
      </c>
      <c r="D352" s="35">
        <v>61372.2</v>
      </c>
      <c r="E352" s="39">
        <v>62919.3</v>
      </c>
      <c r="F352" s="35">
        <f>Table_3[[#This Row],[Nominal GDP in millions]]/Table_3[[#This Row],[Real GDP (Chained 2012, millions)]]</f>
        <v>0.97541136026624575</v>
      </c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>
      <c r="A353" s="37" t="s">
        <v>43</v>
      </c>
      <c r="B353" s="37" t="s">
        <v>44</v>
      </c>
      <c r="C353" s="38">
        <v>2012</v>
      </c>
      <c r="D353" s="38">
        <v>62354.6</v>
      </c>
      <c r="E353" s="38">
        <v>62354.6</v>
      </c>
      <c r="F353" s="37">
        <f>Table_3[[#This Row],[Nominal GDP in millions]]/Table_3[[#This Row],[Real GDP (Chained 2012, millions)]]</f>
        <v>1</v>
      </c>
      <c r="G353" s="51">
        <f>ABS((F353/F350)^(1/4)-1)</f>
        <v>1.5487880670993048E-2</v>
      </c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>
      <c r="A354" s="35" t="s">
        <v>43</v>
      </c>
      <c r="B354" s="35" t="s">
        <v>44</v>
      </c>
      <c r="C354" s="39">
        <v>2013</v>
      </c>
      <c r="D354" s="35">
        <v>61716.2</v>
      </c>
      <c r="E354" s="39">
        <v>60235.8</v>
      </c>
      <c r="F354" s="35">
        <f>Table_3[[#This Row],[Nominal GDP in millions]]/Table_3[[#This Row],[Real GDP (Chained 2012, millions)]]</f>
        <v>1.0245767467187286</v>
      </c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>
      <c r="A355" s="35" t="s">
        <v>43</v>
      </c>
      <c r="B355" s="35" t="s">
        <v>44</v>
      </c>
      <c r="C355" s="39">
        <v>2014</v>
      </c>
      <c r="D355" s="35">
        <v>68354.7</v>
      </c>
      <c r="E355" s="39">
        <v>64940.1</v>
      </c>
      <c r="F355" s="35">
        <f>Table_3[[#This Row],[Nominal GDP in millions]]/Table_3[[#This Row],[Real GDP (Chained 2012, millions)]]</f>
        <v>1.0525807628876456</v>
      </c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>
      <c r="A356" s="35" t="s">
        <v>43</v>
      </c>
      <c r="B356" s="35" t="s">
        <v>44</v>
      </c>
      <c r="C356" s="39">
        <v>2015</v>
      </c>
      <c r="D356" s="35">
        <v>71913.899999999994</v>
      </c>
      <c r="E356" s="39">
        <v>66793.5</v>
      </c>
      <c r="F356" s="35">
        <f>Table_3[[#This Row],[Nominal GDP in millions]]/Table_3[[#This Row],[Real GDP (Chained 2012, millions)]]</f>
        <v>1.0766601540569067</v>
      </c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>
      <c r="A357" s="37" t="s">
        <v>43</v>
      </c>
      <c r="B357" s="37" t="s">
        <v>44</v>
      </c>
      <c r="C357" s="38">
        <v>2016</v>
      </c>
      <c r="D357" s="38">
        <v>69355</v>
      </c>
      <c r="E357" s="38">
        <v>63001.3</v>
      </c>
      <c r="F357" s="37">
        <f>Table_3[[#This Row],[Nominal GDP in millions]]/Table_3[[#This Row],[Real GDP (Chained 2012, millions)]]</f>
        <v>1.1008502999144461</v>
      </c>
      <c r="G357" s="51">
        <f>ABS((F357/F354)^(1/4)-1)</f>
        <v>1.8112905342063224E-2</v>
      </c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>
      <c r="A358" s="35" t="s">
        <v>43</v>
      </c>
      <c r="B358" s="35" t="s">
        <v>44</v>
      </c>
      <c r="C358" s="39">
        <v>2017</v>
      </c>
      <c r="D358" s="35">
        <v>68763.8</v>
      </c>
      <c r="E358" s="39">
        <v>60801.2</v>
      </c>
      <c r="F358" s="35">
        <f>Table_3[[#This Row],[Nominal GDP in millions]]/Table_3[[#This Row],[Real GDP (Chained 2012, millions)]]</f>
        <v>1.130961231028335</v>
      </c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>
      <c r="A359" s="35" t="s">
        <v>43</v>
      </c>
      <c r="B359" s="35" t="s">
        <v>44</v>
      </c>
      <c r="C359" s="39">
        <v>2018</v>
      </c>
      <c r="D359" s="35">
        <v>72488</v>
      </c>
      <c r="E359" s="39">
        <v>61735.1</v>
      </c>
      <c r="F359" s="35">
        <f>Table_3[[#This Row],[Nominal GDP in millions]]/Table_3[[#This Row],[Real GDP (Chained 2012, millions)]]</f>
        <v>1.1741780607790382</v>
      </c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>
      <c r="A360" s="35" t="s">
        <v>43</v>
      </c>
      <c r="B360" s="35" t="s">
        <v>44</v>
      </c>
      <c r="C360" s="39">
        <v>2019</v>
      </c>
      <c r="D360" s="35">
        <v>77042.2</v>
      </c>
      <c r="E360" s="39">
        <v>64262.400000000001</v>
      </c>
      <c r="F360" s="35">
        <f>Table_3[[#This Row],[Nominal GDP in millions]]/Table_3[[#This Row],[Real GDP (Chained 2012, millions)]]</f>
        <v>1.1988690120505925</v>
      </c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s="46" customFormat="1">
      <c r="A361" s="47" t="s">
        <v>43</v>
      </c>
      <c r="B361" s="47" t="s">
        <v>44</v>
      </c>
      <c r="C361" s="45">
        <v>2020</v>
      </c>
      <c r="D361" s="47">
        <v>75786.5</v>
      </c>
      <c r="E361" s="45">
        <v>62056.2</v>
      </c>
      <c r="F361" s="47">
        <f>Table_3[[#This Row],[Nominal GDP in millions]]/Table_3[[#This Row],[Real GDP (Chained 2012, millions)]]</f>
        <v>1.2212558938510576</v>
      </c>
      <c r="G361" s="51">
        <f>ABS((F361/F358)^(1/4)-1)</f>
        <v>1.938852077752995E-2</v>
      </c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>
      <c r="A362" s="37" t="s">
        <v>45</v>
      </c>
      <c r="B362" s="37" t="s">
        <v>46</v>
      </c>
      <c r="C362" s="38">
        <v>1976</v>
      </c>
      <c r="D362" s="38">
        <v>13945.3</v>
      </c>
      <c r="E362" s="38"/>
      <c r="F362" s="37"/>
      <c r="G362" s="51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>
      <c r="A363" s="35" t="s">
        <v>45</v>
      </c>
      <c r="B363" s="35" t="s">
        <v>46</v>
      </c>
      <c r="C363" s="39">
        <v>1977</v>
      </c>
      <c r="D363" s="35">
        <v>15580.5</v>
      </c>
      <c r="E363" s="39">
        <v>71435.976421377083</v>
      </c>
      <c r="F363" s="35">
        <f>Table_3[[#This Row],[Nominal GDP in millions]]/Table_3[[#This Row],[Real GDP (Chained 2012, millions)]]</f>
        <v>0.21810438913994551</v>
      </c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>
      <c r="A364" s="35" t="s">
        <v>45</v>
      </c>
      <c r="B364" s="35" t="s">
        <v>46</v>
      </c>
      <c r="C364" s="39">
        <v>1978</v>
      </c>
      <c r="D364" s="35">
        <v>16953</v>
      </c>
      <c r="E364" s="39">
        <v>73092.702587230233</v>
      </c>
      <c r="F364" s="35">
        <f>Table_3[[#This Row],[Nominal GDP in millions]]/Table_3[[#This Row],[Real GDP (Chained 2012, millions)]]</f>
        <v>0.23193833857446938</v>
      </c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>
      <c r="A365" s="35" t="s">
        <v>45</v>
      </c>
      <c r="B365" s="35" t="s">
        <v>46</v>
      </c>
      <c r="C365" s="39">
        <v>1979</v>
      </c>
      <c r="D365" s="35">
        <v>18417</v>
      </c>
      <c r="E365" s="39">
        <v>74021.047447979741</v>
      </c>
      <c r="F365" s="35">
        <f>Table_3[[#This Row],[Nominal GDP in millions]]/Table_3[[#This Row],[Real GDP (Chained 2012, millions)]]</f>
        <v>0.2488076112803326</v>
      </c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>
      <c r="A366" s="37" t="s">
        <v>45</v>
      </c>
      <c r="B366" s="37" t="s">
        <v>46</v>
      </c>
      <c r="C366" s="38">
        <v>1980</v>
      </c>
      <c r="D366" s="38">
        <v>19862.2</v>
      </c>
      <c r="E366" s="38">
        <v>73328.482908264894</v>
      </c>
      <c r="F366" s="37">
        <f>Table_3[[#This Row],[Nominal GDP in millions]]/Table_3[[#This Row],[Real GDP (Chained 2012, millions)]]</f>
        <v>0.27086609748694696</v>
      </c>
      <c r="G366" s="51">
        <f>ABS((F366/F363)^(1/4)-1)</f>
        <v>5.5656342444557749E-2</v>
      </c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>
      <c r="A367" s="35" t="s">
        <v>45</v>
      </c>
      <c r="B367" s="35" t="s">
        <v>46</v>
      </c>
      <c r="C367" s="39">
        <v>1981</v>
      </c>
      <c r="D367" s="35">
        <v>21739.9</v>
      </c>
      <c r="E367" s="39">
        <v>72044.37959309321</v>
      </c>
      <c r="F367" s="35">
        <f>Table_3[[#This Row],[Nominal GDP in millions]]/Table_3[[#This Row],[Real GDP (Chained 2012, millions)]]</f>
        <v>0.30175705756350457</v>
      </c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>
      <c r="A368" s="35" t="s">
        <v>45</v>
      </c>
      <c r="B368" s="35" t="s">
        <v>46</v>
      </c>
      <c r="C368" s="39">
        <v>1982</v>
      </c>
      <c r="D368" s="35">
        <v>22958.1</v>
      </c>
      <c r="E368" s="39">
        <v>69929.423688880473</v>
      </c>
      <c r="F368" s="35">
        <f>Table_3[[#This Row],[Nominal GDP in millions]]/Table_3[[#This Row],[Real GDP (Chained 2012, millions)]]</f>
        <v>0.32830386393775735</v>
      </c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>
      <c r="A369" s="35" t="s">
        <v>45</v>
      </c>
      <c r="B369" s="35" t="s">
        <v>46</v>
      </c>
      <c r="C369" s="39">
        <v>1983</v>
      </c>
      <c r="D369" s="35">
        <v>24572.7</v>
      </c>
      <c r="E369" s="39">
        <v>70613.154497221418</v>
      </c>
      <c r="F369" s="35">
        <f>Table_3[[#This Row],[Nominal GDP in millions]]/Table_3[[#This Row],[Real GDP (Chained 2012, millions)]]</f>
        <v>0.34799040171710388</v>
      </c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>
      <c r="A370" s="37" t="s">
        <v>45</v>
      </c>
      <c r="B370" s="37" t="s">
        <v>46</v>
      </c>
      <c r="C370" s="38">
        <v>1984</v>
      </c>
      <c r="D370" s="38">
        <v>26583.8</v>
      </c>
      <c r="E370" s="38">
        <v>72082.605557947594</v>
      </c>
      <c r="F370" s="37">
        <f>Table_3[[#This Row],[Nominal GDP in millions]]/Table_3[[#This Row],[Real GDP (Chained 2012, millions)]]</f>
        <v>0.36879632463658851</v>
      </c>
      <c r="G370" s="51">
        <f>ABS((F370/F367)^(1/4)-1)</f>
        <v>5.1434654663252477E-2</v>
      </c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>
      <c r="A371" s="35" t="s">
        <v>45</v>
      </c>
      <c r="B371" s="35" t="s">
        <v>46</v>
      </c>
      <c r="C371" s="39">
        <v>1985</v>
      </c>
      <c r="D371" s="35">
        <v>28534.5</v>
      </c>
      <c r="E371" s="39">
        <v>73179.754994587711</v>
      </c>
      <c r="F371" s="35">
        <f>Table_3[[#This Row],[Nominal GDP in millions]]/Table_3[[#This Row],[Real GDP (Chained 2012, millions)]]</f>
        <v>0.38992341532313657</v>
      </c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>
      <c r="A372" s="35" t="s">
        <v>45</v>
      </c>
      <c r="B372" s="35" t="s">
        <v>46</v>
      </c>
      <c r="C372" s="39">
        <v>1986</v>
      </c>
      <c r="D372" s="35">
        <v>30078.6</v>
      </c>
      <c r="E372" s="39">
        <v>73637.342279756456</v>
      </c>
      <c r="F372" s="35">
        <f>Table_3[[#This Row],[Nominal GDP in millions]]/Table_3[[#This Row],[Real GDP (Chained 2012, millions)]]</f>
        <v>0.40846938616725265</v>
      </c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>
      <c r="A373" s="35" t="s">
        <v>45</v>
      </c>
      <c r="B373" s="35" t="s">
        <v>46</v>
      </c>
      <c r="C373" s="39">
        <v>1987</v>
      </c>
      <c r="D373" s="35">
        <v>32129.3</v>
      </c>
      <c r="E373" s="39">
        <v>75726.921282931391</v>
      </c>
      <c r="F373" s="35">
        <f>Table_3[[#This Row],[Nominal GDP in millions]]/Table_3[[#This Row],[Real GDP (Chained 2012, millions)]]</f>
        <v>0.42427843963124173</v>
      </c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>
      <c r="A374" s="37" t="s">
        <v>45</v>
      </c>
      <c r="B374" s="37" t="s">
        <v>46</v>
      </c>
      <c r="C374" s="38">
        <v>1988</v>
      </c>
      <c r="D374" s="38">
        <v>35225.5</v>
      </c>
      <c r="E374" s="38">
        <v>79030.57620347754</v>
      </c>
      <c r="F374" s="37">
        <f>Table_3[[#This Row],[Nominal GDP in millions]]/Table_3[[#This Row],[Real GDP (Chained 2012, millions)]]</f>
        <v>0.44571989339045198</v>
      </c>
      <c r="G374" s="51">
        <f>ABS((F374/F371)^(1/4)-1)</f>
        <v>3.4000325651831975E-2</v>
      </c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>
      <c r="A375" s="35" t="s">
        <v>45</v>
      </c>
      <c r="B375" s="35" t="s">
        <v>46</v>
      </c>
      <c r="C375" s="39">
        <v>1989</v>
      </c>
      <c r="D375" s="35">
        <v>37469.1</v>
      </c>
      <c r="E375" s="39">
        <v>80541.626108309967</v>
      </c>
      <c r="F375" s="35">
        <f>Table_3[[#This Row],[Nominal GDP in millions]]/Table_3[[#This Row],[Real GDP (Chained 2012, millions)]]</f>
        <v>0.46521409872719327</v>
      </c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>
      <c r="A376" s="35" t="s">
        <v>45</v>
      </c>
      <c r="B376" s="35" t="s">
        <v>46</v>
      </c>
      <c r="C376" s="39">
        <v>1990</v>
      </c>
      <c r="D376" s="35">
        <v>39688.400000000001</v>
      </c>
      <c r="E376" s="39">
        <v>82193.212648636458</v>
      </c>
      <c r="F376" s="35">
        <f>Table_3[[#This Row],[Nominal GDP in millions]]/Table_3[[#This Row],[Real GDP (Chained 2012, millions)]]</f>
        <v>0.48286712151843858</v>
      </c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>
      <c r="A377" s="35" t="s">
        <v>45</v>
      </c>
      <c r="B377" s="35" t="s">
        <v>46</v>
      </c>
      <c r="C377" s="39">
        <v>1991</v>
      </c>
      <c r="D377" s="35">
        <v>41430</v>
      </c>
      <c r="E377" s="39">
        <v>80692.923834750443</v>
      </c>
      <c r="F377" s="35">
        <f>Table_3[[#This Row],[Nominal GDP in millions]]/Table_3[[#This Row],[Real GDP (Chained 2012, millions)]]</f>
        <v>0.51342791946470712</v>
      </c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>
      <c r="A378" s="37" t="s">
        <v>45</v>
      </c>
      <c r="B378" s="37" t="s">
        <v>46</v>
      </c>
      <c r="C378" s="38">
        <v>1992</v>
      </c>
      <c r="D378" s="38">
        <v>43186.5</v>
      </c>
      <c r="E378" s="38">
        <v>81266.473920864024</v>
      </c>
      <c r="F378" s="37">
        <f>Table_3[[#This Row],[Nominal GDP in millions]]/Table_3[[#This Row],[Real GDP (Chained 2012, millions)]]</f>
        <v>0.53141840560295894</v>
      </c>
      <c r="G378" s="51">
        <f>ABS((F378/F375)^(1/4)-1)</f>
        <v>3.3822383737334372E-2</v>
      </c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>
      <c r="A379" s="35" t="s">
        <v>45</v>
      </c>
      <c r="B379" s="35" t="s">
        <v>46</v>
      </c>
      <c r="C379" s="39">
        <v>1993</v>
      </c>
      <c r="D379" s="35">
        <v>45356.2</v>
      </c>
      <c r="E379" s="39">
        <v>82410.84366703016</v>
      </c>
      <c r="F379" s="35">
        <f>Table_3[[#This Row],[Nominal GDP in millions]]/Table_3[[#This Row],[Real GDP (Chained 2012, millions)]]</f>
        <v>0.55036689326049826</v>
      </c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>
      <c r="A380" s="35" t="s">
        <v>45</v>
      </c>
      <c r="B380" s="35" t="s">
        <v>46</v>
      </c>
      <c r="C380" s="39">
        <v>1994</v>
      </c>
      <c r="D380" s="35">
        <v>46654.8</v>
      </c>
      <c r="E380" s="39">
        <v>82378.399780893247</v>
      </c>
      <c r="F380" s="35">
        <f>Table_3[[#This Row],[Nominal GDP in millions]]/Table_3[[#This Row],[Real GDP (Chained 2012, millions)]]</f>
        <v>0.56634749065398893</v>
      </c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>
      <c r="A381" s="35" t="s">
        <v>45</v>
      </c>
      <c r="B381" s="35" t="s">
        <v>46</v>
      </c>
      <c r="C381" s="39">
        <v>1995</v>
      </c>
      <c r="D381" s="35">
        <v>47093.9</v>
      </c>
      <c r="E381" s="39">
        <v>80127.88625341536</v>
      </c>
      <c r="F381" s="35">
        <f>Table_3[[#This Row],[Nominal GDP in millions]]/Table_3[[#This Row],[Real GDP (Chained 2012, millions)]]</f>
        <v>0.58773421092201439</v>
      </c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>
      <c r="A382" s="37" t="s">
        <v>45</v>
      </c>
      <c r="B382" s="37" t="s">
        <v>46</v>
      </c>
      <c r="C382" s="38">
        <v>1996</v>
      </c>
      <c r="D382" s="38">
        <v>47822.9</v>
      </c>
      <c r="E382" s="38">
        <v>79073.299340667741</v>
      </c>
      <c r="F382" s="37">
        <f>Table_3[[#This Row],[Nominal GDP in millions]]/Table_3[[#This Row],[Real GDP (Chained 2012, millions)]]</f>
        <v>0.60479201448224473</v>
      </c>
      <c r="G382" s="51">
        <f>ABS((F382/F379)^(1/4)-1)</f>
        <v>2.3854955619230678E-2</v>
      </c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>
      <c r="A383" s="35" t="s">
        <v>45</v>
      </c>
      <c r="B383" s="35" t="s">
        <v>46</v>
      </c>
      <c r="C383" s="39">
        <v>1997</v>
      </c>
      <c r="D383" s="35">
        <v>52503.6</v>
      </c>
      <c r="E383" s="39">
        <v>79827.7</v>
      </c>
      <c r="F383" s="35">
        <f>Table_3[[#This Row],[Nominal GDP in millions]]/Table_3[[#This Row],[Real GDP (Chained 2012, millions)]]</f>
        <v>0.65771154624272021</v>
      </c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>
      <c r="A384" s="35" t="s">
        <v>45</v>
      </c>
      <c r="B384" s="35" t="s">
        <v>46</v>
      </c>
      <c r="C384" s="39">
        <v>1998</v>
      </c>
      <c r="D384" s="35">
        <v>54815.3</v>
      </c>
      <c r="E384" s="39">
        <v>81214.399999999994</v>
      </c>
      <c r="F384" s="35">
        <f>Table_3[[#This Row],[Nominal GDP in millions]]/Table_3[[#This Row],[Real GDP (Chained 2012, millions)]]</f>
        <v>0.67494557615398265</v>
      </c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>
      <c r="A385" s="35" t="s">
        <v>45</v>
      </c>
      <c r="B385" s="35" t="s">
        <v>46</v>
      </c>
      <c r="C385" s="39">
        <v>1999</v>
      </c>
      <c r="D385" s="35">
        <v>58819.199999999997</v>
      </c>
      <c r="E385" s="39">
        <v>84756.2</v>
      </c>
      <c r="F385" s="35">
        <f>Table_3[[#This Row],[Nominal GDP in millions]]/Table_3[[#This Row],[Real GDP (Chained 2012, millions)]]</f>
        <v>0.69398108928904312</v>
      </c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spans="1:25">
      <c r="A386" s="37" t="s">
        <v>45</v>
      </c>
      <c r="B386" s="37" t="s">
        <v>46</v>
      </c>
      <c r="C386" s="38">
        <v>2000</v>
      </c>
      <c r="D386" s="38">
        <v>61092.9</v>
      </c>
      <c r="E386" s="38">
        <v>85355.9</v>
      </c>
      <c r="F386" s="37">
        <f>Table_3[[#This Row],[Nominal GDP in millions]]/Table_3[[#This Row],[Real GDP (Chained 2012, millions)]]</f>
        <v>0.71574314136456885</v>
      </c>
      <c r="G386" s="51">
        <f>ABS((F386/F383)^(1/4)-1)</f>
        <v>2.1363731986887791E-2</v>
      </c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>
      <c r="A387" s="35" t="s">
        <v>45</v>
      </c>
      <c r="B387" s="35" t="s">
        <v>46</v>
      </c>
      <c r="C387" s="39">
        <v>2001</v>
      </c>
      <c r="D387" s="35">
        <v>65442.9</v>
      </c>
      <c r="E387" s="39">
        <v>88440.7</v>
      </c>
      <c r="F387" s="35">
        <f>Table_3[[#This Row],[Nominal GDP in millions]]/Table_3[[#This Row],[Real GDP (Chained 2012, millions)]]</f>
        <v>0.7399636140374285</v>
      </c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>
      <c r="A388" s="35" t="s">
        <v>45</v>
      </c>
      <c r="B388" s="35" t="s">
        <v>46</v>
      </c>
      <c r="C388" s="39">
        <v>2002</v>
      </c>
      <c r="D388" s="35">
        <v>69919.5</v>
      </c>
      <c r="E388" s="39">
        <v>91141.5</v>
      </c>
      <c r="F388" s="35">
        <f>Table_3[[#This Row],[Nominal GDP in millions]]/Table_3[[#This Row],[Real GDP (Chained 2012, millions)]]</f>
        <v>0.76715327265844868</v>
      </c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>
      <c r="A389" s="35" t="s">
        <v>45</v>
      </c>
      <c r="B389" s="35" t="s">
        <v>46</v>
      </c>
      <c r="C389" s="39">
        <v>2003</v>
      </c>
      <c r="D389" s="35">
        <v>73957.100000000006</v>
      </c>
      <c r="E389" s="39">
        <v>92921</v>
      </c>
      <c r="F389" s="35">
        <f>Table_3[[#This Row],[Nominal GDP in millions]]/Table_3[[#This Row],[Real GDP (Chained 2012, millions)]]</f>
        <v>0.79591373317118852</v>
      </c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>
      <c r="A390" s="37" t="s">
        <v>45</v>
      </c>
      <c r="B390" s="37" t="s">
        <v>46</v>
      </c>
      <c r="C390" s="38">
        <v>2004</v>
      </c>
      <c r="D390" s="38">
        <v>80140.100000000006</v>
      </c>
      <c r="E390" s="38">
        <v>97463.5</v>
      </c>
      <c r="F390" s="37">
        <f>Table_3[[#This Row],[Nominal GDP in millions]]/Table_3[[#This Row],[Real GDP (Chained 2012, millions)]]</f>
        <v>0.82225756308772002</v>
      </c>
      <c r="G390" s="51">
        <f>ABS((F390/F387)^(1/4)-1)</f>
        <v>2.6713749403147524E-2</v>
      </c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>
      <c r="A391" s="35" t="s">
        <v>45</v>
      </c>
      <c r="B391" s="35" t="s">
        <v>46</v>
      </c>
      <c r="C391" s="39">
        <v>2005</v>
      </c>
      <c r="D391" s="35">
        <v>84867.6</v>
      </c>
      <c r="E391" s="39">
        <v>99480.7</v>
      </c>
      <c r="F391" s="35">
        <f>Table_3[[#This Row],[Nominal GDP in millions]]/Table_3[[#This Row],[Real GDP (Chained 2012, millions)]]</f>
        <v>0.85310618039479025</v>
      </c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>
      <c r="A392" s="35" t="s">
        <v>45</v>
      </c>
      <c r="B392" s="35" t="s">
        <v>46</v>
      </c>
      <c r="C392" s="39">
        <v>2006</v>
      </c>
      <c r="D392" s="35">
        <v>88125</v>
      </c>
      <c r="E392" s="39">
        <v>99805.5</v>
      </c>
      <c r="F392" s="35">
        <f>Table_3[[#This Row],[Nominal GDP in millions]]/Table_3[[#This Row],[Real GDP (Chained 2012, millions)]]</f>
        <v>0.88296737153764071</v>
      </c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>
      <c r="A393" s="35" t="s">
        <v>45</v>
      </c>
      <c r="B393" s="35" t="s">
        <v>46</v>
      </c>
      <c r="C393" s="39">
        <v>2007</v>
      </c>
      <c r="D393" s="35">
        <v>93785.4</v>
      </c>
      <c r="E393" s="39">
        <v>102738.7</v>
      </c>
      <c r="F393" s="35">
        <f>Table_3[[#This Row],[Nominal GDP in millions]]/Table_3[[#This Row],[Real GDP (Chained 2012, millions)]]</f>
        <v>0.91285367636538128</v>
      </c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>
      <c r="A394" s="37" t="s">
        <v>45</v>
      </c>
      <c r="B394" s="37" t="s">
        <v>46</v>
      </c>
      <c r="C394" s="38">
        <v>2008</v>
      </c>
      <c r="D394" s="38">
        <v>99496.5</v>
      </c>
      <c r="E394" s="38">
        <v>106768.9</v>
      </c>
      <c r="F394" s="37">
        <f>Table_3[[#This Row],[Nominal GDP in millions]]/Table_3[[#This Row],[Real GDP (Chained 2012, millions)]]</f>
        <v>0.93188653250150566</v>
      </c>
      <c r="G394" s="51">
        <f>ABS((F394/F391)^(1/4)-1)</f>
        <v>2.2327367180910773E-2</v>
      </c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>
      <c r="A395" s="35" t="s">
        <v>45</v>
      </c>
      <c r="B395" s="35" t="s">
        <v>46</v>
      </c>
      <c r="C395" s="39">
        <v>2009</v>
      </c>
      <c r="D395" s="35">
        <v>100446</v>
      </c>
      <c r="E395" s="39">
        <v>105893.9</v>
      </c>
      <c r="F395" s="35">
        <f>Table_3[[#This Row],[Nominal GDP in millions]]/Table_3[[#This Row],[Real GDP (Chained 2012, millions)]]</f>
        <v>0.94855322166810374</v>
      </c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>
      <c r="A396" s="35" t="s">
        <v>45</v>
      </c>
      <c r="B396" s="35" t="s">
        <v>46</v>
      </c>
      <c r="C396" s="39">
        <v>2010</v>
      </c>
      <c r="D396" s="35">
        <v>106146.9</v>
      </c>
      <c r="E396" s="39">
        <v>109986.5</v>
      </c>
      <c r="F396" s="35">
        <f>Table_3[[#This Row],[Nominal GDP in millions]]/Table_3[[#This Row],[Real GDP (Chained 2012, millions)]]</f>
        <v>0.96509026107749585</v>
      </c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>
      <c r="A397" s="35" t="s">
        <v>45</v>
      </c>
      <c r="B397" s="35" t="s">
        <v>46</v>
      </c>
      <c r="C397" s="39">
        <v>2011</v>
      </c>
      <c r="D397" s="35">
        <v>109730.4</v>
      </c>
      <c r="E397" s="39">
        <v>111646.5</v>
      </c>
      <c r="F397" s="35">
        <f>Table_3[[#This Row],[Nominal GDP in millions]]/Table_3[[#This Row],[Real GDP (Chained 2012, millions)]]</f>
        <v>0.98283779607959043</v>
      </c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>
      <c r="A398" s="37" t="s">
        <v>45</v>
      </c>
      <c r="B398" s="37" t="s">
        <v>46</v>
      </c>
      <c r="C398" s="38">
        <v>2012</v>
      </c>
      <c r="D398" s="38">
        <v>112157</v>
      </c>
      <c r="E398" s="38">
        <v>112157</v>
      </c>
      <c r="F398" s="37">
        <f>Table_3[[#This Row],[Nominal GDP in millions]]/Table_3[[#This Row],[Real GDP (Chained 2012, millions)]]</f>
        <v>1</v>
      </c>
      <c r="G398" s="51">
        <f>ABS((F398/F395)^(1/4)-1)</f>
        <v>1.3291907283298654E-2</v>
      </c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>
      <c r="A399" s="35" t="s">
        <v>45</v>
      </c>
      <c r="B399" s="35" t="s">
        <v>46</v>
      </c>
      <c r="C399" s="39">
        <v>2013</v>
      </c>
      <c r="D399" s="35">
        <v>114540.1</v>
      </c>
      <c r="E399" s="39">
        <v>112332.4</v>
      </c>
      <c r="F399" s="35">
        <f>Table_3[[#This Row],[Nominal GDP in millions]]/Table_3[[#This Row],[Real GDP (Chained 2012, millions)]]</f>
        <v>1.0196532790183421</v>
      </c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spans="1:25">
      <c r="A400" s="35" t="s">
        <v>45</v>
      </c>
      <c r="B400" s="35" t="s">
        <v>46</v>
      </c>
      <c r="C400" s="39">
        <v>2014</v>
      </c>
      <c r="D400" s="35">
        <v>119414.6</v>
      </c>
      <c r="E400" s="39">
        <v>114553.60000000001</v>
      </c>
      <c r="F400" s="35">
        <f>Table_3[[#This Row],[Nominal GDP in millions]]/Table_3[[#This Row],[Real GDP (Chained 2012, millions)]]</f>
        <v>1.0424342840382144</v>
      </c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>
      <c r="A401" s="35" t="s">
        <v>45</v>
      </c>
      <c r="B401" s="35" t="s">
        <v>46</v>
      </c>
      <c r="C401" s="39">
        <v>2015</v>
      </c>
      <c r="D401" s="35">
        <v>124604.7</v>
      </c>
      <c r="E401" s="39">
        <v>116808.4</v>
      </c>
      <c r="F401" s="35">
        <f>Table_3[[#This Row],[Nominal GDP in millions]]/Table_3[[#This Row],[Real GDP (Chained 2012, millions)]]</f>
        <v>1.0667443437287045</v>
      </c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>
      <c r="A402" s="37" t="s">
        <v>45</v>
      </c>
      <c r="B402" s="37" t="s">
        <v>46</v>
      </c>
      <c r="C402" s="38">
        <v>2016</v>
      </c>
      <c r="D402" s="38">
        <v>129648.6</v>
      </c>
      <c r="E402" s="38">
        <v>119644.3</v>
      </c>
      <c r="F402" s="37">
        <f>Table_3[[#This Row],[Nominal GDP in millions]]/Table_3[[#This Row],[Real GDP (Chained 2012, millions)]]</f>
        <v>1.0836170214544278</v>
      </c>
      <c r="G402" s="51">
        <f>ABS((F402/F399)^(1/4)-1)</f>
        <v>1.532674108800447E-2</v>
      </c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>
      <c r="A403" s="35" t="s">
        <v>45</v>
      </c>
      <c r="B403" s="35" t="s">
        <v>46</v>
      </c>
      <c r="C403" s="39">
        <v>2017</v>
      </c>
      <c r="D403" s="35">
        <v>133391.20000000001</v>
      </c>
      <c r="E403" s="39">
        <v>120898.9</v>
      </c>
      <c r="F403" s="35">
        <f>Table_3[[#This Row],[Nominal GDP in millions]]/Table_3[[#This Row],[Real GDP (Chained 2012, millions)]]</f>
        <v>1.1033284835511326</v>
      </c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>
      <c r="A404" s="35" t="s">
        <v>45</v>
      </c>
      <c r="B404" s="35" t="s">
        <v>46</v>
      </c>
      <c r="C404" s="39">
        <v>2018</v>
      </c>
      <c r="D404" s="35">
        <v>139784.79999999999</v>
      </c>
      <c r="E404" s="39">
        <v>123836.1</v>
      </c>
      <c r="F404" s="35">
        <f>Table_3[[#This Row],[Nominal GDP in millions]]/Table_3[[#This Row],[Real GDP (Chained 2012, millions)]]</f>
        <v>1.1287887780703687</v>
      </c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>
      <c r="A405" s="35" t="s">
        <v>45</v>
      </c>
      <c r="B405" s="35" t="s">
        <v>46</v>
      </c>
      <c r="C405" s="39">
        <v>2019</v>
      </c>
      <c r="D405" s="35">
        <v>144405.70000000001</v>
      </c>
      <c r="E405" s="39">
        <v>124990.3</v>
      </c>
      <c r="F405" s="35">
        <f>Table_3[[#This Row],[Nominal GDP in millions]]/Table_3[[#This Row],[Real GDP (Chained 2012, millions)]]</f>
        <v>1.1553352540157116</v>
      </c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s="46" customFormat="1">
      <c r="A406" s="47" t="s">
        <v>45</v>
      </c>
      <c r="B406" s="47" t="s">
        <v>46</v>
      </c>
      <c r="C406" s="45">
        <v>2020</v>
      </c>
      <c r="D406" s="47">
        <v>144554.79999999999</v>
      </c>
      <c r="E406" s="45">
        <v>122342.1</v>
      </c>
      <c r="F406" s="47">
        <f>Table_3[[#This Row],[Nominal GDP in millions]]/Table_3[[#This Row],[Real GDP (Chained 2012, millions)]]</f>
        <v>1.1815621932270248</v>
      </c>
      <c r="G406" s="51">
        <f>ABS((F406/F403)^(1/4)-1)</f>
        <v>1.7273986715564016E-2</v>
      </c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spans="1:25">
      <c r="A407" s="37" t="s">
        <v>47</v>
      </c>
      <c r="B407" s="37" t="s">
        <v>48</v>
      </c>
      <c r="C407" s="38">
        <v>1976</v>
      </c>
      <c r="D407" s="38">
        <v>58728.800000000003</v>
      </c>
      <c r="E407" s="38"/>
      <c r="F407" s="37"/>
      <c r="G407" s="51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>
      <c r="A408" s="35" t="s">
        <v>47</v>
      </c>
      <c r="B408" s="35" t="s">
        <v>48</v>
      </c>
      <c r="C408" s="39">
        <v>1977</v>
      </c>
      <c r="D408" s="35">
        <v>65272.2</v>
      </c>
      <c r="E408" s="39">
        <v>220153.62114207362</v>
      </c>
      <c r="F408" s="35">
        <f>Table_3[[#This Row],[Nominal GDP in millions]]/Table_3[[#This Row],[Real GDP (Chained 2012, millions)]]</f>
        <v>0.29648478940020401</v>
      </c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>
      <c r="A409" s="35" t="s">
        <v>47</v>
      </c>
      <c r="B409" s="35" t="s">
        <v>48</v>
      </c>
      <c r="C409" s="39">
        <v>1978</v>
      </c>
      <c r="D409" s="35">
        <v>75681</v>
      </c>
      <c r="E409" s="39">
        <v>238280.18467478815</v>
      </c>
      <c r="F409" s="35">
        <f>Table_3[[#This Row],[Nominal GDP in millions]]/Table_3[[#This Row],[Real GDP (Chained 2012, millions)]]</f>
        <v>0.31761348558333402</v>
      </c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>
      <c r="A410" s="35" t="s">
        <v>47</v>
      </c>
      <c r="B410" s="35" t="s">
        <v>48</v>
      </c>
      <c r="C410" s="39">
        <v>1979</v>
      </c>
      <c r="D410" s="35">
        <v>86263</v>
      </c>
      <c r="E410" s="39">
        <v>253731.72783607183</v>
      </c>
      <c r="F410" s="35">
        <f>Table_3[[#This Row],[Nominal GDP in millions]]/Table_3[[#This Row],[Real GDP (Chained 2012, millions)]]</f>
        <v>0.33997719061658632</v>
      </c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>
      <c r="A411" s="37" t="s">
        <v>47</v>
      </c>
      <c r="B411" s="37" t="s">
        <v>48</v>
      </c>
      <c r="C411" s="38">
        <v>1980</v>
      </c>
      <c r="D411" s="38">
        <v>97898.8</v>
      </c>
      <c r="E411" s="38">
        <v>266197.92376709759</v>
      </c>
      <c r="F411" s="37">
        <f>Table_3[[#This Row],[Nominal GDP in millions]]/Table_3[[#This Row],[Real GDP (Chained 2012, millions)]]</f>
        <v>0.36776695555917938</v>
      </c>
      <c r="G411" s="51">
        <f>ABS((F411/F408)^(1/4)-1)</f>
        <v>5.5340419089491055E-2</v>
      </c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spans="1:25">
      <c r="A412" s="35" t="s">
        <v>47</v>
      </c>
      <c r="B412" s="35" t="s">
        <v>48</v>
      </c>
      <c r="C412" s="39">
        <v>1981</v>
      </c>
      <c r="D412" s="35">
        <v>112166.8</v>
      </c>
      <c r="E412" s="39">
        <v>279127.54493842775</v>
      </c>
      <c r="F412" s="35">
        <f>Table_3[[#This Row],[Nominal GDP in millions]]/Table_3[[#This Row],[Real GDP (Chained 2012, millions)]]</f>
        <v>0.40184783635288551</v>
      </c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>
      <c r="A413" s="35" t="s">
        <v>47</v>
      </c>
      <c r="B413" s="35" t="s">
        <v>48</v>
      </c>
      <c r="C413" s="39">
        <v>1982</v>
      </c>
      <c r="D413" s="35">
        <v>122281.9</v>
      </c>
      <c r="E413" s="39">
        <v>285933.51568486384</v>
      </c>
      <c r="F413" s="35">
        <f>Table_3[[#This Row],[Nominal GDP in millions]]/Table_3[[#This Row],[Real GDP (Chained 2012, millions)]]</f>
        <v>0.42765850553444967</v>
      </c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>
      <c r="A414" s="35" t="s">
        <v>47</v>
      </c>
      <c r="B414" s="35" t="s">
        <v>48</v>
      </c>
      <c r="C414" s="39">
        <v>1983</v>
      </c>
      <c r="D414" s="35">
        <v>136768.29999999999</v>
      </c>
      <c r="E414" s="39">
        <v>302628.50253794133</v>
      </c>
      <c r="F414" s="35">
        <f>Table_3[[#This Row],[Nominal GDP in millions]]/Table_3[[#This Row],[Real GDP (Chained 2012, millions)]]</f>
        <v>0.45193462893619213</v>
      </c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>
      <c r="A415" s="37" t="s">
        <v>47</v>
      </c>
      <c r="B415" s="37" t="s">
        <v>48</v>
      </c>
      <c r="C415" s="38">
        <v>1984</v>
      </c>
      <c r="D415" s="38">
        <v>155993.5</v>
      </c>
      <c r="E415" s="38">
        <v>328138.82298793236</v>
      </c>
      <c r="F415" s="37">
        <f>Table_3[[#This Row],[Nominal GDP in millions]]/Table_3[[#This Row],[Real GDP (Chained 2012, millions)]]</f>
        <v>0.47538873510781388</v>
      </c>
      <c r="G415" s="51">
        <f>ABS((F415/F412)^(1/4)-1)</f>
        <v>4.2909955056888993E-2</v>
      </c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spans="1:25">
      <c r="A416" s="35" t="s">
        <v>47</v>
      </c>
      <c r="B416" s="35" t="s">
        <v>48</v>
      </c>
      <c r="C416" s="39">
        <v>1985</v>
      </c>
      <c r="D416" s="35">
        <v>170893.8</v>
      </c>
      <c r="E416" s="39">
        <v>345888.26604236604</v>
      </c>
      <c r="F416" s="35">
        <f>Table_3[[#This Row],[Nominal GDP in millions]]/Table_3[[#This Row],[Real GDP (Chained 2012, millions)]]</f>
        <v>0.49407226777409124</v>
      </c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>
      <c r="A417" s="35" t="s">
        <v>47</v>
      </c>
      <c r="B417" s="35" t="s">
        <v>48</v>
      </c>
      <c r="C417" s="39">
        <v>1986</v>
      </c>
      <c r="D417" s="35">
        <v>185852</v>
      </c>
      <c r="E417" s="39">
        <v>361241.96865660331</v>
      </c>
      <c r="F417" s="35">
        <f>Table_3[[#This Row],[Nominal GDP in millions]]/Table_3[[#This Row],[Real GDP (Chained 2012, millions)]]</f>
        <v>0.51448064213344757</v>
      </c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>
      <c r="A418" s="35" t="s">
        <v>47</v>
      </c>
      <c r="B418" s="35" t="s">
        <v>48</v>
      </c>
      <c r="C418" s="39">
        <v>1987</v>
      </c>
      <c r="D418" s="35">
        <v>204816.4</v>
      </c>
      <c r="E418" s="39">
        <v>384552.3721775898</v>
      </c>
      <c r="F418" s="35">
        <f>Table_3[[#This Row],[Nominal GDP in millions]]/Table_3[[#This Row],[Real GDP (Chained 2012, millions)]]</f>
        <v>0.53260989872509201</v>
      </c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>
      <c r="A419" s="37" t="s">
        <v>47</v>
      </c>
      <c r="B419" s="37" t="s">
        <v>48</v>
      </c>
      <c r="C419" s="38">
        <v>1988</v>
      </c>
      <c r="D419" s="38">
        <v>224848.2</v>
      </c>
      <c r="E419" s="38">
        <v>408432.01684347371</v>
      </c>
      <c r="F419" s="37">
        <f>Table_3[[#This Row],[Nominal GDP in millions]]/Table_3[[#This Row],[Real GDP (Chained 2012, millions)]]</f>
        <v>0.55051560780596243</v>
      </c>
      <c r="G419" s="51">
        <f>ABS((F419/F416)^(1/4)-1)</f>
        <v>2.7412368450417279E-2</v>
      </c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>
      <c r="A420" s="35" t="s">
        <v>47</v>
      </c>
      <c r="B420" s="35" t="s">
        <v>48</v>
      </c>
      <c r="C420" s="39">
        <v>1989</v>
      </c>
      <c r="D420" s="35">
        <v>241633.2</v>
      </c>
      <c r="E420" s="39">
        <v>423284.55368615879</v>
      </c>
      <c r="F420" s="35">
        <f>Table_3[[#This Row],[Nominal GDP in millions]]/Table_3[[#This Row],[Real GDP (Chained 2012, millions)]]</f>
        <v>0.57085286457005269</v>
      </c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>
      <c r="A421" s="35" t="s">
        <v>47</v>
      </c>
      <c r="B421" s="35" t="s">
        <v>48</v>
      </c>
      <c r="C421" s="39">
        <v>1990</v>
      </c>
      <c r="D421" s="35">
        <v>256589.3</v>
      </c>
      <c r="E421" s="39">
        <v>433409.98217722093</v>
      </c>
      <c r="F421" s="35">
        <f>Table_3[[#This Row],[Nominal GDP in millions]]/Table_3[[#This Row],[Real GDP (Chained 2012, millions)]]</f>
        <v>0.5920244354110904</v>
      </c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>
      <c r="A422" s="35" t="s">
        <v>47</v>
      </c>
      <c r="B422" s="35" t="s">
        <v>48</v>
      </c>
      <c r="C422" s="39">
        <v>1991</v>
      </c>
      <c r="D422" s="35">
        <v>267669.09999999998</v>
      </c>
      <c r="E422" s="39">
        <v>435766.55791517894</v>
      </c>
      <c r="F422" s="35">
        <f>Table_3[[#This Row],[Nominal GDP in millions]]/Table_3[[#This Row],[Real GDP (Chained 2012, millions)]]</f>
        <v>0.61424883378063444</v>
      </c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>
      <c r="A423" s="37" t="s">
        <v>47</v>
      </c>
      <c r="B423" s="37" t="s">
        <v>48</v>
      </c>
      <c r="C423" s="38">
        <v>1992</v>
      </c>
      <c r="D423" s="38">
        <v>284672.59999999998</v>
      </c>
      <c r="E423" s="38">
        <v>452055.2287846707</v>
      </c>
      <c r="F423" s="37">
        <f>Table_3[[#This Row],[Nominal GDP in millions]]/Table_3[[#This Row],[Real GDP (Chained 2012, millions)]]</f>
        <v>0.62972969202309403</v>
      </c>
      <c r="G423" s="51">
        <f>ABS((F423/F420)^(1/4)-1)</f>
        <v>2.4843371591899199E-2</v>
      </c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>
      <c r="A424" s="35" t="s">
        <v>47</v>
      </c>
      <c r="B424" s="35" t="s">
        <v>48</v>
      </c>
      <c r="C424" s="39">
        <v>1993</v>
      </c>
      <c r="D424" s="35">
        <v>304403</v>
      </c>
      <c r="E424" s="39">
        <v>469136.45081036811</v>
      </c>
      <c r="F424" s="35">
        <f>Table_3[[#This Row],[Nominal GDP in millions]]/Table_3[[#This Row],[Real GDP (Chained 2012, millions)]]</f>
        <v>0.64885812960000455</v>
      </c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>
      <c r="A425" s="35" t="s">
        <v>47</v>
      </c>
      <c r="B425" s="35" t="s">
        <v>48</v>
      </c>
      <c r="C425" s="39">
        <v>1994</v>
      </c>
      <c r="D425" s="35">
        <v>327167.40000000002</v>
      </c>
      <c r="E425" s="39">
        <v>492122.71301391983</v>
      </c>
      <c r="F425" s="35">
        <f>Table_3[[#This Row],[Nominal GDP in millions]]/Table_3[[#This Row],[Real GDP (Chained 2012, millions)]]</f>
        <v>0.66480857588612452</v>
      </c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>
      <c r="A426" s="35" t="s">
        <v>47</v>
      </c>
      <c r="B426" s="35" t="s">
        <v>48</v>
      </c>
      <c r="C426" s="39">
        <v>1995</v>
      </c>
      <c r="D426" s="35">
        <v>346951.2</v>
      </c>
      <c r="E426" s="39">
        <v>510449.65740499581</v>
      </c>
      <c r="F426" s="35">
        <f>Table_3[[#This Row],[Nominal GDP in millions]]/Table_3[[#This Row],[Real GDP (Chained 2012, millions)]]</f>
        <v>0.67969719435961051</v>
      </c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>
      <c r="A427" s="37" t="s">
        <v>47</v>
      </c>
      <c r="B427" s="37" t="s">
        <v>48</v>
      </c>
      <c r="C427" s="38">
        <v>1996</v>
      </c>
      <c r="D427" s="38">
        <v>370912.5</v>
      </c>
      <c r="E427" s="38">
        <v>536700.83160423802</v>
      </c>
      <c r="F427" s="37">
        <f>Table_3[[#This Row],[Nominal GDP in millions]]/Table_3[[#This Row],[Real GDP (Chained 2012, millions)]]</f>
        <v>0.69109730814337555</v>
      </c>
      <c r="G427" s="51">
        <f>ABS((F427/F424)^(1/4)-1)</f>
        <v>1.5891584636088307E-2</v>
      </c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>
      <c r="A428" s="35" t="s">
        <v>47</v>
      </c>
      <c r="B428" s="35" t="s">
        <v>48</v>
      </c>
      <c r="C428" s="39">
        <v>1997</v>
      </c>
      <c r="D428" s="35">
        <v>401535.3</v>
      </c>
      <c r="E428" s="39">
        <v>559805.30000000005</v>
      </c>
      <c r="F428" s="35">
        <f>Table_3[[#This Row],[Nominal GDP in millions]]/Table_3[[#This Row],[Real GDP (Chained 2012, millions)]]</f>
        <v>0.71727670316804781</v>
      </c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>
      <c r="A429" s="35" t="s">
        <v>47</v>
      </c>
      <c r="B429" s="35" t="s">
        <v>48</v>
      </c>
      <c r="C429" s="39">
        <v>1998</v>
      </c>
      <c r="D429" s="35">
        <v>429138.4</v>
      </c>
      <c r="E429" s="39">
        <v>587970.69999999995</v>
      </c>
      <c r="F429" s="35">
        <f>Table_3[[#This Row],[Nominal GDP in millions]]/Table_3[[#This Row],[Real GDP (Chained 2012, millions)]]</f>
        <v>0.72986357993689155</v>
      </c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>
      <c r="A430" s="35" t="s">
        <v>47</v>
      </c>
      <c r="B430" s="35" t="s">
        <v>48</v>
      </c>
      <c r="C430" s="39">
        <v>1999</v>
      </c>
      <c r="D430" s="35">
        <v>458058.9</v>
      </c>
      <c r="E430" s="39">
        <v>615238.19999999995</v>
      </c>
      <c r="F430" s="35">
        <f>Table_3[[#This Row],[Nominal GDP in millions]]/Table_3[[#This Row],[Real GDP (Chained 2012, millions)]]</f>
        <v>0.74452285309982391</v>
      </c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spans="1:25">
      <c r="A431" s="37" t="s">
        <v>47</v>
      </c>
      <c r="B431" s="37" t="s">
        <v>48</v>
      </c>
      <c r="C431" s="38">
        <v>2000</v>
      </c>
      <c r="D431" s="38">
        <v>490429.8</v>
      </c>
      <c r="E431" s="38">
        <v>642708.19999999995</v>
      </c>
      <c r="F431" s="37">
        <f>Table_3[[#This Row],[Nominal GDP in millions]]/Table_3[[#This Row],[Real GDP (Chained 2012, millions)]]</f>
        <v>0.76306759428306659</v>
      </c>
      <c r="G431" s="51">
        <f>ABS((F431/F428)^(1/4)-1)</f>
        <v>1.5591532474288572E-2</v>
      </c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>
      <c r="A432" s="35" t="s">
        <v>47</v>
      </c>
      <c r="B432" s="35" t="s">
        <v>48</v>
      </c>
      <c r="C432" s="39">
        <v>2001</v>
      </c>
      <c r="D432" s="35">
        <v>519058.6</v>
      </c>
      <c r="E432" s="39">
        <v>660659.5</v>
      </c>
      <c r="F432" s="35">
        <f>Table_3[[#This Row],[Nominal GDP in millions]]/Table_3[[#This Row],[Real GDP (Chained 2012, millions)]]</f>
        <v>0.78566735209287075</v>
      </c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>
      <c r="A433" s="35" t="s">
        <v>47</v>
      </c>
      <c r="B433" s="35" t="s">
        <v>48</v>
      </c>
      <c r="C433" s="39">
        <v>2002</v>
      </c>
      <c r="D433" s="35">
        <v>553010.30000000005</v>
      </c>
      <c r="E433" s="39">
        <v>689974</v>
      </c>
      <c r="F433" s="35">
        <f>Table_3[[#This Row],[Nominal GDP in millions]]/Table_3[[#This Row],[Real GDP (Chained 2012, millions)]]</f>
        <v>0.8014944041369676</v>
      </c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spans="1:25">
      <c r="A434" s="35" t="s">
        <v>47</v>
      </c>
      <c r="B434" s="35" t="s">
        <v>48</v>
      </c>
      <c r="C434" s="39">
        <v>2003</v>
      </c>
      <c r="D434" s="35">
        <v>590483.1</v>
      </c>
      <c r="E434" s="39">
        <v>722374.5</v>
      </c>
      <c r="F434" s="35">
        <f>Table_3[[#This Row],[Nominal GDP in millions]]/Table_3[[#This Row],[Real GDP (Chained 2012, millions)]]</f>
        <v>0.81741963482930247</v>
      </c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>
      <c r="A435" s="37" t="s">
        <v>47</v>
      </c>
      <c r="B435" s="37" t="s">
        <v>48</v>
      </c>
      <c r="C435" s="38">
        <v>2004</v>
      </c>
      <c r="D435" s="38">
        <v>646630.6</v>
      </c>
      <c r="E435" s="38">
        <v>769140.5</v>
      </c>
      <c r="F435" s="37">
        <f>Table_3[[#This Row],[Nominal GDP in millions]]/Table_3[[#This Row],[Real GDP (Chained 2012, millions)]]</f>
        <v>0.84071843830873549</v>
      </c>
      <c r="G435" s="51">
        <f>ABS((F435/F432)^(1/4)-1)</f>
        <v>1.7074969658233075E-2</v>
      </c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>
      <c r="A436" s="35" t="s">
        <v>47</v>
      </c>
      <c r="B436" s="35" t="s">
        <v>48</v>
      </c>
      <c r="C436" s="39">
        <v>2005</v>
      </c>
      <c r="D436" s="35">
        <v>705851.9</v>
      </c>
      <c r="E436" s="39">
        <v>815755.8</v>
      </c>
      <c r="F436" s="35">
        <f>Table_3[[#This Row],[Nominal GDP in millions]]/Table_3[[#This Row],[Real GDP (Chained 2012, millions)]]</f>
        <v>0.86527352916154565</v>
      </c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spans="1:25">
      <c r="A437" s="35" t="s">
        <v>47</v>
      </c>
      <c r="B437" s="35" t="s">
        <v>48</v>
      </c>
      <c r="C437" s="39">
        <v>2006</v>
      </c>
      <c r="D437" s="35">
        <v>750523.8</v>
      </c>
      <c r="E437" s="39">
        <v>839963.8</v>
      </c>
      <c r="F437" s="35">
        <f>Table_3[[#This Row],[Nominal GDP in millions]]/Table_3[[#This Row],[Real GDP (Chained 2012, millions)]]</f>
        <v>0.89351922070927348</v>
      </c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spans="1:25">
      <c r="A438" s="35" t="s">
        <v>47</v>
      </c>
      <c r="B438" s="35" t="s">
        <v>48</v>
      </c>
      <c r="C438" s="39">
        <v>2007</v>
      </c>
      <c r="D438" s="35">
        <v>782712.5</v>
      </c>
      <c r="E438" s="39">
        <v>850048.6</v>
      </c>
      <c r="F438" s="35">
        <f>Table_3[[#This Row],[Nominal GDP in millions]]/Table_3[[#This Row],[Real GDP (Chained 2012, millions)]]</f>
        <v>0.92078558802402599</v>
      </c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>
      <c r="A439" s="37" t="s">
        <v>47</v>
      </c>
      <c r="B439" s="37" t="s">
        <v>48</v>
      </c>
      <c r="C439" s="38">
        <v>2008</v>
      </c>
      <c r="D439" s="38">
        <v>763341.5</v>
      </c>
      <c r="E439" s="38">
        <v>816070.2</v>
      </c>
      <c r="F439" s="37">
        <f>Table_3[[#This Row],[Nominal GDP in millions]]/Table_3[[#This Row],[Real GDP (Chained 2012, millions)]]</f>
        <v>0.93538705371180086</v>
      </c>
      <c r="G439" s="51">
        <f>ABS((F439/F436)^(1/4)-1)</f>
        <v>1.9669629615236328E-2</v>
      </c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>
      <c r="A440" s="35" t="s">
        <v>47</v>
      </c>
      <c r="B440" s="35" t="s">
        <v>48</v>
      </c>
      <c r="C440" s="39">
        <v>2009</v>
      </c>
      <c r="D440" s="35">
        <v>735421</v>
      </c>
      <c r="E440" s="39">
        <v>769061.1</v>
      </c>
      <c r="F440" s="35">
        <f>Table_3[[#This Row],[Nominal GDP in millions]]/Table_3[[#This Row],[Real GDP (Chained 2012, millions)]]</f>
        <v>0.95625822187599918</v>
      </c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>
      <c r="A441" s="35" t="s">
        <v>47</v>
      </c>
      <c r="B441" s="35" t="s">
        <v>48</v>
      </c>
      <c r="C441" s="39">
        <v>2010</v>
      </c>
      <c r="D441" s="35">
        <v>746928.9</v>
      </c>
      <c r="E441" s="39">
        <v>775039.5</v>
      </c>
      <c r="F441" s="35">
        <f>Table_3[[#This Row],[Nominal GDP in millions]]/Table_3[[#This Row],[Real GDP (Chained 2012, millions)]]</f>
        <v>0.96373010665907999</v>
      </c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>
      <c r="A442" s="35" t="s">
        <v>47</v>
      </c>
      <c r="B442" s="35" t="s">
        <v>48</v>
      </c>
      <c r="C442" s="39">
        <v>2011</v>
      </c>
      <c r="D442" s="35">
        <v>755240</v>
      </c>
      <c r="E442" s="39">
        <v>772021.3</v>
      </c>
      <c r="F442" s="35">
        <f>Table_3[[#This Row],[Nominal GDP in millions]]/Table_3[[#This Row],[Real GDP (Chained 2012, millions)]]</f>
        <v>0.97826316450077211</v>
      </c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>
      <c r="A443" s="37" t="s">
        <v>47</v>
      </c>
      <c r="B443" s="37" t="s">
        <v>48</v>
      </c>
      <c r="C443" s="38">
        <v>2012</v>
      </c>
      <c r="D443" s="38">
        <v>778545</v>
      </c>
      <c r="E443" s="38">
        <v>778545</v>
      </c>
      <c r="F443" s="37">
        <f>Table_3[[#This Row],[Nominal GDP in millions]]/Table_3[[#This Row],[Real GDP (Chained 2012, millions)]]</f>
        <v>1</v>
      </c>
      <c r="G443" s="51">
        <f>ABS((F443/F440)^(1/4)-1)</f>
        <v>1.1244574222415649E-2</v>
      </c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>
      <c r="A444" s="35" t="s">
        <v>47</v>
      </c>
      <c r="B444" s="35" t="s">
        <v>48</v>
      </c>
      <c r="C444" s="39">
        <v>2013</v>
      </c>
      <c r="D444" s="35">
        <v>811751.7</v>
      </c>
      <c r="E444" s="39">
        <v>794842.1</v>
      </c>
      <c r="F444" s="35">
        <f>Table_3[[#This Row],[Nominal GDP in millions]]/Table_3[[#This Row],[Real GDP (Chained 2012, millions)]]</f>
        <v>1.0212741625034707</v>
      </c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>
      <c r="A445" s="35" t="s">
        <v>47</v>
      </c>
      <c r="B445" s="35" t="s">
        <v>48</v>
      </c>
      <c r="C445" s="39">
        <v>2014</v>
      </c>
      <c r="D445" s="35">
        <v>851692.4</v>
      </c>
      <c r="E445" s="39">
        <v>817233.5</v>
      </c>
      <c r="F445" s="35">
        <f>Table_3[[#This Row],[Nominal GDP in millions]]/Table_3[[#This Row],[Real GDP (Chained 2012, millions)]]</f>
        <v>1.042165305264652</v>
      </c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>
      <c r="A446" s="35" t="s">
        <v>47</v>
      </c>
      <c r="B446" s="35" t="s">
        <v>48</v>
      </c>
      <c r="C446" s="39">
        <v>2015</v>
      </c>
      <c r="D446" s="35">
        <v>908519.9</v>
      </c>
      <c r="E446" s="39">
        <v>852242.4</v>
      </c>
      <c r="F446" s="35">
        <f>Table_3[[#This Row],[Nominal GDP in millions]]/Table_3[[#This Row],[Real GDP (Chained 2012, millions)]]</f>
        <v>1.0660346164424581</v>
      </c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>
      <c r="A447" s="37" t="s">
        <v>47</v>
      </c>
      <c r="B447" s="37" t="s">
        <v>48</v>
      </c>
      <c r="C447" s="38">
        <v>2016</v>
      </c>
      <c r="D447" s="38">
        <v>953352.5</v>
      </c>
      <c r="E447" s="38">
        <v>881539.2</v>
      </c>
      <c r="F447" s="37">
        <f>Table_3[[#This Row],[Nominal GDP in millions]]/Table_3[[#This Row],[Real GDP (Chained 2012, millions)]]</f>
        <v>1.0814635355977364</v>
      </c>
      <c r="G447" s="51">
        <f>ABS((F447/F444)^(1/4)-1)</f>
        <v>1.4419021163823764E-2</v>
      </c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>
      <c r="A448" s="35" t="s">
        <v>47</v>
      </c>
      <c r="B448" s="35" t="s">
        <v>48</v>
      </c>
      <c r="C448" s="39">
        <v>2017</v>
      </c>
      <c r="D448" s="35">
        <v>1002568.1</v>
      </c>
      <c r="E448" s="39">
        <v>912966.2</v>
      </c>
      <c r="F448" s="35">
        <f>Table_3[[#This Row],[Nominal GDP in millions]]/Table_3[[#This Row],[Real GDP (Chained 2012, millions)]]</f>
        <v>1.098143720983318</v>
      </c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>
      <c r="A449" s="35" t="s">
        <v>47</v>
      </c>
      <c r="B449" s="35" t="s">
        <v>48</v>
      </c>
      <c r="C449" s="39">
        <v>2018</v>
      </c>
      <c r="D449" s="35">
        <v>1057862.3</v>
      </c>
      <c r="E449" s="39">
        <v>943463.4</v>
      </c>
      <c r="F449" s="35">
        <f>Table_3[[#This Row],[Nominal GDP in millions]]/Table_3[[#This Row],[Real GDP (Chained 2012, millions)]]</f>
        <v>1.1212542002159278</v>
      </c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>
      <c r="A450" s="35" t="s">
        <v>47</v>
      </c>
      <c r="B450" s="35" t="s">
        <v>48</v>
      </c>
      <c r="C450" s="39">
        <v>2019</v>
      </c>
      <c r="D450" s="35">
        <v>1116435.3999999999</v>
      </c>
      <c r="E450" s="39">
        <v>971619.2</v>
      </c>
      <c r="F450" s="35">
        <f>Table_3[[#This Row],[Nominal GDP in millions]]/Table_3[[#This Row],[Real GDP (Chained 2012, millions)]]</f>
        <v>1.149046251864928</v>
      </c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s="46" customFormat="1">
      <c r="A451" s="47" t="s">
        <v>47</v>
      </c>
      <c r="B451" s="47" t="s">
        <v>48</v>
      </c>
      <c r="C451" s="45">
        <v>2020</v>
      </c>
      <c r="D451" s="47">
        <v>1106035.5</v>
      </c>
      <c r="E451" s="45">
        <v>944000.8</v>
      </c>
      <c r="F451" s="47">
        <f>Table_3[[#This Row],[Nominal GDP in millions]]/Table_3[[#This Row],[Real GDP (Chained 2012, millions)]]</f>
        <v>1.1716467825027266</v>
      </c>
      <c r="G451" s="51">
        <f>ABS((F451/F448)^(1/4)-1)</f>
        <v>1.6329146128045702E-2</v>
      </c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>
      <c r="A452" s="37" t="s">
        <v>49</v>
      </c>
      <c r="B452" s="37" t="s">
        <v>50</v>
      </c>
      <c r="C452" s="38">
        <v>1976</v>
      </c>
      <c r="D452" s="38">
        <v>36424.6</v>
      </c>
      <c r="E452" s="38"/>
      <c r="F452" s="37"/>
      <c r="G452" s="51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>
      <c r="A453" s="35" t="s">
        <v>49</v>
      </c>
      <c r="B453" s="35" t="s">
        <v>50</v>
      </c>
      <c r="C453" s="39">
        <v>1977</v>
      </c>
      <c r="D453" s="35">
        <v>40785.300000000003</v>
      </c>
      <c r="E453" s="39">
        <v>127749.16695987798</v>
      </c>
      <c r="F453" s="35">
        <f>Table_3[[#This Row],[Nominal GDP in millions]]/Table_3[[#This Row],[Real GDP (Chained 2012, millions)]]</f>
        <v>0.31926079027043197</v>
      </c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>
      <c r="A454" s="35" t="s">
        <v>49</v>
      </c>
      <c r="B454" s="35" t="s">
        <v>50</v>
      </c>
      <c r="C454" s="39">
        <v>1978</v>
      </c>
      <c r="D454" s="35">
        <v>46153.9</v>
      </c>
      <c r="E454" s="39">
        <v>135462.46424291487</v>
      </c>
      <c r="F454" s="35">
        <f>Table_3[[#This Row],[Nominal GDP in millions]]/Table_3[[#This Row],[Real GDP (Chained 2012, millions)]]</f>
        <v>0.34071357152661574</v>
      </c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>
      <c r="A455" s="35" t="s">
        <v>49</v>
      </c>
      <c r="B455" s="35" t="s">
        <v>50</v>
      </c>
      <c r="C455" s="39">
        <v>1979</v>
      </c>
      <c r="D455" s="35">
        <v>51550</v>
      </c>
      <c r="E455" s="39">
        <v>141987.72680606853</v>
      </c>
      <c r="F455" s="35">
        <f>Table_3[[#This Row],[Nominal GDP in millions]]/Table_3[[#This Row],[Real GDP (Chained 2012, millions)]]</f>
        <v>0.3630595485932997</v>
      </c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>
      <c r="A456" s="37" t="s">
        <v>49</v>
      </c>
      <c r="B456" s="37" t="s">
        <v>50</v>
      </c>
      <c r="C456" s="38">
        <v>1980</v>
      </c>
      <c r="D456" s="38">
        <v>56228.6</v>
      </c>
      <c r="E456" s="38">
        <v>143624.55294138906</v>
      </c>
      <c r="F456" s="37">
        <f>Table_3[[#This Row],[Nominal GDP in millions]]/Table_3[[#This Row],[Real GDP (Chained 2012, millions)]]</f>
        <v>0.39149712809164328</v>
      </c>
      <c r="G456" s="51">
        <f>ABS((F456/F453)^(1/4)-1)</f>
        <v>5.2314971057412452E-2</v>
      </c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>
      <c r="A457" s="35" t="s">
        <v>49</v>
      </c>
      <c r="B457" s="35" t="s">
        <v>50</v>
      </c>
      <c r="C457" s="39">
        <v>1981</v>
      </c>
      <c r="D457" s="35">
        <v>63750.7</v>
      </c>
      <c r="E457" s="39">
        <v>149709.25495435589</v>
      </c>
      <c r="F457" s="35">
        <f>Table_3[[#This Row],[Nominal GDP in millions]]/Table_3[[#This Row],[Real GDP (Chained 2012, millions)]]</f>
        <v>0.42583005318833916</v>
      </c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spans="1:25">
      <c r="A458" s="35" t="s">
        <v>49</v>
      </c>
      <c r="B458" s="35" t="s">
        <v>50</v>
      </c>
      <c r="C458" s="39">
        <v>1982</v>
      </c>
      <c r="D458" s="35">
        <v>68451.199999999997</v>
      </c>
      <c r="E458" s="39">
        <v>151980.13672634494</v>
      </c>
      <c r="F458" s="35">
        <f>Table_3[[#This Row],[Nominal GDP in millions]]/Table_3[[#This Row],[Real GDP (Chained 2012, millions)]]</f>
        <v>0.45039569955943032</v>
      </c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>
      <c r="A459" s="35" t="s">
        <v>49</v>
      </c>
      <c r="B459" s="35" t="s">
        <v>50</v>
      </c>
      <c r="C459" s="39">
        <v>1983</v>
      </c>
      <c r="D459" s="35">
        <v>76737.600000000006</v>
      </c>
      <c r="E459" s="39">
        <v>161869.31206551357</v>
      </c>
      <c r="F459" s="35">
        <f>Table_3[[#This Row],[Nominal GDP in millions]]/Table_3[[#This Row],[Real GDP (Chained 2012, millions)]]</f>
        <v>0.47407132964735094</v>
      </c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>
      <c r="A460" s="37" t="s">
        <v>49</v>
      </c>
      <c r="B460" s="37" t="s">
        <v>50</v>
      </c>
      <c r="C460" s="38">
        <v>1984</v>
      </c>
      <c r="D460" s="38">
        <v>88466.4</v>
      </c>
      <c r="E460" s="38">
        <v>177622.90914255564</v>
      </c>
      <c r="F460" s="37">
        <f>Table_3[[#This Row],[Nominal GDP in millions]]/Table_3[[#This Row],[Real GDP (Chained 2012, millions)]]</f>
        <v>0.4980573757464985</v>
      </c>
      <c r="G460" s="51">
        <f>ABS((F460/F457)^(1/4)-1)</f>
        <v>3.9945947306404772E-2</v>
      </c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>
      <c r="A461" s="35" t="s">
        <v>49</v>
      </c>
      <c r="B461" s="35" t="s">
        <v>50</v>
      </c>
      <c r="C461" s="39">
        <v>1985</v>
      </c>
      <c r="D461" s="35">
        <v>98222.5</v>
      </c>
      <c r="E461" s="39">
        <v>190941.14664878967</v>
      </c>
      <c r="F461" s="35">
        <f>Table_3[[#This Row],[Nominal GDP in millions]]/Table_3[[#This Row],[Real GDP (Chained 2012, millions)]]</f>
        <v>0.51441243400861603</v>
      </c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>
      <c r="A462" s="35" t="s">
        <v>49</v>
      </c>
      <c r="B462" s="35" t="s">
        <v>50</v>
      </c>
      <c r="C462" s="39">
        <v>1986</v>
      </c>
      <c r="D462" s="35">
        <v>108088.9</v>
      </c>
      <c r="E462" s="39">
        <v>202079.18140698073</v>
      </c>
      <c r="F462" s="35">
        <f>Table_3[[#This Row],[Nominal GDP in millions]]/Table_3[[#This Row],[Real GDP (Chained 2012, millions)]]</f>
        <v>0.53488389673507508</v>
      </c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spans="1:25">
      <c r="A463" s="35" t="s">
        <v>49</v>
      </c>
      <c r="B463" s="35" t="s">
        <v>50</v>
      </c>
      <c r="C463" s="39">
        <v>1987</v>
      </c>
      <c r="D463" s="35">
        <v>117032.8</v>
      </c>
      <c r="E463" s="39">
        <v>212276.52592137503</v>
      </c>
      <c r="F463" s="35">
        <f>Table_3[[#This Row],[Nominal GDP in millions]]/Table_3[[#This Row],[Real GDP (Chained 2012, millions)]]</f>
        <v>0.55132238240674669</v>
      </c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>
      <c r="A464" s="37" t="s">
        <v>49</v>
      </c>
      <c r="B464" s="37" t="s">
        <v>50</v>
      </c>
      <c r="C464" s="38">
        <v>1988</v>
      </c>
      <c r="D464" s="38">
        <v>126565.2</v>
      </c>
      <c r="E464" s="38">
        <v>221739.23083561612</v>
      </c>
      <c r="F464" s="37">
        <f>Table_3[[#This Row],[Nominal GDP in millions]]/Table_3[[#This Row],[Real GDP (Chained 2012, millions)]]</f>
        <v>0.57078397684994087</v>
      </c>
      <c r="G464" s="51">
        <f>ABS((F464/F461)^(1/4)-1)</f>
        <v>2.6337220121936511E-2</v>
      </c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>
      <c r="A465" s="35" t="s">
        <v>49</v>
      </c>
      <c r="B465" s="35" t="s">
        <v>50</v>
      </c>
      <c r="C465" s="39">
        <v>1989</v>
      </c>
      <c r="D465" s="35">
        <v>133793.9</v>
      </c>
      <c r="E465" s="39">
        <v>226233.00424999819</v>
      </c>
      <c r="F465" s="35">
        <f>Table_3[[#This Row],[Nominal GDP in millions]]/Table_3[[#This Row],[Real GDP (Chained 2012, millions)]]</f>
        <v>0.59139867962037662</v>
      </c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>
      <c r="A466" s="35" t="s">
        <v>49</v>
      </c>
      <c r="B466" s="35" t="s">
        <v>50</v>
      </c>
      <c r="C466" s="39">
        <v>1990</v>
      </c>
      <c r="D466" s="35">
        <v>140646.1</v>
      </c>
      <c r="E466" s="39">
        <v>230271.98748274345</v>
      </c>
      <c r="F466" s="35">
        <f>Table_3[[#This Row],[Nominal GDP in millions]]/Table_3[[#This Row],[Real GDP (Chained 2012, millions)]]</f>
        <v>0.61078249915457039</v>
      </c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>
      <c r="A467" s="35" t="s">
        <v>49</v>
      </c>
      <c r="B467" s="35" t="s">
        <v>50</v>
      </c>
      <c r="C467" s="39">
        <v>1991</v>
      </c>
      <c r="D467" s="35">
        <v>147759.79999999999</v>
      </c>
      <c r="E467" s="39">
        <v>233267.18539677493</v>
      </c>
      <c r="F467" s="35">
        <f>Table_3[[#This Row],[Nominal GDP in millions]]/Table_3[[#This Row],[Real GDP (Chained 2012, millions)]]</f>
        <v>0.63343585917868606</v>
      </c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>
      <c r="A468" s="37" t="s">
        <v>49</v>
      </c>
      <c r="B468" s="37" t="s">
        <v>50</v>
      </c>
      <c r="C468" s="38">
        <v>1992</v>
      </c>
      <c r="D468" s="38">
        <v>160061.79999999999</v>
      </c>
      <c r="E468" s="38">
        <v>246550.54635533743</v>
      </c>
      <c r="F468" s="37">
        <f>Table_3[[#This Row],[Nominal GDP in millions]]/Table_3[[#This Row],[Real GDP (Chained 2012, millions)]]</f>
        <v>0.64920480755825716</v>
      </c>
      <c r="G468" s="51">
        <f>ABS((F468/F465)^(1/4)-1)</f>
        <v>2.358837324305707E-2</v>
      </c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>
      <c r="A469" s="35" t="s">
        <v>49</v>
      </c>
      <c r="B469" s="35" t="s">
        <v>50</v>
      </c>
      <c r="C469" s="39">
        <v>1993</v>
      </c>
      <c r="D469" s="35">
        <v>171658.9</v>
      </c>
      <c r="E469" s="39">
        <v>257791.39717606414</v>
      </c>
      <c r="F469" s="35">
        <f>Table_3[[#This Row],[Nominal GDP in millions]]/Table_3[[#This Row],[Real GDP (Chained 2012, millions)]]</f>
        <v>0.66588296537592329</v>
      </c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>
      <c r="A470" s="35" t="s">
        <v>49</v>
      </c>
      <c r="B470" s="35" t="s">
        <v>50</v>
      </c>
      <c r="C470" s="39">
        <v>1994</v>
      </c>
      <c r="D470" s="35">
        <v>187995.6</v>
      </c>
      <c r="E470" s="39">
        <v>276396.64029692166</v>
      </c>
      <c r="F470" s="35">
        <f>Table_3[[#This Row],[Nominal GDP in millions]]/Table_3[[#This Row],[Real GDP (Chained 2012, millions)]]</f>
        <v>0.6801660099704685</v>
      </c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>
      <c r="A471" s="35" t="s">
        <v>49</v>
      </c>
      <c r="B471" s="35" t="s">
        <v>50</v>
      </c>
      <c r="C471" s="39">
        <v>1995</v>
      </c>
      <c r="D471" s="35">
        <v>203397.1</v>
      </c>
      <c r="E471" s="39">
        <v>291974.87809227122</v>
      </c>
      <c r="F471" s="35">
        <f>Table_3[[#This Row],[Nominal GDP in millions]]/Table_3[[#This Row],[Real GDP (Chained 2012, millions)]]</f>
        <v>0.69662534437542101</v>
      </c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>
      <c r="A472" s="37" t="s">
        <v>49</v>
      </c>
      <c r="B472" s="37" t="s">
        <v>50</v>
      </c>
      <c r="C472" s="38">
        <v>1996</v>
      </c>
      <c r="D472" s="38">
        <v>219989</v>
      </c>
      <c r="E472" s="38">
        <v>311526.94972931559</v>
      </c>
      <c r="F472" s="37">
        <f>Table_3[[#This Row],[Nominal GDP in millions]]/Table_3[[#This Row],[Real GDP (Chained 2012, millions)]]</f>
        <v>0.70616362465959204</v>
      </c>
      <c r="G472" s="51">
        <f>ABS((F472/F469)^(1/4)-1)</f>
        <v>1.4791590186221448E-2</v>
      </c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>
      <c r="A473" s="35" t="s">
        <v>49</v>
      </c>
      <c r="B473" s="35" t="s">
        <v>50</v>
      </c>
      <c r="C473" s="39">
        <v>1997</v>
      </c>
      <c r="D473" s="35">
        <v>242540.79999999999</v>
      </c>
      <c r="E473" s="39">
        <v>328118.7</v>
      </c>
      <c r="F473" s="35">
        <f>Table_3[[#This Row],[Nominal GDP in millions]]/Table_3[[#This Row],[Real GDP (Chained 2012, millions)]]</f>
        <v>0.73918615427892398</v>
      </c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>
      <c r="A474" s="35" t="s">
        <v>49</v>
      </c>
      <c r="B474" s="35" t="s">
        <v>50</v>
      </c>
      <c r="C474" s="39">
        <v>1998</v>
      </c>
      <c r="D474" s="35">
        <v>265347.20000000001</v>
      </c>
      <c r="E474" s="39">
        <v>352472.3</v>
      </c>
      <c r="F474" s="35">
        <f>Table_3[[#This Row],[Nominal GDP in millions]]/Table_3[[#This Row],[Real GDP (Chained 2012, millions)]]</f>
        <v>0.75281717173236029</v>
      </c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>
      <c r="A475" s="35" t="s">
        <v>49</v>
      </c>
      <c r="B475" s="35" t="s">
        <v>50</v>
      </c>
      <c r="C475" s="39">
        <v>1999</v>
      </c>
      <c r="D475" s="35">
        <v>289187.90000000002</v>
      </c>
      <c r="E475" s="39">
        <v>377127.4</v>
      </c>
      <c r="F475" s="35">
        <f>Table_3[[#This Row],[Nominal GDP in millions]]/Table_3[[#This Row],[Real GDP (Chained 2012, millions)]]</f>
        <v>0.76681752638498291</v>
      </c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>
      <c r="A476" s="37" t="s">
        <v>49</v>
      </c>
      <c r="B476" s="37" t="s">
        <v>50</v>
      </c>
      <c r="C476" s="38">
        <v>2000</v>
      </c>
      <c r="D476" s="38">
        <v>305572</v>
      </c>
      <c r="E476" s="38">
        <v>389727.3</v>
      </c>
      <c r="F476" s="37">
        <f>Table_3[[#This Row],[Nominal GDP in millions]]/Table_3[[#This Row],[Real GDP (Chained 2012, millions)]]</f>
        <v>0.78406619192445592</v>
      </c>
      <c r="G476" s="51">
        <f>ABS((F476/F473)^(1/4)-1)</f>
        <v>1.4845022808967379E-2</v>
      </c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>
      <c r="A477" s="35" t="s">
        <v>49</v>
      </c>
      <c r="B477" s="35" t="s">
        <v>50</v>
      </c>
      <c r="C477" s="39">
        <v>2001</v>
      </c>
      <c r="D477" s="35">
        <v>317475.5</v>
      </c>
      <c r="E477" s="39">
        <v>394317.3</v>
      </c>
      <c r="F477" s="35">
        <f>Table_3[[#This Row],[Nominal GDP in millions]]/Table_3[[#This Row],[Real GDP (Chained 2012, millions)]]</f>
        <v>0.80512698783441661</v>
      </c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>
      <c r="A478" s="35" t="s">
        <v>49</v>
      </c>
      <c r="B478" s="35" t="s">
        <v>50</v>
      </c>
      <c r="C478" s="39">
        <v>2002</v>
      </c>
      <c r="D478" s="35">
        <v>327051.3</v>
      </c>
      <c r="E478" s="39">
        <v>399413.4</v>
      </c>
      <c r="F478" s="35">
        <f>Table_3[[#This Row],[Nominal GDP in millions]]/Table_3[[#This Row],[Real GDP (Chained 2012, millions)]]</f>
        <v>0.8188290628206264</v>
      </c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>
      <c r="A479" s="35" t="s">
        <v>49</v>
      </c>
      <c r="B479" s="35" t="s">
        <v>50</v>
      </c>
      <c r="C479" s="39">
        <v>2003</v>
      </c>
      <c r="D479" s="35">
        <v>342576.2</v>
      </c>
      <c r="E479" s="39">
        <v>411685.6</v>
      </c>
      <c r="F479" s="35">
        <f>Table_3[[#This Row],[Nominal GDP in millions]]/Table_3[[#This Row],[Real GDP (Chained 2012, millions)]]</f>
        <v>0.83213063561125289</v>
      </c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>
      <c r="A480" s="37" t="s">
        <v>49</v>
      </c>
      <c r="B480" s="37" t="s">
        <v>50</v>
      </c>
      <c r="C480" s="38">
        <v>2004</v>
      </c>
      <c r="D480" s="38">
        <v>364782</v>
      </c>
      <c r="E480" s="38">
        <v>428555.2</v>
      </c>
      <c r="F480" s="37">
        <f>Table_3[[#This Row],[Nominal GDP in millions]]/Table_3[[#This Row],[Real GDP (Chained 2012, millions)]]</f>
        <v>0.8511902317367751</v>
      </c>
      <c r="G480" s="51">
        <f>ABS((F480/F477)^(1/4)-1)</f>
        <v>1.4006086079794144E-2</v>
      </c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>
      <c r="A481" s="35" t="s">
        <v>49</v>
      </c>
      <c r="B481" s="35" t="s">
        <v>50</v>
      </c>
      <c r="C481" s="39">
        <v>2005</v>
      </c>
      <c r="D481" s="35">
        <v>389537.7</v>
      </c>
      <c r="E481" s="39">
        <v>447152.9</v>
      </c>
      <c r="F481" s="35">
        <f>Table_3[[#This Row],[Nominal GDP in millions]]/Table_3[[#This Row],[Real GDP (Chained 2012, millions)]]</f>
        <v>0.87115100897254605</v>
      </c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>
      <c r="A482" s="35" t="s">
        <v>49</v>
      </c>
      <c r="B482" s="35" t="s">
        <v>50</v>
      </c>
      <c r="C482" s="39">
        <v>2006</v>
      </c>
      <c r="D482" s="35">
        <v>406015.6</v>
      </c>
      <c r="E482" s="39">
        <v>453032.1</v>
      </c>
      <c r="F482" s="35">
        <f>Table_3[[#This Row],[Nominal GDP in millions]]/Table_3[[#This Row],[Real GDP (Chained 2012, millions)]]</f>
        <v>0.89621817085367683</v>
      </c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>
      <c r="A483" s="35" t="s">
        <v>49</v>
      </c>
      <c r="B483" s="35" t="s">
        <v>50</v>
      </c>
      <c r="C483" s="39">
        <v>2007</v>
      </c>
      <c r="D483" s="35">
        <v>419606.3</v>
      </c>
      <c r="E483" s="39">
        <v>455904</v>
      </c>
      <c r="F483" s="35">
        <f>Table_3[[#This Row],[Nominal GDP in millions]]/Table_3[[#This Row],[Real GDP (Chained 2012, millions)]]</f>
        <v>0.92038301923211907</v>
      </c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>
      <c r="A484" s="37" t="s">
        <v>49</v>
      </c>
      <c r="B484" s="37" t="s">
        <v>50</v>
      </c>
      <c r="C484" s="38">
        <v>2008</v>
      </c>
      <c r="D484" s="38">
        <v>416377.59999999998</v>
      </c>
      <c r="E484" s="38">
        <v>445764.6</v>
      </c>
      <c r="F484" s="37">
        <f>Table_3[[#This Row],[Nominal GDP in millions]]/Table_3[[#This Row],[Real GDP (Chained 2012, millions)]]</f>
        <v>0.93407507011548252</v>
      </c>
      <c r="G484" s="51">
        <f>ABS((F484/F481)^(1/4)-1)</f>
        <v>1.7588251714073966E-2</v>
      </c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>
      <c r="A485" s="35" t="s">
        <v>49</v>
      </c>
      <c r="B485" s="35" t="s">
        <v>50</v>
      </c>
      <c r="C485" s="39">
        <v>2009</v>
      </c>
      <c r="D485" s="35">
        <v>409590.8</v>
      </c>
      <c r="E485" s="39">
        <v>428740.7</v>
      </c>
      <c r="F485" s="35">
        <f>Table_3[[#This Row],[Nominal GDP in millions]]/Table_3[[#This Row],[Real GDP (Chained 2012, millions)]]</f>
        <v>0.95533454136731122</v>
      </c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>
      <c r="A486" s="35" t="s">
        <v>49</v>
      </c>
      <c r="B486" s="35" t="s">
        <v>50</v>
      </c>
      <c r="C486" s="39">
        <v>2010</v>
      </c>
      <c r="D486" s="35">
        <v>418091.3</v>
      </c>
      <c r="E486" s="39">
        <v>433727.2</v>
      </c>
      <c r="F486" s="35">
        <f>Table_3[[#This Row],[Nominal GDP in millions]]/Table_3[[#This Row],[Real GDP (Chained 2012, millions)]]</f>
        <v>0.96394992059524964</v>
      </c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>
      <c r="A487" s="35" t="s">
        <v>49</v>
      </c>
      <c r="B487" s="35" t="s">
        <v>50</v>
      </c>
      <c r="C487" s="39">
        <v>2011</v>
      </c>
      <c r="D487" s="35">
        <v>431653.9</v>
      </c>
      <c r="E487" s="39">
        <v>441626.7</v>
      </c>
      <c r="F487" s="35">
        <f>Table_3[[#This Row],[Nominal GDP in millions]]/Table_3[[#This Row],[Real GDP (Chained 2012, millions)]]</f>
        <v>0.97741803201663313</v>
      </c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>
      <c r="A488" s="37" t="s">
        <v>49</v>
      </c>
      <c r="B488" s="37" t="s">
        <v>50</v>
      </c>
      <c r="C488" s="38">
        <v>2012</v>
      </c>
      <c r="D488" s="38">
        <v>447764.7</v>
      </c>
      <c r="E488" s="38">
        <v>447764.7</v>
      </c>
      <c r="F488" s="37">
        <f>Table_3[[#This Row],[Nominal GDP in millions]]/Table_3[[#This Row],[Real GDP (Chained 2012, millions)]]</f>
        <v>1</v>
      </c>
      <c r="G488" s="51">
        <f>ABS((F488/F485)^(1/4)-1)</f>
        <v>1.1488920151536908E-2</v>
      </c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>
      <c r="A489" s="35" t="s">
        <v>49</v>
      </c>
      <c r="B489" s="35" t="s">
        <v>50</v>
      </c>
      <c r="C489" s="39">
        <v>2013</v>
      </c>
      <c r="D489" s="35">
        <v>464752.8</v>
      </c>
      <c r="E489" s="39">
        <v>454908.9</v>
      </c>
      <c r="F489" s="35">
        <f>Table_3[[#This Row],[Nominal GDP in millions]]/Table_3[[#This Row],[Real GDP (Chained 2012, millions)]]</f>
        <v>1.0216392776663634</v>
      </c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>
      <c r="A490" s="35" t="s">
        <v>49</v>
      </c>
      <c r="B490" s="35" t="s">
        <v>50</v>
      </c>
      <c r="C490" s="39">
        <v>2014</v>
      </c>
      <c r="D490" s="35">
        <v>490079.3</v>
      </c>
      <c r="E490" s="39">
        <v>470009.7</v>
      </c>
      <c r="F490" s="35">
        <f>Table_3[[#This Row],[Nominal GDP in millions]]/Table_3[[#This Row],[Real GDP (Chained 2012, millions)]]</f>
        <v>1.0427003953322664</v>
      </c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>
      <c r="A491" s="35" t="s">
        <v>49</v>
      </c>
      <c r="B491" s="35" t="s">
        <v>50</v>
      </c>
      <c r="C491" s="39">
        <v>2015</v>
      </c>
      <c r="D491" s="35">
        <v>521008.2</v>
      </c>
      <c r="E491" s="39">
        <v>489182.3</v>
      </c>
      <c r="F491" s="35">
        <f>Table_3[[#This Row],[Nominal GDP in millions]]/Table_3[[#This Row],[Real GDP (Chained 2012, millions)]]</f>
        <v>1.0650593858363233</v>
      </c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>
      <c r="A492" s="37" t="s">
        <v>49</v>
      </c>
      <c r="B492" s="37" t="s">
        <v>50</v>
      </c>
      <c r="C492" s="38">
        <v>2016</v>
      </c>
      <c r="D492" s="38">
        <v>547546.69999999995</v>
      </c>
      <c r="E492" s="38">
        <v>506816.2</v>
      </c>
      <c r="F492" s="37">
        <f>Table_3[[#This Row],[Nominal GDP in millions]]/Table_3[[#This Row],[Real GDP (Chained 2012, millions)]]</f>
        <v>1.0803654263616671</v>
      </c>
      <c r="G492" s="51">
        <f>ABS((F492/F489)^(1/4)-1)</f>
        <v>1.4070792033874513E-2</v>
      </c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>
      <c r="A493" s="35" t="s">
        <v>49</v>
      </c>
      <c r="B493" s="35" t="s">
        <v>50</v>
      </c>
      <c r="C493" s="39">
        <v>2017</v>
      </c>
      <c r="D493" s="35">
        <v>574404.4</v>
      </c>
      <c r="E493" s="39">
        <v>524874.69999999995</v>
      </c>
      <c r="F493" s="35">
        <f>Table_3[[#This Row],[Nominal GDP in millions]]/Table_3[[#This Row],[Real GDP (Chained 2012, millions)]]</f>
        <v>1.0943648074483301</v>
      </c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>
      <c r="A494" s="35" t="s">
        <v>49</v>
      </c>
      <c r="B494" s="35" t="s">
        <v>50</v>
      </c>
      <c r="C494" s="39">
        <v>2018</v>
      </c>
      <c r="D494" s="35">
        <v>602340.1</v>
      </c>
      <c r="E494" s="39">
        <v>539300.30000000005</v>
      </c>
      <c r="F494" s="35">
        <f>Table_3[[#This Row],[Nominal GDP in millions]]/Table_3[[#This Row],[Real GDP (Chained 2012, millions)]]</f>
        <v>1.1168918318791958</v>
      </c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>
      <c r="A495" s="35" t="s">
        <v>49</v>
      </c>
      <c r="B495" s="35" t="s">
        <v>50</v>
      </c>
      <c r="C495" s="39">
        <v>2019</v>
      </c>
      <c r="D495" s="35">
        <v>637798.69999999995</v>
      </c>
      <c r="E495" s="39">
        <v>558277.30000000005</v>
      </c>
      <c r="F495" s="35">
        <f>Table_3[[#This Row],[Nominal GDP in millions]]/Table_3[[#This Row],[Real GDP (Chained 2012, millions)]]</f>
        <v>1.1424406831515448</v>
      </c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s="46" customFormat="1">
      <c r="A496" s="47" t="s">
        <v>49</v>
      </c>
      <c r="B496" s="47" t="s">
        <v>50</v>
      </c>
      <c r="C496" s="45">
        <v>2020</v>
      </c>
      <c r="D496" s="47">
        <v>622627.80000000005</v>
      </c>
      <c r="E496" s="45">
        <v>536693</v>
      </c>
      <c r="F496" s="47">
        <f>Table_3[[#This Row],[Nominal GDP in millions]]/Table_3[[#This Row],[Real GDP (Chained 2012, millions)]]</f>
        <v>1.1601190997460373</v>
      </c>
      <c r="G496" s="51">
        <f>ABS((F496/F493)^(1/4)-1)</f>
        <v>1.4694051947207409E-2</v>
      </c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>
      <c r="A497" s="37" t="s">
        <v>51</v>
      </c>
      <c r="B497" s="37" t="s">
        <v>52</v>
      </c>
      <c r="C497" s="38">
        <v>1976</v>
      </c>
      <c r="D497" s="38">
        <v>8526.1</v>
      </c>
      <c r="E497" s="38"/>
      <c r="F497" s="37"/>
      <c r="G497" s="51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>
      <c r="A498" s="35" t="s">
        <v>51</v>
      </c>
      <c r="B498" s="35" t="s">
        <v>52</v>
      </c>
      <c r="C498" s="39">
        <v>1977</v>
      </c>
      <c r="D498" s="35">
        <v>9440.9</v>
      </c>
      <c r="E498" s="39">
        <v>33827.424043559178</v>
      </c>
      <c r="F498" s="35">
        <f>Table_3[[#This Row],[Nominal GDP in millions]]/Table_3[[#This Row],[Real GDP (Chained 2012, millions)]]</f>
        <v>0.27909012485973106</v>
      </c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>
      <c r="A499" s="35" t="s">
        <v>51</v>
      </c>
      <c r="B499" s="35" t="s">
        <v>52</v>
      </c>
      <c r="C499" s="39">
        <v>1978</v>
      </c>
      <c r="D499" s="35">
        <v>10508.5</v>
      </c>
      <c r="E499" s="39">
        <v>35149.099081253626</v>
      </c>
      <c r="F499" s="35">
        <f>Table_3[[#This Row],[Nominal GDP in millions]]/Table_3[[#This Row],[Real GDP (Chained 2012, millions)]]</f>
        <v>0.29896925596037793</v>
      </c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>
      <c r="A500" s="35" t="s">
        <v>51</v>
      </c>
      <c r="B500" s="35" t="s">
        <v>52</v>
      </c>
      <c r="C500" s="39">
        <v>1979</v>
      </c>
      <c r="D500" s="35">
        <v>11869</v>
      </c>
      <c r="E500" s="39">
        <v>36925.617754920757</v>
      </c>
      <c r="F500" s="35">
        <f>Table_3[[#This Row],[Nominal GDP in millions]]/Table_3[[#This Row],[Real GDP (Chained 2012, millions)]]</f>
        <v>0.32142996438883736</v>
      </c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>
      <c r="A501" s="37" t="s">
        <v>51</v>
      </c>
      <c r="B501" s="37" t="s">
        <v>52</v>
      </c>
      <c r="C501" s="38">
        <v>1980</v>
      </c>
      <c r="D501" s="38">
        <v>13380.3</v>
      </c>
      <c r="E501" s="38">
        <v>38227.293386510886</v>
      </c>
      <c r="F501" s="37">
        <f>Table_3[[#This Row],[Nominal GDP in millions]]/Table_3[[#This Row],[Real GDP (Chained 2012, millions)]]</f>
        <v>0.35001954924492384</v>
      </c>
      <c r="G501" s="51">
        <f>ABS((F501/F498)^(1/4)-1)</f>
        <v>5.8246785148124092E-2</v>
      </c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>
      <c r="A502" s="35" t="s">
        <v>51</v>
      </c>
      <c r="B502" s="35" t="s">
        <v>52</v>
      </c>
      <c r="C502" s="39">
        <v>1981</v>
      </c>
      <c r="D502" s="35">
        <v>14639.5</v>
      </c>
      <c r="E502" s="39">
        <v>38075.440753018753</v>
      </c>
      <c r="F502" s="35">
        <f>Table_3[[#This Row],[Nominal GDP in millions]]/Table_3[[#This Row],[Real GDP (Chained 2012, millions)]]</f>
        <v>0.38448668513021295</v>
      </c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>
      <c r="A503" s="35" t="s">
        <v>51</v>
      </c>
      <c r="B503" s="35" t="s">
        <v>52</v>
      </c>
      <c r="C503" s="39">
        <v>1982</v>
      </c>
      <c r="D503" s="35">
        <v>15740.4</v>
      </c>
      <c r="E503" s="39">
        <v>38380.288843208982</v>
      </c>
      <c r="F503" s="35">
        <f>Table_3[[#This Row],[Nominal GDP in millions]]/Table_3[[#This Row],[Real GDP (Chained 2012, millions)]]</f>
        <v>0.41011676760179228</v>
      </c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>
      <c r="A504" s="35" t="s">
        <v>51</v>
      </c>
      <c r="B504" s="35" t="s">
        <v>52</v>
      </c>
      <c r="C504" s="39">
        <v>1983</v>
      </c>
      <c r="D504" s="35">
        <v>17260.3</v>
      </c>
      <c r="E504" s="39">
        <v>39901.386530343712</v>
      </c>
      <c r="F504" s="35">
        <f>Table_3[[#This Row],[Nominal GDP in millions]]/Table_3[[#This Row],[Real GDP (Chained 2012, millions)]]</f>
        <v>0.43257394042871417</v>
      </c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>
      <c r="A505" s="37" t="s">
        <v>51</v>
      </c>
      <c r="B505" s="37" t="s">
        <v>52</v>
      </c>
      <c r="C505" s="38">
        <v>1984</v>
      </c>
      <c r="D505" s="38">
        <v>19132.3</v>
      </c>
      <c r="E505" s="38">
        <v>41397.056401145805</v>
      </c>
      <c r="F505" s="37">
        <f>Table_3[[#This Row],[Nominal GDP in millions]]/Table_3[[#This Row],[Real GDP (Chained 2012, millions)]]</f>
        <v>0.46216571088060376</v>
      </c>
      <c r="G505" s="51">
        <f>ABS((F505/F502)^(1/4)-1)</f>
        <v>4.7078167090437439E-2</v>
      </c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>
      <c r="A506" s="35" t="s">
        <v>51</v>
      </c>
      <c r="B506" s="35" t="s">
        <v>52</v>
      </c>
      <c r="C506" s="39">
        <v>1985</v>
      </c>
      <c r="D506" s="35">
        <v>20721.7</v>
      </c>
      <c r="E506" s="39">
        <v>42817.299940354438</v>
      </c>
      <c r="F506" s="35">
        <f>Table_3[[#This Row],[Nominal GDP in millions]]/Table_3[[#This Row],[Real GDP (Chained 2012, millions)]]</f>
        <v>0.48395625200248132</v>
      </c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>
      <c r="A507" s="35" t="s">
        <v>51</v>
      </c>
      <c r="B507" s="35" t="s">
        <v>52</v>
      </c>
      <c r="C507" s="39">
        <v>1986</v>
      </c>
      <c r="D507" s="35">
        <v>22437</v>
      </c>
      <c r="E507" s="39">
        <v>44268.828264826268</v>
      </c>
      <c r="F507" s="35">
        <f>Table_3[[#This Row],[Nominal GDP in millions]]/Table_3[[#This Row],[Real GDP (Chained 2012, millions)]]</f>
        <v>0.50683519034605407</v>
      </c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>
      <c r="A508" s="35" t="s">
        <v>51</v>
      </c>
      <c r="B508" s="35" t="s">
        <v>52</v>
      </c>
      <c r="C508" s="39">
        <v>1987</v>
      </c>
      <c r="D508" s="35">
        <v>24272.6</v>
      </c>
      <c r="E508" s="39">
        <v>46249.769439459757</v>
      </c>
      <c r="F508" s="35">
        <f>Table_3[[#This Row],[Nominal GDP in millions]]/Table_3[[#This Row],[Real GDP (Chained 2012, millions)]]</f>
        <v>0.52481558922736815</v>
      </c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>
      <c r="A509" s="37" t="s">
        <v>51</v>
      </c>
      <c r="B509" s="37" t="s">
        <v>52</v>
      </c>
      <c r="C509" s="38">
        <v>1988</v>
      </c>
      <c r="D509" s="38">
        <v>26799</v>
      </c>
      <c r="E509" s="38">
        <v>49408.532780737296</v>
      </c>
      <c r="F509" s="37">
        <f>Table_3[[#This Row],[Nominal GDP in millions]]/Table_3[[#This Row],[Real GDP (Chained 2012, millions)]]</f>
        <v>0.54239619134061834</v>
      </c>
      <c r="G509" s="51">
        <f>ABS((F509/F506)^(1/4)-1)</f>
        <v>2.8910576871558291E-2</v>
      </c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>
      <c r="A510" s="35" t="s">
        <v>51</v>
      </c>
      <c r="B510" s="35" t="s">
        <v>52</v>
      </c>
      <c r="C510" s="39">
        <v>1989</v>
      </c>
      <c r="D510" s="35">
        <v>29427.200000000001</v>
      </c>
      <c r="E510" s="39">
        <v>52345.445567157563</v>
      </c>
      <c r="F510" s="35">
        <f>Table_3[[#This Row],[Nominal GDP in millions]]/Table_3[[#This Row],[Real GDP (Chained 2012, millions)]]</f>
        <v>0.56217307315200571</v>
      </c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>
      <c r="A511" s="35" t="s">
        <v>51</v>
      </c>
      <c r="B511" s="35" t="s">
        <v>52</v>
      </c>
      <c r="C511" s="39">
        <v>1990</v>
      </c>
      <c r="D511" s="35">
        <v>32534.3</v>
      </c>
      <c r="E511" s="39">
        <v>55963.909543033114</v>
      </c>
      <c r="F511" s="35">
        <f>Table_3[[#This Row],[Nominal GDP in millions]]/Table_3[[#This Row],[Real GDP (Chained 2012, millions)]]</f>
        <v>0.58134430324212683</v>
      </c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>
      <c r="A512" s="35" t="s">
        <v>51</v>
      </c>
      <c r="B512" s="35" t="s">
        <v>52</v>
      </c>
      <c r="C512" s="39">
        <v>1991</v>
      </c>
      <c r="D512" s="35">
        <v>34356.699999999997</v>
      </c>
      <c r="E512" s="39">
        <v>56792.170661553697</v>
      </c>
      <c r="F512" s="35">
        <f>Table_3[[#This Row],[Nominal GDP in millions]]/Table_3[[#This Row],[Real GDP (Chained 2012, millions)]]</f>
        <v>0.60495486613365657</v>
      </c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>
      <c r="A513" s="37" t="s">
        <v>51</v>
      </c>
      <c r="B513" s="37" t="s">
        <v>52</v>
      </c>
      <c r="C513" s="38">
        <v>1992</v>
      </c>
      <c r="D513" s="38">
        <v>36129.5</v>
      </c>
      <c r="E513" s="38">
        <v>58333.124901892013</v>
      </c>
      <c r="F513" s="37">
        <f>Table_3[[#This Row],[Nominal GDP in millions]]/Table_3[[#This Row],[Real GDP (Chained 2012, millions)]]</f>
        <v>0.61936507020264486</v>
      </c>
      <c r="G513" s="51">
        <f>ABS((F513/F510)^(1/4)-1)</f>
        <v>2.4516995667743124E-2</v>
      </c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>
      <c r="A514" s="35" t="s">
        <v>51</v>
      </c>
      <c r="B514" s="35" t="s">
        <v>52</v>
      </c>
      <c r="C514" s="39">
        <v>1993</v>
      </c>
      <c r="D514" s="35">
        <v>36732.400000000001</v>
      </c>
      <c r="E514" s="39">
        <v>57358.868118809849</v>
      </c>
      <c r="F514" s="35">
        <f>Table_3[[#This Row],[Nominal GDP in millions]]/Table_3[[#This Row],[Real GDP (Chained 2012, millions)]]</f>
        <v>0.64039617943496774</v>
      </c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>
      <c r="A515" s="35" t="s">
        <v>51</v>
      </c>
      <c r="B515" s="35" t="s">
        <v>52</v>
      </c>
      <c r="C515" s="39">
        <v>1994</v>
      </c>
      <c r="D515" s="35">
        <v>37394.9</v>
      </c>
      <c r="E515" s="39">
        <v>57229.443390734712</v>
      </c>
      <c r="F515" s="35">
        <f>Table_3[[#This Row],[Nominal GDP in millions]]/Table_3[[#This Row],[Real GDP (Chained 2012, millions)]]</f>
        <v>0.65342064826117341</v>
      </c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>
      <c r="A516" s="35" t="s">
        <v>51</v>
      </c>
      <c r="B516" s="35" t="s">
        <v>52</v>
      </c>
      <c r="C516" s="39">
        <v>1995</v>
      </c>
      <c r="D516" s="35">
        <v>37763.1</v>
      </c>
      <c r="E516" s="39">
        <v>56501.322155636495</v>
      </c>
      <c r="F516" s="35">
        <f>Table_3[[#This Row],[Nominal GDP in millions]]/Table_3[[#This Row],[Real GDP (Chained 2012, millions)]]</f>
        <v>0.66835781109651082</v>
      </c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>
      <c r="A517" s="37" t="s">
        <v>51</v>
      </c>
      <c r="B517" s="37" t="s">
        <v>52</v>
      </c>
      <c r="C517" s="38">
        <v>1996</v>
      </c>
      <c r="D517" s="38">
        <v>38124.6</v>
      </c>
      <c r="E517" s="38">
        <v>55901.76853120896</v>
      </c>
      <c r="F517" s="37">
        <f>Table_3[[#This Row],[Nominal GDP in millions]]/Table_3[[#This Row],[Real GDP (Chained 2012, millions)]]</f>
        <v>0.68199273478648026</v>
      </c>
      <c r="G517" s="51">
        <f>ABS((F517/F514)^(1/4)-1)</f>
        <v>1.5857412667848347E-2</v>
      </c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>
      <c r="A518" s="35" t="s">
        <v>51</v>
      </c>
      <c r="B518" s="35" t="s">
        <v>52</v>
      </c>
      <c r="C518" s="39">
        <v>1997</v>
      </c>
      <c r="D518" s="35">
        <v>37707.4</v>
      </c>
      <c r="E518" s="39">
        <v>55804.19999999999</v>
      </c>
      <c r="F518" s="35">
        <f>Table_3[[#This Row],[Nominal GDP in millions]]/Table_3[[#This Row],[Real GDP (Chained 2012, millions)]]</f>
        <v>0.67570899681385999</v>
      </c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>
      <c r="A519" s="35" t="s">
        <v>51</v>
      </c>
      <c r="B519" s="35" t="s">
        <v>52</v>
      </c>
      <c r="C519" s="39">
        <v>1998</v>
      </c>
      <c r="D519" s="35">
        <v>37622.9</v>
      </c>
      <c r="E519" s="39">
        <v>54404.800000000003</v>
      </c>
      <c r="F519" s="35">
        <f>Table_3[[#This Row],[Nominal GDP in millions]]/Table_3[[#This Row],[Real GDP (Chained 2012, millions)]]</f>
        <v>0.69153640855218657</v>
      </c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>
      <c r="A520" s="35" t="s">
        <v>51</v>
      </c>
      <c r="B520" s="35" t="s">
        <v>52</v>
      </c>
      <c r="C520" s="39">
        <v>1999</v>
      </c>
      <c r="D520" s="35">
        <v>38990.6</v>
      </c>
      <c r="E520" s="39">
        <v>54852.1</v>
      </c>
      <c r="F520" s="35">
        <f>Table_3[[#This Row],[Nominal GDP in millions]]/Table_3[[#This Row],[Real GDP (Chained 2012, millions)]]</f>
        <v>0.71083149049899641</v>
      </c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>
      <c r="A521" s="37" t="s">
        <v>51</v>
      </c>
      <c r="B521" s="37" t="s">
        <v>52</v>
      </c>
      <c r="C521" s="38">
        <v>2000</v>
      </c>
      <c r="D521" s="38">
        <v>41096.800000000003</v>
      </c>
      <c r="E521" s="38">
        <v>55891.1</v>
      </c>
      <c r="F521" s="37">
        <f>Table_3[[#This Row],[Nominal GDP in millions]]/Table_3[[#This Row],[Real GDP (Chained 2012, millions)]]</f>
        <v>0.73530132704491424</v>
      </c>
      <c r="G521" s="51">
        <f>ABS((F521/F518)^(1/4)-1)</f>
        <v>2.1354277482182438E-2</v>
      </c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>
      <c r="A522" s="35" t="s">
        <v>51</v>
      </c>
      <c r="B522" s="35" t="s">
        <v>52</v>
      </c>
      <c r="C522" s="39">
        <v>2001</v>
      </c>
      <c r="D522" s="35">
        <v>42585.4</v>
      </c>
      <c r="E522" s="39">
        <v>55678.5</v>
      </c>
      <c r="F522" s="35">
        <f>Table_3[[#This Row],[Nominal GDP in millions]]/Table_3[[#This Row],[Real GDP (Chained 2012, millions)]]</f>
        <v>0.76484459890262846</v>
      </c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>
      <c r="A523" s="35" t="s">
        <v>51</v>
      </c>
      <c r="B523" s="35" t="s">
        <v>52</v>
      </c>
      <c r="C523" s="39">
        <v>2002</v>
      </c>
      <c r="D523" s="35">
        <v>44644.2</v>
      </c>
      <c r="E523" s="39">
        <v>56990.8</v>
      </c>
      <c r="F523" s="35">
        <f>Table_3[[#This Row],[Nominal GDP in millions]]/Table_3[[#This Row],[Real GDP (Chained 2012, millions)]]</f>
        <v>0.78335801567972363</v>
      </c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>
      <c r="A524" s="35" t="s">
        <v>51</v>
      </c>
      <c r="B524" s="35" t="s">
        <v>52</v>
      </c>
      <c r="C524" s="39">
        <v>2003</v>
      </c>
      <c r="D524" s="35">
        <v>48166.1</v>
      </c>
      <c r="E524" s="39">
        <v>59978.8</v>
      </c>
      <c r="F524" s="35">
        <f>Table_3[[#This Row],[Nominal GDP in millions]]/Table_3[[#This Row],[Real GDP (Chained 2012, millions)]]</f>
        <v>0.80305207840103499</v>
      </c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>
      <c r="A525" s="37" t="s">
        <v>51</v>
      </c>
      <c r="B525" s="37" t="s">
        <v>52</v>
      </c>
      <c r="C525" s="38">
        <v>2004</v>
      </c>
      <c r="D525" s="38">
        <v>52353.5</v>
      </c>
      <c r="E525" s="38">
        <v>63318.1</v>
      </c>
      <c r="F525" s="37">
        <f>Table_3[[#This Row],[Nominal GDP in millions]]/Table_3[[#This Row],[Real GDP (Chained 2012, millions)]]</f>
        <v>0.82683308564217817</v>
      </c>
      <c r="G525" s="51">
        <f>ABS((F525/F522)^(1/4)-1)</f>
        <v>1.9673565500421875E-2</v>
      </c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>
      <c r="A526" s="35" t="s">
        <v>51</v>
      </c>
      <c r="B526" s="35" t="s">
        <v>52</v>
      </c>
      <c r="C526" s="39">
        <v>2005</v>
      </c>
      <c r="D526" s="35">
        <v>57369.4</v>
      </c>
      <c r="E526" s="39">
        <v>67123.899999999994</v>
      </c>
      <c r="F526" s="35">
        <f>Table_3[[#This Row],[Nominal GDP in millions]]/Table_3[[#This Row],[Real GDP (Chained 2012, millions)]]</f>
        <v>0.85467918282459754</v>
      </c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>
      <c r="A527" s="35" t="s">
        <v>51</v>
      </c>
      <c r="B527" s="35" t="s">
        <v>52</v>
      </c>
      <c r="C527" s="39">
        <v>2006</v>
      </c>
      <c r="D527" s="35">
        <v>60846.5</v>
      </c>
      <c r="E527" s="39">
        <v>68759.3</v>
      </c>
      <c r="F527" s="35">
        <f>Table_3[[#This Row],[Nominal GDP in millions]]/Table_3[[#This Row],[Real GDP (Chained 2012, millions)]]</f>
        <v>0.88492029441835496</v>
      </c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>
      <c r="A528" s="35" t="s">
        <v>51</v>
      </c>
      <c r="B528" s="35" t="s">
        <v>52</v>
      </c>
      <c r="C528" s="39">
        <v>2007</v>
      </c>
      <c r="D528" s="35">
        <v>64163.6</v>
      </c>
      <c r="E528" s="39">
        <v>70080.399999999994</v>
      </c>
      <c r="F528" s="35">
        <f>Table_3[[#This Row],[Nominal GDP in millions]]/Table_3[[#This Row],[Real GDP (Chained 2012, millions)]]</f>
        <v>0.91557125815491924</v>
      </c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>
      <c r="A529" s="37" t="s">
        <v>51</v>
      </c>
      <c r="B529" s="37" t="s">
        <v>52</v>
      </c>
      <c r="C529" s="38">
        <v>2008</v>
      </c>
      <c r="D529" s="38">
        <v>65678.2</v>
      </c>
      <c r="E529" s="38">
        <v>70460.800000000003</v>
      </c>
      <c r="F529" s="37">
        <f>Table_3[[#This Row],[Nominal GDP in millions]]/Table_3[[#This Row],[Real GDP (Chained 2012, millions)]]</f>
        <v>0.93212396112448337</v>
      </c>
      <c r="G529" s="51">
        <f>ABS((F529/F526)^(1/4)-1)</f>
        <v>2.192173579880663E-2</v>
      </c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>
      <c r="A530" s="35" t="s">
        <v>51</v>
      </c>
      <c r="B530" s="35" t="s">
        <v>52</v>
      </c>
      <c r="C530" s="39">
        <v>2009</v>
      </c>
      <c r="D530" s="35">
        <v>64549.7</v>
      </c>
      <c r="E530" s="39">
        <v>67927.5</v>
      </c>
      <c r="F530" s="35">
        <f>Table_3[[#This Row],[Nominal GDP in millions]]/Table_3[[#This Row],[Real GDP (Chained 2012, millions)]]</f>
        <v>0.95027345331419522</v>
      </c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>
      <c r="A531" s="35" t="s">
        <v>51</v>
      </c>
      <c r="B531" s="35" t="s">
        <v>52</v>
      </c>
      <c r="C531" s="39">
        <v>2010</v>
      </c>
      <c r="D531" s="35">
        <v>66872.899999999994</v>
      </c>
      <c r="E531" s="39">
        <v>69628.100000000006</v>
      </c>
      <c r="F531" s="35">
        <f>Table_3[[#This Row],[Nominal GDP in millions]]/Table_3[[#This Row],[Real GDP (Chained 2012, millions)]]</f>
        <v>0.96042976901567023</v>
      </c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>
      <c r="A532" s="35" t="s">
        <v>51</v>
      </c>
      <c r="B532" s="35" t="s">
        <v>52</v>
      </c>
      <c r="C532" s="39">
        <v>2011</v>
      </c>
      <c r="D532" s="35">
        <v>69083.899999999994</v>
      </c>
      <c r="E532" s="39">
        <v>70646.600000000006</v>
      </c>
      <c r="F532" s="35">
        <f>Table_3[[#This Row],[Nominal GDP in millions]]/Table_3[[#This Row],[Real GDP (Chained 2012, millions)]]</f>
        <v>0.97788003952065616</v>
      </c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>
      <c r="A533" s="37" t="s">
        <v>51</v>
      </c>
      <c r="B533" s="37" t="s">
        <v>52</v>
      </c>
      <c r="C533" s="38">
        <v>2012</v>
      </c>
      <c r="D533" s="38">
        <v>71905.3</v>
      </c>
      <c r="E533" s="38">
        <v>71905.3</v>
      </c>
      <c r="F533" s="37">
        <f>Table_3[[#This Row],[Nominal GDP in millions]]/Table_3[[#This Row],[Real GDP (Chained 2012, millions)]]</f>
        <v>1</v>
      </c>
      <c r="G533" s="51">
        <f>ABS((F533/F530)^(1/4)-1)</f>
        <v>1.283301796559444E-2</v>
      </c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>
      <c r="A534" s="35" t="s">
        <v>51</v>
      </c>
      <c r="B534" s="35" t="s">
        <v>52</v>
      </c>
      <c r="C534" s="39">
        <v>2013</v>
      </c>
      <c r="D534" s="35">
        <v>74554.899999999994</v>
      </c>
      <c r="E534" s="39">
        <v>73063.199999999997</v>
      </c>
      <c r="F534" s="35">
        <f>Table_3[[#This Row],[Nominal GDP in millions]]/Table_3[[#This Row],[Real GDP (Chained 2012, millions)]]</f>
        <v>1.0204165708592012</v>
      </c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>
      <c r="A535" s="35" t="s">
        <v>51</v>
      </c>
      <c r="B535" s="35" t="s">
        <v>52</v>
      </c>
      <c r="C535" s="39">
        <v>2014</v>
      </c>
      <c r="D535" s="35">
        <v>76773.3</v>
      </c>
      <c r="E535" s="39">
        <v>73512.399999999994</v>
      </c>
      <c r="F535" s="35">
        <f>Table_3[[#This Row],[Nominal GDP in millions]]/Table_3[[#This Row],[Real GDP (Chained 2012, millions)]]</f>
        <v>1.0443585027832041</v>
      </c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>
      <c r="A536" s="35" t="s">
        <v>51</v>
      </c>
      <c r="B536" s="35" t="s">
        <v>52</v>
      </c>
      <c r="C536" s="39">
        <v>2015</v>
      </c>
      <c r="D536" s="35">
        <v>81230.3</v>
      </c>
      <c r="E536" s="39">
        <v>75869.5</v>
      </c>
      <c r="F536" s="35">
        <f>Table_3[[#This Row],[Nominal GDP in millions]]/Table_3[[#This Row],[Real GDP (Chained 2012, millions)]]</f>
        <v>1.0706581696202031</v>
      </c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>
      <c r="A537" s="37" t="s">
        <v>51</v>
      </c>
      <c r="B537" s="37" t="s">
        <v>52</v>
      </c>
      <c r="C537" s="38">
        <v>2016</v>
      </c>
      <c r="D537" s="38">
        <v>83914.4</v>
      </c>
      <c r="E537" s="38">
        <v>77303.899999999994</v>
      </c>
      <c r="F537" s="37">
        <f>Table_3[[#This Row],[Nominal GDP in millions]]/Table_3[[#This Row],[Real GDP (Chained 2012, millions)]]</f>
        <v>1.085513150048057</v>
      </c>
      <c r="G537" s="51">
        <f>ABS((F537/F534)^(1/4)-1)</f>
        <v>1.5580600808777989E-2</v>
      </c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>
      <c r="A538" s="35" t="s">
        <v>51</v>
      </c>
      <c r="B538" s="35" t="s">
        <v>52</v>
      </c>
      <c r="C538" s="39">
        <v>2017</v>
      </c>
      <c r="D538" s="35">
        <v>87177.8</v>
      </c>
      <c r="E538" s="39">
        <v>78941.600000000006</v>
      </c>
      <c r="F538" s="35">
        <f>Table_3[[#This Row],[Nominal GDP in millions]]/Table_3[[#This Row],[Real GDP (Chained 2012, millions)]]</f>
        <v>1.104332823251619</v>
      </c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>
      <c r="A539" s="35" t="s">
        <v>51</v>
      </c>
      <c r="B539" s="35" t="s">
        <v>52</v>
      </c>
      <c r="C539" s="39">
        <v>2018</v>
      </c>
      <c r="D539" s="35">
        <v>90276.4</v>
      </c>
      <c r="E539" s="39">
        <v>79854.7</v>
      </c>
      <c r="F539" s="35">
        <f>Table_3[[#This Row],[Nominal GDP in millions]]/Table_3[[#This Row],[Real GDP (Chained 2012, millions)]]</f>
        <v>1.1305082856738551</v>
      </c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>
      <c r="A540" s="35" t="s">
        <v>51</v>
      </c>
      <c r="B540" s="35" t="s">
        <v>52</v>
      </c>
      <c r="C540" s="39">
        <v>2019</v>
      </c>
      <c r="D540" s="35">
        <v>91781.1</v>
      </c>
      <c r="E540" s="39">
        <v>79175.399999999994</v>
      </c>
      <c r="F540" s="35">
        <f>Table_3[[#This Row],[Nominal GDP in millions]]/Table_3[[#This Row],[Real GDP (Chained 2012, millions)]]</f>
        <v>1.1592123311028426</v>
      </c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s="46" customFormat="1">
      <c r="A541" s="47" t="s">
        <v>51</v>
      </c>
      <c r="B541" s="47" t="s">
        <v>52</v>
      </c>
      <c r="C541" s="45">
        <v>2020</v>
      </c>
      <c r="D541" s="47">
        <v>82884.600000000006</v>
      </c>
      <c r="E541" s="45">
        <v>70625.2</v>
      </c>
      <c r="F541" s="47">
        <f>Table_3[[#This Row],[Nominal GDP in millions]]/Table_3[[#This Row],[Real GDP (Chained 2012, millions)]]</f>
        <v>1.1735839332136406</v>
      </c>
      <c r="G541" s="51">
        <f>ABS((F541/F538)^(1/4)-1)</f>
        <v>1.5321408720149643E-2</v>
      </c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>
      <c r="A542" s="37" t="s">
        <v>53</v>
      </c>
      <c r="B542" s="37" t="s">
        <v>54</v>
      </c>
      <c r="C542" s="38">
        <v>1976</v>
      </c>
      <c r="D542" s="38">
        <v>6590.7</v>
      </c>
      <c r="E542" s="38"/>
      <c r="F542" s="37"/>
      <c r="G542" s="51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>
      <c r="A543" s="35" t="s">
        <v>53</v>
      </c>
      <c r="B543" s="35" t="s">
        <v>54</v>
      </c>
      <c r="C543" s="39">
        <v>1977</v>
      </c>
      <c r="D543" s="35">
        <v>7205.9</v>
      </c>
      <c r="E543" s="39">
        <v>18085.111550985261</v>
      </c>
      <c r="F543" s="35">
        <f>Table_3[[#This Row],[Nominal GDP in millions]]/Table_3[[#This Row],[Real GDP (Chained 2012, millions)]]</f>
        <v>0.39844376849350582</v>
      </c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>
      <c r="A544" s="35" t="s">
        <v>53</v>
      </c>
      <c r="B544" s="35" t="s">
        <v>54</v>
      </c>
      <c r="C544" s="39">
        <v>1978</v>
      </c>
      <c r="D544" s="35">
        <v>8449.7000000000007</v>
      </c>
      <c r="E544" s="39">
        <v>19520.251873698933</v>
      </c>
      <c r="F544" s="35">
        <f>Table_3[[#This Row],[Nominal GDP in millions]]/Table_3[[#This Row],[Real GDP (Chained 2012, millions)]]</f>
        <v>0.43286838995069021</v>
      </c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>
      <c r="A545" s="35" t="s">
        <v>53</v>
      </c>
      <c r="B545" s="35" t="s">
        <v>54</v>
      </c>
      <c r="C545" s="39">
        <v>1979</v>
      </c>
      <c r="D545" s="35">
        <v>9285.9</v>
      </c>
      <c r="E545" s="39">
        <v>19915.470819518534</v>
      </c>
      <c r="F545" s="35">
        <f>Table_3[[#This Row],[Nominal GDP in millions]]/Table_3[[#This Row],[Real GDP (Chained 2012, millions)]]</f>
        <v>0.46626565267536518</v>
      </c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>
      <c r="A546" s="37" t="s">
        <v>53</v>
      </c>
      <c r="B546" s="37" t="s">
        <v>54</v>
      </c>
      <c r="C546" s="38">
        <v>1980</v>
      </c>
      <c r="D546" s="38">
        <v>9915.7999999999993</v>
      </c>
      <c r="E546" s="38">
        <v>20034.964132661644</v>
      </c>
      <c r="F546" s="37">
        <f>Table_3[[#This Row],[Nominal GDP in millions]]/Table_3[[#This Row],[Real GDP (Chained 2012, millions)]]</f>
        <v>0.49492476923554574</v>
      </c>
      <c r="G546" s="51">
        <f>ABS((F546/F543)^(1/4)-1)</f>
        <v>5.5706116022817165E-2</v>
      </c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>
      <c r="A547" s="35" t="s">
        <v>53</v>
      </c>
      <c r="B547" s="35" t="s">
        <v>54</v>
      </c>
      <c r="C547" s="39">
        <v>1981</v>
      </c>
      <c r="D547" s="35">
        <v>10677.4</v>
      </c>
      <c r="E547" s="39">
        <v>20131.14465437438</v>
      </c>
      <c r="F547" s="35">
        <f>Table_3[[#This Row],[Nominal GDP in millions]]/Table_3[[#This Row],[Real GDP (Chained 2012, millions)]]</f>
        <v>0.5303920955970014</v>
      </c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>
      <c r="A548" s="35" t="s">
        <v>53</v>
      </c>
      <c r="B548" s="35" t="s">
        <v>54</v>
      </c>
      <c r="C548" s="39">
        <v>1982</v>
      </c>
      <c r="D548" s="35">
        <v>10689.3</v>
      </c>
      <c r="E548" s="39">
        <v>19314.586671813191</v>
      </c>
      <c r="F548" s="35">
        <f>Table_3[[#This Row],[Nominal GDP in millions]]/Table_3[[#This Row],[Real GDP (Chained 2012, millions)]]</f>
        <v>0.55343146512161534</v>
      </c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>
      <c r="A549" s="35" t="s">
        <v>53</v>
      </c>
      <c r="B549" s="35" t="s">
        <v>54</v>
      </c>
      <c r="C549" s="39">
        <v>1983</v>
      </c>
      <c r="D549" s="35">
        <v>11834.2</v>
      </c>
      <c r="E549" s="39">
        <v>20257.473131497078</v>
      </c>
      <c r="F549" s="35">
        <f>Table_3[[#This Row],[Nominal GDP in millions]]/Table_3[[#This Row],[Real GDP (Chained 2012, millions)]]</f>
        <v>0.58418934697238933</v>
      </c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>
      <c r="A550" s="37" t="s">
        <v>53</v>
      </c>
      <c r="B550" s="37" t="s">
        <v>54</v>
      </c>
      <c r="C550" s="38">
        <v>1984</v>
      </c>
      <c r="D550" s="38">
        <v>12585.9</v>
      </c>
      <c r="E550" s="38">
        <v>20617.783918420941</v>
      </c>
      <c r="F550" s="37">
        <f>Table_3[[#This Row],[Nominal GDP in millions]]/Table_3[[#This Row],[Real GDP (Chained 2012, millions)]]</f>
        <v>0.61043902922831283</v>
      </c>
      <c r="G550" s="51">
        <f>ABS((F550/F547)^(1/4)-1)</f>
        <v>3.5765193113358906E-2</v>
      </c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>
      <c r="A551" s="35" t="s">
        <v>53</v>
      </c>
      <c r="B551" s="35" t="s">
        <v>54</v>
      </c>
      <c r="C551" s="39">
        <v>1985</v>
      </c>
      <c r="D551" s="35">
        <v>13043.9</v>
      </c>
      <c r="E551" s="39">
        <v>21084.161803528008</v>
      </c>
      <c r="F551" s="35">
        <f>Table_3[[#This Row],[Nominal GDP in millions]]/Table_3[[#This Row],[Real GDP (Chained 2012, millions)]]</f>
        <v>0.6186586937412597</v>
      </c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>
      <c r="A552" s="35" t="s">
        <v>53</v>
      </c>
      <c r="B552" s="35" t="s">
        <v>54</v>
      </c>
      <c r="C552" s="39">
        <v>1986</v>
      </c>
      <c r="D552" s="35">
        <v>13220.2</v>
      </c>
      <c r="E552" s="39">
        <v>20672.953456256164</v>
      </c>
      <c r="F552" s="35">
        <f>Table_3[[#This Row],[Nominal GDP in millions]]/Table_3[[#This Row],[Real GDP (Chained 2012, millions)]]</f>
        <v>0.63949256345852368</v>
      </c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>
      <c r="A553" s="35" t="s">
        <v>53</v>
      </c>
      <c r="B553" s="35" t="s">
        <v>54</v>
      </c>
      <c r="C553" s="39">
        <v>1987</v>
      </c>
      <c r="D553" s="35">
        <v>13996</v>
      </c>
      <c r="E553" s="39">
        <v>21176.192404253143</v>
      </c>
      <c r="F553" s="35">
        <f>Table_3[[#This Row],[Nominal GDP in millions]]/Table_3[[#This Row],[Real GDP (Chained 2012, millions)]]</f>
        <v>0.66093090451846137</v>
      </c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>
      <c r="A554" s="37" t="s">
        <v>53</v>
      </c>
      <c r="B554" s="37" t="s">
        <v>54</v>
      </c>
      <c r="C554" s="38">
        <v>1988</v>
      </c>
      <c r="D554" s="38">
        <v>15285.3</v>
      </c>
      <c r="E554" s="38">
        <v>22316.810393346463</v>
      </c>
      <c r="F554" s="37">
        <f>Table_3[[#This Row],[Nominal GDP in millions]]/Table_3[[#This Row],[Real GDP (Chained 2012, millions)]]</f>
        <v>0.6849231467484781</v>
      </c>
      <c r="G554" s="51">
        <f>ABS((F554/F551)^(1/4)-1)</f>
        <v>2.5764537738817817E-2</v>
      </c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>
      <c r="A555" s="35" t="s">
        <v>53</v>
      </c>
      <c r="B555" s="35" t="s">
        <v>54</v>
      </c>
      <c r="C555" s="39">
        <v>1989</v>
      </c>
      <c r="D555" s="35">
        <v>16908.599999999999</v>
      </c>
      <c r="E555" s="39">
        <v>23743.894987084197</v>
      </c>
      <c r="F555" s="35">
        <f>Table_3[[#This Row],[Nominal GDP in millions]]/Table_3[[#This Row],[Real GDP (Chained 2012, millions)]]</f>
        <v>0.71212410639440804</v>
      </c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>
      <c r="A556" s="35" t="s">
        <v>53</v>
      </c>
      <c r="B556" s="35" t="s">
        <v>54</v>
      </c>
      <c r="C556" s="39">
        <v>1990</v>
      </c>
      <c r="D556" s="35">
        <v>18004.2</v>
      </c>
      <c r="E556" s="39">
        <v>24608.177061002847</v>
      </c>
      <c r="F556" s="35">
        <f>Table_3[[#This Row],[Nominal GDP in millions]]/Table_3[[#This Row],[Real GDP (Chained 2012, millions)]]</f>
        <v>0.7316348527307891</v>
      </c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>
      <c r="A557" s="35" t="s">
        <v>53</v>
      </c>
      <c r="B557" s="35" t="s">
        <v>54</v>
      </c>
      <c r="C557" s="39">
        <v>1991</v>
      </c>
      <c r="D557" s="35">
        <v>18851.7</v>
      </c>
      <c r="E557" s="39">
        <v>25134.484687430926</v>
      </c>
      <c r="F557" s="35">
        <f>Table_3[[#This Row],[Nominal GDP in millions]]/Table_3[[#This Row],[Real GDP (Chained 2012, millions)]]</f>
        <v>0.75003328034917793</v>
      </c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>
      <c r="A558" s="37" t="s">
        <v>53</v>
      </c>
      <c r="B558" s="37" t="s">
        <v>54</v>
      </c>
      <c r="C558" s="38">
        <v>1992</v>
      </c>
      <c r="D558" s="38">
        <v>20631.599999999999</v>
      </c>
      <c r="E558" s="38">
        <v>26879.160293220109</v>
      </c>
      <c r="F558" s="37">
        <f>Table_3[[#This Row],[Nominal GDP in millions]]/Table_3[[#This Row],[Real GDP (Chained 2012, millions)]]</f>
        <v>0.7675686210035374</v>
      </c>
      <c r="G558" s="51">
        <f>ABS((F558/F555)^(1/4)-1)</f>
        <v>1.8920690245613381E-2</v>
      </c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>
      <c r="A559" s="35" t="s">
        <v>53</v>
      </c>
      <c r="B559" s="35" t="s">
        <v>54</v>
      </c>
      <c r="C559" s="39">
        <v>1993</v>
      </c>
      <c r="D559" s="35">
        <v>23099.8</v>
      </c>
      <c r="E559" s="39">
        <v>29219.837786729215</v>
      </c>
      <c r="F559" s="35">
        <f>Table_3[[#This Row],[Nominal GDP in millions]]/Table_3[[#This Row],[Real GDP (Chained 2012, millions)]]</f>
        <v>0.79055195886444118</v>
      </c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>
      <c r="A560" s="35" t="s">
        <v>53</v>
      </c>
      <c r="B560" s="35" t="s">
        <v>54</v>
      </c>
      <c r="C560" s="39">
        <v>1994</v>
      </c>
      <c r="D560" s="35">
        <v>25455.5</v>
      </c>
      <c r="E560" s="39">
        <v>31545.868500282068</v>
      </c>
      <c r="F560" s="35">
        <f>Table_3[[#This Row],[Nominal GDP in millions]]/Table_3[[#This Row],[Real GDP (Chained 2012, millions)]]</f>
        <v>0.80693609687025702</v>
      </c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>
      <c r="A561" s="35" t="s">
        <v>53</v>
      </c>
      <c r="B561" s="35" t="s">
        <v>54</v>
      </c>
      <c r="C561" s="39">
        <v>1995</v>
      </c>
      <c r="D561" s="35">
        <v>27762.400000000001</v>
      </c>
      <c r="E561" s="39">
        <v>34170.327355443609</v>
      </c>
      <c r="F561" s="35">
        <f>Table_3[[#This Row],[Nominal GDP in millions]]/Table_3[[#This Row],[Real GDP (Chained 2012, millions)]]</f>
        <v>0.81247099892290697</v>
      </c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>
      <c r="A562" s="37" t="s">
        <v>53</v>
      </c>
      <c r="B562" s="37" t="s">
        <v>54</v>
      </c>
      <c r="C562" s="38">
        <v>1996</v>
      </c>
      <c r="D562" s="38">
        <v>28914.6</v>
      </c>
      <c r="E562" s="38">
        <v>35307.649819046768</v>
      </c>
      <c r="F562" s="37">
        <f>Table_3[[#This Row],[Nominal GDP in millions]]/Table_3[[#This Row],[Real GDP (Chained 2012, millions)]]</f>
        <v>0.81893301163313259</v>
      </c>
      <c r="G562" s="51">
        <f>ABS((F562/F559)^(1/4)-1)</f>
        <v>8.8567166714208501E-3</v>
      </c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>
      <c r="A563" s="35" t="s">
        <v>53</v>
      </c>
      <c r="B563" s="35" t="s">
        <v>54</v>
      </c>
      <c r="C563" s="39">
        <v>1997</v>
      </c>
      <c r="D563" s="35">
        <v>29496.9</v>
      </c>
      <c r="E563" s="39">
        <v>36997.4</v>
      </c>
      <c r="F563" s="35">
        <f>Table_3[[#This Row],[Nominal GDP in millions]]/Table_3[[#This Row],[Real GDP (Chained 2012, millions)]]</f>
        <v>0.79726953785941712</v>
      </c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>
      <c r="A564" s="35" t="s">
        <v>53</v>
      </c>
      <c r="B564" s="35" t="s">
        <v>54</v>
      </c>
      <c r="C564" s="39">
        <v>1998</v>
      </c>
      <c r="D564" s="35">
        <v>31059.8</v>
      </c>
      <c r="E564" s="39">
        <v>38795.300000000003</v>
      </c>
      <c r="F564" s="35">
        <f>Table_3[[#This Row],[Nominal GDP in millions]]/Table_3[[#This Row],[Real GDP (Chained 2012, millions)]]</f>
        <v>0.80060729005833176</v>
      </c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>
      <c r="A565" s="35" t="s">
        <v>53</v>
      </c>
      <c r="B565" s="35" t="s">
        <v>54</v>
      </c>
      <c r="C565" s="39">
        <v>1999</v>
      </c>
      <c r="D565" s="35">
        <v>34239.9</v>
      </c>
      <c r="E565" s="39">
        <v>42510.400000000001</v>
      </c>
      <c r="F565" s="35">
        <f>Table_3[[#This Row],[Nominal GDP in millions]]/Table_3[[#This Row],[Real GDP (Chained 2012, millions)]]</f>
        <v>0.80544760811472016</v>
      </c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>
      <c r="A566" s="37" t="s">
        <v>53</v>
      </c>
      <c r="B566" s="37" t="s">
        <v>54</v>
      </c>
      <c r="C566" s="38">
        <v>2000</v>
      </c>
      <c r="D566" s="38">
        <v>38083.1</v>
      </c>
      <c r="E566" s="38">
        <v>47295.4</v>
      </c>
      <c r="F566" s="37">
        <f>Table_3[[#This Row],[Nominal GDP in millions]]/Table_3[[#This Row],[Real GDP (Chained 2012, millions)]]</f>
        <v>0.80521784359578308</v>
      </c>
      <c r="G566" s="51">
        <f>ABS((F566/F563)^(1/4)-1)</f>
        <v>2.483088223803831E-3</v>
      </c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>
      <c r="A567" s="35" t="s">
        <v>53</v>
      </c>
      <c r="B567" s="35" t="s">
        <v>54</v>
      </c>
      <c r="C567" s="39">
        <v>2001</v>
      </c>
      <c r="D567" s="35">
        <v>37489</v>
      </c>
      <c r="E567" s="39">
        <v>46084.5</v>
      </c>
      <c r="F567" s="35">
        <f>Table_3[[#This Row],[Nominal GDP in millions]]/Table_3[[#This Row],[Real GDP (Chained 2012, millions)]]</f>
        <v>0.81348392626588117</v>
      </c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>
      <c r="A568" s="35" t="s">
        <v>53</v>
      </c>
      <c r="B568" s="35" t="s">
        <v>54</v>
      </c>
      <c r="C568" s="39">
        <v>2002</v>
      </c>
      <c r="D568" s="35">
        <v>38673.199999999997</v>
      </c>
      <c r="E568" s="39">
        <v>47056.800000000003</v>
      </c>
      <c r="F568" s="35">
        <f>Table_3[[#This Row],[Nominal GDP in millions]]/Table_3[[#This Row],[Real GDP (Chained 2012, millions)]]</f>
        <v>0.82184083915608364</v>
      </c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>
      <c r="A569" s="35" t="s">
        <v>53</v>
      </c>
      <c r="B569" s="35" t="s">
        <v>54</v>
      </c>
      <c r="C569" s="39">
        <v>2003</v>
      </c>
      <c r="D569" s="35">
        <v>40490.6</v>
      </c>
      <c r="E569" s="39">
        <v>48593.7</v>
      </c>
      <c r="F569" s="35">
        <f>Table_3[[#This Row],[Nominal GDP in millions]]/Table_3[[#This Row],[Real GDP (Chained 2012, millions)]]</f>
        <v>0.83324793131619945</v>
      </c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>
      <c r="A570" s="37" t="s">
        <v>53</v>
      </c>
      <c r="B570" s="37" t="s">
        <v>54</v>
      </c>
      <c r="C570" s="38">
        <v>2004</v>
      </c>
      <c r="D570" s="38">
        <v>44327.9</v>
      </c>
      <c r="E570" s="38">
        <v>51815.1</v>
      </c>
      <c r="F570" s="37">
        <f>Table_3[[#This Row],[Nominal GDP in millions]]/Table_3[[#This Row],[Real GDP (Chained 2012, millions)]]</f>
        <v>0.85550158158529077</v>
      </c>
      <c r="G570" s="51">
        <f>ABS((F570/F567)^(1/4)-1)</f>
        <v>1.2670036905404913E-2</v>
      </c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>
      <c r="A571" s="35" t="s">
        <v>53</v>
      </c>
      <c r="B571" s="35" t="s">
        <v>54</v>
      </c>
      <c r="C571" s="39">
        <v>2005</v>
      </c>
      <c r="D571" s="35">
        <v>48642.8</v>
      </c>
      <c r="E571" s="39">
        <v>56043</v>
      </c>
      <c r="F571" s="35">
        <f>Table_3[[#This Row],[Nominal GDP in millions]]/Table_3[[#This Row],[Real GDP (Chained 2012, millions)]]</f>
        <v>0.86795496315329301</v>
      </c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>
      <c r="A572" s="35" t="s">
        <v>53</v>
      </c>
      <c r="B572" s="35" t="s">
        <v>54</v>
      </c>
      <c r="C572" s="39">
        <v>2006</v>
      </c>
      <c r="D572" s="35">
        <v>51125.8</v>
      </c>
      <c r="E572" s="39">
        <v>57613.7</v>
      </c>
      <c r="F572" s="35">
        <f>Table_3[[#This Row],[Nominal GDP in millions]]/Table_3[[#This Row],[Real GDP (Chained 2012, millions)]]</f>
        <v>0.88738963128561443</v>
      </c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>
      <c r="A573" s="35" t="s">
        <v>53</v>
      </c>
      <c r="B573" s="35" t="s">
        <v>54</v>
      </c>
      <c r="C573" s="39">
        <v>2007</v>
      </c>
      <c r="D573" s="35">
        <v>53934.5</v>
      </c>
      <c r="E573" s="39">
        <v>58670.9</v>
      </c>
      <c r="F573" s="35">
        <f>Table_3[[#This Row],[Nominal GDP in millions]]/Table_3[[#This Row],[Real GDP (Chained 2012, millions)]]</f>
        <v>0.91927173436916765</v>
      </c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>
      <c r="A574" s="37" t="s">
        <v>53</v>
      </c>
      <c r="B574" s="37" t="s">
        <v>54</v>
      </c>
      <c r="C574" s="38">
        <v>2008</v>
      </c>
      <c r="D574" s="38">
        <v>56200.800000000003</v>
      </c>
      <c r="E574" s="38">
        <v>60309.5</v>
      </c>
      <c r="F574" s="37">
        <f>Table_3[[#This Row],[Nominal GDP in millions]]/Table_3[[#This Row],[Real GDP (Chained 2012, millions)]]</f>
        <v>0.93187308798779633</v>
      </c>
      <c r="G574" s="51">
        <f>ABS((F574/F571)^(1/4)-1)</f>
        <v>1.7922923436276772E-2</v>
      </c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>
      <c r="A575" s="35" t="s">
        <v>53</v>
      </c>
      <c r="B575" s="35" t="s">
        <v>54</v>
      </c>
      <c r="C575" s="39">
        <v>2009</v>
      </c>
      <c r="D575" s="35">
        <v>54064.1</v>
      </c>
      <c r="E575" s="39">
        <v>57327.9</v>
      </c>
      <c r="F575" s="35">
        <f>Table_3[[#This Row],[Nominal GDP in millions]]/Table_3[[#This Row],[Real GDP (Chained 2012, millions)]]</f>
        <v>0.94306786050073343</v>
      </c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>
      <c r="A576" s="35" t="s">
        <v>53</v>
      </c>
      <c r="B576" s="35" t="s">
        <v>54</v>
      </c>
      <c r="C576" s="39">
        <v>2010</v>
      </c>
      <c r="D576" s="35">
        <v>55587.6</v>
      </c>
      <c r="E576" s="39">
        <v>58281.8</v>
      </c>
      <c r="F576" s="35">
        <f>Table_3[[#This Row],[Nominal GDP in millions]]/Table_3[[#This Row],[Real GDP (Chained 2012, millions)]]</f>
        <v>0.95377287592353011</v>
      </c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>
      <c r="A577" s="35" t="s">
        <v>53</v>
      </c>
      <c r="B577" s="35" t="s">
        <v>54</v>
      </c>
      <c r="C577" s="39">
        <v>2011</v>
      </c>
      <c r="D577" s="35">
        <v>56941.1</v>
      </c>
      <c r="E577" s="39">
        <v>58226.2</v>
      </c>
      <c r="F577" s="35">
        <f>Table_3[[#This Row],[Nominal GDP in millions]]/Table_3[[#This Row],[Real GDP (Chained 2012, millions)]]</f>
        <v>0.97792917964765003</v>
      </c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>
      <c r="A578" s="37" t="s">
        <v>53</v>
      </c>
      <c r="B578" s="37" t="s">
        <v>54</v>
      </c>
      <c r="C578" s="38">
        <v>2012</v>
      </c>
      <c r="D578" s="38">
        <v>58323.9</v>
      </c>
      <c r="E578" s="38">
        <v>58323.9</v>
      </c>
      <c r="F578" s="37">
        <f>Table_3[[#This Row],[Nominal GDP in millions]]/Table_3[[#This Row],[Real GDP (Chained 2012, millions)]]</f>
        <v>1</v>
      </c>
      <c r="G578" s="51">
        <f>ABS((F578/F575)^(1/4)-1)</f>
        <v>1.4762159222228455E-2</v>
      </c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>
      <c r="A579" s="35" t="s">
        <v>53</v>
      </c>
      <c r="B579" s="35" t="s">
        <v>54</v>
      </c>
      <c r="C579" s="39">
        <v>2013</v>
      </c>
      <c r="D579" s="35">
        <v>61835.8</v>
      </c>
      <c r="E579" s="39">
        <v>60631.199999999997</v>
      </c>
      <c r="F579" s="35">
        <f>Table_3[[#This Row],[Nominal GDP in millions]]/Table_3[[#This Row],[Real GDP (Chained 2012, millions)]]</f>
        <v>1.0198676588950903</v>
      </c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>
      <c r="A580" s="35" t="s">
        <v>53</v>
      </c>
      <c r="B580" s="35" t="s">
        <v>54</v>
      </c>
      <c r="C580" s="39">
        <v>2014</v>
      </c>
      <c r="D580" s="35">
        <v>64575.199999999997</v>
      </c>
      <c r="E580" s="39">
        <v>62454</v>
      </c>
      <c r="F580" s="35">
        <f>Table_3[[#This Row],[Nominal GDP in millions]]/Table_3[[#This Row],[Real GDP (Chained 2012, millions)]]</f>
        <v>1.03396419764947</v>
      </c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>
      <c r="A581" s="35" t="s">
        <v>53</v>
      </c>
      <c r="B581" s="35" t="s">
        <v>54</v>
      </c>
      <c r="C581" s="39">
        <v>2015</v>
      </c>
      <c r="D581" s="35">
        <v>65899.899999999994</v>
      </c>
      <c r="E581" s="39">
        <v>63081.2</v>
      </c>
      <c r="F581" s="35">
        <f>Table_3[[#This Row],[Nominal GDP in millions]]/Table_3[[#This Row],[Real GDP (Chained 2012, millions)]]</f>
        <v>1.0446836775457664</v>
      </c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>
      <c r="A582" s="37" t="s">
        <v>53</v>
      </c>
      <c r="B582" s="37" t="s">
        <v>54</v>
      </c>
      <c r="C582" s="38">
        <v>2016</v>
      </c>
      <c r="D582" s="38">
        <v>68837.399999999994</v>
      </c>
      <c r="E582" s="38">
        <v>65479</v>
      </c>
      <c r="F582" s="37">
        <f>Table_3[[#This Row],[Nominal GDP in millions]]/Table_3[[#This Row],[Real GDP (Chained 2012, millions)]]</f>
        <v>1.051289726477191</v>
      </c>
      <c r="G582" s="51">
        <f>ABS((F582/F579)^(1/4)-1)</f>
        <v>7.6150603724525201E-3</v>
      </c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>
      <c r="A583" s="35" t="s">
        <v>53</v>
      </c>
      <c r="B583" s="35" t="s">
        <v>54</v>
      </c>
      <c r="C583" s="39">
        <v>2017</v>
      </c>
      <c r="D583" s="35">
        <v>71688.399999999994</v>
      </c>
      <c r="E583" s="39">
        <v>66980.5</v>
      </c>
      <c r="F583" s="35">
        <f>Table_3[[#This Row],[Nominal GDP in millions]]/Table_3[[#This Row],[Real GDP (Chained 2012, millions)]]</f>
        <v>1.0702876210240293</v>
      </c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>
      <c r="A584" s="35" t="s">
        <v>53</v>
      </c>
      <c r="B584" s="35" t="s">
        <v>54</v>
      </c>
      <c r="C584" s="39">
        <v>2018</v>
      </c>
      <c r="D584" s="35">
        <v>77493.899999999994</v>
      </c>
      <c r="E584" s="39">
        <v>71075.399999999994</v>
      </c>
      <c r="F584" s="35">
        <f>Table_3[[#This Row],[Nominal GDP in millions]]/Table_3[[#This Row],[Real GDP (Chained 2012, millions)]]</f>
        <v>1.0903055065465688</v>
      </c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>
      <c r="A585" s="35" t="s">
        <v>53</v>
      </c>
      <c r="B585" s="35" t="s">
        <v>54</v>
      </c>
      <c r="C585" s="39">
        <v>2019</v>
      </c>
      <c r="D585" s="35">
        <v>82420.100000000006</v>
      </c>
      <c r="E585" s="39">
        <v>73912</v>
      </c>
      <c r="F585" s="35">
        <f>Table_3[[#This Row],[Nominal GDP in millions]]/Table_3[[#This Row],[Real GDP (Chained 2012, millions)]]</f>
        <v>1.1151112133347765</v>
      </c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s="46" customFormat="1">
      <c r="A586" s="47" t="s">
        <v>53</v>
      </c>
      <c r="B586" s="47" t="s">
        <v>54</v>
      </c>
      <c r="C586" s="45">
        <v>2020</v>
      </c>
      <c r="D586" s="47">
        <v>83821.600000000006</v>
      </c>
      <c r="E586" s="45">
        <v>73655.399999999994</v>
      </c>
      <c r="F586" s="47">
        <f>Table_3[[#This Row],[Nominal GDP in millions]]/Table_3[[#This Row],[Real GDP (Chained 2012, millions)]]</f>
        <v>1.1380238244582204</v>
      </c>
      <c r="G586" s="51">
        <f>ABS((F586/F583)^(1/4)-1)</f>
        <v>1.5459747814814184E-2</v>
      </c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>
      <c r="A587" s="37" t="s">
        <v>55</v>
      </c>
      <c r="B587" s="37" t="s">
        <v>56</v>
      </c>
      <c r="C587" s="38">
        <v>1976</v>
      </c>
      <c r="D587" s="38">
        <v>104819.3</v>
      </c>
      <c r="E587" s="38"/>
      <c r="F587" s="37"/>
      <c r="G587" s="51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>
      <c r="A588" s="35" t="s">
        <v>55</v>
      </c>
      <c r="B588" s="35" t="s">
        <v>56</v>
      </c>
      <c r="C588" s="39">
        <v>1977</v>
      </c>
      <c r="D588" s="35">
        <v>115076.9</v>
      </c>
      <c r="E588" s="39">
        <v>357710.90254494693</v>
      </c>
      <c r="F588" s="35">
        <f>Table_3[[#This Row],[Nominal GDP in millions]]/Table_3[[#This Row],[Real GDP (Chained 2012, millions)]]</f>
        <v>0.32170364163149989</v>
      </c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>
      <c r="A589" s="35" t="s">
        <v>55</v>
      </c>
      <c r="B589" s="35" t="s">
        <v>56</v>
      </c>
      <c r="C589" s="39">
        <v>1978</v>
      </c>
      <c r="D589" s="35">
        <v>128121.9</v>
      </c>
      <c r="E589" s="39">
        <v>372941.01515214634</v>
      </c>
      <c r="F589" s="35">
        <f>Table_3[[#This Row],[Nominal GDP in millions]]/Table_3[[#This Row],[Real GDP (Chained 2012, millions)]]</f>
        <v>0.34354467541664979</v>
      </c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>
      <c r="A590" s="35" t="s">
        <v>55</v>
      </c>
      <c r="B590" s="35" t="s">
        <v>56</v>
      </c>
      <c r="C590" s="39">
        <v>1979</v>
      </c>
      <c r="D590" s="35">
        <v>139252.70000000001</v>
      </c>
      <c r="E590" s="39">
        <v>378888.27264394023</v>
      </c>
      <c r="F590" s="35">
        <f>Table_3[[#This Row],[Nominal GDP in millions]]/Table_3[[#This Row],[Real GDP (Chained 2012, millions)]]</f>
        <v>0.36752971800439588</v>
      </c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>
      <c r="A591" s="37" t="s">
        <v>55</v>
      </c>
      <c r="B591" s="37" t="s">
        <v>56</v>
      </c>
      <c r="C591" s="38">
        <v>1980</v>
      </c>
      <c r="D591" s="38">
        <v>145264.4</v>
      </c>
      <c r="E591" s="38">
        <v>365830.39731967676</v>
      </c>
      <c r="F591" s="37">
        <f>Table_3[[#This Row],[Nominal GDP in millions]]/Table_3[[#This Row],[Real GDP (Chained 2012, millions)]]</f>
        <v>0.39708127335592164</v>
      </c>
      <c r="G591" s="51">
        <f>ABS((F591/F588)^(1/4)-1)</f>
        <v>5.4037002346379204E-2</v>
      </c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>
      <c r="A592" s="35" t="s">
        <v>55</v>
      </c>
      <c r="B592" s="35" t="s">
        <v>56</v>
      </c>
      <c r="C592" s="39">
        <v>1981</v>
      </c>
      <c r="D592" s="35">
        <v>159649.29999999999</v>
      </c>
      <c r="E592" s="39">
        <v>370658.53354097233</v>
      </c>
      <c r="F592" s="35">
        <f>Table_3[[#This Row],[Nominal GDP in millions]]/Table_3[[#This Row],[Real GDP (Chained 2012, millions)]]</f>
        <v>0.43071799393053084</v>
      </c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>
      <c r="A593" s="35" t="s">
        <v>55</v>
      </c>
      <c r="B593" s="35" t="s">
        <v>56</v>
      </c>
      <c r="C593" s="39">
        <v>1982</v>
      </c>
      <c r="D593" s="35">
        <v>164266.6</v>
      </c>
      <c r="E593" s="39">
        <v>357660.16188618098</v>
      </c>
      <c r="F593" s="35">
        <f>Table_3[[#This Row],[Nominal GDP in millions]]/Table_3[[#This Row],[Real GDP (Chained 2012, millions)]]</f>
        <v>0.45928123259161008</v>
      </c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>
      <c r="A594" s="35" t="s">
        <v>55</v>
      </c>
      <c r="B594" s="35" t="s">
        <v>56</v>
      </c>
      <c r="C594" s="39">
        <v>1983</v>
      </c>
      <c r="D594" s="35">
        <v>173119.3</v>
      </c>
      <c r="E594" s="39">
        <v>361524.36692980578</v>
      </c>
      <c r="F594" s="35">
        <f>Table_3[[#This Row],[Nominal GDP in millions]]/Table_3[[#This Row],[Real GDP (Chained 2012, millions)]]</f>
        <v>0.47885928539254768</v>
      </c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>
      <c r="A595" s="37" t="s">
        <v>55</v>
      </c>
      <c r="B595" s="37" t="s">
        <v>56</v>
      </c>
      <c r="C595" s="38">
        <v>1984</v>
      </c>
      <c r="D595" s="38">
        <v>194244.3</v>
      </c>
      <c r="E595" s="38">
        <v>387510.22714544716</v>
      </c>
      <c r="F595" s="37">
        <f>Table_3[[#This Row],[Nominal GDP in millions]]/Table_3[[#This Row],[Real GDP (Chained 2012, millions)]]</f>
        <v>0.50126238326890094</v>
      </c>
      <c r="G595" s="51">
        <f>ABS((F595/F592)^(1/4)-1)</f>
        <v>3.8647128544664566E-2</v>
      </c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>
      <c r="A596" s="35" t="s">
        <v>55</v>
      </c>
      <c r="B596" s="35" t="s">
        <v>56</v>
      </c>
      <c r="C596" s="39">
        <v>1985</v>
      </c>
      <c r="D596" s="35">
        <v>206281.1</v>
      </c>
      <c r="E596" s="39">
        <v>398891.82332496339</v>
      </c>
      <c r="F596" s="35">
        <f>Table_3[[#This Row],[Nominal GDP in millions]]/Table_3[[#This Row],[Real GDP (Chained 2012, millions)]]</f>
        <v>0.51713544359105579</v>
      </c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>
      <c r="A597" s="35" t="s">
        <v>55</v>
      </c>
      <c r="B597" s="35" t="s">
        <v>56</v>
      </c>
      <c r="C597" s="39">
        <v>1986</v>
      </c>
      <c r="D597" s="35">
        <v>218695.6</v>
      </c>
      <c r="E597" s="39">
        <v>407676.88289670961</v>
      </c>
      <c r="F597" s="35">
        <f>Table_3[[#This Row],[Nominal GDP in millions]]/Table_3[[#This Row],[Real GDP (Chained 2012, millions)]]</f>
        <v>0.53644346583028957</v>
      </c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>
      <c r="A598" s="35" t="s">
        <v>55</v>
      </c>
      <c r="B598" s="35" t="s">
        <v>56</v>
      </c>
      <c r="C598" s="39">
        <v>1987</v>
      </c>
      <c r="D598" s="35">
        <v>231210.1</v>
      </c>
      <c r="E598" s="39">
        <v>420763.45001409145</v>
      </c>
      <c r="F598" s="35">
        <f>Table_3[[#This Row],[Nominal GDP in millions]]/Table_3[[#This Row],[Real GDP (Chained 2012, millions)]]</f>
        <v>0.5495013884695944</v>
      </c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>
      <c r="A599" s="37" t="s">
        <v>55</v>
      </c>
      <c r="B599" s="37" t="s">
        <v>56</v>
      </c>
      <c r="C599" s="38">
        <v>1988</v>
      </c>
      <c r="D599" s="38">
        <v>252196.8</v>
      </c>
      <c r="E599" s="38">
        <v>444489.01882308879</v>
      </c>
      <c r="F599" s="37">
        <f>Table_3[[#This Row],[Nominal GDP in millions]]/Table_3[[#This Row],[Real GDP (Chained 2012, millions)]]</f>
        <v>0.5673858955340737</v>
      </c>
      <c r="G599" s="51">
        <f>ABS((F599/F596)^(1/4)-1)</f>
        <v>2.3454542118814814E-2</v>
      </c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>
      <c r="A600" s="35" t="s">
        <v>55</v>
      </c>
      <c r="B600" s="35" t="s">
        <v>56</v>
      </c>
      <c r="C600" s="39">
        <v>1989</v>
      </c>
      <c r="D600" s="35">
        <v>266607.90000000002</v>
      </c>
      <c r="E600" s="39">
        <v>453092.88194765412</v>
      </c>
      <c r="F600" s="35">
        <f>Table_3[[#This Row],[Nominal GDP in millions]]/Table_3[[#This Row],[Real GDP (Chained 2012, millions)]]</f>
        <v>0.58841776294071479</v>
      </c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>
      <c r="A601" s="35" t="s">
        <v>55</v>
      </c>
      <c r="B601" s="35" t="s">
        <v>56</v>
      </c>
      <c r="C601" s="39">
        <v>1990</v>
      </c>
      <c r="D601" s="35">
        <v>279019.09999999998</v>
      </c>
      <c r="E601" s="39">
        <v>457954.79816183302</v>
      </c>
      <c r="F601" s="35">
        <f>Table_3[[#This Row],[Nominal GDP in millions]]/Table_3[[#This Row],[Real GDP (Chained 2012, millions)]]</f>
        <v>0.60927214021982934</v>
      </c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>
      <c r="A602" s="35" t="s">
        <v>55</v>
      </c>
      <c r="B602" s="35" t="s">
        <v>56</v>
      </c>
      <c r="C602" s="39">
        <v>1991</v>
      </c>
      <c r="D602" s="35">
        <v>288473.5</v>
      </c>
      <c r="E602" s="39">
        <v>457429.86555276118</v>
      </c>
      <c r="F602" s="35">
        <f>Table_3[[#This Row],[Nominal GDP in millions]]/Table_3[[#This Row],[Real GDP (Chained 2012, millions)]]</f>
        <v>0.63063984606996915</v>
      </c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>
      <c r="A603" s="37" t="s">
        <v>55</v>
      </c>
      <c r="B603" s="37" t="s">
        <v>56</v>
      </c>
      <c r="C603" s="38">
        <v>1992</v>
      </c>
      <c r="D603" s="38">
        <v>306236.3</v>
      </c>
      <c r="E603" s="38">
        <v>475317.0078093792</v>
      </c>
      <c r="F603" s="37">
        <f>Table_3[[#This Row],[Nominal GDP in millions]]/Table_3[[#This Row],[Real GDP (Chained 2012, millions)]]</f>
        <v>0.6442780186035606</v>
      </c>
      <c r="G603" s="51">
        <f>ABS((F603/F600)^(1/4)-1)</f>
        <v>2.2932283261808184E-2</v>
      </c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>
      <c r="A604" s="35" t="s">
        <v>55</v>
      </c>
      <c r="B604" s="35" t="s">
        <v>56</v>
      </c>
      <c r="C604" s="39">
        <v>1993</v>
      </c>
      <c r="D604" s="35">
        <v>320078.90000000002</v>
      </c>
      <c r="E604" s="39">
        <v>485456.09387410001</v>
      </c>
      <c r="F604" s="35">
        <f>Table_3[[#This Row],[Nominal GDP in millions]]/Table_3[[#This Row],[Real GDP (Chained 2012, millions)]]</f>
        <v>0.65933645501422111</v>
      </c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>
      <c r="A605" s="35" t="s">
        <v>55</v>
      </c>
      <c r="B605" s="35" t="s">
        <v>56</v>
      </c>
      <c r="C605" s="39">
        <v>1994</v>
      </c>
      <c r="D605" s="35">
        <v>347971.5</v>
      </c>
      <c r="E605" s="39">
        <v>515768.33727867168</v>
      </c>
      <c r="F605" s="35">
        <f>Table_3[[#This Row],[Nominal GDP in millions]]/Table_3[[#This Row],[Real GDP (Chained 2012, millions)]]</f>
        <v>0.67466626942628627</v>
      </c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>
      <c r="A606" s="35" t="s">
        <v>55</v>
      </c>
      <c r="B606" s="35" t="s">
        <v>56</v>
      </c>
      <c r="C606" s="39">
        <v>1995</v>
      </c>
      <c r="D606" s="35">
        <v>364450.7</v>
      </c>
      <c r="E606" s="39">
        <v>529820.53164031263</v>
      </c>
      <c r="F606" s="35">
        <f>Table_3[[#This Row],[Nominal GDP in millions]]/Table_3[[#This Row],[Real GDP (Chained 2012, millions)]]</f>
        <v>0.6878757583660805</v>
      </c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>
      <c r="A607" s="37" t="s">
        <v>55</v>
      </c>
      <c r="B607" s="37" t="s">
        <v>56</v>
      </c>
      <c r="C607" s="38">
        <v>1996</v>
      </c>
      <c r="D607" s="38">
        <v>383504.1</v>
      </c>
      <c r="E607" s="38">
        <v>550803.27809830115</v>
      </c>
      <c r="F607" s="37">
        <f>Table_3[[#This Row],[Nominal GDP in millions]]/Table_3[[#This Row],[Real GDP (Chained 2012, millions)]]</f>
        <v>0.69626328536765991</v>
      </c>
      <c r="G607" s="51">
        <f>ABS((F607/F604)^(1/4)-1)</f>
        <v>1.3716701009115262E-2</v>
      </c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>
      <c r="A608" s="35" t="s">
        <v>55</v>
      </c>
      <c r="B608" s="35" t="s">
        <v>56</v>
      </c>
      <c r="C608" s="39">
        <v>1997</v>
      </c>
      <c r="D608" s="35">
        <v>415534.8</v>
      </c>
      <c r="E608" s="39">
        <v>576730.19999999995</v>
      </c>
      <c r="F608" s="35">
        <f>Table_3[[#This Row],[Nominal GDP in millions]]/Table_3[[#This Row],[Real GDP (Chained 2012, millions)]]</f>
        <v>0.72050119796050216</v>
      </c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>
      <c r="A609" s="35" t="s">
        <v>55</v>
      </c>
      <c r="B609" s="35" t="s">
        <v>56</v>
      </c>
      <c r="C609" s="39">
        <v>1998</v>
      </c>
      <c r="D609" s="35">
        <v>436567.1</v>
      </c>
      <c r="E609" s="39">
        <v>595615.80000000005</v>
      </c>
      <c r="F609" s="35">
        <f>Table_3[[#This Row],[Nominal GDP in millions]]/Table_3[[#This Row],[Real GDP (Chained 2012, millions)]]</f>
        <v>0.73296762778959179</v>
      </c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>
      <c r="A610" s="35" t="s">
        <v>55</v>
      </c>
      <c r="B610" s="35" t="s">
        <v>56</v>
      </c>
      <c r="C610" s="39">
        <v>1999</v>
      </c>
      <c r="D610" s="35">
        <v>460331.1</v>
      </c>
      <c r="E610" s="39">
        <v>618148.4</v>
      </c>
      <c r="F610" s="35">
        <f>Table_3[[#This Row],[Nominal GDP in millions]]/Table_3[[#This Row],[Real GDP (Chained 2012, millions)]]</f>
        <v>0.74469350725489214</v>
      </c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>
      <c r="A611" s="37" t="s">
        <v>55</v>
      </c>
      <c r="B611" s="37" t="s">
        <v>56</v>
      </c>
      <c r="C611" s="38">
        <v>2000</v>
      </c>
      <c r="D611" s="38">
        <v>487014.6</v>
      </c>
      <c r="E611" s="38">
        <v>640723.4</v>
      </c>
      <c r="F611" s="37">
        <f>Table_3[[#This Row],[Nominal GDP in millions]]/Table_3[[#This Row],[Real GDP (Chained 2012, millions)]]</f>
        <v>0.76010116065684497</v>
      </c>
      <c r="G611" s="51">
        <f>ABS((F611/F608)^(1/4)-1)</f>
        <v>1.3465973523055785E-2</v>
      </c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>
      <c r="A612" s="35" t="s">
        <v>55</v>
      </c>
      <c r="B612" s="35" t="s">
        <v>56</v>
      </c>
      <c r="C612" s="39">
        <v>2001</v>
      </c>
      <c r="D612" s="35">
        <v>501552.8</v>
      </c>
      <c r="E612" s="39">
        <v>642292.5</v>
      </c>
      <c r="F612" s="35">
        <f>Table_3[[#This Row],[Nominal GDP in millions]]/Table_3[[#This Row],[Real GDP (Chained 2012, millions)]]</f>
        <v>0.78087911660185971</v>
      </c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>
      <c r="A613" s="35" t="s">
        <v>55</v>
      </c>
      <c r="B613" s="35" t="s">
        <v>56</v>
      </c>
      <c r="C613" s="39">
        <v>2002</v>
      </c>
      <c r="D613" s="35">
        <v>514361.1</v>
      </c>
      <c r="E613" s="39">
        <v>647517.80000000005</v>
      </c>
      <c r="F613" s="35">
        <f>Table_3[[#This Row],[Nominal GDP in millions]]/Table_3[[#This Row],[Real GDP (Chained 2012, millions)]]</f>
        <v>0.79435824003602673</v>
      </c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>
      <c r="A614" s="35" t="s">
        <v>55</v>
      </c>
      <c r="B614" s="35" t="s">
        <v>56</v>
      </c>
      <c r="C614" s="39">
        <v>2003</v>
      </c>
      <c r="D614" s="35">
        <v>533022.5</v>
      </c>
      <c r="E614" s="39">
        <v>658317.30000000005</v>
      </c>
      <c r="F614" s="35">
        <f>Table_3[[#This Row],[Nominal GDP in millions]]/Table_3[[#This Row],[Real GDP (Chained 2012, millions)]]</f>
        <v>0.80967414953245187</v>
      </c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>
      <c r="A615" s="37" t="s">
        <v>55</v>
      </c>
      <c r="B615" s="37" t="s">
        <v>56</v>
      </c>
      <c r="C615" s="38">
        <v>2004</v>
      </c>
      <c r="D615" s="38">
        <v>563060.80000000005</v>
      </c>
      <c r="E615" s="38">
        <v>676805.9</v>
      </c>
      <c r="F615" s="37">
        <f>Table_3[[#This Row],[Nominal GDP in millions]]/Table_3[[#This Row],[Real GDP (Chained 2012, millions)]]</f>
        <v>0.83193837405968241</v>
      </c>
      <c r="G615" s="51">
        <f>ABS((F615/F612)^(1/4)-1)</f>
        <v>1.5960532781584158E-2</v>
      </c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>
      <c r="A616" s="35" t="s">
        <v>55</v>
      </c>
      <c r="B616" s="35" t="s">
        <v>56</v>
      </c>
      <c r="C616" s="39">
        <v>2005</v>
      </c>
      <c r="D616" s="35">
        <v>589811.80000000005</v>
      </c>
      <c r="E616" s="39">
        <v>687706.6</v>
      </c>
      <c r="F616" s="35">
        <f>Table_3[[#This Row],[Nominal GDP in millions]]/Table_3[[#This Row],[Real GDP (Chained 2012, millions)]]</f>
        <v>0.8576503410029801</v>
      </c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>
      <c r="A617" s="35" t="s">
        <v>55</v>
      </c>
      <c r="B617" s="35" t="s">
        <v>56</v>
      </c>
      <c r="C617" s="39">
        <v>2006</v>
      </c>
      <c r="D617" s="35">
        <v>624242.9</v>
      </c>
      <c r="E617" s="39">
        <v>704827.6</v>
      </c>
      <c r="F617" s="35">
        <f>Table_3[[#This Row],[Nominal GDP in millions]]/Table_3[[#This Row],[Real GDP (Chained 2012, millions)]]</f>
        <v>0.88566750223742663</v>
      </c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>
      <c r="A618" s="35" t="s">
        <v>55</v>
      </c>
      <c r="B618" s="35" t="s">
        <v>56</v>
      </c>
      <c r="C618" s="39">
        <v>2007</v>
      </c>
      <c r="D618" s="35">
        <v>650145.19999999995</v>
      </c>
      <c r="E618" s="39">
        <v>712619.8</v>
      </c>
      <c r="F618" s="35">
        <f>Table_3[[#This Row],[Nominal GDP in millions]]/Table_3[[#This Row],[Real GDP (Chained 2012, millions)]]</f>
        <v>0.91233109155821923</v>
      </c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>
      <c r="A619" s="37" t="s">
        <v>55</v>
      </c>
      <c r="B619" s="37" t="s">
        <v>56</v>
      </c>
      <c r="C619" s="38">
        <v>2008</v>
      </c>
      <c r="D619" s="38">
        <v>654657.5</v>
      </c>
      <c r="E619" s="38">
        <v>706616.5</v>
      </c>
      <c r="F619" s="37">
        <f>Table_3[[#This Row],[Nominal GDP in millions]]/Table_3[[#This Row],[Real GDP (Chained 2012, millions)]]</f>
        <v>0.92646789312165789</v>
      </c>
      <c r="G619" s="51">
        <f>ABS((F619/F616)^(1/4)-1)</f>
        <v>1.948309137461357E-2</v>
      </c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>
      <c r="A620" s="35" t="s">
        <v>55</v>
      </c>
      <c r="B620" s="35" t="s">
        <v>56</v>
      </c>
      <c r="C620" s="39">
        <v>2009</v>
      </c>
      <c r="D620" s="35">
        <v>649862.69999999995</v>
      </c>
      <c r="E620" s="39">
        <v>688161</v>
      </c>
      <c r="F620" s="35">
        <f>Table_3[[#This Row],[Nominal GDP in millions]]/Table_3[[#This Row],[Real GDP (Chained 2012, millions)]]</f>
        <v>0.9443468897539965</v>
      </c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>
      <c r="A621" s="35" t="s">
        <v>55</v>
      </c>
      <c r="B621" s="35" t="s">
        <v>56</v>
      </c>
      <c r="C621" s="39">
        <v>2010</v>
      </c>
      <c r="D621" s="35">
        <v>666404.80000000005</v>
      </c>
      <c r="E621" s="39">
        <v>698179.6</v>
      </c>
      <c r="F621" s="35">
        <f>Table_3[[#This Row],[Nominal GDP in millions]]/Table_3[[#This Row],[Real GDP (Chained 2012, millions)]]</f>
        <v>0.95448907415799611</v>
      </c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>
      <c r="A622" s="35" t="s">
        <v>55</v>
      </c>
      <c r="B622" s="35" t="s">
        <v>56</v>
      </c>
      <c r="C622" s="39">
        <v>2011</v>
      </c>
      <c r="D622" s="35">
        <v>692880.8</v>
      </c>
      <c r="E622" s="39">
        <v>711283.4</v>
      </c>
      <c r="F622" s="35">
        <f>Table_3[[#This Row],[Nominal GDP in millions]]/Table_3[[#This Row],[Real GDP (Chained 2012, millions)]]</f>
        <v>0.97412761214447019</v>
      </c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>
      <c r="A623" s="37" t="s">
        <v>55</v>
      </c>
      <c r="B623" s="37" t="s">
        <v>56</v>
      </c>
      <c r="C623" s="38">
        <v>2012</v>
      </c>
      <c r="D623" s="38">
        <v>726399.1</v>
      </c>
      <c r="E623" s="38">
        <v>726399.1</v>
      </c>
      <c r="F623" s="37">
        <f>Table_3[[#This Row],[Nominal GDP in millions]]/Table_3[[#This Row],[Real GDP (Chained 2012, millions)]]</f>
        <v>1</v>
      </c>
      <c r="G623" s="51">
        <f>ABS((F623/F620)^(1/4)-1)</f>
        <v>1.4418384536811768E-2</v>
      </c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>
      <c r="A624" s="35" t="s">
        <v>55</v>
      </c>
      <c r="B624" s="35" t="s">
        <v>56</v>
      </c>
      <c r="C624" s="39">
        <v>2013</v>
      </c>
      <c r="D624" s="35">
        <v>741121.5</v>
      </c>
      <c r="E624" s="39">
        <v>726125</v>
      </c>
      <c r="F624" s="35">
        <f>Table_3[[#This Row],[Nominal GDP in millions]]/Table_3[[#This Row],[Real GDP (Chained 2012, millions)]]</f>
        <v>1.0206527801687038</v>
      </c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>
      <c r="A625" s="35" t="s">
        <v>55</v>
      </c>
      <c r="B625" s="35" t="s">
        <v>56</v>
      </c>
      <c r="C625" s="39">
        <v>2014</v>
      </c>
      <c r="D625" s="35">
        <v>771356.1</v>
      </c>
      <c r="E625" s="39">
        <v>741194</v>
      </c>
      <c r="F625" s="35">
        <f>Table_3[[#This Row],[Nominal GDP in millions]]/Table_3[[#This Row],[Real GDP (Chained 2012, millions)]]</f>
        <v>1.040693934381552</v>
      </c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>
      <c r="A626" s="35" t="s">
        <v>55</v>
      </c>
      <c r="B626" s="35" t="s">
        <v>56</v>
      </c>
      <c r="C626" s="39">
        <v>2015</v>
      </c>
      <c r="D626" s="35">
        <v>799930.5</v>
      </c>
      <c r="E626" s="39">
        <v>751754.9</v>
      </c>
      <c r="F626" s="35">
        <f>Table_3[[#This Row],[Nominal GDP in millions]]/Table_3[[#This Row],[Real GDP (Chained 2012, millions)]]</f>
        <v>1.0640841848852598</v>
      </c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>
      <c r="A627" s="37" t="s">
        <v>55</v>
      </c>
      <c r="B627" s="37" t="s">
        <v>56</v>
      </c>
      <c r="C627" s="38">
        <v>2016</v>
      </c>
      <c r="D627" s="38">
        <v>807043.2</v>
      </c>
      <c r="E627" s="38">
        <v>749333.5</v>
      </c>
      <c r="F627" s="37">
        <f>Table_3[[#This Row],[Nominal GDP in millions]]/Table_3[[#This Row],[Real GDP (Chained 2012, millions)]]</f>
        <v>1.0770147070696825</v>
      </c>
      <c r="G627" s="51">
        <f>ABS((F627/F624)^(1/4)-1)</f>
        <v>1.352835378810302E-2</v>
      </c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>
      <c r="A628" s="35" t="s">
        <v>55</v>
      </c>
      <c r="B628" s="35" t="s">
        <v>56</v>
      </c>
      <c r="C628" s="39">
        <v>2017</v>
      </c>
      <c r="D628" s="35">
        <v>827075.2</v>
      </c>
      <c r="E628" s="39">
        <v>755594.7</v>
      </c>
      <c r="F628" s="35">
        <f>Table_3[[#This Row],[Nominal GDP in millions]]/Table_3[[#This Row],[Real GDP (Chained 2012, millions)]]</f>
        <v>1.0946016429178236</v>
      </c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>
      <c r="A629" s="35" t="s">
        <v>55</v>
      </c>
      <c r="B629" s="35" t="s">
        <v>56</v>
      </c>
      <c r="C629" s="39">
        <v>2018</v>
      </c>
      <c r="D629" s="35">
        <v>867535.5</v>
      </c>
      <c r="E629" s="39">
        <v>774065</v>
      </c>
      <c r="F629" s="35">
        <f>Table_3[[#This Row],[Nominal GDP in millions]]/Table_3[[#This Row],[Real GDP (Chained 2012, millions)]]</f>
        <v>1.120752779159373</v>
      </c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>
      <c r="A630" s="35" t="s">
        <v>55</v>
      </c>
      <c r="B630" s="35" t="s">
        <v>56</v>
      </c>
      <c r="C630" s="39">
        <v>2019</v>
      </c>
      <c r="D630" s="35">
        <v>890486.1</v>
      </c>
      <c r="E630" s="39">
        <v>777653.8</v>
      </c>
      <c r="F630" s="35">
        <f>Table_3[[#This Row],[Nominal GDP in millions]]/Table_3[[#This Row],[Real GDP (Chained 2012, millions)]]</f>
        <v>1.1450932278605208</v>
      </c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s="46" customFormat="1">
      <c r="A631" s="47" t="s">
        <v>55</v>
      </c>
      <c r="B631" s="47" t="s">
        <v>56</v>
      </c>
      <c r="C631" s="45">
        <v>2020</v>
      </c>
      <c r="D631" s="47">
        <v>858366.9</v>
      </c>
      <c r="E631" s="45">
        <v>737643.6</v>
      </c>
      <c r="F631" s="47">
        <f>Table_3[[#This Row],[Nominal GDP in millions]]/Table_3[[#This Row],[Real GDP (Chained 2012, millions)]]</f>
        <v>1.1636607434809982</v>
      </c>
      <c r="G631" s="51">
        <f>ABS((F631/F628)^(1/4)-1)</f>
        <v>1.5412655657823127E-2</v>
      </c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>
      <c r="A632" s="37" t="s">
        <v>57</v>
      </c>
      <c r="B632" s="37" t="s">
        <v>58</v>
      </c>
      <c r="C632" s="38">
        <v>1976</v>
      </c>
      <c r="D632" s="38">
        <v>43774.8</v>
      </c>
      <c r="E632" s="38"/>
      <c r="F632" s="37"/>
      <c r="G632" s="51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>
      <c r="A633" s="35" t="s">
        <v>57</v>
      </c>
      <c r="B633" s="35" t="s">
        <v>58</v>
      </c>
      <c r="C633" s="39">
        <v>1977</v>
      </c>
      <c r="D633" s="35">
        <v>47901.4</v>
      </c>
      <c r="E633" s="39">
        <v>142043.88542263285</v>
      </c>
      <c r="F633" s="35">
        <f>Table_3[[#This Row],[Nominal GDP in millions]]/Table_3[[#This Row],[Real GDP (Chained 2012, millions)]]</f>
        <v>0.33722958124860991</v>
      </c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>
      <c r="A634" s="35" t="s">
        <v>57</v>
      </c>
      <c r="B634" s="35" t="s">
        <v>58</v>
      </c>
      <c r="C634" s="39">
        <v>1978</v>
      </c>
      <c r="D634" s="35">
        <v>53729.2</v>
      </c>
      <c r="E634" s="39">
        <v>148685.74978756177</v>
      </c>
      <c r="F634" s="35">
        <f>Table_3[[#This Row],[Nominal GDP in millions]]/Table_3[[#This Row],[Real GDP (Chained 2012, millions)]]</f>
        <v>0.36136078996653576</v>
      </c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>
      <c r="A635" s="35" t="s">
        <v>57</v>
      </c>
      <c r="B635" s="35" t="s">
        <v>58</v>
      </c>
      <c r="C635" s="39">
        <v>1979</v>
      </c>
      <c r="D635" s="35">
        <v>57917.5</v>
      </c>
      <c r="E635" s="39">
        <v>149558.24383074729</v>
      </c>
      <c r="F635" s="35">
        <f>Table_3[[#This Row],[Nominal GDP in millions]]/Table_3[[#This Row],[Real GDP (Chained 2012, millions)]]</f>
        <v>0.38725715491514012</v>
      </c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>
      <c r="A636" s="37" t="s">
        <v>57</v>
      </c>
      <c r="B636" s="37" t="s">
        <v>58</v>
      </c>
      <c r="C636" s="38">
        <v>1980</v>
      </c>
      <c r="D636" s="38">
        <v>58870.5</v>
      </c>
      <c r="E636" s="38">
        <v>141558.35120977162</v>
      </c>
      <c r="F636" s="37">
        <f>Table_3[[#This Row],[Nominal GDP in millions]]/Table_3[[#This Row],[Real GDP (Chained 2012, millions)]]</f>
        <v>0.41587443974083416</v>
      </c>
      <c r="G636" s="51">
        <f>ABS((F636/F633)^(1/4)-1)</f>
        <v>5.3802298229947532E-2</v>
      </c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>
      <c r="A637" s="35" t="s">
        <v>57</v>
      </c>
      <c r="B637" s="35" t="s">
        <v>58</v>
      </c>
      <c r="C637" s="39">
        <v>1981</v>
      </c>
      <c r="D637" s="35">
        <v>64724.3</v>
      </c>
      <c r="E637" s="39">
        <v>143284.37203433426</v>
      </c>
      <c r="F637" s="35">
        <f>Table_3[[#This Row],[Nominal GDP in millions]]/Table_3[[#This Row],[Real GDP (Chained 2012, millions)]]</f>
        <v>0.45171918668485744</v>
      </c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>
      <c r="A638" s="35" t="s">
        <v>57</v>
      </c>
      <c r="B638" s="35" t="s">
        <v>58</v>
      </c>
      <c r="C638" s="39">
        <v>1982</v>
      </c>
      <c r="D638" s="35">
        <v>64982</v>
      </c>
      <c r="E638" s="39">
        <v>135423.75726284203</v>
      </c>
      <c r="F638" s="35">
        <f>Table_3[[#This Row],[Nominal GDP in millions]]/Table_3[[#This Row],[Real GDP (Chained 2012, millions)]]</f>
        <v>0.47984195176240285</v>
      </c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>
      <c r="A639" s="35" t="s">
        <v>57</v>
      </c>
      <c r="B639" s="35" t="s">
        <v>58</v>
      </c>
      <c r="C639" s="39">
        <v>1983</v>
      </c>
      <c r="D639" s="35">
        <v>69334.8</v>
      </c>
      <c r="E639" s="39">
        <v>138625.62488212978</v>
      </c>
      <c r="F639" s="35">
        <f>Table_3[[#This Row],[Nominal GDP in millions]]/Table_3[[#This Row],[Real GDP (Chained 2012, millions)]]</f>
        <v>0.50015861107175397</v>
      </c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>
      <c r="A640" s="37" t="s">
        <v>57</v>
      </c>
      <c r="B640" s="37" t="s">
        <v>58</v>
      </c>
      <c r="C640" s="38">
        <v>1984</v>
      </c>
      <c r="D640" s="38">
        <v>78858.8</v>
      </c>
      <c r="E640" s="38">
        <v>151224.73237372158</v>
      </c>
      <c r="F640" s="37">
        <f>Table_3[[#This Row],[Nominal GDP in millions]]/Table_3[[#This Row],[Real GDP (Chained 2012, millions)]]</f>
        <v>0.52146761156181987</v>
      </c>
      <c r="G640" s="51">
        <f>ABS((F640/F637)^(1/4)-1)</f>
        <v>3.6548674214594179E-2</v>
      </c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>
      <c r="A641" s="35" t="s">
        <v>57</v>
      </c>
      <c r="B641" s="35" t="s">
        <v>58</v>
      </c>
      <c r="C641" s="39">
        <v>1985</v>
      </c>
      <c r="D641" s="35">
        <v>82010.600000000006</v>
      </c>
      <c r="E641" s="39">
        <v>154129.07703223408</v>
      </c>
      <c r="F641" s="35">
        <f>Table_3[[#This Row],[Nominal GDP in millions]]/Table_3[[#This Row],[Real GDP (Chained 2012, millions)]]</f>
        <v>0.53209038540371301</v>
      </c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>
      <c r="A642" s="35" t="s">
        <v>57</v>
      </c>
      <c r="B642" s="35" t="s">
        <v>58</v>
      </c>
      <c r="C642" s="39">
        <v>1986</v>
      </c>
      <c r="D642" s="35">
        <v>86437.5</v>
      </c>
      <c r="E642" s="39">
        <v>156580.69945634218</v>
      </c>
      <c r="F642" s="35">
        <f>Table_3[[#This Row],[Nominal GDP in millions]]/Table_3[[#This Row],[Real GDP (Chained 2012, millions)]]</f>
        <v>0.55203163799955113</v>
      </c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>
      <c r="A643" s="35" t="s">
        <v>57</v>
      </c>
      <c r="B643" s="35" t="s">
        <v>58</v>
      </c>
      <c r="C643" s="39">
        <v>1987</v>
      </c>
      <c r="D643" s="35">
        <v>91650.5</v>
      </c>
      <c r="E643" s="39">
        <v>162532.2662491792</v>
      </c>
      <c r="F643" s="35">
        <f>Table_3[[#This Row],[Nominal GDP in millions]]/Table_3[[#This Row],[Real GDP (Chained 2012, millions)]]</f>
        <v>0.56389110983963064</v>
      </c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>
      <c r="A644" s="37" t="s">
        <v>57</v>
      </c>
      <c r="B644" s="37" t="s">
        <v>58</v>
      </c>
      <c r="C644" s="38">
        <v>1988</v>
      </c>
      <c r="D644" s="38">
        <v>99492.5</v>
      </c>
      <c r="E644" s="38">
        <v>170625.19536603248</v>
      </c>
      <c r="F644" s="37">
        <f>Table_3[[#This Row],[Nominal GDP in millions]]/Table_3[[#This Row],[Real GDP (Chained 2012, millions)]]</f>
        <v>0.58310555944896902</v>
      </c>
      <c r="G644" s="51">
        <f>ABS((F644/F641)^(1/4)-1)</f>
        <v>2.3152671716050399E-2</v>
      </c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>
      <c r="A645" s="35" t="s">
        <v>57</v>
      </c>
      <c r="B645" s="35" t="s">
        <v>58</v>
      </c>
      <c r="C645" s="39">
        <v>1989</v>
      </c>
      <c r="D645" s="35">
        <v>107198.7</v>
      </c>
      <c r="E645" s="39">
        <v>176798.96986107717</v>
      </c>
      <c r="F645" s="35">
        <f>Table_3[[#This Row],[Nominal GDP in millions]]/Table_3[[#This Row],[Real GDP (Chained 2012, millions)]]</f>
        <v>0.60633102152254181</v>
      </c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>
      <c r="A646" s="35" t="s">
        <v>57</v>
      </c>
      <c r="B646" s="35" t="s">
        <v>58</v>
      </c>
      <c r="C646" s="39">
        <v>1990</v>
      </c>
      <c r="D646" s="35">
        <v>110859.6</v>
      </c>
      <c r="E646" s="39">
        <v>177484.97557100802</v>
      </c>
      <c r="F646" s="35">
        <f>Table_3[[#This Row],[Nominal GDP in millions]]/Table_3[[#This Row],[Real GDP (Chained 2012, millions)]]</f>
        <v>0.62461399700645315</v>
      </c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>
      <c r="A647" s="35" t="s">
        <v>57</v>
      </c>
      <c r="B647" s="35" t="s">
        <v>58</v>
      </c>
      <c r="C647" s="39">
        <v>1991</v>
      </c>
      <c r="D647" s="35">
        <v>114637</v>
      </c>
      <c r="E647" s="39">
        <v>177509.61916664225</v>
      </c>
      <c r="F647" s="35">
        <f>Table_3[[#This Row],[Nominal GDP in millions]]/Table_3[[#This Row],[Real GDP (Chained 2012, millions)]]</f>
        <v>0.64580725561909536</v>
      </c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>
      <c r="A648" s="37" t="s">
        <v>57</v>
      </c>
      <c r="B648" s="37" t="s">
        <v>58</v>
      </c>
      <c r="C648" s="38">
        <v>1992</v>
      </c>
      <c r="D648" s="38">
        <v>124714.3</v>
      </c>
      <c r="E648" s="38">
        <v>188895.23724399714</v>
      </c>
      <c r="F648" s="37">
        <f>Table_3[[#This Row],[Nominal GDP in millions]]/Table_3[[#This Row],[Real GDP (Chained 2012, millions)]]</f>
        <v>0.66022998684136103</v>
      </c>
      <c r="G648" s="51">
        <f>ABS((F648/F645)^(1/4)-1)</f>
        <v>2.1518801150957501E-2</v>
      </c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>
      <c r="A649" s="35" t="s">
        <v>57</v>
      </c>
      <c r="B649" s="35" t="s">
        <v>58</v>
      </c>
      <c r="C649" s="39">
        <v>1993</v>
      </c>
      <c r="D649" s="35">
        <v>132108.20000000001</v>
      </c>
      <c r="E649" s="39">
        <v>194718.87885500246</v>
      </c>
      <c r="F649" s="35">
        <f>Table_3[[#This Row],[Nominal GDP in millions]]/Table_3[[#This Row],[Real GDP (Chained 2012, millions)]]</f>
        <v>0.67845604276704197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>
      <c r="A650" s="35" t="s">
        <v>57</v>
      </c>
      <c r="B650" s="35" t="s">
        <v>58</v>
      </c>
      <c r="C650" s="39">
        <v>1994</v>
      </c>
      <c r="D650" s="35">
        <v>143335.20000000001</v>
      </c>
      <c r="E650" s="39">
        <v>206503.91700766524</v>
      </c>
      <c r="F650" s="35">
        <f>Table_3[[#This Row],[Nominal GDP in millions]]/Table_3[[#This Row],[Real GDP (Chained 2012, millions)]]</f>
        <v>0.69410402512936131</v>
      </c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>
      <c r="A651" s="35" t="s">
        <v>57</v>
      </c>
      <c r="B651" s="35" t="s">
        <v>58</v>
      </c>
      <c r="C651" s="39">
        <v>1995</v>
      </c>
      <c r="D651" s="35">
        <v>150403.9</v>
      </c>
      <c r="E651" s="39">
        <v>212911.3903197358</v>
      </c>
      <c r="F651" s="35">
        <f>Table_3[[#This Row],[Nominal GDP in millions]]/Table_3[[#This Row],[Real GDP (Chained 2012, millions)]]</f>
        <v>0.70641547065252674</v>
      </c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>
      <c r="A652" s="37" t="s">
        <v>57</v>
      </c>
      <c r="B652" s="37" t="s">
        <v>58</v>
      </c>
      <c r="C652" s="38">
        <v>1996</v>
      </c>
      <c r="D652" s="38">
        <v>158350.1</v>
      </c>
      <c r="E652" s="38">
        <v>221543.70959721282</v>
      </c>
      <c r="F652" s="37">
        <f>Table_3[[#This Row],[Nominal GDP in millions]]/Table_3[[#This Row],[Real GDP (Chained 2012, millions)]]</f>
        <v>0.71475782493619566</v>
      </c>
      <c r="G652" s="51">
        <f>ABS((F652/F649)^(1/4)-1)</f>
        <v>1.311629568008299E-2</v>
      </c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>
      <c r="A653" s="35" t="s">
        <v>57</v>
      </c>
      <c r="B653" s="35" t="s">
        <v>58</v>
      </c>
      <c r="C653" s="39">
        <v>1997</v>
      </c>
      <c r="D653" s="35">
        <v>170431.9</v>
      </c>
      <c r="E653" s="39">
        <v>231713.9</v>
      </c>
      <c r="F653" s="35">
        <f>Table_3[[#This Row],[Nominal GDP in millions]]/Table_3[[#This Row],[Real GDP (Chained 2012, millions)]]</f>
        <v>0.73552730328219407</v>
      </c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>
      <c r="A654" s="35" t="s">
        <v>57</v>
      </c>
      <c r="B654" s="35" t="s">
        <v>58</v>
      </c>
      <c r="C654" s="39">
        <v>1998</v>
      </c>
      <c r="D654" s="35">
        <v>184359.8</v>
      </c>
      <c r="E654" s="39">
        <v>245675.7</v>
      </c>
      <c r="F654" s="35">
        <f>Table_3[[#This Row],[Nominal GDP in millions]]/Table_3[[#This Row],[Real GDP (Chained 2012, millions)]]</f>
        <v>0.75041935364384826</v>
      </c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>
      <c r="A655" s="35" t="s">
        <v>57</v>
      </c>
      <c r="B655" s="35" t="s">
        <v>58</v>
      </c>
      <c r="C655" s="39">
        <v>1999</v>
      </c>
      <c r="D655" s="35">
        <v>193147.3</v>
      </c>
      <c r="E655" s="39">
        <v>254089.2</v>
      </c>
      <c r="F655" s="35">
        <f>Table_3[[#This Row],[Nominal GDP in millions]]/Table_3[[#This Row],[Real GDP (Chained 2012, millions)]]</f>
        <v>0.76015548870239258</v>
      </c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>
      <c r="A656" s="37" t="s">
        <v>57</v>
      </c>
      <c r="B656" s="37" t="s">
        <v>58</v>
      </c>
      <c r="C656" s="38">
        <v>2000</v>
      </c>
      <c r="D656" s="38">
        <v>203801.1</v>
      </c>
      <c r="E656" s="38">
        <v>264121.7</v>
      </c>
      <c r="F656" s="37">
        <f>Table_3[[#This Row],[Nominal GDP in millions]]/Table_3[[#This Row],[Real GDP (Chained 2012, millions)]]</f>
        <v>0.77161815935608469</v>
      </c>
      <c r="G656" s="51">
        <f>ABS((F656/F653)^(1/4)-1)</f>
        <v>1.2047532364765523E-2</v>
      </c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>
      <c r="A657" s="35" t="s">
        <v>57</v>
      </c>
      <c r="B657" s="35" t="s">
        <v>58</v>
      </c>
      <c r="C657" s="39">
        <v>2001</v>
      </c>
      <c r="D657" s="35">
        <v>205470.9</v>
      </c>
      <c r="E657" s="39">
        <v>259474.8</v>
      </c>
      <c r="F657" s="35">
        <f>Table_3[[#This Row],[Nominal GDP in millions]]/Table_3[[#This Row],[Real GDP (Chained 2012, millions)]]</f>
        <v>0.79187227430178198</v>
      </c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>
      <c r="A658" s="35" t="s">
        <v>57</v>
      </c>
      <c r="B658" s="35" t="s">
        <v>58</v>
      </c>
      <c r="C658" s="39">
        <v>2002</v>
      </c>
      <c r="D658" s="35">
        <v>212837.8</v>
      </c>
      <c r="E658" s="39">
        <v>265345.09999999998</v>
      </c>
      <c r="F658" s="35">
        <f>Table_3[[#This Row],[Nominal GDP in millions]]/Table_3[[#This Row],[Real GDP (Chained 2012, millions)]]</f>
        <v>0.80211694129644751</v>
      </c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>
      <c r="A659" s="35" t="s">
        <v>57</v>
      </c>
      <c r="B659" s="35" t="s">
        <v>58</v>
      </c>
      <c r="C659" s="39">
        <v>2003</v>
      </c>
      <c r="D659" s="35">
        <v>225442.7</v>
      </c>
      <c r="E659" s="39">
        <v>277151.59999999998</v>
      </c>
      <c r="F659" s="35">
        <f>Table_3[[#This Row],[Nominal GDP in millions]]/Table_3[[#This Row],[Real GDP (Chained 2012, millions)]]</f>
        <v>0.81342738053830477</v>
      </c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>
      <c r="A660" s="37" t="s">
        <v>57</v>
      </c>
      <c r="B660" s="37" t="s">
        <v>58</v>
      </c>
      <c r="C660" s="38">
        <v>2004</v>
      </c>
      <c r="D660" s="38">
        <v>239743.6</v>
      </c>
      <c r="E660" s="38">
        <v>287655.90000000002</v>
      </c>
      <c r="F660" s="37">
        <f>Table_3[[#This Row],[Nominal GDP in millions]]/Table_3[[#This Row],[Real GDP (Chained 2012, millions)]]</f>
        <v>0.83343884133786228</v>
      </c>
      <c r="G660" s="51">
        <f>ABS((F660/F657)^(1/4)-1)</f>
        <v>1.2872196263636004E-2</v>
      </c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>
      <c r="A661" s="35" t="s">
        <v>57</v>
      </c>
      <c r="B661" s="35" t="s">
        <v>58</v>
      </c>
      <c r="C661" s="39">
        <v>2005</v>
      </c>
      <c r="D661" s="35">
        <v>248170.5</v>
      </c>
      <c r="E661" s="39">
        <v>290328.2</v>
      </c>
      <c r="F661" s="35">
        <f>Table_3[[#This Row],[Nominal GDP in millions]]/Table_3[[#This Row],[Real GDP (Chained 2012, millions)]]</f>
        <v>0.85479295500747077</v>
      </c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>
      <c r="A662" s="35" t="s">
        <v>57</v>
      </c>
      <c r="B662" s="35" t="s">
        <v>58</v>
      </c>
      <c r="C662" s="39">
        <v>2006</v>
      </c>
      <c r="D662" s="35">
        <v>259602.8</v>
      </c>
      <c r="E662" s="39">
        <v>296112.7</v>
      </c>
      <c r="F662" s="35">
        <f>Table_3[[#This Row],[Nominal GDP in millions]]/Table_3[[#This Row],[Real GDP (Chained 2012, millions)]]</f>
        <v>0.87670268786174987</v>
      </c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>
      <c r="A663" s="35" t="s">
        <v>57</v>
      </c>
      <c r="B663" s="35" t="s">
        <v>58</v>
      </c>
      <c r="C663" s="39">
        <v>2007</v>
      </c>
      <c r="D663" s="35">
        <v>273509.5</v>
      </c>
      <c r="E663" s="39">
        <v>304085.7</v>
      </c>
      <c r="F663" s="35">
        <f>Table_3[[#This Row],[Nominal GDP in millions]]/Table_3[[#This Row],[Real GDP (Chained 2012, millions)]]</f>
        <v>0.89944874093059946</v>
      </c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>
      <c r="A664" s="37" t="s">
        <v>57</v>
      </c>
      <c r="B664" s="37" t="s">
        <v>58</v>
      </c>
      <c r="C664" s="38">
        <v>2008</v>
      </c>
      <c r="D664" s="38">
        <v>275538.7</v>
      </c>
      <c r="E664" s="38">
        <v>300962.59999999998</v>
      </c>
      <c r="F664" s="37">
        <f>Table_3[[#This Row],[Nominal GDP in millions]]/Table_3[[#This Row],[Real GDP (Chained 2012, millions)]]</f>
        <v>0.91552471968277793</v>
      </c>
      <c r="G664" s="51">
        <f>ABS((F664/F661)^(1/4)-1)</f>
        <v>1.7307591132600164E-2</v>
      </c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>
      <c r="A665" s="35" t="s">
        <v>57</v>
      </c>
      <c r="B665" s="35" t="s">
        <v>58</v>
      </c>
      <c r="C665" s="39">
        <v>2009</v>
      </c>
      <c r="D665" s="35">
        <v>263326.8</v>
      </c>
      <c r="E665" s="39">
        <v>279520.7</v>
      </c>
      <c r="F665" s="35">
        <f>Table_3[[#This Row],[Nominal GDP in millions]]/Table_3[[#This Row],[Real GDP (Chained 2012, millions)]]</f>
        <v>0.9420654713586506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>
      <c r="A666" s="35" t="s">
        <v>57</v>
      </c>
      <c r="B666" s="35" t="s">
        <v>58</v>
      </c>
      <c r="C666" s="39">
        <v>2010</v>
      </c>
      <c r="D666" s="35">
        <v>282562.2</v>
      </c>
      <c r="E666" s="39">
        <v>297517.3</v>
      </c>
      <c r="F666" s="35">
        <f>Table_3[[#This Row],[Nominal GDP in millions]]/Table_3[[#This Row],[Real GDP (Chained 2012, millions)]]</f>
        <v>0.9497336793524277</v>
      </c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>
      <c r="A667" s="35" t="s">
        <v>57</v>
      </c>
      <c r="B667" s="35" t="s">
        <v>58</v>
      </c>
      <c r="C667" s="39">
        <v>2011</v>
      </c>
      <c r="D667" s="35">
        <v>291356.09999999998</v>
      </c>
      <c r="E667" s="39">
        <v>299064.5</v>
      </c>
      <c r="F667" s="35">
        <f>Table_3[[#This Row],[Nominal GDP in millions]]/Table_3[[#This Row],[Real GDP (Chained 2012, millions)]]</f>
        <v>0.97422495816119925</v>
      </c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>
      <c r="A668" s="37" t="s">
        <v>57</v>
      </c>
      <c r="B668" s="37" t="s">
        <v>58</v>
      </c>
      <c r="C668" s="38">
        <v>2012</v>
      </c>
      <c r="D668" s="38">
        <v>300513.90000000002</v>
      </c>
      <c r="E668" s="38">
        <v>300513.90000000002</v>
      </c>
      <c r="F668" s="37">
        <f>Table_3[[#This Row],[Nominal GDP in millions]]/Table_3[[#This Row],[Real GDP (Chained 2012, millions)]]</f>
        <v>1</v>
      </c>
      <c r="G668" s="51">
        <f>ABS((F668/F665)^(1/4)-1)</f>
        <v>1.5031986793310192E-2</v>
      </c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>
      <c r="A669" s="35" t="s">
        <v>57</v>
      </c>
      <c r="B669" s="35" t="s">
        <v>58</v>
      </c>
      <c r="C669" s="39">
        <v>2013</v>
      </c>
      <c r="D669" s="35">
        <v>312138.5</v>
      </c>
      <c r="E669" s="39">
        <v>307279.09999999998</v>
      </c>
      <c r="F669" s="35">
        <f>Table_3[[#This Row],[Nominal GDP in millions]]/Table_3[[#This Row],[Real GDP (Chained 2012, millions)]]</f>
        <v>1.0158142874019094</v>
      </c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>
      <c r="A670" s="35" t="s">
        <v>57</v>
      </c>
      <c r="B670" s="35" t="s">
        <v>58</v>
      </c>
      <c r="C670" s="39">
        <v>2014</v>
      </c>
      <c r="D670" s="35">
        <v>327958.3</v>
      </c>
      <c r="E670" s="39">
        <v>316783.09999999998</v>
      </c>
      <c r="F670" s="35">
        <f>Table_3[[#This Row],[Nominal GDP in millions]]/Table_3[[#This Row],[Real GDP (Chained 2012, millions)]]</f>
        <v>1.03527713441784</v>
      </c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>
      <c r="A671" s="35" t="s">
        <v>57</v>
      </c>
      <c r="B671" s="35" t="s">
        <v>58</v>
      </c>
      <c r="C671" s="39">
        <v>2015</v>
      </c>
      <c r="D671" s="35">
        <v>331945.7</v>
      </c>
      <c r="E671" s="39">
        <v>313751.2</v>
      </c>
      <c r="F671" s="35">
        <f>Table_3[[#This Row],[Nominal GDP in millions]]/Table_3[[#This Row],[Real GDP (Chained 2012, millions)]]</f>
        <v>1.0579902164517618</v>
      </c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>
      <c r="A672" s="37" t="s">
        <v>57</v>
      </c>
      <c r="B672" s="37" t="s">
        <v>58</v>
      </c>
      <c r="C672" s="38">
        <v>2016</v>
      </c>
      <c r="D672" s="38">
        <v>340500.7</v>
      </c>
      <c r="E672" s="38">
        <v>319601.5</v>
      </c>
      <c r="F672" s="37">
        <f>Table_3[[#This Row],[Nominal GDP in millions]]/Table_3[[#This Row],[Real GDP (Chained 2012, millions)]]</f>
        <v>1.0653914327686198</v>
      </c>
      <c r="G672" s="51">
        <f>ABS((F672/F669)^(1/4)-1)</f>
        <v>1.19841740175477E-2</v>
      </c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>
      <c r="A673" s="35" t="s">
        <v>57</v>
      </c>
      <c r="B673" s="35" t="s">
        <v>58</v>
      </c>
      <c r="C673" s="39">
        <v>2017</v>
      </c>
      <c r="D673" s="35">
        <v>353150.3</v>
      </c>
      <c r="E673" s="39">
        <v>325841.7</v>
      </c>
      <c r="F673" s="35">
        <f>Table_3[[#This Row],[Nominal GDP in millions]]/Table_3[[#This Row],[Real GDP (Chained 2012, millions)]]</f>
        <v>1.0838094080653273</v>
      </c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>
      <c r="A674" s="35" t="s">
        <v>57</v>
      </c>
      <c r="B674" s="35" t="s">
        <v>58</v>
      </c>
      <c r="C674" s="39">
        <v>2018</v>
      </c>
      <c r="D674" s="35">
        <v>373518.4</v>
      </c>
      <c r="E674" s="39">
        <v>337149.6</v>
      </c>
      <c r="F674" s="35">
        <f>Table_3[[#This Row],[Nominal GDP in millions]]/Table_3[[#This Row],[Real GDP (Chained 2012, millions)]]</f>
        <v>1.1078714018939961</v>
      </c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>
      <c r="A675" s="35" t="s">
        <v>57</v>
      </c>
      <c r="B675" s="35" t="s">
        <v>58</v>
      </c>
      <c r="C675" s="39">
        <v>2019</v>
      </c>
      <c r="D675" s="35">
        <v>381020.3</v>
      </c>
      <c r="E675" s="39">
        <v>338350.1</v>
      </c>
      <c r="F675" s="35">
        <f>Table_3[[#This Row],[Nominal GDP in millions]]/Table_3[[#This Row],[Real GDP (Chained 2012, millions)]]</f>
        <v>1.1261125680175652</v>
      </c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s="46" customFormat="1">
      <c r="A676" s="47" t="s">
        <v>57</v>
      </c>
      <c r="B676" s="47" t="s">
        <v>58</v>
      </c>
      <c r="C676" s="45">
        <v>2020</v>
      </c>
      <c r="D676" s="47">
        <v>375336.7</v>
      </c>
      <c r="E676" s="45">
        <v>329863.3</v>
      </c>
      <c r="F676" s="47">
        <f>Table_3[[#This Row],[Nominal GDP in millions]]/Table_3[[#This Row],[Real GDP (Chained 2012, millions)]]</f>
        <v>1.1378552873265988</v>
      </c>
      <c r="G676" s="51">
        <f>ABS((F676/F673)^(1/4)-1)</f>
        <v>1.2240078763762652E-2</v>
      </c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>
      <c r="A677" s="37" t="s">
        <v>59</v>
      </c>
      <c r="B677" s="37" t="s">
        <v>60</v>
      </c>
      <c r="C677" s="38">
        <v>1976</v>
      </c>
      <c r="D677" s="38">
        <v>24436.5</v>
      </c>
      <c r="E677" s="38"/>
      <c r="F677" s="37"/>
      <c r="G677" s="51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>
      <c r="A678" s="35" t="s">
        <v>59</v>
      </c>
      <c r="B678" s="35" t="s">
        <v>60</v>
      </c>
      <c r="C678" s="39">
        <v>1977</v>
      </c>
      <c r="D678" s="35">
        <v>27011.4</v>
      </c>
      <c r="E678" s="39">
        <v>73129.560129317615</v>
      </c>
      <c r="F678" s="35">
        <f>Table_3[[#This Row],[Nominal GDP in millions]]/Table_3[[#This Row],[Real GDP (Chained 2012, millions)]]</f>
        <v>0.36936363287615537</v>
      </c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>
      <c r="A679" s="35" t="s">
        <v>59</v>
      </c>
      <c r="B679" s="35" t="s">
        <v>60</v>
      </c>
      <c r="C679" s="39">
        <v>1978</v>
      </c>
      <c r="D679" s="35">
        <v>30763.4</v>
      </c>
      <c r="E679" s="39">
        <v>77291.447126088271</v>
      </c>
      <c r="F679" s="35">
        <f>Table_3[[#This Row],[Nominal GDP in millions]]/Table_3[[#This Row],[Real GDP (Chained 2012, millions)]]</f>
        <v>0.39801816557806946</v>
      </c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>
      <c r="A680" s="35" t="s">
        <v>59</v>
      </c>
      <c r="B680" s="35" t="s">
        <v>60</v>
      </c>
      <c r="C680" s="39">
        <v>1979</v>
      </c>
      <c r="D680" s="35">
        <v>33496</v>
      </c>
      <c r="E680" s="39">
        <v>78937.636798246254</v>
      </c>
      <c r="F680" s="35">
        <f>Table_3[[#This Row],[Nominal GDP in millions]]/Table_3[[#This Row],[Real GDP (Chained 2012, millions)]]</f>
        <v>0.42433497326010872</v>
      </c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>
      <c r="A681" s="37" t="s">
        <v>59</v>
      </c>
      <c r="B681" s="37" t="s">
        <v>60</v>
      </c>
      <c r="C681" s="38">
        <v>1980</v>
      </c>
      <c r="D681" s="38">
        <v>34582.300000000003</v>
      </c>
      <c r="E681" s="38">
        <v>76859.62391822238</v>
      </c>
      <c r="F681" s="37">
        <f>Table_3[[#This Row],[Nominal GDP in millions]]/Table_3[[#This Row],[Real GDP (Chained 2012, millions)]]</f>
        <v>0.44994105145238689</v>
      </c>
      <c r="G681" s="51">
        <f>ABS((F681/F678)^(1/4)-1)</f>
        <v>5.0570910736627006E-2</v>
      </c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>
      <c r="A682" s="35" t="s">
        <v>59</v>
      </c>
      <c r="B682" s="35" t="s">
        <v>60</v>
      </c>
      <c r="C682" s="39">
        <v>1981</v>
      </c>
      <c r="D682" s="35">
        <v>38272.1</v>
      </c>
      <c r="E682" s="39">
        <v>79190.351516485942</v>
      </c>
      <c r="F682" s="35">
        <f>Table_3[[#This Row],[Nominal GDP in millions]]/Table_3[[#This Row],[Real GDP (Chained 2012, millions)]]</f>
        <v>0.48329246261815706</v>
      </c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>
      <c r="A683" s="35" t="s">
        <v>59</v>
      </c>
      <c r="B683" s="35" t="s">
        <v>60</v>
      </c>
      <c r="C683" s="39">
        <v>1982</v>
      </c>
      <c r="D683" s="35">
        <v>37289.300000000003</v>
      </c>
      <c r="E683" s="39">
        <v>73944.680957296805</v>
      </c>
      <c r="F683" s="35">
        <f>Table_3[[#This Row],[Nominal GDP in millions]]/Table_3[[#This Row],[Real GDP (Chained 2012, millions)]]</f>
        <v>0.50428644112393484</v>
      </c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>
      <c r="A684" s="35" t="s">
        <v>59</v>
      </c>
      <c r="B684" s="35" t="s">
        <v>60</v>
      </c>
      <c r="C684" s="39">
        <v>1983</v>
      </c>
      <c r="D684" s="35">
        <v>37480.800000000003</v>
      </c>
      <c r="E684" s="39">
        <v>70938.820673250462</v>
      </c>
      <c r="F684" s="35">
        <f>Table_3[[#This Row],[Nominal GDP in millions]]/Table_3[[#This Row],[Real GDP (Chained 2012, millions)]]</f>
        <v>0.5283538638545936</v>
      </c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>
      <c r="A685" s="37" t="s">
        <v>59</v>
      </c>
      <c r="B685" s="37" t="s">
        <v>60</v>
      </c>
      <c r="C685" s="38">
        <v>1984</v>
      </c>
      <c r="D685" s="38">
        <v>41264</v>
      </c>
      <c r="E685" s="38">
        <v>74823.730157905127</v>
      </c>
      <c r="F685" s="37">
        <f>Table_3[[#This Row],[Nominal GDP in millions]]/Table_3[[#This Row],[Real GDP (Chained 2012, millions)]]</f>
        <v>0.55148279714093429</v>
      </c>
      <c r="G685" s="51">
        <f>ABS((F685/F682)^(1/4)-1)</f>
        <v>3.3547609719359661E-2</v>
      </c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>
      <c r="A686" s="35" t="s">
        <v>59</v>
      </c>
      <c r="B686" s="35" t="s">
        <v>60</v>
      </c>
      <c r="C686" s="39">
        <v>1985</v>
      </c>
      <c r="D686" s="35">
        <v>42431</v>
      </c>
      <c r="E686" s="39">
        <v>76344.789241420134</v>
      </c>
      <c r="F686" s="35">
        <f>Table_3[[#This Row],[Nominal GDP in millions]]/Table_3[[#This Row],[Real GDP (Chained 2012, millions)]]</f>
        <v>0.5557812186215253</v>
      </c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>
      <c r="A687" s="35" t="s">
        <v>59</v>
      </c>
      <c r="B687" s="35" t="s">
        <v>60</v>
      </c>
      <c r="C687" s="39">
        <v>1986</v>
      </c>
      <c r="D687" s="35">
        <v>43225.9</v>
      </c>
      <c r="E687" s="39">
        <v>75326.569745599976</v>
      </c>
      <c r="F687" s="35">
        <f>Table_3[[#This Row],[Nominal GDP in millions]]/Table_3[[#This Row],[Real GDP (Chained 2012, millions)]]</f>
        <v>0.57384665392286682</v>
      </c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>
      <c r="A688" s="35" t="s">
        <v>59</v>
      </c>
      <c r="B688" s="35" t="s">
        <v>60</v>
      </c>
      <c r="C688" s="39">
        <v>1987</v>
      </c>
      <c r="D688" s="35">
        <v>45282.8</v>
      </c>
      <c r="E688" s="39">
        <v>77063.540433047951</v>
      </c>
      <c r="F688" s="35">
        <f>Table_3[[#This Row],[Nominal GDP in millions]]/Table_3[[#This Row],[Real GDP (Chained 2012, millions)]]</f>
        <v>0.58760342109302977</v>
      </c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>
      <c r="A689" s="37" t="s">
        <v>59</v>
      </c>
      <c r="B689" s="37" t="s">
        <v>60</v>
      </c>
      <c r="C689" s="38">
        <v>1988</v>
      </c>
      <c r="D689" s="38">
        <v>49088.5</v>
      </c>
      <c r="E689" s="38">
        <v>81074.67096899169</v>
      </c>
      <c r="F689" s="37">
        <f>Table_3[[#This Row],[Nominal GDP in millions]]/Table_3[[#This Row],[Real GDP (Chained 2012, millions)]]</f>
        <v>0.6054727008238453</v>
      </c>
      <c r="G689" s="51">
        <f>ABS((F689/F686)^(1/4)-1)</f>
        <v>2.1639498006496893E-2</v>
      </c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>
      <c r="A690" s="35" t="s">
        <v>59</v>
      </c>
      <c r="B690" s="35" t="s">
        <v>60</v>
      </c>
      <c r="C690" s="39">
        <v>1989</v>
      </c>
      <c r="D690" s="35">
        <v>52907.1</v>
      </c>
      <c r="E690" s="39">
        <v>84014.013031624345</v>
      </c>
      <c r="F690" s="35">
        <f>Table_3[[#This Row],[Nominal GDP in millions]]/Table_3[[#This Row],[Real GDP (Chained 2012, millions)]]</f>
        <v>0.62974137397870567</v>
      </c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>
      <c r="A691" s="35" t="s">
        <v>59</v>
      </c>
      <c r="B691" s="35" t="s">
        <v>60</v>
      </c>
      <c r="C691" s="39">
        <v>1990</v>
      </c>
      <c r="D691" s="35">
        <v>56121.5</v>
      </c>
      <c r="E691" s="39">
        <v>86501.085711776235</v>
      </c>
      <c r="F691" s="35">
        <f>Table_3[[#This Row],[Nominal GDP in millions]]/Table_3[[#This Row],[Real GDP (Chained 2012, millions)]]</f>
        <v>0.64879532480087276</v>
      </c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>
      <c r="A692" s="35" t="s">
        <v>59</v>
      </c>
      <c r="B692" s="35" t="s">
        <v>60</v>
      </c>
      <c r="C692" s="39">
        <v>1991</v>
      </c>
      <c r="D692" s="35">
        <v>57944.2</v>
      </c>
      <c r="E692" s="39">
        <v>86989.204053748384</v>
      </c>
      <c r="F692" s="35">
        <f>Table_3[[#This Row],[Nominal GDP in millions]]/Table_3[[#This Row],[Real GDP (Chained 2012, millions)]]</f>
        <v>0.66610794558135944</v>
      </c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>
      <c r="A693" s="37" t="s">
        <v>59</v>
      </c>
      <c r="B693" s="37" t="s">
        <v>60</v>
      </c>
      <c r="C693" s="38">
        <v>1992</v>
      </c>
      <c r="D693" s="38">
        <v>61870.3</v>
      </c>
      <c r="E693" s="38">
        <v>91137.596575273259</v>
      </c>
      <c r="F693" s="37">
        <f>Table_3[[#This Row],[Nominal GDP in millions]]/Table_3[[#This Row],[Real GDP (Chained 2012, millions)]]</f>
        <v>0.67886692566990703</v>
      </c>
      <c r="G693" s="51">
        <f>ABS((F693/F690)^(1/4)-1)</f>
        <v>1.8956410156447223E-2</v>
      </c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>
      <c r="A694" s="35" t="s">
        <v>59</v>
      </c>
      <c r="B694" s="35" t="s">
        <v>60</v>
      </c>
      <c r="C694" s="39">
        <v>1993</v>
      </c>
      <c r="D694" s="35">
        <v>63385.5</v>
      </c>
      <c r="E694" s="39">
        <v>91207.522492456061</v>
      </c>
      <c r="F694" s="35">
        <f>Table_3[[#This Row],[Nominal GDP in millions]]/Table_3[[#This Row],[Real GDP (Chained 2012, millions)]]</f>
        <v>0.69495912472836574</v>
      </c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>
      <c r="A695" s="35" t="s">
        <v>59</v>
      </c>
      <c r="B695" s="35" t="s">
        <v>60</v>
      </c>
      <c r="C695" s="39">
        <v>1994</v>
      </c>
      <c r="D695" s="35">
        <v>70161</v>
      </c>
      <c r="E695" s="39">
        <v>98827.130232261537</v>
      </c>
      <c r="F695" s="35">
        <f>Table_3[[#This Row],[Nominal GDP in millions]]/Table_3[[#This Row],[Real GDP (Chained 2012, millions)]]</f>
        <v>0.7099366321283338</v>
      </c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>
      <c r="A696" s="35" t="s">
        <v>59</v>
      </c>
      <c r="B696" s="35" t="s">
        <v>60</v>
      </c>
      <c r="C696" s="39">
        <v>1995</v>
      </c>
      <c r="D696" s="35">
        <v>73136.600000000006</v>
      </c>
      <c r="E696" s="39">
        <v>101642.43216889737</v>
      </c>
      <c r="F696" s="35">
        <f>Table_3[[#This Row],[Nominal GDP in millions]]/Table_3[[#This Row],[Real GDP (Chained 2012, millions)]]</f>
        <v>0.71954791359646186</v>
      </c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>
      <c r="A697" s="37" t="s">
        <v>59</v>
      </c>
      <c r="B697" s="37" t="s">
        <v>60</v>
      </c>
      <c r="C697" s="38">
        <v>1996</v>
      </c>
      <c r="D697" s="38">
        <v>78819.199999999997</v>
      </c>
      <c r="E697" s="38">
        <v>107457.05161370277</v>
      </c>
      <c r="F697" s="37">
        <f>Table_3[[#This Row],[Nominal GDP in millions]]/Table_3[[#This Row],[Real GDP (Chained 2012, millions)]]</f>
        <v>0.73349490625656699</v>
      </c>
      <c r="G697" s="51">
        <f>ABS((F697/F694)^(1/4)-1)</f>
        <v>1.3583332126028136E-2</v>
      </c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>
      <c r="A698" s="35" t="s">
        <v>59</v>
      </c>
      <c r="B698" s="35" t="s">
        <v>60</v>
      </c>
      <c r="C698" s="39">
        <v>1997</v>
      </c>
      <c r="D698" s="35">
        <v>82720.399999999994</v>
      </c>
      <c r="E698" s="39">
        <v>113289.8</v>
      </c>
      <c r="F698" s="35">
        <f>Table_3[[#This Row],[Nominal GDP in millions]]/Table_3[[#This Row],[Real GDP (Chained 2012, millions)]]</f>
        <v>0.73016635213408443</v>
      </c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>
      <c r="A699" s="35" t="s">
        <v>59</v>
      </c>
      <c r="B699" s="35" t="s">
        <v>60</v>
      </c>
      <c r="C699" s="39">
        <v>1998</v>
      </c>
      <c r="D699" s="35">
        <v>84644</v>
      </c>
      <c r="E699" s="39">
        <v>114087.4</v>
      </c>
      <c r="F699" s="35">
        <f>Table_3[[#This Row],[Nominal GDP in millions]]/Table_3[[#This Row],[Real GDP (Chained 2012, millions)]]</f>
        <v>0.74192242088083349</v>
      </c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>
      <c r="A700" s="35" t="s">
        <v>59</v>
      </c>
      <c r="B700" s="35" t="s">
        <v>60</v>
      </c>
      <c r="C700" s="39">
        <v>1999</v>
      </c>
      <c r="D700" s="35">
        <v>87782.399999999994</v>
      </c>
      <c r="E700" s="39">
        <v>116523</v>
      </c>
      <c r="F700" s="35">
        <f>Table_3[[#This Row],[Nominal GDP in millions]]/Table_3[[#This Row],[Real GDP (Chained 2012, millions)]]</f>
        <v>0.75334826600756932</v>
      </c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>
      <c r="A701" s="37" t="s">
        <v>59</v>
      </c>
      <c r="B701" s="37" t="s">
        <v>60</v>
      </c>
      <c r="C701" s="38">
        <v>2000</v>
      </c>
      <c r="D701" s="38">
        <v>93112</v>
      </c>
      <c r="E701" s="38">
        <v>121924.2</v>
      </c>
      <c r="F701" s="37">
        <f>Table_3[[#This Row],[Nominal GDP in millions]]/Table_3[[#This Row],[Real GDP (Chained 2012, millions)]]</f>
        <v>0.76368760262523772</v>
      </c>
      <c r="G701" s="51">
        <f>ABS((F701/F698)^(1/4)-1)</f>
        <v>1.1284803545829059E-2</v>
      </c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>
      <c r="A702" s="35" t="s">
        <v>59</v>
      </c>
      <c r="B702" s="35" t="s">
        <v>60</v>
      </c>
      <c r="C702" s="39">
        <v>2001</v>
      </c>
      <c r="D702" s="35">
        <v>94837.8</v>
      </c>
      <c r="E702" s="39">
        <v>120449.8</v>
      </c>
      <c r="F702" s="35">
        <f>Table_3[[#This Row],[Nominal GDP in millions]]/Table_3[[#This Row],[Real GDP (Chained 2012, millions)]]</f>
        <v>0.78736369840381637</v>
      </c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>
      <c r="A703" s="35" t="s">
        <v>59</v>
      </c>
      <c r="B703" s="35" t="s">
        <v>60</v>
      </c>
      <c r="C703" s="39">
        <v>2002</v>
      </c>
      <c r="D703" s="35">
        <v>98557</v>
      </c>
      <c r="E703" s="39">
        <v>123298.2</v>
      </c>
      <c r="F703" s="35">
        <f>Table_3[[#This Row],[Nominal GDP in millions]]/Table_3[[#This Row],[Real GDP (Chained 2012, millions)]]</f>
        <v>0.79933851426865921</v>
      </c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>
      <c r="A704" s="35" t="s">
        <v>59</v>
      </c>
      <c r="B704" s="35" t="s">
        <v>60</v>
      </c>
      <c r="C704" s="39">
        <v>2003</v>
      </c>
      <c r="D704" s="35">
        <v>105123.3</v>
      </c>
      <c r="E704" s="39">
        <v>128962.3</v>
      </c>
      <c r="F704" s="35">
        <f>Table_3[[#This Row],[Nominal GDP in millions]]/Table_3[[#This Row],[Real GDP (Chained 2012, millions)]]</f>
        <v>0.81514752761078235</v>
      </c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>
      <c r="A705" s="37" t="s">
        <v>59</v>
      </c>
      <c r="B705" s="37" t="s">
        <v>60</v>
      </c>
      <c r="C705" s="38">
        <v>2004</v>
      </c>
      <c r="D705" s="38">
        <v>117188.5</v>
      </c>
      <c r="E705" s="38">
        <v>139978.1</v>
      </c>
      <c r="F705" s="37">
        <f>Table_3[[#This Row],[Nominal GDP in millions]]/Table_3[[#This Row],[Real GDP (Chained 2012, millions)]]</f>
        <v>0.83719167498344382</v>
      </c>
      <c r="G705" s="51">
        <f>ABS((F705/F702)^(1/4)-1)</f>
        <v>1.5458965530570135E-2</v>
      </c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>
      <c r="A706" s="35" t="s">
        <v>59</v>
      </c>
      <c r="B706" s="35" t="s">
        <v>60</v>
      </c>
      <c r="C706" s="39">
        <v>2005</v>
      </c>
      <c r="D706" s="35">
        <v>123190.9</v>
      </c>
      <c r="E706" s="39">
        <v>144577.29999999999</v>
      </c>
      <c r="F706" s="35">
        <f>Table_3[[#This Row],[Nominal GDP in millions]]/Table_3[[#This Row],[Real GDP (Chained 2012, millions)]]</f>
        <v>0.85207636330184622</v>
      </c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>
      <c r="A707" s="35" t="s">
        <v>59</v>
      </c>
      <c r="B707" s="35" t="s">
        <v>60</v>
      </c>
      <c r="C707" s="39">
        <v>2006</v>
      </c>
      <c r="D707" s="35">
        <v>127896.3</v>
      </c>
      <c r="E707" s="39">
        <v>146555.29999999999</v>
      </c>
      <c r="F707" s="35">
        <f>Table_3[[#This Row],[Nominal GDP in millions]]/Table_3[[#This Row],[Real GDP (Chained 2012, millions)]]</f>
        <v>0.87268287124382404</v>
      </c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>
      <c r="A708" s="35" t="s">
        <v>59</v>
      </c>
      <c r="B708" s="35" t="s">
        <v>60</v>
      </c>
      <c r="C708" s="39">
        <v>2007</v>
      </c>
      <c r="D708" s="35">
        <v>137930.20000000001</v>
      </c>
      <c r="E708" s="39">
        <v>152861.79999999999</v>
      </c>
      <c r="F708" s="35">
        <f>Table_3[[#This Row],[Nominal GDP in millions]]/Table_3[[#This Row],[Real GDP (Chained 2012, millions)]]</f>
        <v>0.90231961157071305</v>
      </c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>
      <c r="A709" s="37" t="s">
        <v>59</v>
      </c>
      <c r="B709" s="37" t="s">
        <v>60</v>
      </c>
      <c r="C709" s="38">
        <v>2008</v>
      </c>
      <c r="D709" s="38">
        <v>137548.5</v>
      </c>
      <c r="E709" s="38">
        <v>149881.4</v>
      </c>
      <c r="F709" s="37">
        <f>Table_3[[#This Row],[Nominal GDP in millions]]/Table_3[[#This Row],[Real GDP (Chained 2012, millions)]]</f>
        <v>0.91771560714004541</v>
      </c>
      <c r="G709" s="51">
        <f>ABS((F709/F706)^(1/4)-1)</f>
        <v>1.8726022240218576E-2</v>
      </c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>
      <c r="A710" s="35" t="s">
        <v>59</v>
      </c>
      <c r="B710" s="35" t="s">
        <v>60</v>
      </c>
      <c r="C710" s="39">
        <v>2009</v>
      </c>
      <c r="D710" s="35">
        <v>136894.6</v>
      </c>
      <c r="E710" s="39">
        <v>146182.79999999999</v>
      </c>
      <c r="F710" s="35">
        <f>Table_3[[#This Row],[Nominal GDP in millions]]/Table_3[[#This Row],[Real GDP (Chained 2012, millions)]]</f>
        <v>0.93646174515743319</v>
      </c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>
      <c r="A711" s="35" t="s">
        <v>59</v>
      </c>
      <c r="B711" s="35" t="s">
        <v>60</v>
      </c>
      <c r="C711" s="39">
        <v>2010</v>
      </c>
      <c r="D711" s="35">
        <v>142233.9</v>
      </c>
      <c r="E711" s="39">
        <v>150148.4</v>
      </c>
      <c r="F711" s="35">
        <f>Table_3[[#This Row],[Nominal GDP in millions]]/Table_3[[#This Row],[Real GDP (Chained 2012, millions)]]</f>
        <v>0.94728881559843459</v>
      </c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>
      <c r="A712" s="35" t="s">
        <v>59</v>
      </c>
      <c r="B712" s="35" t="s">
        <v>60</v>
      </c>
      <c r="C712" s="39">
        <v>2011</v>
      </c>
      <c r="D712" s="35">
        <v>148477.6</v>
      </c>
      <c r="E712" s="39">
        <v>152435.20000000001</v>
      </c>
      <c r="F712" s="35">
        <f>Table_3[[#This Row],[Nominal GDP in millions]]/Table_3[[#This Row],[Real GDP (Chained 2012, millions)]]</f>
        <v>0.97403749265261563</v>
      </c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>
      <c r="A713" s="37" t="s">
        <v>59</v>
      </c>
      <c r="B713" s="37" t="s">
        <v>60</v>
      </c>
      <c r="C713" s="38">
        <v>2012</v>
      </c>
      <c r="D713" s="38">
        <v>158538.4</v>
      </c>
      <c r="E713" s="38">
        <v>158538.4</v>
      </c>
      <c r="F713" s="37">
        <f>Table_3[[#This Row],[Nominal GDP in millions]]/Table_3[[#This Row],[Real GDP (Chained 2012, millions)]]</f>
        <v>1</v>
      </c>
      <c r="G713" s="51">
        <f>ABS((F713/F710)^(1/4)-1)</f>
        <v>1.654706258068761E-2</v>
      </c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>
      <c r="A714" s="35" t="s">
        <v>59</v>
      </c>
      <c r="B714" s="35" t="s">
        <v>60</v>
      </c>
      <c r="C714" s="39">
        <v>2013</v>
      </c>
      <c r="D714" s="35">
        <v>162200.29999999999</v>
      </c>
      <c r="E714" s="39">
        <v>158480.79999999999</v>
      </c>
      <c r="F714" s="35">
        <f>Table_3[[#This Row],[Nominal GDP in millions]]/Table_3[[#This Row],[Real GDP (Chained 2012, millions)]]</f>
        <v>1.0234697199913176</v>
      </c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>
      <c r="A715" s="35" t="s">
        <v>59</v>
      </c>
      <c r="B715" s="35" t="s">
        <v>60</v>
      </c>
      <c r="C715" s="39">
        <v>2014</v>
      </c>
      <c r="D715" s="35">
        <v>173095.9</v>
      </c>
      <c r="E715" s="39">
        <v>166619.20000000001</v>
      </c>
      <c r="F715" s="35">
        <f>Table_3[[#This Row],[Nominal GDP in millions]]/Table_3[[#This Row],[Real GDP (Chained 2012, millions)]]</f>
        <v>1.0388712705378491</v>
      </c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>
      <c r="A716" s="35" t="s">
        <v>59</v>
      </c>
      <c r="B716" s="35" t="s">
        <v>60</v>
      </c>
      <c r="C716" s="39">
        <v>2015</v>
      </c>
      <c r="D716" s="35">
        <v>180299.3</v>
      </c>
      <c r="E716" s="39">
        <v>171126.5</v>
      </c>
      <c r="F716" s="35">
        <f>Table_3[[#This Row],[Nominal GDP in millions]]/Table_3[[#This Row],[Real GDP (Chained 2012, millions)]]</f>
        <v>1.0536024519872724</v>
      </c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>
      <c r="A717" s="37" t="s">
        <v>59</v>
      </c>
      <c r="B717" s="37" t="s">
        <v>60</v>
      </c>
      <c r="C717" s="38">
        <v>2016</v>
      </c>
      <c r="D717" s="38">
        <v>181011.4</v>
      </c>
      <c r="E717" s="38">
        <v>170389.1</v>
      </c>
      <c r="F717" s="37">
        <f>Table_3[[#This Row],[Nominal GDP in millions]]/Table_3[[#This Row],[Real GDP (Chained 2012, millions)]]</f>
        <v>1.0623414291172382</v>
      </c>
      <c r="G717" s="51">
        <f>ABS((F717/F714)^(1/4)-1)</f>
        <v>9.3627656578822993E-3</v>
      </c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>
      <c r="A718" s="35" t="s">
        <v>59</v>
      </c>
      <c r="B718" s="35" t="s">
        <v>60</v>
      </c>
      <c r="C718" s="39">
        <v>2017</v>
      </c>
      <c r="D718" s="35">
        <v>183549.8</v>
      </c>
      <c r="E718" s="39">
        <v>170182.7</v>
      </c>
      <c r="F718" s="35">
        <f>Table_3[[#This Row],[Nominal GDP in millions]]/Table_3[[#This Row],[Real GDP (Chained 2012, millions)]]</f>
        <v>1.0785455865960523</v>
      </c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>
      <c r="A719" s="35" t="s">
        <v>59</v>
      </c>
      <c r="B719" s="35" t="s">
        <v>60</v>
      </c>
      <c r="C719" s="39">
        <v>2018</v>
      </c>
      <c r="D719" s="35">
        <v>190403.1</v>
      </c>
      <c r="E719" s="39">
        <v>172929.4</v>
      </c>
      <c r="F719" s="35">
        <f>Table_3[[#This Row],[Nominal GDP in millions]]/Table_3[[#This Row],[Real GDP (Chained 2012, millions)]]</f>
        <v>1.1010452820630847</v>
      </c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>
      <c r="A720" s="35" t="s">
        <v>59</v>
      </c>
      <c r="B720" s="35" t="s">
        <v>60</v>
      </c>
      <c r="C720" s="39">
        <v>2019</v>
      </c>
      <c r="D720" s="35">
        <v>194322.6</v>
      </c>
      <c r="E720" s="39">
        <v>172906</v>
      </c>
      <c r="F720" s="35">
        <f>Table_3[[#This Row],[Nominal GDP in millions]]/Table_3[[#This Row],[Real GDP (Chained 2012, millions)]]</f>
        <v>1.1238626768301851</v>
      </c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s="46" customFormat="1">
      <c r="A721" s="47" t="s">
        <v>59</v>
      </c>
      <c r="B721" s="47" t="s">
        <v>60</v>
      </c>
      <c r="C721" s="45">
        <v>2020</v>
      </c>
      <c r="D721" s="47">
        <v>194267.6</v>
      </c>
      <c r="E721" s="45">
        <v>169420.3</v>
      </c>
      <c r="F721" s="47">
        <f>Table_3[[#This Row],[Nominal GDP in millions]]/Table_3[[#This Row],[Real GDP (Chained 2012, millions)]]</f>
        <v>1.1466607012264765</v>
      </c>
      <c r="G721" s="51">
        <f>ABS((F721/F718)^(1/4)-1)</f>
        <v>1.542793192843761E-2</v>
      </c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>
      <c r="A722" s="37" t="s">
        <v>61</v>
      </c>
      <c r="B722" s="37" t="s">
        <v>62</v>
      </c>
      <c r="C722" s="38">
        <v>1976</v>
      </c>
      <c r="D722" s="38">
        <v>18953.099999999999</v>
      </c>
      <c r="E722" s="38"/>
      <c r="F722" s="37"/>
      <c r="G722" s="51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>
      <c r="A723" s="35" t="s">
        <v>61</v>
      </c>
      <c r="B723" s="35" t="s">
        <v>62</v>
      </c>
      <c r="C723" s="39">
        <v>1977</v>
      </c>
      <c r="D723" s="35">
        <v>20538.599999999999</v>
      </c>
      <c r="E723" s="39">
        <v>65019.82654679635</v>
      </c>
      <c r="F723" s="35">
        <f>Table_3[[#This Row],[Nominal GDP in millions]]/Table_3[[#This Row],[Real GDP (Chained 2012, millions)]]</f>
        <v>0.31588210997791372</v>
      </c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>
      <c r="A724" s="35" t="s">
        <v>61</v>
      </c>
      <c r="B724" s="35" t="s">
        <v>62</v>
      </c>
      <c r="C724" s="39">
        <v>1978</v>
      </c>
      <c r="D724" s="35">
        <v>22824</v>
      </c>
      <c r="E724" s="39">
        <v>66727.794051799938</v>
      </c>
      <c r="F724" s="35">
        <f>Table_3[[#This Row],[Nominal GDP in millions]]/Table_3[[#This Row],[Real GDP (Chained 2012, millions)]]</f>
        <v>0.34204637399345195</v>
      </c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>
      <c r="A725" s="35" t="s">
        <v>61</v>
      </c>
      <c r="B725" s="35" t="s">
        <v>62</v>
      </c>
      <c r="C725" s="39">
        <v>1979</v>
      </c>
      <c r="D725" s="35">
        <v>26300.400000000001</v>
      </c>
      <c r="E725" s="39">
        <v>70884.741553243031</v>
      </c>
      <c r="F725" s="35">
        <f>Table_3[[#This Row],[Nominal GDP in millions]]/Table_3[[#This Row],[Real GDP (Chained 2012, millions)]]</f>
        <v>0.37103048446956971</v>
      </c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>
      <c r="A726" s="37" t="s">
        <v>61</v>
      </c>
      <c r="B726" s="37" t="s">
        <v>62</v>
      </c>
      <c r="C726" s="38">
        <v>1980</v>
      </c>
      <c r="D726" s="38">
        <v>28298.2</v>
      </c>
      <c r="E726" s="38">
        <v>70013.551191689985</v>
      </c>
      <c r="F726" s="37">
        <f>Table_3[[#This Row],[Nominal GDP in millions]]/Table_3[[#This Row],[Real GDP (Chained 2012, millions)]]</f>
        <v>0.40418175507941895</v>
      </c>
      <c r="G726" s="51">
        <f>ABS((F726/F723)^(1/4)-1)</f>
        <v>6.3562261420339938E-2</v>
      </c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>
      <c r="A727" s="35" t="s">
        <v>61</v>
      </c>
      <c r="B727" s="35" t="s">
        <v>62</v>
      </c>
      <c r="C727" s="39">
        <v>1981</v>
      </c>
      <c r="D727" s="35">
        <v>31978.3</v>
      </c>
      <c r="E727" s="39">
        <v>72043.225870840004</v>
      </c>
      <c r="F727" s="35">
        <f>Table_3[[#This Row],[Nominal GDP in millions]]/Table_3[[#This Row],[Real GDP (Chained 2012, millions)]]</f>
        <v>0.44387657012098675</v>
      </c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>
      <c r="A728" s="35" t="s">
        <v>61</v>
      </c>
      <c r="B728" s="35" t="s">
        <v>62</v>
      </c>
      <c r="C728" s="39">
        <v>1982</v>
      </c>
      <c r="D728" s="35">
        <v>33491.4</v>
      </c>
      <c r="E728" s="39">
        <v>71418.851622726797</v>
      </c>
      <c r="F728" s="35">
        <f>Table_3[[#This Row],[Nominal GDP in millions]]/Table_3[[#This Row],[Real GDP (Chained 2012, millions)]]</f>
        <v>0.46894341254490879</v>
      </c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>
      <c r="A729" s="35" t="s">
        <v>61</v>
      </c>
      <c r="B729" s="35" t="s">
        <v>62</v>
      </c>
      <c r="C729" s="39">
        <v>1983</v>
      </c>
      <c r="D729" s="35">
        <v>35257.1</v>
      </c>
      <c r="E729" s="39">
        <v>71866.928646954417</v>
      </c>
      <c r="F729" s="35">
        <f>Table_3[[#This Row],[Nominal GDP in millions]]/Table_3[[#This Row],[Real GDP (Chained 2012, millions)]]</f>
        <v>0.49058865689391234</v>
      </c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>
      <c r="A730" s="37" t="s">
        <v>61</v>
      </c>
      <c r="B730" s="37" t="s">
        <v>62</v>
      </c>
      <c r="C730" s="38">
        <v>1984</v>
      </c>
      <c r="D730" s="38">
        <v>38442.1</v>
      </c>
      <c r="E730" s="38">
        <v>75089.359824024767</v>
      </c>
      <c r="F730" s="37">
        <f>Table_3[[#This Row],[Nominal GDP in millions]]/Table_3[[#This Row],[Real GDP (Chained 2012, millions)]]</f>
        <v>0.51195136155229926</v>
      </c>
      <c r="G730" s="51">
        <f>ABS((F730/F727)^(1/4)-1)</f>
        <v>3.6314608348743338E-2</v>
      </c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>
      <c r="A731" s="35" t="s">
        <v>61</v>
      </c>
      <c r="B731" s="35" t="s">
        <v>62</v>
      </c>
      <c r="C731" s="39">
        <v>1985</v>
      </c>
      <c r="D731" s="35">
        <v>40658.300000000003</v>
      </c>
      <c r="E731" s="39">
        <v>77947.772493216165</v>
      </c>
      <c r="F731" s="35">
        <f>Table_3[[#This Row],[Nominal GDP in millions]]/Table_3[[#This Row],[Real GDP (Chained 2012, millions)]]</f>
        <v>0.52160951749504469</v>
      </c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>
      <c r="A732" s="35" t="s">
        <v>61</v>
      </c>
      <c r="B732" s="35" t="s">
        <v>62</v>
      </c>
      <c r="C732" s="39">
        <v>1986</v>
      </c>
      <c r="D732" s="35">
        <v>41794.800000000003</v>
      </c>
      <c r="E732" s="39">
        <v>78228.437673642024</v>
      </c>
      <c r="F732" s="35">
        <f>Table_3[[#This Row],[Nominal GDP in millions]]/Table_3[[#This Row],[Real GDP (Chained 2012, millions)]]</f>
        <v>0.53426607053514219</v>
      </c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>
      <c r="A733" s="35" t="s">
        <v>61</v>
      </c>
      <c r="B733" s="35" t="s">
        <v>62</v>
      </c>
      <c r="C733" s="39">
        <v>1987</v>
      </c>
      <c r="D733" s="35">
        <v>44163.8</v>
      </c>
      <c r="E733" s="39">
        <v>80884.884243150082</v>
      </c>
      <c r="F733" s="35">
        <f>Table_3[[#This Row],[Nominal GDP in millions]]/Table_3[[#This Row],[Real GDP (Chained 2012, millions)]]</f>
        <v>0.54600807571459331</v>
      </c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>
      <c r="A734" s="37" t="s">
        <v>61</v>
      </c>
      <c r="B734" s="37" t="s">
        <v>62</v>
      </c>
      <c r="C734" s="38">
        <v>1988</v>
      </c>
      <c r="D734" s="38">
        <v>46698.1</v>
      </c>
      <c r="E734" s="38">
        <v>82991.001398576875</v>
      </c>
      <c r="F734" s="37">
        <f>Table_3[[#This Row],[Nominal GDP in millions]]/Table_3[[#This Row],[Real GDP (Chained 2012, millions)]]</f>
        <v>0.56268871580094915</v>
      </c>
      <c r="G734" s="51">
        <f>ABS((F734/F731)^(1/4)-1)</f>
        <v>1.9132554645957978E-2</v>
      </c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>
      <c r="A735" s="35" t="s">
        <v>61</v>
      </c>
      <c r="B735" s="35" t="s">
        <v>62</v>
      </c>
      <c r="C735" s="39">
        <v>1989</v>
      </c>
      <c r="D735" s="35">
        <v>48814</v>
      </c>
      <c r="E735" s="39">
        <v>83615.516684469185</v>
      </c>
      <c r="F735" s="35">
        <f>Table_3[[#This Row],[Nominal GDP in millions]]/Table_3[[#This Row],[Real GDP (Chained 2012, millions)]]</f>
        <v>0.5837911662282026</v>
      </c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>
      <c r="A736" s="35" t="s">
        <v>61</v>
      </c>
      <c r="B736" s="35" t="s">
        <v>62</v>
      </c>
      <c r="C736" s="39">
        <v>1990</v>
      </c>
      <c r="D736" s="35">
        <v>51873.7</v>
      </c>
      <c r="E736" s="39">
        <v>85569.877189575272</v>
      </c>
      <c r="F736" s="35">
        <f>Table_3[[#This Row],[Nominal GDP in millions]]/Table_3[[#This Row],[Real GDP (Chained 2012, millions)]]</f>
        <v>0.60621449631248991</v>
      </c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>
      <c r="A737" s="35" t="s">
        <v>61</v>
      </c>
      <c r="B737" s="35" t="s">
        <v>62</v>
      </c>
      <c r="C737" s="39">
        <v>1991</v>
      </c>
      <c r="D737" s="35">
        <v>53980.7</v>
      </c>
      <c r="E737" s="39">
        <v>86421.040186494894</v>
      </c>
      <c r="F737" s="35">
        <f>Table_3[[#This Row],[Nominal GDP in millions]]/Table_3[[#This Row],[Real GDP (Chained 2012, millions)]]</f>
        <v>0.62462451138647157</v>
      </c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>
      <c r="A738" s="37" t="s">
        <v>61</v>
      </c>
      <c r="B738" s="37" t="s">
        <v>62</v>
      </c>
      <c r="C738" s="38">
        <v>1992</v>
      </c>
      <c r="D738" s="38">
        <v>56901.7</v>
      </c>
      <c r="E738" s="38">
        <v>88941.24426138417</v>
      </c>
      <c r="F738" s="37">
        <f>Table_3[[#This Row],[Nominal GDP in millions]]/Table_3[[#This Row],[Real GDP (Chained 2012, millions)]]</f>
        <v>0.63976730337586629</v>
      </c>
      <c r="G738" s="51">
        <f>ABS((F738/F735)^(1/4)-1)</f>
        <v>2.3154292076046801E-2</v>
      </c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>
      <c r="A739" s="35" t="s">
        <v>61</v>
      </c>
      <c r="B739" s="35" t="s">
        <v>62</v>
      </c>
      <c r="C739" s="39">
        <v>1993</v>
      </c>
      <c r="D739" s="35">
        <v>58953.2</v>
      </c>
      <c r="E739" s="39">
        <v>89581.837854094847</v>
      </c>
      <c r="F739" s="35">
        <f>Table_3[[#This Row],[Nominal GDP in millions]]/Table_3[[#This Row],[Real GDP (Chained 2012, millions)]]</f>
        <v>0.65809321858320424</v>
      </c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>
      <c r="A740" s="35" t="s">
        <v>61</v>
      </c>
      <c r="B740" s="35" t="s">
        <v>62</v>
      </c>
      <c r="C740" s="39">
        <v>1994</v>
      </c>
      <c r="D740" s="35">
        <v>63304.1</v>
      </c>
      <c r="E740" s="39">
        <v>94116.625565769529</v>
      </c>
      <c r="F740" s="35">
        <f>Table_3[[#This Row],[Nominal GDP in millions]]/Table_3[[#This Row],[Real GDP (Chained 2012, millions)]]</f>
        <v>0.67261336261745308</v>
      </c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>
      <c r="A741" s="35" t="s">
        <v>61</v>
      </c>
      <c r="B741" s="35" t="s">
        <v>62</v>
      </c>
      <c r="C741" s="39">
        <v>1995</v>
      </c>
      <c r="D741" s="35">
        <v>65281.9</v>
      </c>
      <c r="E741" s="39">
        <v>95244.081571962641</v>
      </c>
      <c r="F741" s="35">
        <f>Table_3[[#This Row],[Nominal GDP in millions]]/Table_3[[#This Row],[Real GDP (Chained 2012, millions)]]</f>
        <v>0.68541686709085003</v>
      </c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>
      <c r="A742" s="37" t="s">
        <v>61</v>
      </c>
      <c r="B742" s="37" t="s">
        <v>62</v>
      </c>
      <c r="C742" s="38">
        <v>1996</v>
      </c>
      <c r="D742" s="38">
        <v>69616.100000000006</v>
      </c>
      <c r="E742" s="38">
        <v>99235.873834069702</v>
      </c>
      <c r="F742" s="37">
        <f>Table_3[[#This Row],[Nominal GDP in millions]]/Table_3[[#This Row],[Real GDP (Chained 2012, millions)]]</f>
        <v>0.70152150941305436</v>
      </c>
      <c r="G742" s="51">
        <f>ABS((F742/F739)^(1/4)-1)</f>
        <v>1.6104545074179688E-2</v>
      </c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>
      <c r="A743" s="35" t="s">
        <v>61</v>
      </c>
      <c r="B743" s="35" t="s">
        <v>62</v>
      </c>
      <c r="C743" s="39">
        <v>1997</v>
      </c>
      <c r="D743" s="35">
        <v>74662.3</v>
      </c>
      <c r="E743" s="39">
        <v>104575</v>
      </c>
      <c r="F743" s="35">
        <f>Table_3[[#This Row],[Nominal GDP in millions]]/Table_3[[#This Row],[Real GDP (Chained 2012, millions)]]</f>
        <v>0.7139593593114989</v>
      </c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>
      <c r="A744" s="35" t="s">
        <v>61</v>
      </c>
      <c r="B744" s="35" t="s">
        <v>62</v>
      </c>
      <c r="C744" s="39">
        <v>1998</v>
      </c>
      <c r="D744" s="35">
        <v>78382</v>
      </c>
      <c r="E744" s="39">
        <v>108183.6</v>
      </c>
      <c r="F744" s="35">
        <f>Table_3[[#This Row],[Nominal GDP in millions]]/Table_3[[#This Row],[Real GDP (Chained 2012, millions)]]</f>
        <v>0.72452756240317384</v>
      </c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>
      <c r="A745" s="35" t="s">
        <v>61</v>
      </c>
      <c r="B745" s="35" t="s">
        <v>62</v>
      </c>
      <c r="C745" s="39">
        <v>1999</v>
      </c>
      <c r="D745" s="35">
        <v>81883.8</v>
      </c>
      <c r="E745" s="39">
        <v>111005.5</v>
      </c>
      <c r="F745" s="35">
        <f>Table_3[[#This Row],[Nominal GDP in millions]]/Table_3[[#This Row],[Real GDP (Chained 2012, millions)]]</f>
        <v>0.73765534140200262</v>
      </c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>
      <c r="A746" s="37" t="s">
        <v>61</v>
      </c>
      <c r="B746" s="37" t="s">
        <v>62</v>
      </c>
      <c r="C746" s="38">
        <v>2000</v>
      </c>
      <c r="D746" s="38">
        <v>86099</v>
      </c>
      <c r="E746" s="38">
        <v>114030.5</v>
      </c>
      <c r="F746" s="37">
        <f>Table_3[[#This Row],[Nominal GDP in millions]]/Table_3[[#This Row],[Real GDP (Chained 2012, millions)]]</f>
        <v>0.75505237633790956</v>
      </c>
      <c r="G746" s="51">
        <f>ABS((F746/F743)^(1/4)-1)</f>
        <v>1.4088591425176933E-2</v>
      </c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>
      <c r="A747" s="35" t="s">
        <v>61</v>
      </c>
      <c r="B747" s="35" t="s">
        <v>62</v>
      </c>
      <c r="C747" s="39">
        <v>2001</v>
      </c>
      <c r="D747" s="35">
        <v>88883.6</v>
      </c>
      <c r="E747" s="39">
        <v>114327.7</v>
      </c>
      <c r="F747" s="35">
        <f>Table_3[[#This Row],[Nominal GDP in millions]]/Table_3[[#This Row],[Real GDP (Chained 2012, millions)]]</f>
        <v>0.7774458858176978</v>
      </c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>
      <c r="A748" s="35" t="s">
        <v>61</v>
      </c>
      <c r="B748" s="35" t="s">
        <v>62</v>
      </c>
      <c r="C748" s="39">
        <v>2002</v>
      </c>
      <c r="D748" s="35">
        <v>91584.2</v>
      </c>
      <c r="E748" s="39">
        <v>116195</v>
      </c>
      <c r="F748" s="35">
        <f>Table_3[[#This Row],[Nominal GDP in millions]]/Table_3[[#This Row],[Real GDP (Chained 2012, millions)]]</f>
        <v>0.78819398425061316</v>
      </c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>
      <c r="A749" s="35" t="s">
        <v>61</v>
      </c>
      <c r="B749" s="35" t="s">
        <v>62</v>
      </c>
      <c r="C749" s="39">
        <v>2003</v>
      </c>
      <c r="D749" s="35">
        <v>95359.9</v>
      </c>
      <c r="E749" s="39">
        <v>118192.5</v>
      </c>
      <c r="F749" s="35">
        <f>Table_3[[#This Row],[Nominal GDP in millions]]/Table_3[[#This Row],[Real GDP (Chained 2012, millions)]]</f>
        <v>0.80681853755525934</v>
      </c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>
      <c r="A750" s="37" t="s">
        <v>61</v>
      </c>
      <c r="B750" s="37" t="s">
        <v>62</v>
      </c>
      <c r="C750" s="38">
        <v>2004</v>
      </c>
      <c r="D750" s="38">
        <v>99083</v>
      </c>
      <c r="E750" s="38">
        <v>119391.6</v>
      </c>
      <c r="F750" s="37">
        <f>Table_3[[#This Row],[Nominal GDP in millions]]/Table_3[[#This Row],[Real GDP (Chained 2012, millions)]]</f>
        <v>0.82989925589404945</v>
      </c>
      <c r="G750" s="51">
        <f>ABS((F750/F747)^(1/4)-1)</f>
        <v>1.6456509276769893E-2</v>
      </c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>
      <c r="A751" s="35" t="s">
        <v>61</v>
      </c>
      <c r="B751" s="35" t="s">
        <v>62</v>
      </c>
      <c r="C751" s="39">
        <v>2005</v>
      </c>
      <c r="D751" s="35">
        <v>105526.3</v>
      </c>
      <c r="E751" s="39">
        <v>123949.8</v>
      </c>
      <c r="F751" s="35">
        <f>Table_3[[#This Row],[Nominal GDP in millions]]/Table_3[[#This Row],[Real GDP (Chained 2012, millions)]]</f>
        <v>0.85136321317178409</v>
      </c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>
      <c r="A752" s="35" t="s">
        <v>61</v>
      </c>
      <c r="B752" s="35" t="s">
        <v>62</v>
      </c>
      <c r="C752" s="39">
        <v>2006</v>
      </c>
      <c r="D752" s="35">
        <v>114091.9</v>
      </c>
      <c r="E752" s="39">
        <v>130364.5</v>
      </c>
      <c r="F752" s="35">
        <f>Table_3[[#This Row],[Nominal GDP in millions]]/Table_3[[#This Row],[Real GDP (Chained 2012, millions)]]</f>
        <v>0.87517614074383743</v>
      </c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>
      <c r="A753" s="35" t="s">
        <v>61</v>
      </c>
      <c r="B753" s="35" t="s">
        <v>62</v>
      </c>
      <c r="C753" s="39">
        <v>2007</v>
      </c>
      <c r="D753" s="35">
        <v>123878.7</v>
      </c>
      <c r="E753" s="39">
        <v>137093.6</v>
      </c>
      <c r="F753" s="35">
        <f>Table_3[[#This Row],[Nominal GDP in millions]]/Table_3[[#This Row],[Real GDP (Chained 2012, millions)]]</f>
        <v>0.90360673291823979</v>
      </c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>
      <c r="A754" s="37" t="s">
        <v>61</v>
      </c>
      <c r="B754" s="37" t="s">
        <v>62</v>
      </c>
      <c r="C754" s="38">
        <v>2008</v>
      </c>
      <c r="D754" s="38">
        <v>128604.3</v>
      </c>
      <c r="E754" s="38">
        <v>139536.79999999999</v>
      </c>
      <c r="F754" s="37">
        <f>Table_3[[#This Row],[Nominal GDP in millions]]/Table_3[[#This Row],[Real GDP (Chained 2012, millions)]]</f>
        <v>0.9216514926528343</v>
      </c>
      <c r="G754" s="51">
        <f>ABS((F754/F751)^(1/4)-1)</f>
        <v>2.0030041302836255E-2</v>
      </c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>
      <c r="A755" s="35" t="s">
        <v>61</v>
      </c>
      <c r="B755" s="35" t="s">
        <v>62</v>
      </c>
      <c r="C755" s="39">
        <v>2009</v>
      </c>
      <c r="D755" s="35">
        <v>125348.9</v>
      </c>
      <c r="E755" s="39">
        <v>134227</v>
      </c>
      <c r="F755" s="35">
        <f>Table_3[[#This Row],[Nominal GDP in millions]]/Table_3[[#This Row],[Real GDP (Chained 2012, millions)]]</f>
        <v>0.93385756963949129</v>
      </c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>
      <c r="A756" s="35" t="s">
        <v>61</v>
      </c>
      <c r="B756" s="35" t="s">
        <v>62</v>
      </c>
      <c r="C756" s="39">
        <v>2010</v>
      </c>
      <c r="D756" s="35">
        <v>128591.3</v>
      </c>
      <c r="E756" s="39">
        <v>135723.20000000001</v>
      </c>
      <c r="F756" s="35">
        <f>Table_3[[#This Row],[Nominal GDP in millions]]/Table_3[[#This Row],[Real GDP (Chained 2012, millions)]]</f>
        <v>0.94745260942860166</v>
      </c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>
      <c r="A757" s="35" t="s">
        <v>61</v>
      </c>
      <c r="B757" s="35" t="s">
        <v>62</v>
      </c>
      <c r="C757" s="39">
        <v>2011</v>
      </c>
      <c r="D757" s="35">
        <v>136358.9</v>
      </c>
      <c r="E757" s="39">
        <v>139579.4</v>
      </c>
      <c r="F757" s="35">
        <f>Table_3[[#This Row],[Nominal GDP in millions]]/Table_3[[#This Row],[Real GDP (Chained 2012, millions)]]</f>
        <v>0.97692711102068075</v>
      </c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>
      <c r="A758" s="37" t="s">
        <v>61</v>
      </c>
      <c r="B758" s="37" t="s">
        <v>62</v>
      </c>
      <c r="C758" s="38">
        <v>2012</v>
      </c>
      <c r="D758" s="38">
        <v>141818.20000000001</v>
      </c>
      <c r="E758" s="38">
        <v>141818.20000000001</v>
      </c>
      <c r="F758" s="37">
        <f>Table_3[[#This Row],[Nominal GDP in millions]]/Table_3[[#This Row],[Real GDP (Chained 2012, millions)]]</f>
        <v>1</v>
      </c>
      <c r="G758" s="51">
        <f>ABS((F758/F755)^(1/4)-1)</f>
        <v>1.7255013990777668E-2</v>
      </c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>
      <c r="A759" s="35" t="s">
        <v>61</v>
      </c>
      <c r="B759" s="35" t="s">
        <v>62</v>
      </c>
      <c r="C759" s="39">
        <v>2013</v>
      </c>
      <c r="D759" s="35">
        <v>144483.20000000001</v>
      </c>
      <c r="E759" s="39">
        <v>141723.4</v>
      </c>
      <c r="F759" s="35">
        <f>Table_3[[#This Row],[Nominal GDP in millions]]/Table_3[[#This Row],[Real GDP (Chained 2012, millions)]]</f>
        <v>1.0194731427555366</v>
      </c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>
      <c r="A760" s="35" t="s">
        <v>61</v>
      </c>
      <c r="B760" s="35" t="s">
        <v>62</v>
      </c>
      <c r="C760" s="39">
        <v>2014</v>
      </c>
      <c r="D760" s="35">
        <v>150183.6</v>
      </c>
      <c r="E760" s="39">
        <v>145344.1</v>
      </c>
      <c r="F760" s="35">
        <f>Table_3[[#This Row],[Nominal GDP in millions]]/Table_3[[#This Row],[Real GDP (Chained 2012, millions)]]</f>
        <v>1.0332968452107791</v>
      </c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>
      <c r="A761" s="35" t="s">
        <v>61</v>
      </c>
      <c r="B761" s="35" t="s">
        <v>62</v>
      </c>
      <c r="C761" s="39">
        <v>2015</v>
      </c>
      <c r="D761" s="35">
        <v>154958.20000000001</v>
      </c>
      <c r="E761" s="39">
        <v>148810.5</v>
      </c>
      <c r="F761" s="35">
        <f>Table_3[[#This Row],[Nominal GDP in millions]]/Table_3[[#This Row],[Real GDP (Chained 2012, millions)]]</f>
        <v>1.0413122729914892</v>
      </c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>
      <c r="A762" s="37" t="s">
        <v>61</v>
      </c>
      <c r="B762" s="37" t="s">
        <v>62</v>
      </c>
      <c r="C762" s="38">
        <v>2016</v>
      </c>
      <c r="D762" s="38">
        <v>160451</v>
      </c>
      <c r="E762" s="38">
        <v>153695.29999999999</v>
      </c>
      <c r="F762" s="37">
        <f>Table_3[[#This Row],[Nominal GDP in millions]]/Table_3[[#This Row],[Real GDP (Chained 2012, millions)]]</f>
        <v>1.0439551502225508</v>
      </c>
      <c r="G762" s="51">
        <f>ABS((F762/F759)^(1/4)-1)</f>
        <v>5.9502734243481736E-3</v>
      </c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>
      <c r="A763" s="35" t="s">
        <v>61</v>
      </c>
      <c r="B763" s="35" t="s">
        <v>62</v>
      </c>
      <c r="C763" s="39">
        <v>2017</v>
      </c>
      <c r="D763" s="35">
        <v>164923.29999999999</v>
      </c>
      <c r="E763" s="39">
        <v>155407.9</v>
      </c>
      <c r="F763" s="35">
        <f>Table_3[[#This Row],[Nominal GDP in millions]]/Table_3[[#This Row],[Real GDP (Chained 2012, millions)]]</f>
        <v>1.0612285475834884</v>
      </c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>
      <c r="A764" s="35" t="s">
        <v>61</v>
      </c>
      <c r="B764" s="35" t="s">
        <v>62</v>
      </c>
      <c r="C764" s="39">
        <v>2018</v>
      </c>
      <c r="D764" s="35">
        <v>172327.5</v>
      </c>
      <c r="E764" s="39">
        <v>158906.29999999999</v>
      </c>
      <c r="F764" s="35">
        <f>Table_3[[#This Row],[Nominal GDP in millions]]/Table_3[[#This Row],[Real GDP (Chained 2012, millions)]]</f>
        <v>1.0844598357648503</v>
      </c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>
      <c r="A765" s="35" t="s">
        <v>61</v>
      </c>
      <c r="B765" s="35" t="s">
        <v>62</v>
      </c>
      <c r="C765" s="39">
        <v>2019</v>
      </c>
      <c r="D765" s="35">
        <v>176738.5</v>
      </c>
      <c r="E765" s="39">
        <v>160182.29999999999</v>
      </c>
      <c r="F765" s="35">
        <f>Table_3[[#This Row],[Nominal GDP in millions]]/Table_3[[#This Row],[Real GDP (Chained 2012, millions)]]</f>
        <v>1.1033584859250991</v>
      </c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s="46" customFormat="1">
      <c r="A766" s="47" t="s">
        <v>61</v>
      </c>
      <c r="B766" s="47" t="s">
        <v>62</v>
      </c>
      <c r="C766" s="45">
        <v>2020</v>
      </c>
      <c r="D766" s="47">
        <v>175141.8</v>
      </c>
      <c r="E766" s="45">
        <v>156770.1</v>
      </c>
      <c r="F766" s="47">
        <f>Table_3[[#This Row],[Nominal GDP in millions]]/Table_3[[#This Row],[Real GDP (Chained 2012, millions)]]</f>
        <v>1.1171888006705359</v>
      </c>
      <c r="G766" s="51">
        <f>ABS((F766/F763)^(1/4)-1)</f>
        <v>1.2929949765084547E-2</v>
      </c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spans="1:25">
      <c r="A767" s="37" t="s">
        <v>63</v>
      </c>
      <c r="B767" s="37" t="s">
        <v>64</v>
      </c>
      <c r="C767" s="38">
        <v>1976</v>
      </c>
      <c r="D767" s="38">
        <v>26040.1</v>
      </c>
      <c r="E767" s="38"/>
      <c r="F767" s="37"/>
      <c r="G767" s="51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spans="1:25">
      <c r="A768" s="35" t="s">
        <v>63</v>
      </c>
      <c r="B768" s="35" t="s">
        <v>64</v>
      </c>
      <c r="C768" s="39">
        <v>1977</v>
      </c>
      <c r="D768" s="35">
        <v>29176.5</v>
      </c>
      <c r="E768" s="39">
        <v>86320.047364438928</v>
      </c>
      <c r="F768" s="35">
        <f>Table_3[[#This Row],[Nominal GDP in millions]]/Table_3[[#This Row],[Real GDP (Chained 2012, millions)]]</f>
        <v>0.33800375336702809</v>
      </c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spans="1:25">
      <c r="A769" s="35" t="s">
        <v>63</v>
      </c>
      <c r="B769" s="35" t="s">
        <v>64</v>
      </c>
      <c r="C769" s="39">
        <v>1978</v>
      </c>
      <c r="D769" s="35">
        <v>32682.5</v>
      </c>
      <c r="E769" s="39">
        <v>90099.307665998844</v>
      </c>
      <c r="F769" s="35">
        <f>Table_3[[#This Row],[Nominal GDP in millions]]/Table_3[[#This Row],[Real GDP (Chained 2012, millions)]]</f>
        <v>0.3627386363628356</v>
      </c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spans="1:25">
      <c r="A770" s="35" t="s">
        <v>63</v>
      </c>
      <c r="B770" s="35" t="s">
        <v>64</v>
      </c>
      <c r="C770" s="39">
        <v>1979</v>
      </c>
      <c r="D770" s="35">
        <v>35838</v>
      </c>
      <c r="E770" s="39">
        <v>92370.512027268545</v>
      </c>
      <c r="F770" s="35">
        <f>Table_3[[#This Row],[Nominal GDP in millions]]/Table_3[[#This Row],[Real GDP (Chained 2012, millions)]]</f>
        <v>0.38798096073582794</v>
      </c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spans="1:25">
      <c r="A771" s="37" t="s">
        <v>63</v>
      </c>
      <c r="B771" s="37" t="s">
        <v>64</v>
      </c>
      <c r="C771" s="38">
        <v>1980</v>
      </c>
      <c r="D771" s="38">
        <v>37017</v>
      </c>
      <c r="E771" s="38">
        <v>89157.850896148666</v>
      </c>
      <c r="F771" s="37">
        <f>Table_3[[#This Row],[Nominal GDP in millions]]/Table_3[[#This Row],[Real GDP (Chained 2012, millions)]]</f>
        <v>0.41518497393031056</v>
      </c>
      <c r="G771" s="51">
        <f>ABS((F771/F768)^(1/4)-1)</f>
        <v>5.2761577403797055E-2</v>
      </c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spans="1:25">
      <c r="A772" s="35" t="s">
        <v>63</v>
      </c>
      <c r="B772" s="35" t="s">
        <v>64</v>
      </c>
      <c r="C772" s="39">
        <v>1981</v>
      </c>
      <c r="D772" s="35">
        <v>41068.1</v>
      </c>
      <c r="E772" s="39">
        <v>91567.063939811545</v>
      </c>
      <c r="F772" s="35">
        <f>Table_3[[#This Row],[Nominal GDP in millions]]/Table_3[[#This Row],[Real GDP (Chained 2012, millions)]]</f>
        <v>0.44850296856733007</v>
      </c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spans="1:25">
      <c r="A773" s="35" t="s">
        <v>63</v>
      </c>
      <c r="B773" s="35" t="s">
        <v>64</v>
      </c>
      <c r="C773" s="39">
        <v>1982</v>
      </c>
      <c r="D773" s="35">
        <v>42183.7</v>
      </c>
      <c r="E773" s="39">
        <v>88313.537532860064</v>
      </c>
      <c r="F773" s="35">
        <f>Table_3[[#This Row],[Nominal GDP in millions]]/Table_3[[#This Row],[Real GDP (Chained 2012, millions)]]</f>
        <v>0.47765836561924735</v>
      </c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spans="1:25">
      <c r="A774" s="35" t="s">
        <v>63</v>
      </c>
      <c r="B774" s="35" t="s">
        <v>64</v>
      </c>
      <c r="C774" s="39">
        <v>1983</v>
      </c>
      <c r="D774" s="35">
        <v>44091.8</v>
      </c>
      <c r="E774" s="39">
        <v>88435.850555677796</v>
      </c>
      <c r="F774" s="35">
        <f>Table_3[[#This Row],[Nominal GDP in millions]]/Table_3[[#This Row],[Real GDP (Chained 2012, millions)]]</f>
        <v>0.49857382184887239</v>
      </c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spans="1:25">
      <c r="A775" s="37" t="s">
        <v>63</v>
      </c>
      <c r="B775" s="37" t="s">
        <v>64</v>
      </c>
      <c r="C775" s="38">
        <v>1984</v>
      </c>
      <c r="D775" s="38">
        <v>49344.1</v>
      </c>
      <c r="E775" s="38">
        <v>95121.918730144011</v>
      </c>
      <c r="F775" s="37">
        <f>Table_3[[#This Row],[Nominal GDP in millions]]/Table_3[[#This Row],[Real GDP (Chained 2012, millions)]]</f>
        <v>0.51874584384684952</v>
      </c>
      <c r="G775" s="51">
        <f>ABS((F775/F772)^(1/4)-1)</f>
        <v>3.7044343665798118E-2</v>
      </c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spans="1:25">
      <c r="A776" s="35" t="s">
        <v>63</v>
      </c>
      <c r="B776" s="35" t="s">
        <v>64</v>
      </c>
      <c r="C776" s="39">
        <v>1985</v>
      </c>
      <c r="D776" s="35">
        <v>51892.800000000003</v>
      </c>
      <c r="E776" s="39">
        <v>97983.053647709166</v>
      </c>
      <c r="F776" s="35">
        <f>Table_3[[#This Row],[Nominal GDP in millions]]/Table_3[[#This Row],[Real GDP (Chained 2012, millions)]]</f>
        <v>0.52960994853841492</v>
      </c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spans="1:25">
      <c r="A777" s="35" t="s">
        <v>63</v>
      </c>
      <c r="B777" s="35" t="s">
        <v>64</v>
      </c>
      <c r="C777" s="39">
        <v>1986</v>
      </c>
      <c r="D777" s="35">
        <v>53199</v>
      </c>
      <c r="E777" s="39">
        <v>96610.461147718815</v>
      </c>
      <c r="F777" s="35">
        <f>Table_3[[#This Row],[Nominal GDP in millions]]/Table_3[[#This Row],[Real GDP (Chained 2012, millions)]]</f>
        <v>0.55065465341955</v>
      </c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spans="1:25">
      <c r="A778" s="35" t="s">
        <v>63</v>
      </c>
      <c r="B778" s="35" t="s">
        <v>64</v>
      </c>
      <c r="C778" s="39">
        <v>1987</v>
      </c>
      <c r="D778" s="35">
        <v>56282.2</v>
      </c>
      <c r="E778" s="39">
        <v>100144.38839195069</v>
      </c>
      <c r="F778" s="35">
        <f>Table_3[[#This Row],[Nominal GDP in millions]]/Table_3[[#This Row],[Real GDP (Chained 2012, millions)]]</f>
        <v>0.56201052204462609</v>
      </c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spans="1:25">
      <c r="A779" s="37" t="s">
        <v>63</v>
      </c>
      <c r="B779" s="37" t="s">
        <v>64</v>
      </c>
      <c r="C779" s="38">
        <v>1988</v>
      </c>
      <c r="D779" s="38">
        <v>61850.5</v>
      </c>
      <c r="E779" s="38">
        <v>106846.57643300793</v>
      </c>
      <c r="F779" s="37">
        <f>Table_3[[#This Row],[Nominal GDP in millions]]/Table_3[[#This Row],[Real GDP (Chained 2012, millions)]]</f>
        <v>0.57887208055542927</v>
      </c>
      <c r="G779" s="51">
        <f>ABS((F779/F776)^(1/4)-1)</f>
        <v>2.2484227110940225E-2</v>
      </c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spans="1:25">
      <c r="A780" s="35" t="s">
        <v>63</v>
      </c>
      <c r="B780" s="35" t="s">
        <v>64</v>
      </c>
      <c r="C780" s="39">
        <v>1989</v>
      </c>
      <c r="D780" s="35">
        <v>65525.5</v>
      </c>
      <c r="E780" s="39">
        <v>109208.98530262147</v>
      </c>
      <c r="F780" s="35">
        <f>Table_3[[#This Row],[Nominal GDP in millions]]/Table_3[[#This Row],[Real GDP (Chained 2012, millions)]]</f>
        <v>0.60000099642375415</v>
      </c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spans="1:25">
      <c r="A781" s="35" t="s">
        <v>63</v>
      </c>
      <c r="B781" s="35" t="s">
        <v>64</v>
      </c>
      <c r="C781" s="39">
        <v>1990</v>
      </c>
      <c r="D781" s="35">
        <v>68412.100000000006</v>
      </c>
      <c r="E781" s="39">
        <v>110585.53706809031</v>
      </c>
      <c r="F781" s="35">
        <f>Table_3[[#This Row],[Nominal GDP in millions]]/Table_3[[#This Row],[Real GDP (Chained 2012, millions)]]</f>
        <v>0.61863514717911927</v>
      </c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>
      <c r="A782" s="35" t="s">
        <v>63</v>
      </c>
      <c r="B782" s="35" t="s">
        <v>64</v>
      </c>
      <c r="C782" s="39">
        <v>1991</v>
      </c>
      <c r="D782" s="35">
        <v>71679.199999999997</v>
      </c>
      <c r="E782" s="39">
        <v>111578.18148448387</v>
      </c>
      <c r="F782" s="35">
        <f>Table_3[[#This Row],[Nominal GDP in millions]]/Table_3[[#This Row],[Real GDP (Chained 2012, millions)]]</f>
        <v>0.64241233408135223</v>
      </c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>
      <c r="A783" s="37" t="s">
        <v>63</v>
      </c>
      <c r="B783" s="37" t="s">
        <v>64</v>
      </c>
      <c r="C783" s="38">
        <v>1992</v>
      </c>
      <c r="D783" s="38">
        <v>77531.399999999994</v>
      </c>
      <c r="E783" s="38">
        <v>117770.8968998622</v>
      </c>
      <c r="F783" s="37">
        <f>Table_3[[#This Row],[Nominal GDP in millions]]/Table_3[[#This Row],[Real GDP (Chained 2012, millions)]]</f>
        <v>0.6583239326598922</v>
      </c>
      <c r="G783" s="51">
        <f>ABS((F783/F780)^(1/4)-1)</f>
        <v>2.3462460925163686E-2</v>
      </c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>
      <c r="A784" s="35" t="s">
        <v>63</v>
      </c>
      <c r="B784" s="35" t="s">
        <v>64</v>
      </c>
      <c r="C784" s="39">
        <v>1993</v>
      </c>
      <c r="D784" s="35">
        <v>81618.100000000006</v>
      </c>
      <c r="E784" s="39">
        <v>121337.06387727609</v>
      </c>
      <c r="F784" s="35">
        <f>Table_3[[#This Row],[Nominal GDP in millions]]/Table_3[[#This Row],[Real GDP (Chained 2012, millions)]]</f>
        <v>0.67265596670899319</v>
      </c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>
      <c r="A785" s="35" t="s">
        <v>63</v>
      </c>
      <c r="B785" s="35" t="s">
        <v>64</v>
      </c>
      <c r="C785" s="39">
        <v>1994</v>
      </c>
      <c r="D785" s="35">
        <v>87645.7</v>
      </c>
      <c r="E785" s="39">
        <v>128765.07012194415</v>
      </c>
      <c r="F785" s="35">
        <f>Table_3[[#This Row],[Nominal GDP in millions]]/Table_3[[#This Row],[Real GDP (Chained 2012, millions)]]</f>
        <v>0.68066362963959903</v>
      </c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>
      <c r="A786" s="35" t="s">
        <v>63</v>
      </c>
      <c r="B786" s="35" t="s">
        <v>64</v>
      </c>
      <c r="C786" s="39">
        <v>1995</v>
      </c>
      <c r="D786" s="35">
        <v>91914.7</v>
      </c>
      <c r="E786" s="39">
        <v>133283.86465395114</v>
      </c>
      <c r="F786" s="35">
        <f>Table_3[[#This Row],[Nominal GDP in millions]]/Table_3[[#This Row],[Real GDP (Chained 2012, millions)]]</f>
        <v>0.68961610798607065</v>
      </c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>
      <c r="A787" s="37" t="s">
        <v>63</v>
      </c>
      <c r="B787" s="37" t="s">
        <v>64</v>
      </c>
      <c r="C787" s="38">
        <v>1996</v>
      </c>
      <c r="D787" s="38">
        <v>96616.8</v>
      </c>
      <c r="E787" s="38">
        <v>138265.18623524916</v>
      </c>
      <c r="F787" s="37">
        <f>Table_3[[#This Row],[Nominal GDP in millions]]/Table_3[[#This Row],[Real GDP (Chained 2012, millions)]]</f>
        <v>0.69877893800115998</v>
      </c>
      <c r="G787" s="51">
        <f>ABS((F787/F784)^(1/4)-1)</f>
        <v>9.5706162730844202E-3</v>
      </c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>
      <c r="A788" s="35" t="s">
        <v>63</v>
      </c>
      <c r="B788" s="35" t="s">
        <v>64</v>
      </c>
      <c r="C788" s="39">
        <v>1997</v>
      </c>
      <c r="D788" s="35">
        <v>104546.2</v>
      </c>
      <c r="E788" s="39">
        <v>146522.79999999999</v>
      </c>
      <c r="F788" s="35">
        <f>Table_3[[#This Row],[Nominal GDP in millions]]/Table_3[[#This Row],[Real GDP (Chained 2012, millions)]]</f>
        <v>0.71351489324528339</v>
      </c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>
      <c r="A789" s="35" t="s">
        <v>63</v>
      </c>
      <c r="B789" s="35" t="s">
        <v>64</v>
      </c>
      <c r="C789" s="39">
        <v>1998</v>
      </c>
      <c r="D789" s="35">
        <v>109382.3</v>
      </c>
      <c r="E789" s="39">
        <v>150774.39999999999</v>
      </c>
      <c r="F789" s="35">
        <f>Table_3[[#This Row],[Nominal GDP in millions]]/Table_3[[#This Row],[Real GDP (Chained 2012, millions)]]</f>
        <v>0.72546997368253496</v>
      </c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>
      <c r="A790" s="35" t="s">
        <v>63</v>
      </c>
      <c r="B790" s="35" t="s">
        <v>64</v>
      </c>
      <c r="C790" s="39">
        <v>1999</v>
      </c>
      <c r="D790" s="35">
        <v>115106.8</v>
      </c>
      <c r="E790" s="39">
        <v>155611.5</v>
      </c>
      <c r="F790" s="35">
        <f>Table_3[[#This Row],[Nominal GDP in millions]]/Table_3[[#This Row],[Real GDP (Chained 2012, millions)]]</f>
        <v>0.73970625564305981</v>
      </c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>
      <c r="A791" s="37" t="s">
        <v>63</v>
      </c>
      <c r="B791" s="37" t="s">
        <v>64</v>
      </c>
      <c r="C791" s="38">
        <v>2000</v>
      </c>
      <c r="D791" s="38">
        <v>114169.2</v>
      </c>
      <c r="E791" s="38">
        <v>151495.1</v>
      </c>
      <c r="F791" s="37">
        <f>Table_3[[#This Row],[Nominal GDP in millions]]/Table_3[[#This Row],[Real GDP (Chained 2012, millions)]]</f>
        <v>0.75361645360146956</v>
      </c>
      <c r="G791" s="51">
        <f>ABS((F791/F788)^(1/4)-1)</f>
        <v>1.3763924044595477E-2</v>
      </c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>
      <c r="A792" s="35" t="s">
        <v>63</v>
      </c>
      <c r="B792" s="35" t="s">
        <v>64</v>
      </c>
      <c r="C792" s="39">
        <v>2001</v>
      </c>
      <c r="D792" s="35">
        <v>117647.9</v>
      </c>
      <c r="E792" s="39">
        <v>151834.29999999999</v>
      </c>
      <c r="F792" s="35">
        <f>Table_3[[#This Row],[Nominal GDP in millions]]/Table_3[[#This Row],[Real GDP (Chained 2012, millions)]]</f>
        <v>0.77484402404463293</v>
      </c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>
      <c r="A793" s="35" t="s">
        <v>63</v>
      </c>
      <c r="B793" s="35" t="s">
        <v>64</v>
      </c>
      <c r="C793" s="39">
        <v>2002</v>
      </c>
      <c r="D793" s="35">
        <v>122435.3</v>
      </c>
      <c r="E793" s="39">
        <v>155643.9</v>
      </c>
      <c r="F793" s="35">
        <f>Table_3[[#This Row],[Nominal GDP in millions]]/Table_3[[#This Row],[Real GDP (Chained 2012, millions)]]</f>
        <v>0.78663731762054279</v>
      </c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>
      <c r="A794" s="35" t="s">
        <v>63</v>
      </c>
      <c r="B794" s="35" t="s">
        <v>64</v>
      </c>
      <c r="C794" s="39">
        <v>2003</v>
      </c>
      <c r="D794" s="35">
        <v>127982.2</v>
      </c>
      <c r="E794" s="39">
        <v>159990.79999999999</v>
      </c>
      <c r="F794" s="35">
        <f>Table_3[[#This Row],[Nominal GDP in millions]]/Table_3[[#This Row],[Real GDP (Chained 2012, millions)]]</f>
        <v>0.79993474624790928</v>
      </c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>
      <c r="A795" s="37" t="s">
        <v>63</v>
      </c>
      <c r="B795" s="37" t="s">
        <v>64</v>
      </c>
      <c r="C795" s="38">
        <v>2004</v>
      </c>
      <c r="D795" s="38">
        <v>135529.29999999999</v>
      </c>
      <c r="E795" s="38">
        <v>164650.20000000001</v>
      </c>
      <c r="F795" s="37">
        <f>Table_3[[#This Row],[Nominal GDP in millions]]/Table_3[[#This Row],[Real GDP (Chained 2012, millions)]]</f>
        <v>0.82313474262405983</v>
      </c>
      <c r="G795" s="51">
        <f>ABS((F795/F792)^(1/4)-1)</f>
        <v>1.5229342012642144E-2</v>
      </c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>
      <c r="A796" s="35" t="s">
        <v>63</v>
      </c>
      <c r="B796" s="35" t="s">
        <v>64</v>
      </c>
      <c r="C796" s="39">
        <v>2005</v>
      </c>
      <c r="D796" s="35">
        <v>145011.1</v>
      </c>
      <c r="E796" s="39">
        <v>171180.3</v>
      </c>
      <c r="F796" s="35">
        <f>Table_3[[#This Row],[Nominal GDP in millions]]/Table_3[[#This Row],[Real GDP (Chained 2012, millions)]]</f>
        <v>0.84712493201612582</v>
      </c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>
      <c r="A797" s="35" t="s">
        <v>63</v>
      </c>
      <c r="B797" s="35" t="s">
        <v>64</v>
      </c>
      <c r="C797" s="39">
        <v>2006</v>
      </c>
      <c r="D797" s="35">
        <v>153408.4</v>
      </c>
      <c r="E797" s="39">
        <v>175657.7</v>
      </c>
      <c r="F797" s="35">
        <f>Table_3[[#This Row],[Nominal GDP in millions]]/Table_3[[#This Row],[Real GDP (Chained 2012, millions)]]</f>
        <v>0.87333717793185262</v>
      </c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>
      <c r="A798" s="35" t="s">
        <v>63</v>
      </c>
      <c r="B798" s="35" t="s">
        <v>64</v>
      </c>
      <c r="C798" s="39">
        <v>2007</v>
      </c>
      <c r="D798" s="35">
        <v>157163.70000000001</v>
      </c>
      <c r="E798" s="39">
        <v>174407.3</v>
      </c>
      <c r="F798" s="35">
        <f>Table_3[[#This Row],[Nominal GDP in millions]]/Table_3[[#This Row],[Real GDP (Chained 2012, millions)]]</f>
        <v>0.90113028525755534</v>
      </c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>
      <c r="A799" s="37" t="s">
        <v>63</v>
      </c>
      <c r="B799" s="37" t="s">
        <v>64</v>
      </c>
      <c r="C799" s="38">
        <v>2008</v>
      </c>
      <c r="D799" s="38">
        <v>159883.79999999999</v>
      </c>
      <c r="E799" s="38">
        <v>173810.1</v>
      </c>
      <c r="F799" s="37">
        <f>Table_3[[#This Row],[Nominal GDP in millions]]/Table_3[[#This Row],[Real GDP (Chained 2012, millions)]]</f>
        <v>0.91987634780717564</v>
      </c>
      <c r="G799" s="51">
        <f>ABS((F799/F796)^(1/4)-1)</f>
        <v>2.0811366368922002E-2</v>
      </c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>
      <c r="A800" s="35" t="s">
        <v>63</v>
      </c>
      <c r="B800" s="35" t="s">
        <v>64</v>
      </c>
      <c r="C800" s="39">
        <v>2009</v>
      </c>
      <c r="D800" s="35">
        <v>157479.79999999999</v>
      </c>
      <c r="E800" s="39">
        <v>166704.20000000001</v>
      </c>
      <c r="F800" s="35">
        <f>Table_3[[#This Row],[Nominal GDP in millions]]/Table_3[[#This Row],[Real GDP (Chained 2012, millions)]]</f>
        <v>0.94466606120301699</v>
      </c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>
      <c r="A801" s="35" t="s">
        <v>63</v>
      </c>
      <c r="B801" s="35" t="s">
        <v>64</v>
      </c>
      <c r="C801" s="39">
        <v>2010</v>
      </c>
      <c r="D801" s="35">
        <v>166408.70000000001</v>
      </c>
      <c r="E801" s="39">
        <v>173780.1</v>
      </c>
      <c r="F801" s="35">
        <f>Table_3[[#This Row],[Nominal GDP in millions]]/Table_3[[#This Row],[Real GDP (Chained 2012, millions)]]</f>
        <v>0.95758202463918485</v>
      </c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>
      <c r="A802" s="35" t="s">
        <v>63</v>
      </c>
      <c r="B802" s="35" t="s">
        <v>64</v>
      </c>
      <c r="C802" s="39">
        <v>2011</v>
      </c>
      <c r="D802" s="35">
        <v>171586.9</v>
      </c>
      <c r="E802" s="39">
        <v>175745.3</v>
      </c>
      <c r="F802" s="35">
        <f>Table_3[[#This Row],[Nominal GDP in millions]]/Table_3[[#This Row],[Real GDP (Chained 2012, millions)]]</f>
        <v>0.9763384852966196</v>
      </c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>
      <c r="A803" s="37" t="s">
        <v>63</v>
      </c>
      <c r="B803" s="37" t="s">
        <v>64</v>
      </c>
      <c r="C803" s="38">
        <v>2012</v>
      </c>
      <c r="D803" s="38">
        <v>178143.7</v>
      </c>
      <c r="E803" s="38">
        <v>178143.7</v>
      </c>
      <c r="F803" s="37">
        <f>Table_3[[#This Row],[Nominal GDP in millions]]/Table_3[[#This Row],[Real GDP (Chained 2012, millions)]]</f>
        <v>1</v>
      </c>
      <c r="G803" s="51">
        <f>ABS((F803/F800)^(1/4)-1)</f>
        <v>1.4332689064830983E-2</v>
      </c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>
      <c r="A804" s="35" t="s">
        <v>63</v>
      </c>
      <c r="B804" s="35" t="s">
        <v>64</v>
      </c>
      <c r="C804" s="39">
        <v>2013</v>
      </c>
      <c r="D804" s="35">
        <v>184524.4</v>
      </c>
      <c r="E804" s="39">
        <v>181505.9</v>
      </c>
      <c r="F804" s="35">
        <f>Table_3[[#This Row],[Nominal GDP in millions]]/Table_3[[#This Row],[Real GDP (Chained 2012, millions)]]</f>
        <v>1.0166303133947712</v>
      </c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>
      <c r="A805" s="35" t="s">
        <v>63</v>
      </c>
      <c r="B805" s="35" t="s">
        <v>64</v>
      </c>
      <c r="C805" s="39">
        <v>2014</v>
      </c>
      <c r="D805" s="35">
        <v>187983.8</v>
      </c>
      <c r="E805" s="39">
        <v>181471.8</v>
      </c>
      <c r="F805" s="35">
        <f>Table_3[[#This Row],[Nominal GDP in millions]]/Table_3[[#This Row],[Real GDP (Chained 2012, millions)]]</f>
        <v>1.0358843633005239</v>
      </c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>
      <c r="A806" s="35" t="s">
        <v>63</v>
      </c>
      <c r="B806" s="35" t="s">
        <v>64</v>
      </c>
      <c r="C806" s="39">
        <v>2015</v>
      </c>
      <c r="D806" s="35">
        <v>193413.1</v>
      </c>
      <c r="E806" s="39">
        <v>182916</v>
      </c>
      <c r="F806" s="35">
        <f>Table_3[[#This Row],[Nominal GDP in millions]]/Table_3[[#This Row],[Real GDP (Chained 2012, millions)]]</f>
        <v>1.0573875440092722</v>
      </c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>
      <c r="A807" s="37" t="s">
        <v>63</v>
      </c>
      <c r="B807" s="37" t="s">
        <v>64</v>
      </c>
      <c r="C807" s="38">
        <v>2016</v>
      </c>
      <c r="D807" s="38">
        <v>196484.9</v>
      </c>
      <c r="E807" s="38">
        <v>184115</v>
      </c>
      <c r="F807" s="37">
        <f>Table_3[[#This Row],[Nominal GDP in millions]]/Table_3[[#This Row],[Real GDP (Chained 2012, millions)]]</f>
        <v>1.0671857263123592</v>
      </c>
      <c r="G807" s="51">
        <f>ABS((F807/F804)^(1/4)-1)</f>
        <v>1.2206771136677341E-2</v>
      </c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>
      <c r="A808" s="35" t="s">
        <v>63</v>
      </c>
      <c r="B808" s="35" t="s">
        <v>64</v>
      </c>
      <c r="C808" s="39">
        <v>2017</v>
      </c>
      <c r="D808" s="35">
        <v>201555</v>
      </c>
      <c r="E808" s="39">
        <v>185866.5</v>
      </c>
      <c r="F808" s="35">
        <f>Table_3[[#This Row],[Nominal GDP in millions]]/Table_3[[#This Row],[Real GDP (Chained 2012, millions)]]</f>
        <v>1.084407356893254</v>
      </c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>
      <c r="A809" s="35" t="s">
        <v>63</v>
      </c>
      <c r="B809" s="35" t="s">
        <v>64</v>
      </c>
      <c r="C809" s="39">
        <v>2018</v>
      </c>
      <c r="D809" s="35">
        <v>208250.3</v>
      </c>
      <c r="E809" s="39">
        <v>188083.6</v>
      </c>
      <c r="F809" s="35">
        <f>Table_3[[#This Row],[Nominal GDP in millions]]/Table_3[[#This Row],[Real GDP (Chained 2012, millions)]]</f>
        <v>1.1072220012802816</v>
      </c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>
      <c r="A810" s="35" t="s">
        <v>63</v>
      </c>
      <c r="B810" s="35" t="s">
        <v>64</v>
      </c>
      <c r="C810" s="39">
        <v>2019</v>
      </c>
      <c r="D810" s="35">
        <v>216101.5</v>
      </c>
      <c r="E810" s="39">
        <v>191355.5</v>
      </c>
      <c r="F810" s="35">
        <f>Table_3[[#This Row],[Nominal GDP in millions]]/Table_3[[#This Row],[Real GDP (Chained 2012, millions)]]</f>
        <v>1.1293195126348603</v>
      </c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s="46" customFormat="1">
      <c r="A811" s="47" t="s">
        <v>63</v>
      </c>
      <c r="B811" s="47" t="s">
        <v>64</v>
      </c>
      <c r="C811" s="45">
        <v>2020</v>
      </c>
      <c r="D811" s="47">
        <v>212539.6</v>
      </c>
      <c r="E811" s="45">
        <v>185535.1</v>
      </c>
      <c r="F811" s="47">
        <f>Table_3[[#This Row],[Nominal GDP in millions]]/Table_3[[#This Row],[Real GDP (Chained 2012, millions)]]</f>
        <v>1.1455492788157067</v>
      </c>
      <c r="G811" s="51">
        <f>ABS((F811/F808)^(1/4)-1)</f>
        <v>1.3807104310769258E-2</v>
      </c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>
      <c r="A812" s="37" t="s">
        <v>65</v>
      </c>
      <c r="B812" s="37" t="s">
        <v>66</v>
      </c>
      <c r="C812" s="38">
        <v>1976</v>
      </c>
      <c r="D812" s="38">
        <v>34412.800000000003</v>
      </c>
      <c r="E812" s="38"/>
      <c r="F812" s="37"/>
      <c r="G812" s="51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>
      <c r="A813" s="35" t="s">
        <v>65</v>
      </c>
      <c r="B813" s="35" t="s">
        <v>66</v>
      </c>
      <c r="C813" s="39">
        <v>1977</v>
      </c>
      <c r="D813" s="35">
        <v>39670.300000000003</v>
      </c>
      <c r="E813" s="39">
        <v>147976.44589141713</v>
      </c>
      <c r="F813" s="35">
        <f>Table_3[[#This Row],[Nominal GDP in millions]]/Table_3[[#This Row],[Real GDP (Chained 2012, millions)]]</f>
        <v>0.2680852331668343</v>
      </c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>
      <c r="A814" s="35" t="s">
        <v>65</v>
      </c>
      <c r="B814" s="35" t="s">
        <v>66</v>
      </c>
      <c r="C814" s="39">
        <v>1978</v>
      </c>
      <c r="D814" s="35">
        <v>45212.1</v>
      </c>
      <c r="E814" s="39">
        <v>154723.66846844487</v>
      </c>
      <c r="F814" s="35">
        <f>Table_3[[#This Row],[Nominal GDP in millions]]/Table_3[[#This Row],[Real GDP (Chained 2012, millions)]]</f>
        <v>0.29221191849662476</v>
      </c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>
      <c r="A815" s="35" t="s">
        <v>65</v>
      </c>
      <c r="B815" s="35" t="s">
        <v>66</v>
      </c>
      <c r="C815" s="39">
        <v>1979</v>
      </c>
      <c r="D815" s="35">
        <v>51653.2</v>
      </c>
      <c r="E815" s="39">
        <v>152735.17783796138</v>
      </c>
      <c r="F815" s="35">
        <f>Table_3[[#This Row],[Nominal GDP in millions]]/Table_3[[#This Row],[Real GDP (Chained 2012, millions)]]</f>
        <v>0.33818797169830456</v>
      </c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>
      <c r="A816" s="37" t="s">
        <v>65</v>
      </c>
      <c r="B816" s="37" t="s">
        <v>66</v>
      </c>
      <c r="C816" s="38">
        <v>1980</v>
      </c>
      <c r="D816" s="38">
        <v>63925.5</v>
      </c>
      <c r="E816" s="38">
        <v>157538.5448154929</v>
      </c>
      <c r="F816" s="37">
        <f>Table_3[[#This Row],[Nominal GDP in millions]]/Table_3[[#This Row],[Real GDP (Chained 2012, millions)]]</f>
        <v>0.40577688511004539</v>
      </c>
      <c r="G816" s="51">
        <f>ABS((F816/F813)^(1/4)-1)</f>
        <v>0.10918401690139268</v>
      </c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>
      <c r="A817" s="35" t="s">
        <v>65</v>
      </c>
      <c r="B817" s="35" t="s">
        <v>66</v>
      </c>
      <c r="C817" s="39">
        <v>1981</v>
      </c>
      <c r="D817" s="35">
        <v>77200.7</v>
      </c>
      <c r="E817" s="39">
        <v>161765.00401751383</v>
      </c>
      <c r="F817" s="35">
        <f>Table_3[[#This Row],[Nominal GDP in millions]]/Table_3[[#This Row],[Real GDP (Chained 2012, millions)]]</f>
        <v>0.47723981134783455</v>
      </c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>
      <c r="A818" s="35" t="s">
        <v>65</v>
      </c>
      <c r="B818" s="35" t="s">
        <v>66</v>
      </c>
      <c r="C818" s="39">
        <v>1982</v>
      </c>
      <c r="D818" s="35">
        <v>78066.8</v>
      </c>
      <c r="E818" s="39">
        <v>155625.77432686285</v>
      </c>
      <c r="F818" s="35">
        <f>Table_3[[#This Row],[Nominal GDP in millions]]/Table_3[[#This Row],[Real GDP (Chained 2012, millions)]]</f>
        <v>0.50163156030976774</v>
      </c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>
      <c r="A819" s="35" t="s">
        <v>65</v>
      </c>
      <c r="B819" s="35" t="s">
        <v>66</v>
      </c>
      <c r="C819" s="39">
        <v>1983</v>
      </c>
      <c r="D819" s="35">
        <v>76880.600000000006</v>
      </c>
      <c r="E819" s="39">
        <v>153855.35770491723</v>
      </c>
      <c r="F819" s="35">
        <f>Table_3[[#This Row],[Nominal GDP in millions]]/Table_3[[#This Row],[Real GDP (Chained 2012, millions)]]</f>
        <v>0.49969400576514922</v>
      </c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>
      <c r="A820" s="37" t="s">
        <v>65</v>
      </c>
      <c r="B820" s="37" t="s">
        <v>66</v>
      </c>
      <c r="C820" s="38">
        <v>1984</v>
      </c>
      <c r="D820" s="38">
        <v>82622.600000000006</v>
      </c>
      <c r="E820" s="38">
        <v>162998.68439183733</v>
      </c>
      <c r="F820" s="37">
        <f>Table_3[[#This Row],[Nominal GDP in millions]]/Table_3[[#This Row],[Real GDP (Chained 2012, millions)]]</f>
        <v>0.5068912077927028</v>
      </c>
      <c r="G820" s="51">
        <f>ABS((F820/F817)^(1/4)-1)</f>
        <v>1.5183436358729763E-2</v>
      </c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>
      <c r="A821" s="35" t="s">
        <v>65</v>
      </c>
      <c r="B821" s="35" t="s">
        <v>66</v>
      </c>
      <c r="C821" s="39">
        <v>1985</v>
      </c>
      <c r="D821" s="35">
        <v>84391.1</v>
      </c>
      <c r="E821" s="39">
        <v>165911.12016375759</v>
      </c>
      <c r="F821" s="35">
        <f>Table_3[[#This Row],[Nominal GDP in millions]]/Table_3[[#This Row],[Real GDP (Chained 2012, millions)]]</f>
        <v>0.50865246354014304</v>
      </c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>
      <c r="A822" s="35" t="s">
        <v>65</v>
      </c>
      <c r="B822" s="35" t="s">
        <v>66</v>
      </c>
      <c r="C822" s="39">
        <v>1986</v>
      </c>
      <c r="D822" s="35">
        <v>77107.399999999994</v>
      </c>
      <c r="E822" s="39">
        <v>165580.66152362674</v>
      </c>
      <c r="F822" s="35">
        <f>Table_3[[#This Row],[Nominal GDP in millions]]/Table_3[[#This Row],[Real GDP (Chained 2012, millions)]]</f>
        <v>0.46567877728280199</v>
      </c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>
      <c r="A823" s="35" t="s">
        <v>65</v>
      </c>
      <c r="B823" s="35" t="s">
        <v>66</v>
      </c>
      <c r="C823" s="39">
        <v>1987</v>
      </c>
      <c r="D823" s="35">
        <v>78487.899999999994</v>
      </c>
      <c r="E823" s="39">
        <v>166240.30351728882</v>
      </c>
      <c r="F823" s="35">
        <f>Table_3[[#This Row],[Nominal GDP in millions]]/Table_3[[#This Row],[Real GDP (Chained 2012, millions)]]</f>
        <v>0.47213520632099504</v>
      </c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>
      <c r="A824" s="37" t="s">
        <v>65</v>
      </c>
      <c r="B824" s="37" t="s">
        <v>66</v>
      </c>
      <c r="C824" s="38">
        <v>1988</v>
      </c>
      <c r="D824" s="38">
        <v>83195.899999999994</v>
      </c>
      <c r="E824" s="38">
        <v>172389.57608991192</v>
      </c>
      <c r="F824" s="37">
        <f>Table_3[[#This Row],[Nominal GDP in millions]]/Table_3[[#This Row],[Real GDP (Chained 2012, millions)]]</f>
        <v>0.48260400592091568</v>
      </c>
      <c r="G824" s="51">
        <f>ABS((F824/F821)^(1/4)-1)</f>
        <v>1.3056155855395102E-2</v>
      </c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>
      <c r="A825" s="35" t="s">
        <v>65</v>
      </c>
      <c r="B825" s="35" t="s">
        <v>66</v>
      </c>
      <c r="C825" s="39">
        <v>1989</v>
      </c>
      <c r="D825" s="35">
        <v>87574.1</v>
      </c>
      <c r="E825" s="39">
        <v>172349.72338367326</v>
      </c>
      <c r="F825" s="35">
        <f>Table_3[[#This Row],[Nominal GDP in millions]]/Table_3[[#This Row],[Real GDP (Chained 2012, millions)]]</f>
        <v>0.50811859909428736</v>
      </c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>
      <c r="A826" s="35" t="s">
        <v>65</v>
      </c>
      <c r="B826" s="35" t="s">
        <v>66</v>
      </c>
      <c r="C826" s="39">
        <v>1990</v>
      </c>
      <c r="D826" s="35">
        <v>95177.1</v>
      </c>
      <c r="E826" s="39">
        <v>175785.66430474439</v>
      </c>
      <c r="F826" s="35">
        <f>Table_3[[#This Row],[Nominal GDP in millions]]/Table_3[[#This Row],[Real GDP (Chained 2012, millions)]]</f>
        <v>0.54143834980194805</v>
      </c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>
      <c r="A827" s="35" t="s">
        <v>65</v>
      </c>
      <c r="B827" s="35" t="s">
        <v>66</v>
      </c>
      <c r="C827" s="39">
        <v>1991</v>
      </c>
      <c r="D827" s="35">
        <v>96043.199999999997</v>
      </c>
      <c r="E827" s="39">
        <v>175438.94576046817</v>
      </c>
      <c r="F827" s="35">
        <f>Table_3[[#This Row],[Nominal GDP in millions]]/Table_3[[#This Row],[Real GDP (Chained 2012, millions)]]</f>
        <v>0.54744515012721595</v>
      </c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>
      <c r="A828" s="37" t="s">
        <v>65</v>
      </c>
      <c r="B828" s="37" t="s">
        <v>66</v>
      </c>
      <c r="C828" s="38">
        <v>1992</v>
      </c>
      <c r="D828" s="38">
        <v>90889.7</v>
      </c>
      <c r="E828" s="38">
        <v>164090.01089947645</v>
      </c>
      <c r="F828" s="37">
        <f>Table_3[[#This Row],[Nominal GDP in millions]]/Table_3[[#This Row],[Real GDP (Chained 2012, millions)]]</f>
        <v>0.55390148066770584</v>
      </c>
      <c r="G828" s="51">
        <f>ABS((F828/F825)^(1/4)-1)</f>
        <v>2.1802259056904472E-2</v>
      </c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>
      <c r="A829" s="35" t="s">
        <v>65</v>
      </c>
      <c r="B829" s="35" t="s">
        <v>66</v>
      </c>
      <c r="C829" s="39">
        <v>1993</v>
      </c>
      <c r="D829" s="35">
        <v>95866.4</v>
      </c>
      <c r="E829" s="39">
        <v>167852.58460087949</v>
      </c>
      <c r="F829" s="35">
        <f>Table_3[[#This Row],[Nominal GDP in millions]]/Table_3[[#This Row],[Real GDP (Chained 2012, millions)]]</f>
        <v>0.57113448820553747</v>
      </c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>
      <c r="A830" s="35" t="s">
        <v>65</v>
      </c>
      <c r="B830" s="35" t="s">
        <v>66</v>
      </c>
      <c r="C830" s="39">
        <v>1994</v>
      </c>
      <c r="D830" s="35">
        <v>105118.9</v>
      </c>
      <c r="E830" s="39">
        <v>181976.86192433053</v>
      </c>
      <c r="F830" s="35">
        <f>Table_3[[#This Row],[Nominal GDP in millions]]/Table_3[[#This Row],[Real GDP (Chained 2012, millions)]]</f>
        <v>0.57764981156621131</v>
      </c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>
      <c r="A831" s="35" t="s">
        <v>65</v>
      </c>
      <c r="B831" s="35" t="s">
        <v>66</v>
      </c>
      <c r="C831" s="39">
        <v>1995</v>
      </c>
      <c r="D831" s="35">
        <v>112875.7</v>
      </c>
      <c r="E831" s="39">
        <v>191824.30622507504</v>
      </c>
      <c r="F831" s="35">
        <f>Table_3[[#This Row],[Nominal GDP in millions]]/Table_3[[#This Row],[Real GDP (Chained 2012, millions)]]</f>
        <v>0.58843272899711929</v>
      </c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>
      <c r="A832" s="37" t="s">
        <v>65</v>
      </c>
      <c r="B832" s="37" t="s">
        <v>66</v>
      </c>
      <c r="C832" s="38">
        <v>1996</v>
      </c>
      <c r="D832" s="38">
        <v>118807.2</v>
      </c>
      <c r="E832" s="38">
        <v>193666.45771825023</v>
      </c>
      <c r="F832" s="37">
        <f>Table_3[[#This Row],[Nominal GDP in millions]]/Table_3[[#This Row],[Real GDP (Chained 2012, millions)]]</f>
        <v>0.61346296823811919</v>
      </c>
      <c r="G832" s="51">
        <f>ABS((F832/F829)^(1/4)-1)</f>
        <v>1.8034489257310327E-2</v>
      </c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>
      <c r="A833" s="35" t="s">
        <v>65</v>
      </c>
      <c r="B833" s="35" t="s">
        <v>66</v>
      </c>
      <c r="C833" s="39">
        <v>1997</v>
      </c>
      <c r="D833" s="35">
        <v>116313.2</v>
      </c>
      <c r="E833" s="39">
        <v>200862.9</v>
      </c>
      <c r="F833" s="35">
        <f>Table_3[[#This Row],[Nominal GDP in millions]]/Table_3[[#This Row],[Real GDP (Chained 2012, millions)]]</f>
        <v>0.5790676127846407</v>
      </c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>
      <c r="A834" s="35" t="s">
        <v>65</v>
      </c>
      <c r="B834" s="35" t="s">
        <v>66</v>
      </c>
      <c r="C834" s="39">
        <v>1998</v>
      </c>
      <c r="D834" s="35">
        <v>120198.1</v>
      </c>
      <c r="E834" s="39">
        <v>207611.6</v>
      </c>
      <c r="F834" s="35">
        <f>Table_3[[#This Row],[Nominal GDP in millions]]/Table_3[[#This Row],[Real GDP (Chained 2012, millions)]]</f>
        <v>0.578956570827449</v>
      </c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>
      <c r="A835" s="35" t="s">
        <v>65</v>
      </c>
      <c r="B835" s="35" t="s">
        <v>66</v>
      </c>
      <c r="C835" s="39">
        <v>1999</v>
      </c>
      <c r="D835" s="35">
        <v>125807.3</v>
      </c>
      <c r="E835" s="39">
        <v>211952.5</v>
      </c>
      <c r="F835" s="35">
        <f>Table_3[[#This Row],[Nominal GDP in millions]]/Table_3[[#This Row],[Real GDP (Chained 2012, millions)]]</f>
        <v>0.59356365223340135</v>
      </c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>
      <c r="A836" s="37" t="s">
        <v>65</v>
      </c>
      <c r="B836" s="37" t="s">
        <v>66</v>
      </c>
      <c r="C836" s="38">
        <v>2000</v>
      </c>
      <c r="D836" s="38">
        <v>132640.79999999999</v>
      </c>
      <c r="E836" s="38">
        <v>205722.6</v>
      </c>
      <c r="F836" s="37">
        <f>Table_3[[#This Row],[Nominal GDP in millions]]/Table_3[[#This Row],[Real GDP (Chained 2012, millions)]]</f>
        <v>0.64475560779418495</v>
      </c>
      <c r="G836" s="51">
        <f>ABS((F836/F833)^(1/4)-1)</f>
        <v>2.7227087794954086E-2</v>
      </c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>
      <c r="A837" s="35" t="s">
        <v>65</v>
      </c>
      <c r="B837" s="35" t="s">
        <v>66</v>
      </c>
      <c r="C837" s="39">
        <v>2001</v>
      </c>
      <c r="D837" s="35">
        <v>137901.20000000001</v>
      </c>
      <c r="E837" s="39">
        <v>208617.8</v>
      </c>
      <c r="F837" s="35">
        <f>Table_3[[#This Row],[Nominal GDP in millions]]/Table_3[[#This Row],[Real GDP (Chained 2012, millions)]]</f>
        <v>0.66102317251931531</v>
      </c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>
      <c r="A838" s="35" t="s">
        <v>65</v>
      </c>
      <c r="B838" s="35" t="s">
        <v>66</v>
      </c>
      <c r="C838" s="39">
        <v>2002</v>
      </c>
      <c r="D838" s="35">
        <v>139800.9</v>
      </c>
      <c r="E838" s="39">
        <v>213079.4</v>
      </c>
      <c r="F838" s="35">
        <f>Table_3[[#This Row],[Nominal GDP in millions]]/Table_3[[#This Row],[Real GDP (Chained 2012, millions)]]</f>
        <v>0.65609768001974855</v>
      </c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>
      <c r="A839" s="35" t="s">
        <v>65</v>
      </c>
      <c r="B839" s="35" t="s">
        <v>66</v>
      </c>
      <c r="C839" s="39">
        <v>2003</v>
      </c>
      <c r="D839" s="35">
        <v>155092.4</v>
      </c>
      <c r="E839" s="39">
        <v>221774.4</v>
      </c>
      <c r="F839" s="35">
        <f>Table_3[[#This Row],[Nominal GDP in millions]]/Table_3[[#This Row],[Real GDP (Chained 2012, millions)]]</f>
        <v>0.69932507990101656</v>
      </c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>
      <c r="A840" s="37" t="s">
        <v>65</v>
      </c>
      <c r="B840" s="37" t="s">
        <v>66</v>
      </c>
      <c r="C840" s="38">
        <v>2004</v>
      </c>
      <c r="D840" s="38">
        <v>171006.1</v>
      </c>
      <c r="E840" s="38">
        <v>232712.8</v>
      </c>
      <c r="F840" s="37">
        <f>Table_3[[#This Row],[Nominal GDP in millions]]/Table_3[[#This Row],[Real GDP (Chained 2012, millions)]]</f>
        <v>0.73483753364662374</v>
      </c>
      <c r="G840" s="51">
        <f>ABS((F840/F837)^(1/4)-1)</f>
        <v>2.6818445617204922E-2</v>
      </c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>
      <c r="A841" s="35" t="s">
        <v>65</v>
      </c>
      <c r="B841" s="35" t="s">
        <v>66</v>
      </c>
      <c r="C841" s="39">
        <v>2005</v>
      </c>
      <c r="D841" s="35">
        <v>199594.7</v>
      </c>
      <c r="E841" s="39">
        <v>247773.2</v>
      </c>
      <c r="F841" s="35">
        <f>Table_3[[#This Row],[Nominal GDP in millions]]/Table_3[[#This Row],[Real GDP (Chained 2012, millions)]]</f>
        <v>0.80555403086370925</v>
      </c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>
      <c r="A842" s="35" t="s">
        <v>65</v>
      </c>
      <c r="B842" s="35" t="s">
        <v>66</v>
      </c>
      <c r="C842" s="39">
        <v>2006</v>
      </c>
      <c r="D842" s="35">
        <v>207773.8</v>
      </c>
      <c r="E842" s="39">
        <v>245500.2</v>
      </c>
      <c r="F842" s="35">
        <f>Table_3[[#This Row],[Nominal GDP in millions]]/Table_3[[#This Row],[Real GDP (Chained 2012, millions)]]</f>
        <v>0.8463284347629858</v>
      </c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>
      <c r="A843" s="35" t="s">
        <v>65</v>
      </c>
      <c r="B843" s="35" t="s">
        <v>66</v>
      </c>
      <c r="C843" s="39">
        <v>2007</v>
      </c>
      <c r="D843" s="35">
        <v>203041</v>
      </c>
      <c r="E843" s="39">
        <v>230367.7</v>
      </c>
      <c r="F843" s="35">
        <f>Table_3[[#This Row],[Nominal GDP in millions]]/Table_3[[#This Row],[Real GDP (Chained 2012, millions)]]</f>
        <v>0.88137790150268458</v>
      </c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>
      <c r="A844" s="37" t="s">
        <v>65</v>
      </c>
      <c r="B844" s="37" t="s">
        <v>66</v>
      </c>
      <c r="C844" s="38">
        <v>2008</v>
      </c>
      <c r="D844" s="38">
        <v>212392.4</v>
      </c>
      <c r="E844" s="38">
        <v>232150.7</v>
      </c>
      <c r="F844" s="37">
        <f>Table_3[[#This Row],[Nominal GDP in millions]]/Table_3[[#This Row],[Real GDP (Chained 2012, millions)]]</f>
        <v>0.91489019847883291</v>
      </c>
      <c r="G844" s="51">
        <f>ABS((F844/F841)^(1/4)-1)</f>
        <v>3.2330063249930374E-2</v>
      </c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>
      <c r="A845" s="35" t="s">
        <v>65</v>
      </c>
      <c r="B845" s="35" t="s">
        <v>66</v>
      </c>
      <c r="C845" s="39">
        <v>2009</v>
      </c>
      <c r="D845" s="35">
        <v>204906.9</v>
      </c>
      <c r="E845" s="39">
        <v>236411</v>
      </c>
      <c r="F845" s="35">
        <f>Table_3[[#This Row],[Nominal GDP in millions]]/Table_3[[#This Row],[Real GDP (Chained 2012, millions)]]</f>
        <v>0.86674012630545949</v>
      </c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>
      <c r="A846" s="35" t="s">
        <v>65</v>
      </c>
      <c r="B846" s="35" t="s">
        <v>66</v>
      </c>
      <c r="C846" s="39">
        <v>2010</v>
      </c>
      <c r="D846" s="35">
        <v>225308.9</v>
      </c>
      <c r="E846" s="39">
        <v>246836.2</v>
      </c>
      <c r="F846" s="35">
        <f>Table_3[[#This Row],[Nominal GDP in millions]]/Table_3[[#This Row],[Real GDP (Chained 2012, millions)]]</f>
        <v>0.91278710335031887</v>
      </c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>
      <c r="A847" s="35" t="s">
        <v>65</v>
      </c>
      <c r="B847" s="35" t="s">
        <v>66</v>
      </c>
      <c r="C847" s="39">
        <v>2011</v>
      </c>
      <c r="D847" s="35">
        <v>229945</v>
      </c>
      <c r="E847" s="39">
        <v>234975.7</v>
      </c>
      <c r="F847" s="35">
        <f>Table_3[[#This Row],[Nominal GDP in millions]]/Table_3[[#This Row],[Real GDP (Chained 2012, millions)]]</f>
        <v>0.97859055212943291</v>
      </c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>
      <c r="A848" s="37" t="s">
        <v>65</v>
      </c>
      <c r="B848" s="37" t="s">
        <v>66</v>
      </c>
      <c r="C848" s="38">
        <v>2012</v>
      </c>
      <c r="D848" s="38">
        <v>235384.7</v>
      </c>
      <c r="E848" s="38">
        <v>235384.7</v>
      </c>
      <c r="F848" s="37">
        <f>Table_3[[#This Row],[Nominal GDP in millions]]/Table_3[[#This Row],[Real GDP (Chained 2012, millions)]]</f>
        <v>1</v>
      </c>
      <c r="G848" s="51">
        <f>ABS((F848/F845)^(1/4)-1)</f>
        <v>3.6400882828629078E-2</v>
      </c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>
      <c r="A849" s="35" t="s">
        <v>65</v>
      </c>
      <c r="B849" s="35" t="s">
        <v>66</v>
      </c>
      <c r="C849" s="39">
        <v>2013</v>
      </c>
      <c r="D849" s="35">
        <v>230832.5</v>
      </c>
      <c r="E849" s="39">
        <v>228452.8</v>
      </c>
      <c r="F849" s="35">
        <f>Table_3[[#This Row],[Nominal GDP in millions]]/Table_3[[#This Row],[Real GDP (Chained 2012, millions)]]</f>
        <v>1.0104165937121365</v>
      </c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>
      <c r="A850" s="35" t="s">
        <v>65</v>
      </c>
      <c r="B850" s="35" t="s">
        <v>66</v>
      </c>
      <c r="C850" s="39">
        <v>2014</v>
      </c>
      <c r="D850" s="35">
        <v>240737.3</v>
      </c>
      <c r="E850" s="39">
        <v>235355.1</v>
      </c>
      <c r="F850" s="35">
        <f>Table_3[[#This Row],[Nominal GDP in millions]]/Table_3[[#This Row],[Real GDP (Chained 2012, millions)]]</f>
        <v>1.0228684230764491</v>
      </c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>
      <c r="A851" s="35" t="s">
        <v>65</v>
      </c>
      <c r="B851" s="35" t="s">
        <v>66</v>
      </c>
      <c r="C851" s="39">
        <v>2015</v>
      </c>
      <c r="D851" s="35">
        <v>235113.5</v>
      </c>
      <c r="E851" s="39">
        <v>233016</v>
      </c>
      <c r="F851" s="35">
        <f>Table_3[[#This Row],[Nominal GDP in millions]]/Table_3[[#This Row],[Real GDP (Chained 2012, millions)]]</f>
        <v>1.009001527792083</v>
      </c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>
      <c r="A852" s="37" t="s">
        <v>65</v>
      </c>
      <c r="B852" s="37" t="s">
        <v>66</v>
      </c>
      <c r="C852" s="38">
        <v>2016</v>
      </c>
      <c r="D852" s="38">
        <v>227090.7</v>
      </c>
      <c r="E852" s="38">
        <v>228428.5</v>
      </c>
      <c r="F852" s="37">
        <f>Table_3[[#This Row],[Nominal GDP in millions]]/Table_3[[#This Row],[Real GDP (Chained 2012, millions)]]</f>
        <v>0.99414346283410349</v>
      </c>
      <c r="G852" s="51">
        <f>ABS((F852/F849)^(1/4)-1)</f>
        <v>4.0508901106739437E-3</v>
      </c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>
      <c r="A853" s="35" t="s">
        <v>65</v>
      </c>
      <c r="B853" s="35" t="s">
        <v>66</v>
      </c>
      <c r="C853" s="39">
        <v>2017</v>
      </c>
      <c r="D853" s="35">
        <v>241704.2</v>
      </c>
      <c r="E853" s="39">
        <v>233774.4</v>
      </c>
      <c r="F853" s="35">
        <f>Table_3[[#This Row],[Nominal GDP in millions]]/Table_3[[#This Row],[Real GDP (Chained 2012, millions)]]</f>
        <v>1.0339207372578008</v>
      </c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>
      <c r="A854" s="35" t="s">
        <v>65</v>
      </c>
      <c r="B854" s="35" t="s">
        <v>66</v>
      </c>
      <c r="C854" s="39">
        <v>2018</v>
      </c>
      <c r="D854" s="35">
        <v>255810.3</v>
      </c>
      <c r="E854" s="39">
        <v>236265.60000000001</v>
      </c>
      <c r="F854" s="35">
        <f>Table_3[[#This Row],[Nominal GDP in millions]]/Table_3[[#This Row],[Real GDP (Chained 2012, millions)]]</f>
        <v>1.0827234265165981</v>
      </c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>
      <c r="A855" s="35" t="s">
        <v>65</v>
      </c>
      <c r="B855" s="35" t="s">
        <v>66</v>
      </c>
      <c r="C855" s="39">
        <v>2019</v>
      </c>
      <c r="D855" s="35">
        <v>254562</v>
      </c>
      <c r="E855" s="39">
        <v>235947.6</v>
      </c>
      <c r="F855" s="35">
        <f>Table_3[[#This Row],[Nominal GDP in millions]]/Table_3[[#This Row],[Real GDP (Chained 2012, millions)]]</f>
        <v>1.0788920929901384</v>
      </c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s="46" customFormat="1">
      <c r="A856" s="47" t="s">
        <v>65</v>
      </c>
      <c r="B856" s="47" t="s">
        <v>66</v>
      </c>
      <c r="C856" s="45">
        <v>2020</v>
      </c>
      <c r="D856" s="47">
        <v>235437.4</v>
      </c>
      <c r="E856" s="45">
        <v>222296.8</v>
      </c>
      <c r="F856" s="47">
        <f>Table_3[[#This Row],[Nominal GDP in millions]]/Table_3[[#This Row],[Real GDP (Chained 2012, millions)]]</f>
        <v>1.0591128617236056</v>
      </c>
      <c r="G856" s="51">
        <f>ABS((F856/F853)^(1/4)-1)</f>
        <v>6.0365263531088065E-3</v>
      </c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>
      <c r="A857" s="37" t="s">
        <v>67</v>
      </c>
      <c r="B857" s="37" t="s">
        <v>68</v>
      </c>
      <c r="C857" s="38">
        <v>1976</v>
      </c>
      <c r="D857" s="38">
        <v>6968.2</v>
      </c>
      <c r="E857" s="38"/>
      <c r="F857" s="37"/>
      <c r="G857" s="51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>
      <c r="A858" s="35" t="s">
        <v>67</v>
      </c>
      <c r="B858" s="35" t="s">
        <v>68</v>
      </c>
      <c r="C858" s="39">
        <v>1977</v>
      </c>
      <c r="D858" s="35">
        <v>7647.2</v>
      </c>
      <c r="E858" s="39">
        <v>24952.207970183295</v>
      </c>
      <c r="F858" s="35">
        <f>Table_3[[#This Row],[Nominal GDP in millions]]/Table_3[[#This Row],[Real GDP (Chained 2012, millions)]]</f>
        <v>0.30647388035311507</v>
      </c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>
      <c r="A859" s="35" t="s">
        <v>67</v>
      </c>
      <c r="B859" s="35" t="s">
        <v>68</v>
      </c>
      <c r="C859" s="39">
        <v>1978</v>
      </c>
      <c r="D859" s="35">
        <v>8448.7999999999993</v>
      </c>
      <c r="E859" s="39">
        <v>25690.081462370061</v>
      </c>
      <c r="F859" s="35">
        <f>Table_3[[#This Row],[Nominal GDP in millions]]/Table_3[[#This Row],[Real GDP (Chained 2012, millions)]]</f>
        <v>0.32887400580552878</v>
      </c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>
      <c r="A860" s="35" t="s">
        <v>67</v>
      </c>
      <c r="B860" s="35" t="s">
        <v>68</v>
      </c>
      <c r="C860" s="39">
        <v>1979</v>
      </c>
      <c r="D860" s="35">
        <v>9335</v>
      </c>
      <c r="E860" s="39">
        <v>26374.651687912468</v>
      </c>
      <c r="F860" s="35">
        <f>Table_3[[#This Row],[Nominal GDP in millions]]/Table_3[[#This Row],[Real GDP (Chained 2012, millions)]]</f>
        <v>0.35393832345009663</v>
      </c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>
      <c r="A861" s="37" t="s">
        <v>67</v>
      </c>
      <c r="B861" s="37" t="s">
        <v>68</v>
      </c>
      <c r="C861" s="38">
        <v>1980</v>
      </c>
      <c r="D861" s="38">
        <v>10263</v>
      </c>
      <c r="E861" s="38">
        <v>26863.311477934796</v>
      </c>
      <c r="F861" s="37">
        <f>Table_3[[#This Row],[Nominal GDP in millions]]/Table_3[[#This Row],[Real GDP (Chained 2012, millions)]]</f>
        <v>0.38204522954773856</v>
      </c>
      <c r="G861" s="51">
        <f>ABS((F861/F858)^(1/4)-1)</f>
        <v>5.6647983380732514E-2</v>
      </c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>
      <c r="A862" s="35" t="s">
        <v>67</v>
      </c>
      <c r="B862" s="35" t="s">
        <v>68</v>
      </c>
      <c r="C862" s="39">
        <v>1981</v>
      </c>
      <c r="D862" s="35">
        <v>11255</v>
      </c>
      <c r="E862" s="39">
        <v>27048.47753771767</v>
      </c>
      <c r="F862" s="35">
        <f>Table_3[[#This Row],[Nominal GDP in millions]]/Table_3[[#This Row],[Real GDP (Chained 2012, millions)]]</f>
        <v>0.4161047506021549</v>
      </c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>
      <c r="A863" s="35" t="s">
        <v>67</v>
      </c>
      <c r="B863" s="35" t="s">
        <v>68</v>
      </c>
      <c r="C863" s="39">
        <v>1982</v>
      </c>
      <c r="D863" s="35">
        <v>12114.7</v>
      </c>
      <c r="E863" s="39">
        <v>27363.692405124984</v>
      </c>
      <c r="F863" s="35">
        <f>Table_3[[#This Row],[Nominal GDP in millions]]/Table_3[[#This Row],[Real GDP (Chained 2012, millions)]]</f>
        <v>0.44272899361092882</v>
      </c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>
      <c r="A864" s="35" t="s">
        <v>67</v>
      </c>
      <c r="B864" s="35" t="s">
        <v>68</v>
      </c>
      <c r="C864" s="39">
        <v>1983</v>
      </c>
      <c r="D864" s="35">
        <v>13238.6</v>
      </c>
      <c r="E864" s="39">
        <v>28563.992666053604</v>
      </c>
      <c r="F864" s="35">
        <f>Table_3[[#This Row],[Nominal GDP in millions]]/Table_3[[#This Row],[Real GDP (Chained 2012, millions)]]</f>
        <v>0.46347162158927424</v>
      </c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>
      <c r="A865" s="37" t="s">
        <v>67</v>
      </c>
      <c r="B865" s="37" t="s">
        <v>68</v>
      </c>
      <c r="C865" s="38">
        <v>1984</v>
      </c>
      <c r="D865" s="38">
        <v>14897</v>
      </c>
      <c r="E865" s="38">
        <v>30582.819005871701</v>
      </c>
      <c r="F865" s="37">
        <f>Table_3[[#This Row],[Nominal GDP in millions]]/Table_3[[#This Row],[Real GDP (Chained 2012, millions)]]</f>
        <v>0.48710355958814239</v>
      </c>
      <c r="G865" s="51">
        <f>ABS((F865/F862)^(1/4)-1)</f>
        <v>4.0170798401438779E-2</v>
      </c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>
      <c r="A866" s="35" t="s">
        <v>67</v>
      </c>
      <c r="B866" s="35" t="s">
        <v>68</v>
      </c>
      <c r="C866" s="39">
        <v>1985</v>
      </c>
      <c r="D866" s="35">
        <v>16045.7</v>
      </c>
      <c r="E866" s="39">
        <v>31895.446831325728</v>
      </c>
      <c r="F866" s="35">
        <f>Table_3[[#This Row],[Nominal GDP in millions]]/Table_3[[#This Row],[Real GDP (Chained 2012, millions)]]</f>
        <v>0.50307180472671453</v>
      </c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>
      <c r="A867" s="35" t="s">
        <v>67</v>
      </c>
      <c r="B867" s="35" t="s">
        <v>68</v>
      </c>
      <c r="C867" s="39">
        <v>1986</v>
      </c>
      <c r="D867" s="35">
        <v>17382.400000000001</v>
      </c>
      <c r="E867" s="39">
        <v>33322.076669472001</v>
      </c>
      <c r="F867" s="35">
        <f>Table_3[[#This Row],[Nominal GDP in millions]]/Table_3[[#This Row],[Real GDP (Chained 2012, millions)]]</f>
        <v>0.52164816053991248</v>
      </c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>
      <c r="A868" s="35" t="s">
        <v>67</v>
      </c>
      <c r="B868" s="35" t="s">
        <v>68</v>
      </c>
      <c r="C868" s="39">
        <v>1987</v>
      </c>
      <c r="D868" s="35">
        <v>19166.2</v>
      </c>
      <c r="E868" s="39">
        <v>35479.32405774873</v>
      </c>
      <c r="F868" s="35">
        <f>Table_3[[#This Row],[Nominal GDP in millions]]/Table_3[[#This Row],[Real GDP (Chained 2012, millions)]]</f>
        <v>0.54020758593945306</v>
      </c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>
      <c r="A869" s="37" t="s">
        <v>67</v>
      </c>
      <c r="B869" s="37" t="s">
        <v>68</v>
      </c>
      <c r="C869" s="38">
        <v>1988</v>
      </c>
      <c r="D869" s="38">
        <v>21371.1</v>
      </c>
      <c r="E869" s="38">
        <v>38155.371303050881</v>
      </c>
      <c r="F869" s="37">
        <f>Table_3[[#This Row],[Nominal GDP in millions]]/Table_3[[#This Row],[Real GDP (Chained 2012, millions)]]</f>
        <v>0.56010724755523944</v>
      </c>
      <c r="G869" s="51">
        <f>ABS((F869/F866)^(1/4)-1)</f>
        <v>2.721251913349465E-2</v>
      </c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>
      <c r="A870" s="35" t="s">
        <v>67</v>
      </c>
      <c r="B870" s="35" t="s">
        <v>68</v>
      </c>
      <c r="C870" s="39">
        <v>1989</v>
      </c>
      <c r="D870" s="35">
        <v>22669.599999999999</v>
      </c>
      <c r="E870" s="39">
        <v>38906.361305877879</v>
      </c>
      <c r="F870" s="35">
        <f>Table_3[[#This Row],[Nominal GDP in millions]]/Table_3[[#This Row],[Real GDP (Chained 2012, millions)]]</f>
        <v>0.5826707828515213</v>
      </c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>
      <c r="A871" s="35" t="s">
        <v>67</v>
      </c>
      <c r="B871" s="35" t="s">
        <v>68</v>
      </c>
      <c r="C871" s="39">
        <v>1990</v>
      </c>
      <c r="D871" s="35">
        <v>23256.1</v>
      </c>
      <c r="E871" s="39">
        <v>38574.262419454935</v>
      </c>
      <c r="F871" s="35">
        <f>Table_3[[#This Row],[Nominal GDP in millions]]/Table_3[[#This Row],[Real GDP (Chained 2012, millions)]]</f>
        <v>0.60289163139696955</v>
      </c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>
      <c r="A872" s="35" t="s">
        <v>67</v>
      </c>
      <c r="B872" s="35" t="s">
        <v>68</v>
      </c>
      <c r="C872" s="39">
        <v>1991</v>
      </c>
      <c r="D872" s="35">
        <v>23378.6</v>
      </c>
      <c r="E872" s="39">
        <v>37445.544817658658</v>
      </c>
      <c r="F872" s="35">
        <f>Table_3[[#This Row],[Nominal GDP in millions]]/Table_3[[#This Row],[Real GDP (Chained 2012, millions)]]</f>
        <v>0.62433595542119247</v>
      </c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>
      <c r="A873" s="37" t="s">
        <v>67</v>
      </c>
      <c r="B873" s="37" t="s">
        <v>68</v>
      </c>
      <c r="C873" s="38">
        <v>1992</v>
      </c>
      <c r="D873" s="38">
        <v>24329.4</v>
      </c>
      <c r="E873" s="38">
        <v>37920.11133561009</v>
      </c>
      <c r="F873" s="37">
        <f>Table_3[[#This Row],[Nominal GDP in millions]]/Table_3[[#This Row],[Real GDP (Chained 2012, millions)]]</f>
        <v>0.64159621749719664</v>
      </c>
      <c r="G873" s="51">
        <f>ABS((F873/F870)^(1/4)-1)</f>
        <v>2.4376574244350913E-2</v>
      </c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>
      <c r="A874" s="35" t="s">
        <v>67</v>
      </c>
      <c r="B874" s="35" t="s">
        <v>68</v>
      </c>
      <c r="C874" s="39">
        <v>1993</v>
      </c>
      <c r="D874" s="35">
        <v>25201.9</v>
      </c>
      <c r="E874" s="39">
        <v>38145.743226091559</v>
      </c>
      <c r="F874" s="35">
        <f>Table_3[[#This Row],[Nominal GDP in millions]]/Table_3[[#This Row],[Real GDP (Chained 2012, millions)]]</f>
        <v>0.66067398007235545</v>
      </c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>
      <c r="A875" s="35" t="s">
        <v>67</v>
      </c>
      <c r="B875" s="35" t="s">
        <v>68</v>
      </c>
      <c r="C875" s="39">
        <v>1994</v>
      </c>
      <c r="D875" s="35">
        <v>26543.5</v>
      </c>
      <c r="E875" s="39">
        <v>39151.947037014164</v>
      </c>
      <c r="F875" s="35">
        <f>Table_3[[#This Row],[Nominal GDP in millions]]/Table_3[[#This Row],[Real GDP (Chained 2012, millions)]]</f>
        <v>0.67796117457213134</v>
      </c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>
      <c r="A876" s="35" t="s">
        <v>67</v>
      </c>
      <c r="B876" s="35" t="s">
        <v>68</v>
      </c>
      <c r="C876" s="39">
        <v>1995</v>
      </c>
      <c r="D876" s="35">
        <v>28152.6</v>
      </c>
      <c r="E876" s="39">
        <v>40142.941277087994</v>
      </c>
      <c r="F876" s="35">
        <f>Table_3[[#This Row],[Nominal GDP in millions]]/Table_3[[#This Row],[Real GDP (Chained 2012, millions)]]</f>
        <v>0.70130885043215285</v>
      </c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>
      <c r="A877" s="37" t="s">
        <v>67</v>
      </c>
      <c r="B877" s="37" t="s">
        <v>68</v>
      </c>
      <c r="C877" s="38">
        <v>1996</v>
      </c>
      <c r="D877" s="38">
        <v>29255.9</v>
      </c>
      <c r="E877" s="38">
        <v>41340.729865766356</v>
      </c>
      <c r="F877" s="37">
        <f>Table_3[[#This Row],[Nominal GDP in millions]]/Table_3[[#This Row],[Real GDP (Chained 2012, millions)]]</f>
        <v>0.70767739454514023</v>
      </c>
      <c r="G877" s="51">
        <f>ABS((F877/F874)^(1/4)-1)</f>
        <v>1.7330418045516494E-2</v>
      </c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>
      <c r="A878" s="35" t="s">
        <v>67</v>
      </c>
      <c r="B878" s="35" t="s">
        <v>68</v>
      </c>
      <c r="C878" s="39">
        <v>1997</v>
      </c>
      <c r="D878" s="35">
        <v>30618.400000000001</v>
      </c>
      <c r="E878" s="39">
        <v>42942.2</v>
      </c>
      <c r="F878" s="35">
        <f>Table_3[[#This Row],[Nominal GDP in millions]]/Table_3[[#This Row],[Real GDP (Chained 2012, millions)]]</f>
        <v>0.71301423774282646</v>
      </c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>
      <c r="A879" s="35" t="s">
        <v>67</v>
      </c>
      <c r="B879" s="35" t="s">
        <v>68</v>
      </c>
      <c r="C879" s="39">
        <v>1998</v>
      </c>
      <c r="D879" s="35">
        <v>32156.2</v>
      </c>
      <c r="E879" s="39">
        <v>44140.2</v>
      </c>
      <c r="F879" s="35">
        <f>Table_3[[#This Row],[Nominal GDP in millions]]/Table_3[[#This Row],[Real GDP (Chained 2012, millions)]]</f>
        <v>0.7285014567219904</v>
      </c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>
      <c r="A880" s="35" t="s">
        <v>67</v>
      </c>
      <c r="B880" s="35" t="s">
        <v>68</v>
      </c>
      <c r="C880" s="39">
        <v>1999</v>
      </c>
      <c r="D880" s="35">
        <v>34413.199999999997</v>
      </c>
      <c r="E880" s="39">
        <v>46351.4</v>
      </c>
      <c r="F880" s="35">
        <f>Table_3[[#This Row],[Nominal GDP in millions]]/Table_3[[#This Row],[Real GDP (Chained 2012, millions)]]</f>
        <v>0.74244143650461469</v>
      </c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>
      <c r="A881" s="37" t="s">
        <v>67</v>
      </c>
      <c r="B881" s="37" t="s">
        <v>68</v>
      </c>
      <c r="C881" s="38">
        <v>2000</v>
      </c>
      <c r="D881" s="38">
        <v>36890.300000000003</v>
      </c>
      <c r="E881" s="38">
        <v>48490.2</v>
      </c>
      <c r="F881" s="37">
        <f>Table_3[[#This Row],[Nominal GDP in millions]]/Table_3[[#This Row],[Real GDP (Chained 2012, millions)]]</f>
        <v>0.76077846657675174</v>
      </c>
      <c r="G881" s="51">
        <f>ABS((F881/F878)^(1/4)-1)</f>
        <v>1.634230272332915E-2</v>
      </c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>
      <c r="A882" s="35" t="s">
        <v>67</v>
      </c>
      <c r="B882" s="35" t="s">
        <v>68</v>
      </c>
      <c r="C882" s="39">
        <v>2001</v>
      </c>
      <c r="D882" s="35">
        <v>38605.699999999997</v>
      </c>
      <c r="E882" s="39">
        <v>49471</v>
      </c>
      <c r="F882" s="35">
        <f>Table_3[[#This Row],[Nominal GDP in millions]]/Table_3[[#This Row],[Real GDP (Chained 2012, millions)]]</f>
        <v>0.78037031796405965</v>
      </c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>
      <c r="A883" s="35" t="s">
        <v>67</v>
      </c>
      <c r="B883" s="35" t="s">
        <v>68</v>
      </c>
      <c r="C883" s="39">
        <v>2002</v>
      </c>
      <c r="D883" s="35">
        <v>40466.199999999997</v>
      </c>
      <c r="E883" s="39">
        <v>50910.400000000001</v>
      </c>
      <c r="F883" s="35">
        <f>Table_3[[#This Row],[Nominal GDP in millions]]/Table_3[[#This Row],[Real GDP (Chained 2012, millions)]]</f>
        <v>0.79485134667965673</v>
      </c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>
      <c r="A884" s="35" t="s">
        <v>67</v>
      </c>
      <c r="B884" s="35" t="s">
        <v>68</v>
      </c>
      <c r="C884" s="39">
        <v>2003</v>
      </c>
      <c r="D884" s="35">
        <v>42315.199999999997</v>
      </c>
      <c r="E884" s="39">
        <v>52209.8</v>
      </c>
      <c r="F884" s="35">
        <f>Table_3[[#This Row],[Nominal GDP in millions]]/Table_3[[#This Row],[Real GDP (Chained 2012, millions)]]</f>
        <v>0.81048385552137714</v>
      </c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>
      <c r="A885" s="37" t="s">
        <v>67</v>
      </c>
      <c r="B885" s="37" t="s">
        <v>68</v>
      </c>
      <c r="C885" s="38">
        <v>2004</v>
      </c>
      <c r="D885" s="38">
        <v>45210</v>
      </c>
      <c r="E885" s="38">
        <v>54256</v>
      </c>
      <c r="F885" s="37">
        <f>Table_3[[#This Row],[Nominal GDP in millions]]/Table_3[[#This Row],[Real GDP (Chained 2012, millions)]]</f>
        <v>0.83327189619581243</v>
      </c>
      <c r="G885" s="51">
        <f>ABS((F885/F882)^(1/4)-1)</f>
        <v>1.6533038037713554E-2</v>
      </c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>
      <c r="A886" s="35" t="s">
        <v>67</v>
      </c>
      <c r="B886" s="35" t="s">
        <v>68</v>
      </c>
      <c r="C886" s="39">
        <v>2005</v>
      </c>
      <c r="D886" s="35">
        <v>47078.5</v>
      </c>
      <c r="E886" s="39">
        <v>54926.9</v>
      </c>
      <c r="F886" s="35">
        <f>Table_3[[#This Row],[Nominal GDP in millions]]/Table_3[[#This Row],[Real GDP (Chained 2012, millions)]]</f>
        <v>0.85711190691628325</v>
      </c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>
      <c r="A887" s="35" t="s">
        <v>67</v>
      </c>
      <c r="B887" s="35" t="s">
        <v>68</v>
      </c>
      <c r="C887" s="39">
        <v>2006</v>
      </c>
      <c r="D887" s="35">
        <v>49045.4</v>
      </c>
      <c r="E887" s="39">
        <v>55448.4</v>
      </c>
      <c r="F887" s="35">
        <f>Table_3[[#This Row],[Nominal GDP in millions]]/Table_3[[#This Row],[Real GDP (Chained 2012, millions)]]</f>
        <v>0.88452326848024465</v>
      </c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>
      <c r="A888" s="35" t="s">
        <v>67</v>
      </c>
      <c r="B888" s="35" t="s">
        <v>68</v>
      </c>
      <c r="C888" s="39">
        <v>2007</v>
      </c>
      <c r="D888" s="35">
        <v>50459.3</v>
      </c>
      <c r="E888" s="39">
        <v>55359.9</v>
      </c>
      <c r="F888" s="35">
        <f>Table_3[[#This Row],[Nominal GDP in millions]]/Table_3[[#This Row],[Real GDP (Chained 2012, millions)]]</f>
        <v>0.91147744125260344</v>
      </c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>
      <c r="A889" s="37" t="s">
        <v>67</v>
      </c>
      <c r="B889" s="37" t="s">
        <v>68</v>
      </c>
      <c r="C889" s="38">
        <v>2008</v>
      </c>
      <c r="D889" s="38">
        <v>50713.2</v>
      </c>
      <c r="E889" s="38">
        <v>54653.9</v>
      </c>
      <c r="F889" s="37">
        <f>Table_3[[#This Row],[Nominal GDP in millions]]/Table_3[[#This Row],[Real GDP (Chained 2012, millions)]]</f>
        <v>0.92789718574520752</v>
      </c>
      <c r="G889" s="51">
        <f>ABS((F889/F886)^(1/4)-1)</f>
        <v>2.0036194407728303E-2</v>
      </c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>
      <c r="A890" s="35" t="s">
        <v>67</v>
      </c>
      <c r="B890" s="35" t="s">
        <v>68</v>
      </c>
      <c r="C890" s="39">
        <v>2009</v>
      </c>
      <c r="D890" s="35">
        <v>51123.8</v>
      </c>
      <c r="E890" s="39">
        <v>53630.1</v>
      </c>
      <c r="F890" s="35">
        <f>Table_3[[#This Row],[Nominal GDP in millions]]/Table_3[[#This Row],[Real GDP (Chained 2012, millions)]]</f>
        <v>0.95326691540757902</v>
      </c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>
      <c r="A891" s="35" t="s">
        <v>67</v>
      </c>
      <c r="B891" s="35" t="s">
        <v>68</v>
      </c>
      <c r="C891" s="39">
        <v>2010</v>
      </c>
      <c r="D891" s="35">
        <v>52256.2</v>
      </c>
      <c r="E891" s="39">
        <v>54305</v>
      </c>
      <c r="F891" s="35">
        <f>Table_3[[#This Row],[Nominal GDP in millions]]/Table_3[[#This Row],[Real GDP (Chained 2012, millions)]]</f>
        <v>0.96227235061228245</v>
      </c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>
      <c r="A892" s="35" t="s">
        <v>67</v>
      </c>
      <c r="B892" s="35" t="s">
        <v>68</v>
      </c>
      <c r="C892" s="39">
        <v>2011</v>
      </c>
      <c r="D892" s="35">
        <v>52575.5</v>
      </c>
      <c r="E892" s="39">
        <v>53789</v>
      </c>
      <c r="F892" s="35">
        <f>Table_3[[#This Row],[Nominal GDP in millions]]/Table_3[[#This Row],[Real GDP (Chained 2012, millions)]]</f>
        <v>0.97743962520217886</v>
      </c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>
      <c r="A893" s="37" t="s">
        <v>67</v>
      </c>
      <c r="B893" s="37" t="s">
        <v>68</v>
      </c>
      <c r="C893" s="38">
        <v>2012</v>
      </c>
      <c r="D893" s="38">
        <v>53679.7</v>
      </c>
      <c r="E893" s="38">
        <v>53679.7</v>
      </c>
      <c r="F893" s="37">
        <f>Table_3[[#This Row],[Nominal GDP in millions]]/Table_3[[#This Row],[Real GDP (Chained 2012, millions)]]</f>
        <v>1</v>
      </c>
      <c r="G893" s="51">
        <f>ABS((F893/F890)^(1/4)-1)</f>
        <v>1.2036951819259567E-2</v>
      </c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>
      <c r="A894" s="35" t="s">
        <v>67</v>
      </c>
      <c r="B894" s="35" t="s">
        <v>68</v>
      </c>
      <c r="C894" s="39">
        <v>2013</v>
      </c>
      <c r="D894" s="35">
        <v>54470.1</v>
      </c>
      <c r="E894" s="39">
        <v>53239.1</v>
      </c>
      <c r="F894" s="35">
        <f>Table_3[[#This Row],[Nominal GDP in millions]]/Table_3[[#This Row],[Real GDP (Chained 2012, millions)]]</f>
        <v>1.0231221038672704</v>
      </c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>
      <c r="A895" s="35" t="s">
        <v>67</v>
      </c>
      <c r="B895" s="35" t="s">
        <v>68</v>
      </c>
      <c r="C895" s="39">
        <v>2014</v>
      </c>
      <c r="D895" s="35">
        <v>56410.8</v>
      </c>
      <c r="E895" s="39">
        <v>54037.9</v>
      </c>
      <c r="F895" s="35">
        <f>Table_3[[#This Row],[Nominal GDP in millions]]/Table_3[[#This Row],[Real GDP (Chained 2012, millions)]]</f>
        <v>1.0439117730333711</v>
      </c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>
      <c r="A896" s="35" t="s">
        <v>67</v>
      </c>
      <c r="B896" s="35" t="s">
        <v>68</v>
      </c>
      <c r="C896" s="39">
        <v>2015</v>
      </c>
      <c r="D896" s="35">
        <v>58131.3</v>
      </c>
      <c r="E896" s="39">
        <v>54425.8</v>
      </c>
      <c r="F896" s="35">
        <f>Table_3[[#This Row],[Nominal GDP in millions]]/Table_3[[#This Row],[Real GDP (Chained 2012, millions)]]</f>
        <v>1.0680835192133142</v>
      </c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>
      <c r="A897" s="37" t="s">
        <v>67</v>
      </c>
      <c r="B897" s="37" t="s">
        <v>68</v>
      </c>
      <c r="C897" s="38">
        <v>2016</v>
      </c>
      <c r="D897" s="38">
        <v>60254.400000000001</v>
      </c>
      <c r="E897" s="38">
        <v>55565.4</v>
      </c>
      <c r="F897" s="37">
        <f>Table_3[[#This Row],[Nominal GDP in millions]]/Table_3[[#This Row],[Real GDP (Chained 2012, millions)]]</f>
        <v>1.0843870466153398</v>
      </c>
      <c r="G897" s="51">
        <f>ABS((F897/F894)^(1/4)-1)</f>
        <v>1.4645219267811038E-2</v>
      </c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>
      <c r="A898" s="35" t="s">
        <v>67</v>
      </c>
      <c r="B898" s="35" t="s">
        <v>68</v>
      </c>
      <c r="C898" s="39">
        <v>2017</v>
      </c>
      <c r="D898" s="35">
        <v>62412.9</v>
      </c>
      <c r="E898" s="39">
        <v>56662.6</v>
      </c>
      <c r="F898" s="35">
        <f>Table_3[[#This Row],[Nominal GDP in millions]]/Table_3[[#This Row],[Real GDP (Chained 2012, millions)]]</f>
        <v>1.1014831652624484</v>
      </c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>
      <c r="A899" s="35" t="s">
        <v>67</v>
      </c>
      <c r="B899" s="35" t="s">
        <v>68</v>
      </c>
      <c r="C899" s="39">
        <v>2018</v>
      </c>
      <c r="D899" s="35">
        <v>65491.9</v>
      </c>
      <c r="E899" s="39">
        <v>58178.8</v>
      </c>
      <c r="F899" s="35">
        <f>Table_3[[#This Row],[Nominal GDP in millions]]/Table_3[[#This Row],[Real GDP (Chained 2012, millions)]]</f>
        <v>1.1257004269596484</v>
      </c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>
      <c r="A900" s="35" t="s">
        <v>67</v>
      </c>
      <c r="B900" s="35" t="s">
        <v>68</v>
      </c>
      <c r="C900" s="39">
        <v>2019</v>
      </c>
      <c r="D900" s="35">
        <v>68452.899999999994</v>
      </c>
      <c r="E900" s="39">
        <v>59433.9</v>
      </c>
      <c r="F900" s="35">
        <f>Table_3[[#This Row],[Nominal GDP in millions]]/Table_3[[#This Row],[Real GDP (Chained 2012, millions)]]</f>
        <v>1.1517484129427817</v>
      </c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s="46" customFormat="1">
      <c r="A901" s="47" t="s">
        <v>67</v>
      </c>
      <c r="B901" s="47" t="s">
        <v>68</v>
      </c>
      <c r="C901" s="45">
        <v>2020</v>
      </c>
      <c r="D901" s="47">
        <v>69271.8</v>
      </c>
      <c r="E901" s="45">
        <v>58757.3</v>
      </c>
      <c r="F901" s="47">
        <f>Table_3[[#This Row],[Nominal GDP in millions]]/Table_3[[#This Row],[Real GDP (Chained 2012, millions)]]</f>
        <v>1.1789479775278986</v>
      </c>
      <c r="G901" s="51">
        <f>ABS((F901/F898)^(1/4)-1)</f>
        <v>1.7136395050258768E-2</v>
      </c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>
      <c r="A902" s="37" t="s">
        <v>69</v>
      </c>
      <c r="B902" s="37" t="s">
        <v>70</v>
      </c>
      <c r="C902" s="38">
        <v>1976</v>
      </c>
      <c r="D902" s="38">
        <v>32612.400000000001</v>
      </c>
      <c r="E902" s="38"/>
      <c r="F902" s="37"/>
      <c r="G902" s="51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>
      <c r="A903" s="35" t="s">
        <v>69</v>
      </c>
      <c r="B903" s="35" t="s">
        <v>70</v>
      </c>
      <c r="C903" s="39">
        <v>1977</v>
      </c>
      <c r="D903" s="35">
        <v>35555.199999999997</v>
      </c>
      <c r="E903" s="39">
        <v>123843.30403474803</v>
      </c>
      <c r="F903" s="35">
        <f>Table_3[[#This Row],[Nominal GDP in millions]]/Table_3[[#This Row],[Real GDP (Chained 2012, millions)]]</f>
        <v>0.28709828340839405</v>
      </c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>
      <c r="A904" s="35" t="s">
        <v>69</v>
      </c>
      <c r="B904" s="35" t="s">
        <v>70</v>
      </c>
      <c r="C904" s="39">
        <v>1978</v>
      </c>
      <c r="D904" s="35">
        <v>39525.599999999999</v>
      </c>
      <c r="E904" s="39">
        <v>129168.40403998116</v>
      </c>
      <c r="F904" s="35">
        <f>Table_3[[#This Row],[Nominal GDP in millions]]/Table_3[[#This Row],[Real GDP (Chained 2012, millions)]]</f>
        <v>0.30600052926074506</v>
      </c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>
      <c r="A905" s="35" t="s">
        <v>69</v>
      </c>
      <c r="B905" s="35" t="s">
        <v>70</v>
      </c>
      <c r="C905" s="39">
        <v>1979</v>
      </c>
      <c r="D905" s="35">
        <v>43627.7</v>
      </c>
      <c r="E905" s="39">
        <v>133110.77880230956</v>
      </c>
      <c r="F905" s="35">
        <f>Table_3[[#This Row],[Nominal GDP in millions]]/Table_3[[#This Row],[Real GDP (Chained 2012, millions)]]</f>
        <v>0.32775482491011482</v>
      </c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>
      <c r="A906" s="37" t="s">
        <v>69</v>
      </c>
      <c r="B906" s="37" t="s">
        <v>70</v>
      </c>
      <c r="C906" s="38">
        <v>1980</v>
      </c>
      <c r="D906" s="38">
        <v>47522.400000000001</v>
      </c>
      <c r="E906" s="38">
        <v>133653.72176848992</v>
      </c>
      <c r="F906" s="37">
        <f>Table_3[[#This Row],[Nominal GDP in millions]]/Table_3[[#This Row],[Real GDP (Chained 2012, millions)]]</f>
        <v>0.3555636114818902</v>
      </c>
      <c r="G906" s="51">
        <f>ABS((F906/F903)^(1/4)-1)</f>
        <v>5.4925227609651683E-2</v>
      </c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>
      <c r="A907" s="35" t="s">
        <v>69</v>
      </c>
      <c r="B907" s="35" t="s">
        <v>70</v>
      </c>
      <c r="C907" s="39">
        <v>1981</v>
      </c>
      <c r="D907" s="35">
        <v>53117.1</v>
      </c>
      <c r="E907" s="39">
        <v>136265.53611619887</v>
      </c>
      <c r="F907" s="35">
        <f>Table_3[[#This Row],[Nominal GDP in millions]]/Table_3[[#This Row],[Real GDP (Chained 2012, millions)]]</f>
        <v>0.38980582701927657</v>
      </c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>
      <c r="A908" s="35" t="s">
        <v>69</v>
      </c>
      <c r="B908" s="35" t="s">
        <v>70</v>
      </c>
      <c r="C908" s="39">
        <v>1982</v>
      </c>
      <c r="D908" s="35">
        <v>56339</v>
      </c>
      <c r="E908" s="39">
        <v>135014.29482404064</v>
      </c>
      <c r="F908" s="35">
        <f>Table_3[[#This Row],[Nominal GDP in millions]]/Table_3[[#This Row],[Real GDP (Chained 2012, millions)]]</f>
        <v>0.41728174096990711</v>
      </c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>
      <c r="A909" s="35" t="s">
        <v>69</v>
      </c>
      <c r="B909" s="35" t="s">
        <v>70</v>
      </c>
      <c r="C909" s="39">
        <v>1983</v>
      </c>
      <c r="D909" s="35">
        <v>62205.1</v>
      </c>
      <c r="E909" s="39">
        <v>141561.76681920289</v>
      </c>
      <c r="F909" s="35">
        <f>Table_3[[#This Row],[Nominal GDP in millions]]/Table_3[[#This Row],[Real GDP (Chained 2012, millions)]]</f>
        <v>0.43942020079083854</v>
      </c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>
      <c r="A910" s="37" t="s">
        <v>69</v>
      </c>
      <c r="B910" s="37" t="s">
        <v>70</v>
      </c>
      <c r="C910" s="38">
        <v>1984</v>
      </c>
      <c r="D910" s="38">
        <v>69919.600000000006</v>
      </c>
      <c r="E910" s="38">
        <v>151125.08047594404</v>
      </c>
      <c r="F910" s="37">
        <f>Table_3[[#This Row],[Nominal GDP in millions]]/Table_3[[#This Row],[Real GDP (Chained 2012, millions)]]</f>
        <v>0.46266046495922131</v>
      </c>
      <c r="G910" s="51">
        <f>ABS((F910/F907)^(1/4)-1)</f>
        <v>4.3766888952960104E-2</v>
      </c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>
      <c r="A911" s="35" t="s">
        <v>69</v>
      </c>
      <c r="B911" s="35" t="s">
        <v>70</v>
      </c>
      <c r="C911" s="39">
        <v>1985</v>
      </c>
      <c r="D911" s="35">
        <v>76878.3</v>
      </c>
      <c r="E911" s="39">
        <v>159786.29989669402</v>
      </c>
      <c r="F911" s="35">
        <f>Table_3[[#This Row],[Nominal GDP in millions]]/Table_3[[#This Row],[Real GDP (Chained 2012, millions)]]</f>
        <v>0.48113198722108097</v>
      </c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>
      <c r="A912" s="35" t="s">
        <v>69</v>
      </c>
      <c r="B912" s="35" t="s">
        <v>70</v>
      </c>
      <c r="C912" s="39">
        <v>1986</v>
      </c>
      <c r="D912" s="35">
        <v>83743.600000000006</v>
      </c>
      <c r="E912" s="39">
        <v>167266.73627280531</v>
      </c>
      <c r="F912" s="35">
        <f>Table_3[[#This Row],[Nominal GDP in millions]]/Table_3[[#This Row],[Real GDP (Chained 2012, millions)]]</f>
        <v>0.50065901843996985</v>
      </c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>
      <c r="A913" s="35" t="s">
        <v>69</v>
      </c>
      <c r="B913" s="35" t="s">
        <v>70</v>
      </c>
      <c r="C913" s="39">
        <v>1987</v>
      </c>
      <c r="D913" s="35">
        <v>91380.5</v>
      </c>
      <c r="E913" s="39">
        <v>176160.05345009043</v>
      </c>
      <c r="F913" s="35">
        <f>Table_3[[#This Row],[Nominal GDP in millions]]/Table_3[[#This Row],[Real GDP (Chained 2012, millions)]]</f>
        <v>0.51873565096237817</v>
      </c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>
      <c r="A914" s="37" t="s">
        <v>69</v>
      </c>
      <c r="B914" s="37" t="s">
        <v>70</v>
      </c>
      <c r="C914" s="38">
        <v>1988</v>
      </c>
      <c r="D914" s="38">
        <v>101280.3</v>
      </c>
      <c r="E914" s="38">
        <v>188332.75185979845</v>
      </c>
      <c r="F914" s="37">
        <f>Table_3[[#This Row],[Nominal GDP in millions]]/Table_3[[#This Row],[Real GDP (Chained 2012, millions)]]</f>
        <v>0.53777316478334392</v>
      </c>
      <c r="G914" s="51">
        <f>ABS((F914/F911)^(1/4)-1)</f>
        <v>2.8214499708425933E-2</v>
      </c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>
      <c r="A915" s="35" t="s">
        <v>69</v>
      </c>
      <c r="B915" s="35" t="s">
        <v>70</v>
      </c>
      <c r="C915" s="39">
        <v>1989</v>
      </c>
      <c r="D915" s="35">
        <v>107444</v>
      </c>
      <c r="E915" s="39">
        <v>192384.1725508438</v>
      </c>
      <c r="F915" s="35">
        <f>Table_3[[#This Row],[Nominal GDP in millions]]/Table_3[[#This Row],[Real GDP (Chained 2012, millions)]]</f>
        <v>0.55848669137064488</v>
      </c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>
      <c r="A916" s="35" t="s">
        <v>69</v>
      </c>
      <c r="B916" s="35" t="s">
        <v>70</v>
      </c>
      <c r="C916" s="39">
        <v>1990</v>
      </c>
      <c r="D916" s="35">
        <v>112834.8</v>
      </c>
      <c r="E916" s="39">
        <v>194602.82130235317</v>
      </c>
      <c r="F916" s="35">
        <f>Table_3[[#This Row],[Nominal GDP in millions]]/Table_3[[#This Row],[Real GDP (Chained 2012, millions)]]</f>
        <v>0.57982098740844712</v>
      </c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>
      <c r="A917" s="35" t="s">
        <v>69</v>
      </c>
      <c r="B917" s="35" t="s">
        <v>70</v>
      </c>
      <c r="C917" s="39">
        <v>1991</v>
      </c>
      <c r="D917" s="35">
        <v>115427.6</v>
      </c>
      <c r="E917" s="39">
        <v>191026.02909003512</v>
      </c>
      <c r="F917" s="35">
        <f>Table_3[[#This Row],[Nominal GDP in millions]]/Table_3[[#This Row],[Real GDP (Chained 2012, millions)]]</f>
        <v>0.6042506382499121</v>
      </c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>
      <c r="A918" s="37" t="s">
        <v>69</v>
      </c>
      <c r="B918" s="37" t="s">
        <v>70</v>
      </c>
      <c r="C918" s="38">
        <v>1992</v>
      </c>
      <c r="D918" s="38">
        <v>119535.3</v>
      </c>
      <c r="E918" s="38">
        <v>192578.25429553265</v>
      </c>
      <c r="F918" s="37">
        <f>Table_3[[#This Row],[Nominal GDP in millions]]/Table_3[[#This Row],[Real GDP (Chained 2012, millions)]]</f>
        <v>0.62071026885808123</v>
      </c>
      <c r="G918" s="51">
        <f>ABS((F918/F915)^(1/4)-1)</f>
        <v>2.6760198982440198E-2</v>
      </c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>
      <c r="A919" s="35" t="s">
        <v>69</v>
      </c>
      <c r="B919" s="35" t="s">
        <v>70</v>
      </c>
      <c r="C919" s="39">
        <v>1993</v>
      </c>
      <c r="D919" s="35">
        <v>125515.4</v>
      </c>
      <c r="E919" s="39">
        <v>195800.89734486173</v>
      </c>
      <c r="F919" s="35">
        <f>Table_3[[#This Row],[Nominal GDP in millions]]/Table_3[[#This Row],[Real GDP (Chained 2012, millions)]]</f>
        <v>0.64103587727144706</v>
      </c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>
      <c r="A920" s="35" t="s">
        <v>69</v>
      </c>
      <c r="B920" s="35" t="s">
        <v>70</v>
      </c>
      <c r="C920" s="39">
        <v>1994</v>
      </c>
      <c r="D920" s="35">
        <v>133311.29999999999</v>
      </c>
      <c r="E920" s="39">
        <v>203065.24270626792</v>
      </c>
      <c r="F920" s="35">
        <f>Table_3[[#This Row],[Nominal GDP in millions]]/Table_3[[#This Row],[Real GDP (Chained 2012, millions)]]</f>
        <v>0.65649491869385845</v>
      </c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>
      <c r="A921" s="35" t="s">
        <v>69</v>
      </c>
      <c r="B921" s="35" t="s">
        <v>70</v>
      </c>
      <c r="C921" s="39">
        <v>1995</v>
      </c>
      <c r="D921" s="35">
        <v>139070.1</v>
      </c>
      <c r="E921" s="39">
        <v>206406.93589795771</v>
      </c>
      <c r="F921" s="35">
        <f>Table_3[[#This Row],[Nominal GDP in millions]]/Table_3[[#This Row],[Real GDP (Chained 2012, millions)]]</f>
        <v>0.67376660282749745</v>
      </c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>
      <c r="A922" s="37" t="s">
        <v>69</v>
      </c>
      <c r="B922" s="37" t="s">
        <v>70</v>
      </c>
      <c r="C922" s="38">
        <v>1996</v>
      </c>
      <c r="D922" s="38">
        <v>145023.1</v>
      </c>
      <c r="E922" s="38">
        <v>211359.45040362983</v>
      </c>
      <c r="F922" s="37">
        <f>Table_3[[#This Row],[Nominal GDP in millions]]/Table_3[[#This Row],[Real GDP (Chained 2012, millions)]]</f>
        <v>0.68614438447418213</v>
      </c>
      <c r="G922" s="51">
        <f>ABS((F922/F919)^(1/4)-1)</f>
        <v>1.7145996804021069E-2</v>
      </c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>
      <c r="A923" s="35" t="s">
        <v>69</v>
      </c>
      <c r="B923" s="35" t="s">
        <v>70</v>
      </c>
      <c r="C923" s="39">
        <v>1997</v>
      </c>
      <c r="D923" s="35">
        <v>159372.1</v>
      </c>
      <c r="E923" s="39">
        <v>221211.59999999998</v>
      </c>
      <c r="F923" s="35">
        <f>Table_3[[#This Row],[Nominal GDP in millions]]/Table_3[[#This Row],[Real GDP (Chained 2012, millions)]]</f>
        <v>0.72045091667887229</v>
      </c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>
      <c r="A924" s="35" t="s">
        <v>69</v>
      </c>
      <c r="B924" s="35" t="s">
        <v>70</v>
      </c>
      <c r="C924" s="39">
        <v>1998</v>
      </c>
      <c r="D924" s="35">
        <v>169982.1</v>
      </c>
      <c r="E924" s="39">
        <v>231806.4</v>
      </c>
      <c r="F924" s="35">
        <f>Table_3[[#This Row],[Nominal GDP in millions]]/Table_3[[#This Row],[Real GDP (Chained 2012, millions)]]</f>
        <v>0.73329338620504014</v>
      </c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>
      <c r="A925" s="35" t="s">
        <v>69</v>
      </c>
      <c r="B925" s="35" t="s">
        <v>70</v>
      </c>
      <c r="C925" s="39">
        <v>1999</v>
      </c>
      <c r="D925" s="35">
        <v>180261.6</v>
      </c>
      <c r="E925" s="39">
        <v>240946.2</v>
      </c>
      <c r="F925" s="35">
        <f>Table_3[[#This Row],[Nominal GDP in millions]]/Table_3[[#This Row],[Real GDP (Chained 2012, millions)]]</f>
        <v>0.74814045625122949</v>
      </c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>
      <c r="A926" s="37" t="s">
        <v>69</v>
      </c>
      <c r="B926" s="37" t="s">
        <v>70</v>
      </c>
      <c r="C926" s="38">
        <v>2000</v>
      </c>
      <c r="D926" s="38">
        <v>192021.4</v>
      </c>
      <c r="E926" s="38">
        <v>250771.7</v>
      </c>
      <c r="F926" s="37">
        <f>Table_3[[#This Row],[Nominal GDP in millions]]/Table_3[[#This Row],[Real GDP (Chained 2012, millions)]]</f>
        <v>0.76572196942477955</v>
      </c>
      <c r="G926" s="51">
        <f>ABS((F926/F923)^(1/4)-1)</f>
        <v>1.5352113947032953E-2</v>
      </c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>
      <c r="A927" s="35" t="s">
        <v>69</v>
      </c>
      <c r="B927" s="35" t="s">
        <v>70</v>
      </c>
      <c r="C927" s="39">
        <v>2001</v>
      </c>
      <c r="D927" s="35">
        <v>205981</v>
      </c>
      <c r="E927" s="39">
        <v>261532.9</v>
      </c>
      <c r="F927" s="35">
        <f>Table_3[[#This Row],[Nominal GDP in millions]]/Table_3[[#This Row],[Real GDP (Chained 2012, millions)]]</f>
        <v>0.78759115965907156</v>
      </c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>
      <c r="A928" s="35" t="s">
        <v>69</v>
      </c>
      <c r="B928" s="35" t="s">
        <v>70</v>
      </c>
      <c r="C928" s="39">
        <v>2002</v>
      </c>
      <c r="D928" s="35">
        <v>217837.1</v>
      </c>
      <c r="E928" s="39">
        <v>270468.40000000002</v>
      </c>
      <c r="F928" s="35">
        <f>Table_3[[#This Row],[Nominal GDP in millions]]/Table_3[[#This Row],[Real GDP (Chained 2012, millions)]]</f>
        <v>0.80540684235200855</v>
      </c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>
      <c r="A929" s="35" t="s">
        <v>69</v>
      </c>
      <c r="B929" s="35" t="s">
        <v>70</v>
      </c>
      <c r="C929" s="39">
        <v>2003</v>
      </c>
      <c r="D929" s="35">
        <v>228959.3</v>
      </c>
      <c r="E929" s="39">
        <v>278332</v>
      </c>
      <c r="F929" s="35">
        <f>Table_3[[#This Row],[Nominal GDP in millions]]/Table_3[[#This Row],[Real GDP (Chained 2012, millions)]]</f>
        <v>0.8226122041303191</v>
      </c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>
      <c r="A930" s="37" t="s">
        <v>69</v>
      </c>
      <c r="B930" s="37" t="s">
        <v>70</v>
      </c>
      <c r="C930" s="38">
        <v>2004</v>
      </c>
      <c r="D930" s="38">
        <v>245124.5</v>
      </c>
      <c r="E930" s="38">
        <v>290284.59999999998</v>
      </c>
      <c r="F930" s="37">
        <f>Table_3[[#This Row],[Nominal GDP in millions]]/Table_3[[#This Row],[Real GDP (Chained 2012, millions)]]</f>
        <v>0.84442819219483234</v>
      </c>
      <c r="G930" s="51">
        <f>ABS((F930/F927)^(1/4)-1)</f>
        <v>1.7572760727657677E-2</v>
      </c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>
      <c r="A931" s="35" t="s">
        <v>69</v>
      </c>
      <c r="B931" s="35" t="s">
        <v>70</v>
      </c>
      <c r="C931" s="39">
        <v>2005</v>
      </c>
      <c r="D931" s="35">
        <v>262100</v>
      </c>
      <c r="E931" s="39">
        <v>301660.59999999998</v>
      </c>
      <c r="F931" s="35">
        <f>Table_3[[#This Row],[Nominal GDP in millions]]/Table_3[[#This Row],[Real GDP (Chained 2012, millions)]]</f>
        <v>0.86885725215689424</v>
      </c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>
      <c r="A932" s="35" t="s">
        <v>69</v>
      </c>
      <c r="B932" s="35" t="s">
        <v>70</v>
      </c>
      <c r="C932" s="39">
        <v>2006</v>
      </c>
      <c r="D932" s="35">
        <v>274145.3</v>
      </c>
      <c r="E932" s="39">
        <v>305794.09999999998</v>
      </c>
      <c r="F932" s="35">
        <f>Table_3[[#This Row],[Nominal GDP in millions]]/Table_3[[#This Row],[Real GDP (Chained 2012, millions)]]</f>
        <v>0.89650290832949364</v>
      </c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>
      <c r="A933" s="35" t="s">
        <v>69</v>
      </c>
      <c r="B933" s="35" t="s">
        <v>70</v>
      </c>
      <c r="C933" s="39">
        <v>2007</v>
      </c>
      <c r="D933" s="35">
        <v>282965.59999999998</v>
      </c>
      <c r="E933" s="39">
        <v>306755.8</v>
      </c>
      <c r="F933" s="35">
        <f>Table_3[[#This Row],[Nominal GDP in millions]]/Table_3[[#This Row],[Real GDP (Chained 2012, millions)]]</f>
        <v>0.92244580216576177</v>
      </c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>
      <c r="A934" s="37" t="s">
        <v>69</v>
      </c>
      <c r="B934" s="37" t="s">
        <v>70</v>
      </c>
      <c r="C934" s="38">
        <v>2008</v>
      </c>
      <c r="D934" s="38">
        <v>295400.2</v>
      </c>
      <c r="E934" s="38">
        <v>314757.59999999998</v>
      </c>
      <c r="F934" s="37">
        <f>Table_3[[#This Row],[Nominal GDP in millions]]/Table_3[[#This Row],[Real GDP (Chained 2012, millions)]]</f>
        <v>0.93850061126403317</v>
      </c>
      <c r="G934" s="51">
        <f>ABS((F934/F931)^(1/4)-1)</f>
        <v>1.9463150389374073E-2</v>
      </c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>
      <c r="A935" s="35" t="s">
        <v>69</v>
      </c>
      <c r="B935" s="35" t="s">
        <v>70</v>
      </c>
      <c r="C935" s="39">
        <v>2009</v>
      </c>
      <c r="D935" s="35">
        <v>299102.7</v>
      </c>
      <c r="E935" s="39">
        <v>311342.2</v>
      </c>
      <c r="F935" s="35">
        <f>Table_3[[#This Row],[Nominal GDP in millions]]/Table_3[[#This Row],[Real GDP (Chained 2012, millions)]]</f>
        <v>0.96068795042882071</v>
      </c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>
      <c r="A936" s="35" t="s">
        <v>69</v>
      </c>
      <c r="B936" s="35" t="s">
        <v>70</v>
      </c>
      <c r="C936" s="39">
        <v>2010</v>
      </c>
      <c r="D936" s="35">
        <v>314728.3</v>
      </c>
      <c r="E936" s="39">
        <v>325369.7</v>
      </c>
      <c r="F936" s="35">
        <f>Table_3[[#This Row],[Nominal GDP in millions]]/Table_3[[#This Row],[Real GDP (Chained 2012, millions)]]</f>
        <v>0.96729443460777076</v>
      </c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>
      <c r="A937" s="35" t="s">
        <v>69</v>
      </c>
      <c r="B937" s="35" t="s">
        <v>70</v>
      </c>
      <c r="C937" s="39">
        <v>2011</v>
      </c>
      <c r="D937" s="35">
        <v>326281.2</v>
      </c>
      <c r="E937" s="39">
        <v>332437.2</v>
      </c>
      <c r="F937" s="35">
        <f>Table_3[[#This Row],[Nominal GDP in millions]]/Table_3[[#This Row],[Real GDP (Chained 2012, millions)]]</f>
        <v>0.98148221679162262</v>
      </c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>
      <c r="A938" s="37" t="s">
        <v>69</v>
      </c>
      <c r="B938" s="37" t="s">
        <v>70</v>
      </c>
      <c r="C938" s="38">
        <v>2012</v>
      </c>
      <c r="D938" s="38">
        <v>332523.5</v>
      </c>
      <c r="E938" s="38">
        <v>332523.5</v>
      </c>
      <c r="F938" s="37">
        <f>Table_3[[#This Row],[Nominal GDP in millions]]/Table_3[[#This Row],[Real GDP (Chained 2012, millions)]]</f>
        <v>1</v>
      </c>
      <c r="G938" s="51">
        <f>ABS((F938/F935)^(1/4)-1)</f>
        <v>1.0076841885644283E-2</v>
      </c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>
      <c r="A939" s="35" t="s">
        <v>69</v>
      </c>
      <c r="B939" s="35" t="s">
        <v>70</v>
      </c>
      <c r="C939" s="39">
        <v>2013</v>
      </c>
      <c r="D939" s="35">
        <v>340577.6</v>
      </c>
      <c r="E939" s="39">
        <v>334268.90000000002</v>
      </c>
      <c r="F939" s="35">
        <f>Table_3[[#This Row],[Nominal GDP in millions]]/Table_3[[#This Row],[Real GDP (Chained 2012, millions)]]</f>
        <v>1.0188731287894266</v>
      </c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>
      <c r="A940" s="35" t="s">
        <v>69</v>
      </c>
      <c r="B940" s="35" t="s">
        <v>70</v>
      </c>
      <c r="C940" s="39">
        <v>2014</v>
      </c>
      <c r="D940" s="35">
        <v>352761.3</v>
      </c>
      <c r="E940" s="39">
        <v>339604.6</v>
      </c>
      <c r="F940" s="35">
        <f>Table_3[[#This Row],[Nominal GDP in millions]]/Table_3[[#This Row],[Real GDP (Chained 2012, millions)]]</f>
        <v>1.0387412302424643</v>
      </c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>
      <c r="A941" s="35" t="s">
        <v>69</v>
      </c>
      <c r="B941" s="35" t="s">
        <v>70</v>
      </c>
      <c r="C941" s="39">
        <v>2015</v>
      </c>
      <c r="D941" s="35">
        <v>369728.1</v>
      </c>
      <c r="E941" s="39">
        <v>348151.8</v>
      </c>
      <c r="F941" s="35">
        <f>Table_3[[#This Row],[Nominal GDP in millions]]/Table_3[[#This Row],[Real GDP (Chained 2012, millions)]]</f>
        <v>1.0619738286574993</v>
      </c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>
      <c r="A942" s="37" t="s">
        <v>69</v>
      </c>
      <c r="B942" s="37" t="s">
        <v>70</v>
      </c>
      <c r="C942" s="38">
        <v>2016</v>
      </c>
      <c r="D942" s="38">
        <v>387733.4</v>
      </c>
      <c r="E942" s="38">
        <v>360082</v>
      </c>
      <c r="F942" s="37">
        <f>Table_3[[#This Row],[Nominal GDP in millions]]/Table_3[[#This Row],[Real GDP (Chained 2012, millions)]]</f>
        <v>1.0767919529440517</v>
      </c>
      <c r="G942" s="51">
        <f>ABS((F942/F939)^(1/4)-1)</f>
        <v>1.3918210306746337E-2</v>
      </c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>
      <c r="A943" s="35" t="s">
        <v>69</v>
      </c>
      <c r="B943" s="35" t="s">
        <v>70</v>
      </c>
      <c r="C943" s="39">
        <v>2017</v>
      </c>
      <c r="D943" s="35">
        <v>400406</v>
      </c>
      <c r="E943" s="39">
        <v>366680.5</v>
      </c>
      <c r="F943" s="35">
        <f>Table_3[[#This Row],[Nominal GDP in millions]]/Table_3[[#This Row],[Real GDP (Chained 2012, millions)]]</f>
        <v>1.0919751663914499</v>
      </c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>
      <c r="A944" s="35" t="s">
        <v>69</v>
      </c>
      <c r="B944" s="35" t="s">
        <v>70</v>
      </c>
      <c r="C944" s="39">
        <v>2018</v>
      </c>
      <c r="D944" s="35">
        <v>411099.8</v>
      </c>
      <c r="E944" s="39">
        <v>368643.9</v>
      </c>
      <c r="F944" s="35">
        <f>Table_3[[#This Row],[Nominal GDP in millions]]/Table_3[[#This Row],[Real GDP (Chained 2012, millions)]]</f>
        <v>1.115167781156829</v>
      </c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>
      <c r="A945" s="35" t="s">
        <v>69</v>
      </c>
      <c r="B945" s="35" t="s">
        <v>70</v>
      </c>
      <c r="C945" s="39">
        <v>2019</v>
      </c>
      <c r="D945" s="35">
        <v>421609.5</v>
      </c>
      <c r="E945" s="39">
        <v>369623.9</v>
      </c>
      <c r="F945" s="35">
        <f>Table_3[[#This Row],[Nominal GDP in millions]]/Table_3[[#This Row],[Real GDP (Chained 2012, millions)]]</f>
        <v>1.1406445849416122</v>
      </c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s="46" customFormat="1">
      <c r="A946" s="47" t="s">
        <v>69</v>
      </c>
      <c r="B946" s="47" t="s">
        <v>70</v>
      </c>
      <c r="C946" s="45">
        <v>2020</v>
      </c>
      <c r="D946" s="47">
        <v>410674.7</v>
      </c>
      <c r="E946" s="45">
        <v>353052.5</v>
      </c>
      <c r="F946" s="47">
        <f>Table_3[[#This Row],[Nominal GDP in millions]]/Table_3[[#This Row],[Real GDP (Chained 2012, millions)]]</f>
        <v>1.1632114203978163</v>
      </c>
      <c r="G946" s="51">
        <f>ABS((F946/F943)^(1/4)-1)</f>
        <v>1.5924593638998674E-2</v>
      </c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>
      <c r="A947" s="37" t="s">
        <v>72</v>
      </c>
      <c r="B947" s="37" t="s">
        <v>73</v>
      </c>
      <c r="C947" s="38">
        <v>1976</v>
      </c>
      <c r="D947" s="38">
        <v>45498</v>
      </c>
      <c r="E947" s="38"/>
      <c r="F947" s="37"/>
      <c r="G947" s="51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>
      <c r="A948" s="35" t="s">
        <v>72</v>
      </c>
      <c r="B948" s="35" t="s">
        <v>73</v>
      </c>
      <c r="C948" s="39">
        <v>1977</v>
      </c>
      <c r="D948" s="35">
        <v>50718.9</v>
      </c>
      <c r="E948" s="39">
        <v>155909.59097600664</v>
      </c>
      <c r="F948" s="35">
        <f>Table_3[[#This Row],[Nominal GDP in millions]]/Table_3[[#This Row],[Real GDP (Chained 2012, millions)]]</f>
        <v>0.32530968545613898</v>
      </c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>
      <c r="A949" s="35" t="s">
        <v>72</v>
      </c>
      <c r="B949" s="35" t="s">
        <v>73</v>
      </c>
      <c r="C949" s="39">
        <v>1978</v>
      </c>
      <c r="D949" s="35">
        <v>56883.4</v>
      </c>
      <c r="E949" s="39">
        <v>164571.96136810008</v>
      </c>
      <c r="F949" s="35">
        <f>Table_3[[#This Row],[Nominal GDP in millions]]/Table_3[[#This Row],[Real GDP (Chained 2012, millions)]]</f>
        <v>0.34564454070501244</v>
      </c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>
      <c r="A950" s="35" t="s">
        <v>72</v>
      </c>
      <c r="B950" s="35" t="s">
        <v>73</v>
      </c>
      <c r="C950" s="39">
        <v>1979</v>
      </c>
      <c r="D950" s="35">
        <v>62964.5</v>
      </c>
      <c r="E950" s="39">
        <v>170852.88374247836</v>
      </c>
      <c r="F950" s="35">
        <f>Table_3[[#This Row],[Nominal GDP in millions]]/Table_3[[#This Row],[Real GDP (Chained 2012, millions)]]</f>
        <v>0.36853050777243296</v>
      </c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>
      <c r="A951" s="37" t="s">
        <v>72</v>
      </c>
      <c r="B951" s="37" t="s">
        <v>73</v>
      </c>
      <c r="C951" s="38">
        <v>1980</v>
      </c>
      <c r="D951" s="38">
        <v>69684.100000000006</v>
      </c>
      <c r="E951" s="38">
        <v>174078.00588704314</v>
      </c>
      <c r="F951" s="37">
        <f>Table_3[[#This Row],[Nominal GDP in millions]]/Table_3[[#This Row],[Real GDP (Chained 2012, millions)]]</f>
        <v>0.40030387322575994</v>
      </c>
      <c r="G951" s="51">
        <f>ABS((F951/F948)^(1/4)-1)</f>
        <v>5.3229948231831692E-2</v>
      </c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>
      <c r="A952" s="35" t="s">
        <v>72</v>
      </c>
      <c r="B952" s="35" t="s">
        <v>73</v>
      </c>
      <c r="C952" s="39">
        <v>1981</v>
      </c>
      <c r="D952" s="35">
        <v>77833</v>
      </c>
      <c r="E952" s="39">
        <v>178323.86297868998</v>
      </c>
      <c r="F952" s="35">
        <f>Table_3[[#This Row],[Nominal GDP in millions]]/Table_3[[#This Row],[Real GDP (Chained 2012, millions)]]</f>
        <v>0.43646990761579219</v>
      </c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>
      <c r="A953" s="35" t="s">
        <v>72</v>
      </c>
      <c r="B953" s="35" t="s">
        <v>73</v>
      </c>
      <c r="C953" s="39">
        <v>1982</v>
      </c>
      <c r="D953" s="35">
        <v>83777.100000000006</v>
      </c>
      <c r="E953" s="39">
        <v>179119.50251979459</v>
      </c>
      <c r="F953" s="35">
        <f>Table_3[[#This Row],[Nominal GDP in millions]]/Table_3[[#This Row],[Real GDP (Chained 2012, millions)]]</f>
        <v>0.46771623872024631</v>
      </c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>
      <c r="A954" s="35" t="s">
        <v>72</v>
      </c>
      <c r="B954" s="35" t="s">
        <v>73</v>
      </c>
      <c r="C954" s="39">
        <v>1983</v>
      </c>
      <c r="D954" s="35">
        <v>93053.6</v>
      </c>
      <c r="E954" s="39">
        <v>189607.45402900921</v>
      </c>
      <c r="F954" s="35">
        <f>Table_3[[#This Row],[Nominal GDP in millions]]/Table_3[[#This Row],[Real GDP (Chained 2012, millions)]]</f>
        <v>0.49076973516960554</v>
      </c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>
      <c r="A955" s="37" t="s">
        <v>72</v>
      </c>
      <c r="B955" s="37" t="s">
        <v>73</v>
      </c>
      <c r="C955" s="38">
        <v>1984</v>
      </c>
      <c r="D955" s="38">
        <v>106424.9</v>
      </c>
      <c r="E955" s="38">
        <v>207262.83287840773</v>
      </c>
      <c r="F955" s="37">
        <f>Table_3[[#This Row],[Nominal GDP in millions]]/Table_3[[#This Row],[Real GDP (Chained 2012, millions)]]</f>
        <v>0.51347797635495485</v>
      </c>
      <c r="G955" s="51">
        <f>ABS((F955/F952)^(1/4)-1)</f>
        <v>4.1458283438570387E-2</v>
      </c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>
      <c r="A956" s="35" t="s">
        <v>72</v>
      </c>
      <c r="B956" s="35" t="s">
        <v>73</v>
      </c>
      <c r="C956" s="39">
        <v>1985</v>
      </c>
      <c r="D956" s="35">
        <v>116612.7</v>
      </c>
      <c r="E956" s="39">
        <v>219615.59374976857</v>
      </c>
      <c r="F956" s="35">
        <f>Table_3[[#This Row],[Nominal GDP in millions]]/Table_3[[#This Row],[Real GDP (Chained 2012, millions)]]</f>
        <v>0.53098551887380663</v>
      </c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>
      <c r="A957" s="35" t="s">
        <v>72</v>
      </c>
      <c r="B957" s="35" t="s">
        <v>73</v>
      </c>
      <c r="C957" s="39">
        <v>1986</v>
      </c>
      <c r="D957" s="35">
        <v>127155.3</v>
      </c>
      <c r="E957" s="39">
        <v>230335.9792822272</v>
      </c>
      <c r="F957" s="35">
        <f>Table_3[[#This Row],[Nominal GDP in millions]]/Table_3[[#This Row],[Real GDP (Chained 2012, millions)]]</f>
        <v>0.55204271775621527</v>
      </c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>
      <c r="A958" s="35" t="s">
        <v>72</v>
      </c>
      <c r="B958" s="35" t="s">
        <v>73</v>
      </c>
      <c r="C958" s="39">
        <v>1987</v>
      </c>
      <c r="D958" s="35">
        <v>138899.5</v>
      </c>
      <c r="E958" s="39">
        <v>245125.29451550511</v>
      </c>
      <c r="F958" s="35">
        <f>Table_3[[#This Row],[Nominal GDP in millions]]/Table_3[[#This Row],[Real GDP (Chained 2012, millions)]]</f>
        <v>0.56664694793957326</v>
      </c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>
      <c r="A959" s="37" t="s">
        <v>72</v>
      </c>
      <c r="B959" s="37" t="s">
        <v>73</v>
      </c>
      <c r="C959" s="38">
        <v>1988</v>
      </c>
      <c r="D959" s="38">
        <v>151625.5</v>
      </c>
      <c r="E959" s="38">
        <v>259679.37370803716</v>
      </c>
      <c r="F959" s="37">
        <f>Table_3[[#This Row],[Nominal GDP in millions]]/Table_3[[#This Row],[Real GDP (Chained 2012, millions)]]</f>
        <v>0.58389504655258317</v>
      </c>
      <c r="G959" s="51">
        <f>ABS((F959/F956)^(1/4)-1)</f>
        <v>2.4030821828363136E-2</v>
      </c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>
      <c r="A960" s="35" t="s">
        <v>72</v>
      </c>
      <c r="B960" s="35" t="s">
        <v>73</v>
      </c>
      <c r="C960" s="39">
        <v>1989</v>
      </c>
      <c r="D960" s="35">
        <v>158199.6</v>
      </c>
      <c r="E960" s="39">
        <v>260999.65766900146</v>
      </c>
      <c r="F960" s="35">
        <f>Table_3[[#This Row],[Nominal GDP in millions]]/Table_3[[#This Row],[Real GDP (Chained 2012, millions)]]</f>
        <v>0.60612953063956887</v>
      </c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>
      <c r="A961" s="35" t="s">
        <v>72</v>
      </c>
      <c r="B961" s="35" t="s">
        <v>73</v>
      </c>
      <c r="C961" s="39">
        <v>1990</v>
      </c>
      <c r="D961" s="35">
        <v>159504.9</v>
      </c>
      <c r="E961" s="39">
        <v>253155.20952862219</v>
      </c>
      <c r="F961" s="35">
        <f>Table_3[[#This Row],[Nominal GDP in millions]]/Table_3[[#This Row],[Real GDP (Chained 2012, millions)]]</f>
        <v>0.63006761858466154</v>
      </c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>
      <c r="A962" s="35" t="s">
        <v>72</v>
      </c>
      <c r="B962" s="35" t="s">
        <v>73</v>
      </c>
      <c r="C962" s="39">
        <v>1991</v>
      </c>
      <c r="D962" s="35">
        <v>160727.6</v>
      </c>
      <c r="E962" s="39">
        <v>245504.50088408118</v>
      </c>
      <c r="F962" s="35">
        <f>Table_3[[#This Row],[Nominal GDP in millions]]/Table_3[[#This Row],[Real GDP (Chained 2012, millions)]]</f>
        <v>0.65468290569503684</v>
      </c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>
      <c r="A963" s="37" t="s">
        <v>72</v>
      </c>
      <c r="B963" s="37" t="s">
        <v>73</v>
      </c>
      <c r="C963" s="38">
        <v>1992</v>
      </c>
      <c r="D963" s="38">
        <v>167434.9</v>
      </c>
      <c r="E963" s="38">
        <v>248752.83974508941</v>
      </c>
      <c r="F963" s="37">
        <f>Table_3[[#This Row],[Nominal GDP in millions]]/Table_3[[#This Row],[Real GDP (Chained 2012, millions)]]</f>
        <v>0.67309744150691775</v>
      </c>
      <c r="G963" s="51">
        <f>ABS((F963/F960)^(1/4)-1)</f>
        <v>2.6545312220038531E-2</v>
      </c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>
      <c r="A964" s="35" t="s">
        <v>72</v>
      </c>
      <c r="B964" s="35" t="s">
        <v>73</v>
      </c>
      <c r="C964" s="39">
        <v>1993</v>
      </c>
      <c r="D964" s="35">
        <v>173527.4</v>
      </c>
      <c r="E964" s="39">
        <v>250515.44218312262</v>
      </c>
      <c r="F964" s="35">
        <f>Table_3[[#This Row],[Nominal GDP in millions]]/Table_3[[#This Row],[Real GDP (Chained 2012, millions)]]</f>
        <v>0.6926814510426641</v>
      </c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>
      <c r="A965" s="35" t="s">
        <v>72</v>
      </c>
      <c r="B965" s="35" t="s">
        <v>73</v>
      </c>
      <c r="C965" s="39">
        <v>1994</v>
      </c>
      <c r="D965" s="35">
        <v>185710.2</v>
      </c>
      <c r="E965" s="39">
        <v>262098.58224732408</v>
      </c>
      <c r="F965" s="35">
        <f>Table_3[[#This Row],[Nominal GDP in millions]]/Table_3[[#This Row],[Real GDP (Chained 2012, millions)]]</f>
        <v>0.70855095211754449</v>
      </c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>
      <c r="A966" s="35" t="s">
        <v>72</v>
      </c>
      <c r="B966" s="35" t="s">
        <v>73</v>
      </c>
      <c r="C966" s="39">
        <v>1995</v>
      </c>
      <c r="D966" s="35">
        <v>196408.7</v>
      </c>
      <c r="E966" s="39">
        <v>271114.14027404843</v>
      </c>
      <c r="F966" s="35">
        <f>Table_3[[#This Row],[Nominal GDP in millions]]/Table_3[[#This Row],[Real GDP (Chained 2012, millions)]]</f>
        <v>0.72445022528690517</v>
      </c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>
      <c r="A967" s="37" t="s">
        <v>72</v>
      </c>
      <c r="B967" s="37" t="s">
        <v>73</v>
      </c>
      <c r="C967" s="38">
        <v>1996</v>
      </c>
      <c r="D967" s="38">
        <v>210630.5</v>
      </c>
      <c r="E967" s="38">
        <v>285937.61343496718</v>
      </c>
      <c r="F967" s="37">
        <f>Table_3[[#This Row],[Nominal GDP in millions]]/Table_3[[#This Row],[Real GDP (Chained 2012, millions)]]</f>
        <v>0.73663096459992383</v>
      </c>
      <c r="G967" s="51">
        <f>ABS((F967/F964)^(1/4)-1)</f>
        <v>1.5498071888819798E-2</v>
      </c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>
      <c r="A968" s="35" t="s">
        <v>72</v>
      </c>
      <c r="B968" s="35" t="s">
        <v>73</v>
      </c>
      <c r="C968" s="39">
        <v>1997</v>
      </c>
      <c r="D968" s="35">
        <v>237267.4</v>
      </c>
      <c r="E968" s="39">
        <v>302724.09999999998</v>
      </c>
      <c r="F968" s="35">
        <f>Table_3[[#This Row],[Nominal GDP in millions]]/Table_3[[#This Row],[Real GDP (Chained 2012, millions)]]</f>
        <v>0.78377440051849201</v>
      </c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>
      <c r="A969" s="35" t="s">
        <v>72</v>
      </c>
      <c r="B969" s="35" t="s">
        <v>73</v>
      </c>
      <c r="C969" s="39">
        <v>1998</v>
      </c>
      <c r="D969" s="35">
        <v>249299</v>
      </c>
      <c r="E969" s="39">
        <v>315040.3</v>
      </c>
      <c r="F969" s="35">
        <f>Table_3[[#This Row],[Nominal GDP in millions]]/Table_3[[#This Row],[Real GDP (Chained 2012, millions)]]</f>
        <v>0.79132415757603081</v>
      </c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>
      <c r="A970" s="35" t="s">
        <v>72</v>
      </c>
      <c r="B970" s="35" t="s">
        <v>73</v>
      </c>
      <c r="C970" s="39">
        <v>1999</v>
      </c>
      <c r="D970" s="35">
        <v>264644.40000000002</v>
      </c>
      <c r="E970" s="39">
        <v>331602.3</v>
      </c>
      <c r="F970" s="35">
        <f>Table_3[[#This Row],[Nominal GDP in millions]]/Table_3[[#This Row],[Real GDP (Chained 2012, millions)]]</f>
        <v>0.79807769728979572</v>
      </c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>
      <c r="A971" s="37" t="s">
        <v>72</v>
      </c>
      <c r="B971" s="37" t="s">
        <v>73</v>
      </c>
      <c r="C971" s="38">
        <v>2000</v>
      </c>
      <c r="D971" s="38">
        <v>288791</v>
      </c>
      <c r="E971" s="38">
        <v>358121.5</v>
      </c>
      <c r="F971" s="37">
        <f>Table_3[[#This Row],[Nominal GDP in millions]]/Table_3[[#This Row],[Real GDP (Chained 2012, millions)]]</f>
        <v>0.80640508877573669</v>
      </c>
      <c r="G971" s="51">
        <f>ABS((F971/F968)^(1/4)-1)</f>
        <v>7.1416264671739782E-3</v>
      </c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>
      <c r="A972" s="35" t="s">
        <v>72</v>
      </c>
      <c r="B972" s="35" t="s">
        <v>73</v>
      </c>
      <c r="C972" s="39">
        <v>2001</v>
      </c>
      <c r="D972" s="35">
        <v>296868.7</v>
      </c>
      <c r="E972" s="39">
        <v>362663.8</v>
      </c>
      <c r="F972" s="35">
        <f>Table_3[[#This Row],[Nominal GDP in millions]]/Table_3[[#This Row],[Real GDP (Chained 2012, millions)]]</f>
        <v>0.81857825346781243</v>
      </c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>
      <c r="A973" s="35" t="s">
        <v>72</v>
      </c>
      <c r="B973" s="35" t="s">
        <v>73</v>
      </c>
      <c r="C973" s="39">
        <v>2002</v>
      </c>
      <c r="D973" s="35">
        <v>301836.40000000002</v>
      </c>
      <c r="E973" s="39">
        <v>362581.6</v>
      </c>
      <c r="F973" s="35">
        <f>Table_3[[#This Row],[Nominal GDP in millions]]/Table_3[[#This Row],[Real GDP (Chained 2012, millions)]]</f>
        <v>0.8324647472458615</v>
      </c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>
      <c r="A974" s="35" t="s">
        <v>72</v>
      </c>
      <c r="B974" s="35" t="s">
        <v>73</v>
      </c>
      <c r="C974" s="39">
        <v>2003</v>
      </c>
      <c r="D974" s="35">
        <v>311188.59999999998</v>
      </c>
      <c r="E974" s="39">
        <v>369007.4</v>
      </c>
      <c r="F974" s="35">
        <f>Table_3[[#This Row],[Nominal GDP in millions]]/Table_3[[#This Row],[Real GDP (Chained 2012, millions)]]</f>
        <v>0.84331262733484469</v>
      </c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>
      <c r="A975" s="37" t="s">
        <v>72</v>
      </c>
      <c r="B975" s="37" t="s">
        <v>73</v>
      </c>
      <c r="C975" s="38">
        <v>2004</v>
      </c>
      <c r="D975" s="38">
        <v>326737.09999999998</v>
      </c>
      <c r="E975" s="38">
        <v>379086.1</v>
      </c>
      <c r="F975" s="37">
        <f>Table_3[[#This Row],[Nominal GDP in millions]]/Table_3[[#This Row],[Real GDP (Chained 2012, millions)]]</f>
        <v>0.86190736088714415</v>
      </c>
      <c r="G975" s="51">
        <f>ABS((F975/F972)^(1/4)-1)</f>
        <v>1.2978194311912938E-2</v>
      </c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>
      <c r="A976" s="35" t="s">
        <v>72</v>
      </c>
      <c r="B976" s="35" t="s">
        <v>73</v>
      </c>
      <c r="C976" s="39">
        <v>2005</v>
      </c>
      <c r="D976" s="35">
        <v>341993.2</v>
      </c>
      <c r="E976" s="39">
        <v>386803.5</v>
      </c>
      <c r="F976" s="35">
        <f>Table_3[[#This Row],[Nominal GDP in millions]]/Table_3[[#This Row],[Real GDP (Chained 2012, millions)]]</f>
        <v>0.88415228921144717</v>
      </c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>
      <c r="A977" s="35" t="s">
        <v>72</v>
      </c>
      <c r="B977" s="35" t="s">
        <v>73</v>
      </c>
      <c r="C977" s="39">
        <v>2006</v>
      </c>
      <c r="D977" s="35">
        <v>359270</v>
      </c>
      <c r="E977" s="39">
        <v>395535.8</v>
      </c>
      <c r="F977" s="35">
        <f>Table_3[[#This Row],[Nominal GDP in millions]]/Table_3[[#This Row],[Real GDP (Chained 2012, millions)]]</f>
        <v>0.90831221851473376</v>
      </c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>
      <c r="A978" s="35" t="s">
        <v>72</v>
      </c>
      <c r="B978" s="35" t="s">
        <v>73</v>
      </c>
      <c r="C978" s="39">
        <v>2007</v>
      </c>
      <c r="D978" s="35">
        <v>378519.1</v>
      </c>
      <c r="E978" s="39">
        <v>406421.2</v>
      </c>
      <c r="F978" s="35">
        <f>Table_3[[#This Row],[Nominal GDP in millions]]/Table_3[[#This Row],[Real GDP (Chained 2012, millions)]]</f>
        <v>0.93134683919047523</v>
      </c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>
      <c r="A979" s="37" t="s">
        <v>72</v>
      </c>
      <c r="B979" s="37" t="s">
        <v>73</v>
      </c>
      <c r="C979" s="38">
        <v>2008</v>
      </c>
      <c r="D979" s="38">
        <v>390778.4</v>
      </c>
      <c r="E979" s="38">
        <v>414919.9</v>
      </c>
      <c r="F979" s="37">
        <f>Table_3[[#This Row],[Nominal GDP in millions]]/Table_3[[#This Row],[Real GDP (Chained 2012, millions)]]</f>
        <v>0.94181648072314683</v>
      </c>
      <c r="G979" s="51">
        <f>ABS((F979/F976)^(1/4)-1)</f>
        <v>1.5920683859899309E-2</v>
      </c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>
      <c r="A980" s="35" t="s">
        <v>72</v>
      </c>
      <c r="B980" s="35" t="s">
        <v>73</v>
      </c>
      <c r="C980" s="39">
        <v>2009</v>
      </c>
      <c r="D980" s="35">
        <v>390504.8</v>
      </c>
      <c r="E980" s="39">
        <v>407219.6</v>
      </c>
      <c r="F980" s="35">
        <f>Table_3[[#This Row],[Nominal GDP in millions]]/Table_3[[#This Row],[Real GDP (Chained 2012, millions)]]</f>
        <v>0.95895384210386736</v>
      </c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>
      <c r="A981" s="35" t="s">
        <v>72</v>
      </c>
      <c r="B981" s="35" t="s">
        <v>73</v>
      </c>
      <c r="C981" s="39">
        <v>2010</v>
      </c>
      <c r="D981" s="35">
        <v>411136.1</v>
      </c>
      <c r="E981" s="39">
        <v>425792.7</v>
      </c>
      <c r="F981" s="35">
        <f>Table_3[[#This Row],[Nominal GDP in millions]]/Table_3[[#This Row],[Real GDP (Chained 2012, millions)]]</f>
        <v>0.96557808529831524</v>
      </c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>
      <c r="A982" s="35" t="s">
        <v>72</v>
      </c>
      <c r="B982" s="35" t="s">
        <v>73</v>
      </c>
      <c r="C982" s="39">
        <v>2011</v>
      </c>
      <c r="D982" s="35">
        <v>425523</v>
      </c>
      <c r="E982" s="39">
        <v>434494.5</v>
      </c>
      <c r="F982" s="35">
        <f>Table_3[[#This Row],[Nominal GDP in millions]]/Table_3[[#This Row],[Real GDP (Chained 2012, millions)]]</f>
        <v>0.9793518675150088</v>
      </c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>
      <c r="A983" s="37" t="s">
        <v>72</v>
      </c>
      <c r="B983" s="37" t="s">
        <v>73</v>
      </c>
      <c r="C983" s="38">
        <v>2012</v>
      </c>
      <c r="D983" s="38">
        <v>442916.9</v>
      </c>
      <c r="E983" s="38">
        <v>442916.9</v>
      </c>
      <c r="F983" s="37">
        <f>Table_3[[#This Row],[Nominal GDP in millions]]/Table_3[[#This Row],[Real GDP (Chained 2012, millions)]]</f>
        <v>1</v>
      </c>
      <c r="G983" s="51">
        <f>ABS((F983/F980)^(1/4)-1)</f>
        <v>1.0533171492666193E-2</v>
      </c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>
      <c r="A984" s="35" t="s">
        <v>72</v>
      </c>
      <c r="B984" s="35" t="s">
        <v>73</v>
      </c>
      <c r="C984" s="39">
        <v>2013</v>
      </c>
      <c r="D984" s="35">
        <v>454321.2</v>
      </c>
      <c r="E984" s="39">
        <v>444874</v>
      </c>
      <c r="F984" s="35">
        <f>Table_3[[#This Row],[Nominal GDP in millions]]/Table_3[[#This Row],[Real GDP (Chained 2012, millions)]]</f>
        <v>1.0212356757194172</v>
      </c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>
      <c r="A985" s="35" t="s">
        <v>72</v>
      </c>
      <c r="B985" s="35" t="s">
        <v>73</v>
      </c>
      <c r="C985" s="39">
        <v>2014</v>
      </c>
      <c r="D985" s="35">
        <v>470468.5</v>
      </c>
      <c r="E985" s="39">
        <v>451568.9</v>
      </c>
      <c r="F985" s="35">
        <f>Table_3[[#This Row],[Nominal GDP in millions]]/Table_3[[#This Row],[Real GDP (Chained 2012, millions)]]</f>
        <v>1.0418531922813994</v>
      </c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>
      <c r="A986" s="35" t="s">
        <v>72</v>
      </c>
      <c r="B986" s="35" t="s">
        <v>73</v>
      </c>
      <c r="C986" s="39">
        <v>2015</v>
      </c>
      <c r="D986" s="35">
        <v>498851.3</v>
      </c>
      <c r="E986" s="39">
        <v>468060.9</v>
      </c>
      <c r="F986" s="35">
        <f>Table_3[[#This Row],[Nominal GDP in millions]]/Table_3[[#This Row],[Real GDP (Chained 2012, millions)]]</f>
        <v>1.065782892781687</v>
      </c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>
      <c r="A987" s="37" t="s">
        <v>72</v>
      </c>
      <c r="B987" s="37" t="s">
        <v>73</v>
      </c>
      <c r="C987" s="38">
        <v>2016</v>
      </c>
      <c r="D987" s="38">
        <v>514637.6</v>
      </c>
      <c r="E987" s="38">
        <v>475349</v>
      </c>
      <c r="F987" s="37">
        <f>Table_3[[#This Row],[Nominal GDP in millions]]/Table_3[[#This Row],[Real GDP (Chained 2012, millions)]]</f>
        <v>1.0826521145516241</v>
      </c>
      <c r="G987" s="51">
        <f>ABS((F987/F984)^(1/4)-1)</f>
        <v>1.4707189800550413E-2</v>
      </c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>
      <c r="A988" s="35" t="s">
        <v>72</v>
      </c>
      <c r="B988" s="35" t="s">
        <v>73</v>
      </c>
      <c r="C988" s="39">
        <v>2017</v>
      </c>
      <c r="D988" s="35">
        <v>532354.30000000005</v>
      </c>
      <c r="E988" s="39">
        <v>484413.8</v>
      </c>
      <c r="F988" s="35">
        <f>Table_3[[#This Row],[Nominal GDP in millions]]/Table_3[[#This Row],[Real GDP (Chained 2012, millions)]]</f>
        <v>1.0989660079873862</v>
      </c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>
      <c r="A989" s="35" t="s">
        <v>72</v>
      </c>
      <c r="B989" s="35" t="s">
        <v>73</v>
      </c>
      <c r="C989" s="39">
        <v>2018</v>
      </c>
      <c r="D989" s="35">
        <v>564047.30000000005</v>
      </c>
      <c r="E989" s="39">
        <v>502954.3</v>
      </c>
      <c r="F989" s="35">
        <f>Table_3[[#This Row],[Nominal GDP in millions]]/Table_3[[#This Row],[Real GDP (Chained 2012, millions)]]</f>
        <v>1.1214682924472463</v>
      </c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>
      <c r="A990" s="35" t="s">
        <v>72</v>
      </c>
      <c r="B990" s="35" t="s">
        <v>73</v>
      </c>
      <c r="C990" s="39">
        <v>2019</v>
      </c>
      <c r="D990" s="35">
        <v>593256.69999999995</v>
      </c>
      <c r="E990" s="39">
        <v>517727.1</v>
      </c>
      <c r="F990" s="35">
        <f>Table_3[[#This Row],[Nominal GDP in millions]]/Table_3[[#This Row],[Real GDP (Chained 2012, millions)]]</f>
        <v>1.1458868967840392</v>
      </c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s="46" customFormat="1">
      <c r="A991" s="47" t="s">
        <v>72</v>
      </c>
      <c r="B991" s="47" t="s">
        <v>73</v>
      </c>
      <c r="C991" s="45">
        <v>2020</v>
      </c>
      <c r="D991" s="47">
        <v>582476.80000000005</v>
      </c>
      <c r="E991" s="45">
        <v>498577</v>
      </c>
      <c r="F991" s="47">
        <f>Table_3[[#This Row],[Nominal GDP in millions]]/Table_3[[#This Row],[Real GDP (Chained 2012, millions)]]</f>
        <v>1.1682785206698265</v>
      </c>
      <c r="G991" s="51">
        <f>ABS((F991/F988)^(1/4)-1)</f>
        <v>1.5407888758714572E-2</v>
      </c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>
      <c r="A992" s="37" t="s">
        <v>74</v>
      </c>
      <c r="B992" s="37" t="s">
        <v>75</v>
      </c>
      <c r="C992" s="38">
        <v>1976</v>
      </c>
      <c r="D992" s="38">
        <v>78770.100000000006</v>
      </c>
      <c r="E992" s="38"/>
      <c r="F992" s="37"/>
      <c r="G992" s="51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>
      <c r="A993" s="35" t="s">
        <v>74</v>
      </c>
      <c r="B993" s="35" t="s">
        <v>75</v>
      </c>
      <c r="C993" s="39">
        <v>1977</v>
      </c>
      <c r="D993" s="35">
        <v>89325.9</v>
      </c>
      <c r="E993" s="39">
        <v>281636.27652959898</v>
      </c>
      <c r="F993" s="35">
        <f>Table_3[[#This Row],[Nominal GDP in millions]]/Table_3[[#This Row],[Real GDP (Chained 2012, millions)]]</f>
        <v>0.31716759325431626</v>
      </c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spans="1:25">
      <c r="A994" s="35" t="s">
        <v>74</v>
      </c>
      <c r="B994" s="35" t="s">
        <v>75</v>
      </c>
      <c r="C994" s="39">
        <v>1978</v>
      </c>
      <c r="D994" s="35">
        <v>99335.3</v>
      </c>
      <c r="E994" s="39">
        <v>292867.38697712775</v>
      </c>
      <c r="F994" s="35">
        <f>Table_3[[#This Row],[Nominal GDP in millions]]/Table_3[[#This Row],[Real GDP (Chained 2012, millions)]]</f>
        <v>0.33918184276270358</v>
      </c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spans="1:25">
      <c r="A995" s="35" t="s">
        <v>74</v>
      </c>
      <c r="B995" s="35" t="s">
        <v>75</v>
      </c>
      <c r="C995" s="39">
        <v>1979</v>
      </c>
      <c r="D995" s="35">
        <v>105413.4</v>
      </c>
      <c r="E995" s="39">
        <v>290346.86687977723</v>
      </c>
      <c r="F995" s="35">
        <f>Table_3[[#This Row],[Nominal GDP in millions]]/Table_3[[#This Row],[Real GDP (Chained 2012, millions)]]</f>
        <v>0.36306022907300084</v>
      </c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spans="1:25">
      <c r="A996" s="37" t="s">
        <v>74</v>
      </c>
      <c r="B996" s="37" t="s">
        <v>75</v>
      </c>
      <c r="C996" s="38">
        <v>1980</v>
      </c>
      <c r="D996" s="38">
        <v>104134.5</v>
      </c>
      <c r="E996" s="38">
        <v>264218.69954233186</v>
      </c>
      <c r="F996" s="37">
        <f>Table_3[[#This Row],[Nominal GDP in millions]]/Table_3[[#This Row],[Real GDP (Chained 2012, millions)]]</f>
        <v>0.39412236976556636</v>
      </c>
      <c r="G996" s="51">
        <f>ABS((F996/F993)^(1/4)-1)</f>
        <v>5.5809510449440936E-2</v>
      </c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spans="1:25">
      <c r="A997" s="35" t="s">
        <v>74</v>
      </c>
      <c r="B997" s="35" t="s">
        <v>75</v>
      </c>
      <c r="C997" s="39">
        <v>1981</v>
      </c>
      <c r="D997" s="35">
        <v>114676.3</v>
      </c>
      <c r="E997" s="39">
        <v>264101.30165822647</v>
      </c>
      <c r="F997" s="35">
        <f>Table_3[[#This Row],[Nominal GDP in millions]]/Table_3[[#This Row],[Real GDP (Chained 2012, millions)]]</f>
        <v>0.43421330860535712</v>
      </c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spans="1:25">
      <c r="A998" s="35" t="s">
        <v>74</v>
      </c>
      <c r="B998" s="35" t="s">
        <v>75</v>
      </c>
      <c r="C998" s="39">
        <v>1982</v>
      </c>
      <c r="D998" s="35">
        <v>115166.39999999999</v>
      </c>
      <c r="E998" s="39">
        <v>247610.15614363962</v>
      </c>
      <c r="F998" s="35">
        <f>Table_3[[#This Row],[Nominal GDP in millions]]/Table_3[[#This Row],[Real GDP (Chained 2012, millions)]]</f>
        <v>0.46511177810166848</v>
      </c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spans="1:25">
      <c r="A999" s="35" t="s">
        <v>74</v>
      </c>
      <c r="B999" s="35" t="s">
        <v>75</v>
      </c>
      <c r="C999" s="39">
        <v>1983</v>
      </c>
      <c r="D999" s="35">
        <v>127754</v>
      </c>
      <c r="E999" s="39">
        <v>264565.90343806258</v>
      </c>
      <c r="F999" s="35">
        <f>Table_3[[#This Row],[Nominal GDP in millions]]/Table_3[[#This Row],[Real GDP (Chained 2012, millions)]]</f>
        <v>0.48288157445771707</v>
      </c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spans="1:25">
      <c r="A1000" s="37" t="s">
        <v>74</v>
      </c>
      <c r="B1000" s="37" t="s">
        <v>75</v>
      </c>
      <c r="C1000" s="38">
        <v>1984</v>
      </c>
      <c r="D1000" s="38">
        <v>143677.70000000001</v>
      </c>
      <c r="E1000" s="38">
        <v>286058.86411641561</v>
      </c>
      <c r="F1000" s="37">
        <f>Table_3[[#This Row],[Nominal GDP in millions]]/Table_3[[#This Row],[Real GDP (Chained 2012, millions)]]</f>
        <v>0.50226620469809458</v>
      </c>
      <c r="G1000" s="51">
        <f>ABS((F1000/F997)^(1/4)-1)</f>
        <v>3.7069129386026578E-2</v>
      </c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spans="1:25">
      <c r="A1001" s="35" t="s">
        <v>74</v>
      </c>
      <c r="B1001" s="35" t="s">
        <v>75</v>
      </c>
      <c r="C1001" s="39">
        <v>1985</v>
      </c>
      <c r="D1001" s="35">
        <v>153604.79999999999</v>
      </c>
      <c r="E1001" s="39">
        <v>298024.99342983653</v>
      </c>
      <c r="F1001" s="35">
        <f>Table_3[[#This Row],[Nominal GDP in millions]]/Table_3[[#This Row],[Real GDP (Chained 2012, millions)]]</f>
        <v>0.51540912133653949</v>
      </c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spans="1:25">
      <c r="A1002" s="35" t="s">
        <v>74</v>
      </c>
      <c r="B1002" s="35" t="s">
        <v>75</v>
      </c>
      <c r="C1002" s="39">
        <v>1986</v>
      </c>
      <c r="D1002" s="35">
        <v>163458</v>
      </c>
      <c r="E1002" s="39">
        <v>303349.4795194554</v>
      </c>
      <c r="F1002" s="35">
        <f>Table_3[[#This Row],[Nominal GDP in millions]]/Table_3[[#This Row],[Real GDP (Chained 2012, millions)]]</f>
        <v>0.5388438452537927</v>
      </c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spans="1:25">
      <c r="A1003" s="35" t="s">
        <v>74</v>
      </c>
      <c r="B1003" s="35" t="s">
        <v>75</v>
      </c>
      <c r="C1003" s="39">
        <v>1987</v>
      </c>
      <c r="D1003" s="35">
        <v>169236.9</v>
      </c>
      <c r="E1003" s="39">
        <v>306817.77615932352</v>
      </c>
      <c r="F1003" s="35">
        <f>Table_3[[#This Row],[Nominal GDP in millions]]/Table_3[[#This Row],[Real GDP (Chained 2012, millions)]]</f>
        <v>0.55158766261352177</v>
      </c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spans="1:25">
      <c r="A1004" s="37" t="s">
        <v>74</v>
      </c>
      <c r="B1004" s="37" t="s">
        <v>75</v>
      </c>
      <c r="C1004" s="38">
        <v>1988</v>
      </c>
      <c r="D1004" s="38">
        <v>180620.7</v>
      </c>
      <c r="E1004" s="38">
        <v>319570.48515668535</v>
      </c>
      <c r="F1004" s="37">
        <f>Table_3[[#This Row],[Nominal GDP in millions]]/Table_3[[#This Row],[Real GDP (Chained 2012, millions)]]</f>
        <v>0.56519831583145641</v>
      </c>
      <c r="G1004" s="51">
        <f>ABS((F1004/F1001)^(1/4)-1)</f>
        <v>2.3321714385236225E-2</v>
      </c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 spans="1:25">
      <c r="A1005" s="35" t="s">
        <v>74</v>
      </c>
      <c r="B1005" s="35" t="s">
        <v>75</v>
      </c>
      <c r="C1005" s="39">
        <v>1989</v>
      </c>
      <c r="D1005" s="35">
        <v>190626</v>
      </c>
      <c r="E1005" s="39">
        <v>324644.9289996383</v>
      </c>
      <c r="F1005" s="35">
        <f>Table_3[[#This Row],[Nominal GDP in millions]]/Table_3[[#This Row],[Real GDP (Chained 2012, millions)]]</f>
        <v>0.58718305130283543</v>
      </c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 spans="1:25">
      <c r="A1006" s="35" t="s">
        <v>74</v>
      </c>
      <c r="B1006" s="35" t="s">
        <v>75</v>
      </c>
      <c r="C1006" s="39">
        <v>1990</v>
      </c>
      <c r="D1006" s="35">
        <v>193102.7</v>
      </c>
      <c r="E1006" s="39">
        <v>318143.4147732748</v>
      </c>
      <c r="F1006" s="35">
        <f>Table_3[[#This Row],[Nominal GDP in millions]]/Table_3[[#This Row],[Real GDP (Chained 2012, millions)]]</f>
        <v>0.60696745880349223</v>
      </c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 spans="1:25">
      <c r="A1007" s="35" t="s">
        <v>74</v>
      </c>
      <c r="B1007" s="35" t="s">
        <v>75</v>
      </c>
      <c r="C1007" s="39">
        <v>1991</v>
      </c>
      <c r="D1007" s="35">
        <v>197717.2</v>
      </c>
      <c r="E1007" s="39">
        <v>312658.00903377833</v>
      </c>
      <c r="F1007" s="35">
        <f>Table_3[[#This Row],[Nominal GDP in millions]]/Table_3[[#This Row],[Real GDP (Chained 2012, millions)]]</f>
        <v>0.63237529277121263</v>
      </c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>
      <c r="A1008" s="37" t="s">
        <v>74</v>
      </c>
      <c r="B1008" s="37" t="s">
        <v>75</v>
      </c>
      <c r="C1008" s="38">
        <v>1992</v>
      </c>
      <c r="D1008" s="38">
        <v>212056.8</v>
      </c>
      <c r="E1008" s="38">
        <v>326053.70360890252</v>
      </c>
      <c r="F1008" s="37">
        <f>Table_3[[#This Row],[Nominal GDP in millions]]/Table_3[[#This Row],[Real GDP (Chained 2012, millions)]]</f>
        <v>0.65037384226237638</v>
      </c>
      <c r="G1008" s="51">
        <f>ABS((F1008/F1005)^(1/4)-1)</f>
        <v>2.5881949898736156E-2</v>
      </c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</row>
    <row r="1009" spans="1:25">
      <c r="A1009" s="35" t="s">
        <v>74</v>
      </c>
      <c r="B1009" s="35" t="s">
        <v>75</v>
      </c>
      <c r="C1009" s="39">
        <v>1993</v>
      </c>
      <c r="D1009" s="35">
        <v>226368</v>
      </c>
      <c r="E1009" s="39">
        <v>335664.39060533838</v>
      </c>
      <c r="F1009" s="35">
        <f>Table_3[[#This Row],[Nominal GDP in millions]]/Table_3[[#This Row],[Real GDP (Chained 2012, millions)]]</f>
        <v>0.67438788961726659</v>
      </c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</row>
    <row r="1010" spans="1:25">
      <c r="A1010" s="35" t="s">
        <v>74</v>
      </c>
      <c r="B1010" s="35" t="s">
        <v>75</v>
      </c>
      <c r="C1010" s="39">
        <v>1994</v>
      </c>
      <c r="D1010" s="35">
        <v>251483.9</v>
      </c>
      <c r="E1010" s="39">
        <v>365222.32257346506</v>
      </c>
      <c r="F1010" s="35">
        <f>Table_3[[#This Row],[Nominal GDP in millions]]/Table_3[[#This Row],[Real GDP (Chained 2012, millions)]]</f>
        <v>0.68857757167735445</v>
      </c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</row>
    <row r="1011" spans="1:25">
      <c r="A1011" s="35" t="s">
        <v>74</v>
      </c>
      <c r="B1011" s="35" t="s">
        <v>75</v>
      </c>
      <c r="C1011" s="39">
        <v>1995</v>
      </c>
      <c r="D1011" s="35">
        <v>256614.9</v>
      </c>
      <c r="E1011" s="39">
        <v>366088.59975842189</v>
      </c>
      <c r="F1011" s="35">
        <f>Table_3[[#This Row],[Nominal GDP in millions]]/Table_3[[#This Row],[Real GDP (Chained 2012, millions)]]</f>
        <v>0.7009639201257224</v>
      </c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</row>
    <row r="1012" spans="1:25">
      <c r="A1012" s="37" t="s">
        <v>74</v>
      </c>
      <c r="B1012" s="37" t="s">
        <v>75</v>
      </c>
      <c r="C1012" s="38">
        <v>1996</v>
      </c>
      <c r="D1012" s="38">
        <v>270319.7</v>
      </c>
      <c r="E1012" s="38">
        <v>379170.07827301853</v>
      </c>
      <c r="F1012" s="37">
        <f>Table_3[[#This Row],[Nominal GDP in millions]]/Table_3[[#This Row],[Real GDP (Chained 2012, millions)]]</f>
        <v>0.71292466228139018</v>
      </c>
      <c r="G1012" s="51">
        <f>ABS((F1012/F1009)^(1/4)-1)</f>
        <v>1.3989525915621526E-2</v>
      </c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</row>
    <row r="1013" spans="1:25">
      <c r="A1013" s="35" t="s">
        <v>74</v>
      </c>
      <c r="B1013" s="35" t="s">
        <v>75</v>
      </c>
      <c r="C1013" s="39">
        <v>1997</v>
      </c>
      <c r="D1013" s="35">
        <v>299817.7</v>
      </c>
      <c r="E1013" s="39">
        <v>396974.5</v>
      </c>
      <c r="F1013" s="35">
        <f>Table_3[[#This Row],[Nominal GDP in millions]]/Table_3[[#This Row],[Real GDP (Chained 2012, millions)]]</f>
        <v>0.75525682380102499</v>
      </c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1:25">
      <c r="A1014" s="35" t="s">
        <v>74</v>
      </c>
      <c r="B1014" s="35" t="s">
        <v>75</v>
      </c>
      <c r="C1014" s="39">
        <v>1998</v>
      </c>
      <c r="D1014" s="35">
        <v>312688.09999999998</v>
      </c>
      <c r="E1014" s="39">
        <v>406051.6</v>
      </c>
      <c r="F1014" s="35">
        <f>Table_3[[#This Row],[Nominal GDP in millions]]/Table_3[[#This Row],[Real GDP (Chained 2012, millions)]]</f>
        <v>0.77006986304203706</v>
      </c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</row>
    <row r="1015" spans="1:25">
      <c r="A1015" s="35" t="s">
        <v>74</v>
      </c>
      <c r="B1015" s="35" t="s">
        <v>75</v>
      </c>
      <c r="C1015" s="39">
        <v>1999</v>
      </c>
      <c r="D1015" s="35">
        <v>338312.4</v>
      </c>
      <c r="E1015" s="39">
        <v>429936.2</v>
      </c>
      <c r="F1015" s="35">
        <f>Table_3[[#This Row],[Nominal GDP in millions]]/Table_3[[#This Row],[Real GDP (Chained 2012, millions)]]</f>
        <v>0.78688977573881891</v>
      </c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</row>
    <row r="1016" spans="1:25">
      <c r="A1016" s="37" t="s">
        <v>74</v>
      </c>
      <c r="B1016" s="37" t="s">
        <v>75</v>
      </c>
      <c r="C1016" s="38">
        <v>2000</v>
      </c>
      <c r="D1016" s="38">
        <v>352152.4</v>
      </c>
      <c r="E1016" s="38">
        <v>438463.8</v>
      </c>
      <c r="F1016" s="37">
        <f>Table_3[[#This Row],[Nominal GDP in millions]]/Table_3[[#This Row],[Real GDP (Chained 2012, millions)]]</f>
        <v>0.80315045392572892</v>
      </c>
      <c r="G1016" s="51">
        <f>ABS((F1016/F1013)^(1/4)-1)</f>
        <v>1.5489793679917208E-2</v>
      </c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</row>
    <row r="1017" spans="1:25">
      <c r="A1017" s="35" t="s">
        <v>74</v>
      </c>
      <c r="B1017" s="35" t="s">
        <v>75</v>
      </c>
      <c r="C1017" s="39">
        <v>2001</v>
      </c>
      <c r="D1017" s="35">
        <v>349885.8</v>
      </c>
      <c r="E1017" s="39">
        <v>425103.2</v>
      </c>
      <c r="F1017" s="35">
        <f>Table_3[[#This Row],[Nominal GDP in millions]]/Table_3[[#This Row],[Real GDP (Chained 2012, millions)]]</f>
        <v>0.82306084734248053</v>
      </c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</row>
    <row r="1018" spans="1:25">
      <c r="A1018" s="35" t="s">
        <v>74</v>
      </c>
      <c r="B1018" s="35" t="s">
        <v>75</v>
      </c>
      <c r="C1018" s="39">
        <v>2002</v>
      </c>
      <c r="D1018" s="35">
        <v>363660.79999999999</v>
      </c>
      <c r="E1018" s="39">
        <v>436802.2</v>
      </c>
      <c r="F1018" s="35">
        <f>Table_3[[#This Row],[Nominal GDP in millions]]/Table_3[[#This Row],[Real GDP (Chained 2012, millions)]]</f>
        <v>0.83255258329742843</v>
      </c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</row>
    <row r="1019" spans="1:25">
      <c r="A1019" s="35" t="s">
        <v>74</v>
      </c>
      <c r="B1019" s="35" t="s">
        <v>75</v>
      </c>
      <c r="C1019" s="39">
        <v>2003</v>
      </c>
      <c r="D1019" s="35">
        <v>374174.2</v>
      </c>
      <c r="E1019" s="39">
        <v>443652.2</v>
      </c>
      <c r="F1019" s="35">
        <f>Table_3[[#This Row],[Nominal GDP in millions]]/Table_3[[#This Row],[Real GDP (Chained 2012, millions)]]</f>
        <v>0.84339534437110875</v>
      </c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1:25">
      <c r="A1020" s="37" t="s">
        <v>74</v>
      </c>
      <c r="B1020" s="37" t="s">
        <v>75</v>
      </c>
      <c r="C1020" s="38">
        <v>2004</v>
      </c>
      <c r="D1020" s="38">
        <v>385621.1</v>
      </c>
      <c r="E1020" s="38">
        <v>448888.3</v>
      </c>
      <c r="F1020" s="37">
        <f>Table_3[[#This Row],[Nominal GDP in millions]]/Table_3[[#This Row],[Real GDP (Chained 2012, millions)]]</f>
        <v>0.85905803292266691</v>
      </c>
      <c r="G1020" s="51">
        <f>ABS((F1020/F1017)^(1/4)-1)</f>
        <v>1.0759053508963889E-2</v>
      </c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</row>
    <row r="1021" spans="1:25">
      <c r="A1021" s="35" t="s">
        <v>74</v>
      </c>
      <c r="B1021" s="35" t="s">
        <v>75</v>
      </c>
      <c r="C1021" s="39">
        <v>2005</v>
      </c>
      <c r="D1021" s="35">
        <v>400268.9</v>
      </c>
      <c r="E1021" s="39">
        <v>457137.7</v>
      </c>
      <c r="F1021" s="35">
        <f>Table_3[[#This Row],[Nominal GDP in millions]]/Table_3[[#This Row],[Real GDP (Chained 2012, millions)]]</f>
        <v>0.87559809659102716</v>
      </c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</row>
    <row r="1022" spans="1:25">
      <c r="A1022" s="35" t="s">
        <v>74</v>
      </c>
      <c r="B1022" s="35" t="s">
        <v>75</v>
      </c>
      <c r="C1022" s="39">
        <v>2006</v>
      </c>
      <c r="D1022" s="35">
        <v>401869</v>
      </c>
      <c r="E1022" s="39">
        <v>449853.5</v>
      </c>
      <c r="F1022" s="35">
        <f>Table_3[[#This Row],[Nominal GDP in millions]]/Table_3[[#This Row],[Real GDP (Chained 2012, millions)]]</f>
        <v>0.89333305176018418</v>
      </c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</row>
    <row r="1023" spans="1:25">
      <c r="A1023" s="35" t="s">
        <v>74</v>
      </c>
      <c r="B1023" s="35" t="s">
        <v>75</v>
      </c>
      <c r="C1023" s="39">
        <v>2007</v>
      </c>
      <c r="D1023" s="35">
        <v>409615.4</v>
      </c>
      <c r="E1023" s="39">
        <v>446943.2</v>
      </c>
      <c r="F1023" s="35">
        <f>Table_3[[#This Row],[Nominal GDP in millions]]/Table_3[[#This Row],[Real GDP (Chained 2012, millions)]]</f>
        <v>0.91648200487220755</v>
      </c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</row>
    <row r="1024" spans="1:25">
      <c r="A1024" s="37" t="s">
        <v>74</v>
      </c>
      <c r="B1024" s="37" t="s">
        <v>75</v>
      </c>
      <c r="C1024" s="38">
        <v>2008</v>
      </c>
      <c r="D1024" s="38">
        <v>390420.9</v>
      </c>
      <c r="E1024" s="38">
        <v>420974</v>
      </c>
      <c r="F1024" s="37">
        <f>Table_3[[#This Row],[Nominal GDP in millions]]/Table_3[[#This Row],[Real GDP (Chained 2012, millions)]]</f>
        <v>0.9274228337141962</v>
      </c>
      <c r="G1024" s="51">
        <f>ABS((F1024/F1021)^(1/4)-1)</f>
        <v>1.4479426128649164E-2</v>
      </c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</row>
    <row r="1025" spans="1:25">
      <c r="A1025" s="35" t="s">
        <v>74</v>
      </c>
      <c r="B1025" s="35" t="s">
        <v>75</v>
      </c>
      <c r="C1025" s="39">
        <v>2009</v>
      </c>
      <c r="D1025" s="35">
        <v>368733.8</v>
      </c>
      <c r="E1025" s="39">
        <v>383140.1</v>
      </c>
      <c r="F1025" s="35">
        <f>Table_3[[#This Row],[Nominal GDP in millions]]/Table_3[[#This Row],[Real GDP (Chained 2012, millions)]]</f>
        <v>0.96239939385096995</v>
      </c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1:25">
      <c r="A1026" s="35" t="s">
        <v>74</v>
      </c>
      <c r="B1026" s="35" t="s">
        <v>75</v>
      </c>
      <c r="C1026" s="39">
        <v>2010</v>
      </c>
      <c r="D1026" s="35">
        <v>390043</v>
      </c>
      <c r="E1026" s="39">
        <v>404216.9</v>
      </c>
      <c r="F1026" s="35">
        <f>Table_3[[#This Row],[Nominal GDP in millions]]/Table_3[[#This Row],[Real GDP (Chained 2012, millions)]]</f>
        <v>0.96493491489346428</v>
      </c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</row>
    <row r="1027" spans="1:25">
      <c r="A1027" s="35" t="s">
        <v>74</v>
      </c>
      <c r="B1027" s="35" t="s">
        <v>75</v>
      </c>
      <c r="C1027" s="39">
        <v>2011</v>
      </c>
      <c r="D1027" s="35">
        <v>404554.7</v>
      </c>
      <c r="E1027" s="39">
        <v>414834.4</v>
      </c>
      <c r="F1027" s="35">
        <f>Table_3[[#This Row],[Nominal GDP in millions]]/Table_3[[#This Row],[Real GDP (Chained 2012, millions)]]</f>
        <v>0.97521975033893038</v>
      </c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</row>
    <row r="1028" spans="1:25">
      <c r="A1028" s="37" t="s">
        <v>74</v>
      </c>
      <c r="B1028" s="37" t="s">
        <v>75</v>
      </c>
      <c r="C1028" s="38">
        <v>2012</v>
      </c>
      <c r="D1028" s="38">
        <v>422691.2</v>
      </c>
      <c r="E1028" s="38">
        <v>422691.2</v>
      </c>
      <c r="F1028" s="37">
        <f>Table_3[[#This Row],[Nominal GDP in millions]]/Table_3[[#This Row],[Real GDP (Chained 2012, millions)]]</f>
        <v>1</v>
      </c>
      <c r="G1028" s="51">
        <f>ABS((F1028/F1025)^(1/4)-1)</f>
        <v>9.6274849504733861E-3</v>
      </c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</row>
    <row r="1029" spans="1:25">
      <c r="A1029" s="35" t="s">
        <v>74</v>
      </c>
      <c r="B1029" s="35" t="s">
        <v>75</v>
      </c>
      <c r="C1029" s="39">
        <v>2013</v>
      </c>
      <c r="D1029" s="35">
        <v>437274.4</v>
      </c>
      <c r="E1029" s="39">
        <v>428737.6</v>
      </c>
      <c r="F1029" s="35">
        <f>Table_3[[#This Row],[Nominal GDP in millions]]/Table_3[[#This Row],[Real GDP (Chained 2012, millions)]]</f>
        <v>1.0199114796556217</v>
      </c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</row>
    <row r="1030" spans="1:25">
      <c r="A1030" s="35" t="s">
        <v>74</v>
      </c>
      <c r="B1030" s="35" t="s">
        <v>75</v>
      </c>
      <c r="C1030" s="39">
        <v>2014</v>
      </c>
      <c r="D1030" s="35">
        <v>451773.2</v>
      </c>
      <c r="E1030" s="39">
        <v>434313.2</v>
      </c>
      <c r="F1030" s="35">
        <f>Table_3[[#This Row],[Nominal GDP in millions]]/Table_3[[#This Row],[Real GDP (Chained 2012, millions)]]</f>
        <v>1.0402014030427811</v>
      </c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</row>
    <row r="1031" spans="1:25">
      <c r="A1031" s="35" t="s">
        <v>74</v>
      </c>
      <c r="B1031" s="35" t="s">
        <v>75</v>
      </c>
      <c r="C1031" s="39">
        <v>2015</v>
      </c>
      <c r="D1031" s="35">
        <v>474983.3</v>
      </c>
      <c r="E1031" s="39">
        <v>443831.2</v>
      </c>
      <c r="F1031" s="35">
        <f>Table_3[[#This Row],[Nominal GDP in millions]]/Table_3[[#This Row],[Real GDP (Chained 2012, millions)]]</f>
        <v>1.0701890718813818</v>
      </c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1:25">
      <c r="A1032" s="37" t="s">
        <v>74</v>
      </c>
      <c r="B1032" s="37" t="s">
        <v>75</v>
      </c>
      <c r="C1032" s="38">
        <v>2016</v>
      </c>
      <c r="D1032" s="38">
        <v>490264</v>
      </c>
      <c r="E1032" s="38">
        <v>452325.2</v>
      </c>
      <c r="F1032" s="37">
        <f>Table_3[[#This Row],[Nominal GDP in millions]]/Table_3[[#This Row],[Real GDP (Chained 2012, millions)]]</f>
        <v>1.0838750527275509</v>
      </c>
      <c r="G1032" s="51">
        <f>ABS((F1032/F1029)^(1/4)-1)</f>
        <v>1.5322908265079427E-2</v>
      </c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</row>
    <row r="1033" spans="1:25">
      <c r="A1033" s="35" t="s">
        <v>74</v>
      </c>
      <c r="B1033" s="35" t="s">
        <v>75</v>
      </c>
      <c r="C1033" s="39">
        <v>2017</v>
      </c>
      <c r="D1033" s="35">
        <v>501751.6</v>
      </c>
      <c r="E1033" s="39">
        <v>457764.9</v>
      </c>
      <c r="F1033" s="35">
        <f>Table_3[[#This Row],[Nominal GDP in millions]]/Table_3[[#This Row],[Real GDP (Chained 2012, millions)]]</f>
        <v>1.0960901545749793</v>
      </c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</row>
    <row r="1034" spans="1:25">
      <c r="A1034" s="35" t="s">
        <v>74</v>
      </c>
      <c r="B1034" s="35" t="s">
        <v>75</v>
      </c>
      <c r="C1034" s="39">
        <v>2018</v>
      </c>
      <c r="D1034" s="35">
        <v>520802.6</v>
      </c>
      <c r="E1034" s="39">
        <v>467830.4</v>
      </c>
      <c r="F1034" s="35">
        <f>Table_3[[#This Row],[Nominal GDP in millions]]/Table_3[[#This Row],[Real GDP (Chained 2012, millions)]]</f>
        <v>1.1132294951332791</v>
      </c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</row>
    <row r="1035" spans="1:25">
      <c r="A1035" s="35" t="s">
        <v>74</v>
      </c>
      <c r="B1035" s="35" t="s">
        <v>75</v>
      </c>
      <c r="C1035" s="39">
        <v>2019</v>
      </c>
      <c r="D1035" s="35">
        <v>531434.6</v>
      </c>
      <c r="E1035" s="39">
        <v>467300.2</v>
      </c>
      <c r="F1035" s="35">
        <f>Table_3[[#This Row],[Nominal GDP in millions]]/Table_3[[#This Row],[Real GDP (Chained 2012, millions)]]</f>
        <v>1.1372445378795044</v>
      </c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</row>
    <row r="1036" spans="1:25" s="46" customFormat="1">
      <c r="A1036" s="47" t="s">
        <v>74</v>
      </c>
      <c r="B1036" s="47" t="s">
        <v>75</v>
      </c>
      <c r="C1036" s="45">
        <v>2020</v>
      </c>
      <c r="D1036" s="47">
        <v>515119.9</v>
      </c>
      <c r="E1036" s="45">
        <v>445682.6</v>
      </c>
      <c r="F1036" s="47">
        <f>Table_3[[#This Row],[Nominal GDP in millions]]/Table_3[[#This Row],[Real GDP (Chained 2012, millions)]]</f>
        <v>1.1557998898767869</v>
      </c>
      <c r="G1036" s="51">
        <f>ABS((F1036/F1033)^(1/4)-1)</f>
        <v>1.3349116035748398E-2</v>
      </c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</row>
    <row r="1037" spans="1:25">
      <c r="A1037" s="37" t="s">
        <v>76</v>
      </c>
      <c r="B1037" s="37" t="s">
        <v>77</v>
      </c>
      <c r="C1037" s="38">
        <v>1976</v>
      </c>
      <c r="D1037" s="38">
        <v>32839.9</v>
      </c>
      <c r="E1037" s="38"/>
      <c r="F1037" s="37"/>
      <c r="G1037" s="51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1:25">
      <c r="A1038" s="35" t="s">
        <v>76</v>
      </c>
      <c r="B1038" s="35" t="s">
        <v>77</v>
      </c>
      <c r="C1038" s="39">
        <v>1977</v>
      </c>
      <c r="D1038" s="35">
        <v>36830.400000000001</v>
      </c>
      <c r="E1038" s="39">
        <v>108013.84335755941</v>
      </c>
      <c r="F1038" s="35">
        <f>Table_3[[#This Row],[Nominal GDP in millions]]/Table_3[[#This Row],[Real GDP (Chained 2012, millions)]]</f>
        <v>0.34097851585634192</v>
      </c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</row>
    <row r="1039" spans="1:25">
      <c r="A1039" s="35" t="s">
        <v>76</v>
      </c>
      <c r="B1039" s="35" t="s">
        <v>77</v>
      </c>
      <c r="C1039" s="39">
        <v>1978</v>
      </c>
      <c r="D1039" s="35">
        <v>41641</v>
      </c>
      <c r="E1039" s="39">
        <v>113722.38689609607</v>
      </c>
      <c r="F1039" s="35">
        <f>Table_3[[#This Row],[Nominal GDP in millions]]/Table_3[[#This Row],[Real GDP (Chained 2012, millions)]]</f>
        <v>0.36616361242967788</v>
      </c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</row>
    <row r="1040" spans="1:25">
      <c r="A1040" s="35" t="s">
        <v>76</v>
      </c>
      <c r="B1040" s="35" t="s">
        <v>77</v>
      </c>
      <c r="C1040" s="39">
        <v>1979</v>
      </c>
      <c r="D1040" s="35">
        <v>46861.2</v>
      </c>
      <c r="E1040" s="39">
        <v>118992.61472523054</v>
      </c>
      <c r="F1040" s="35">
        <f>Table_3[[#This Row],[Nominal GDP in millions]]/Table_3[[#This Row],[Real GDP (Chained 2012, millions)]]</f>
        <v>0.39381603730793391</v>
      </c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</row>
    <row r="1041" spans="1:25">
      <c r="A1041" s="37" t="s">
        <v>76</v>
      </c>
      <c r="B1041" s="37" t="s">
        <v>77</v>
      </c>
      <c r="C1041" s="38">
        <v>1980</v>
      </c>
      <c r="D1041" s="38">
        <v>50218.6</v>
      </c>
      <c r="E1041" s="38">
        <v>118461.9720754934</v>
      </c>
      <c r="F1041" s="37">
        <f>Table_3[[#This Row],[Nominal GDP in millions]]/Table_3[[#This Row],[Real GDP (Chained 2012, millions)]]</f>
        <v>0.42392169503979482</v>
      </c>
      <c r="G1041" s="51">
        <f>ABS((F1041/F1038)^(1/4)-1)</f>
        <v>5.5941009154228949E-2</v>
      </c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</row>
    <row r="1042" spans="1:25">
      <c r="A1042" s="35" t="s">
        <v>76</v>
      </c>
      <c r="B1042" s="35" t="s">
        <v>77</v>
      </c>
      <c r="C1042" s="39">
        <v>1981</v>
      </c>
      <c r="D1042" s="35">
        <v>55404.3</v>
      </c>
      <c r="E1042" s="39">
        <v>121774.08243141537</v>
      </c>
      <c r="F1042" s="35">
        <f>Table_3[[#This Row],[Nominal GDP in millions]]/Table_3[[#This Row],[Real GDP (Chained 2012, millions)]]</f>
        <v>0.45497612376758717</v>
      </c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</row>
    <row r="1043" spans="1:25">
      <c r="A1043" s="35" t="s">
        <v>76</v>
      </c>
      <c r="B1043" s="35" t="s">
        <v>77</v>
      </c>
      <c r="C1043" s="39">
        <v>1982</v>
      </c>
      <c r="D1043" s="35">
        <v>57472</v>
      </c>
      <c r="E1043" s="39">
        <v>119908.96977622015</v>
      </c>
      <c r="F1043" s="35">
        <f>Table_3[[#This Row],[Nominal GDP in millions]]/Table_3[[#This Row],[Real GDP (Chained 2012, millions)]]</f>
        <v>0.47929692088304143</v>
      </c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1:25">
      <c r="A1044" s="35" t="s">
        <v>76</v>
      </c>
      <c r="B1044" s="35" t="s">
        <v>77</v>
      </c>
      <c r="C1044" s="39">
        <v>1983</v>
      </c>
      <c r="D1044" s="35">
        <v>61950.400000000001</v>
      </c>
      <c r="E1044" s="39">
        <v>123923.0902599753</v>
      </c>
      <c r="F1044" s="35">
        <f>Table_3[[#This Row],[Nominal GDP in millions]]/Table_3[[#This Row],[Real GDP (Chained 2012, millions)]]</f>
        <v>0.49991006413764966</v>
      </c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</row>
    <row r="1045" spans="1:25">
      <c r="A1045" s="37" t="s">
        <v>76</v>
      </c>
      <c r="B1045" s="37" t="s">
        <v>77</v>
      </c>
      <c r="C1045" s="38">
        <v>1984</v>
      </c>
      <c r="D1045" s="38">
        <v>71368.600000000006</v>
      </c>
      <c r="E1045" s="38">
        <v>136874.6212587975</v>
      </c>
      <c r="F1045" s="37">
        <f>Table_3[[#This Row],[Nominal GDP in millions]]/Table_3[[#This Row],[Real GDP (Chained 2012, millions)]]</f>
        <v>0.52141587201223283</v>
      </c>
      <c r="G1045" s="51">
        <f>ABS((F1045/F1042)^(1/4)-1)</f>
        <v>3.4662979439434638E-2</v>
      </c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</row>
    <row r="1046" spans="1:25">
      <c r="A1046" s="35" t="s">
        <v>76</v>
      </c>
      <c r="B1046" s="35" t="s">
        <v>77</v>
      </c>
      <c r="C1046" s="39">
        <v>1985</v>
      </c>
      <c r="D1046" s="35">
        <v>75831.7</v>
      </c>
      <c r="E1046" s="39">
        <v>142297.64271753182</v>
      </c>
      <c r="F1046" s="35">
        <f>Table_3[[#This Row],[Nominal GDP in millions]]/Table_3[[#This Row],[Real GDP (Chained 2012, millions)]]</f>
        <v>0.53290903877114704</v>
      </c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</row>
    <row r="1047" spans="1:25">
      <c r="A1047" s="35" t="s">
        <v>76</v>
      </c>
      <c r="B1047" s="35" t="s">
        <v>77</v>
      </c>
      <c r="C1047" s="39">
        <v>1986</v>
      </c>
      <c r="D1047" s="35">
        <v>79449.7</v>
      </c>
      <c r="E1047" s="39">
        <v>143424.00427451092</v>
      </c>
      <c r="F1047" s="35">
        <f>Table_3[[#This Row],[Nominal GDP in millions]]/Table_3[[#This Row],[Real GDP (Chained 2012, millions)]]</f>
        <v>0.55394981057658044</v>
      </c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</row>
    <row r="1048" spans="1:25">
      <c r="A1048" s="35" t="s">
        <v>76</v>
      </c>
      <c r="B1048" s="35" t="s">
        <v>77</v>
      </c>
      <c r="C1048" s="39">
        <v>1987</v>
      </c>
      <c r="D1048" s="35">
        <v>85364.800000000003</v>
      </c>
      <c r="E1048" s="39">
        <v>150374.69087817072</v>
      </c>
      <c r="F1048" s="35">
        <f>Table_3[[#This Row],[Nominal GDP in millions]]/Table_3[[#This Row],[Real GDP (Chained 2012, millions)]]</f>
        <v>0.56768063496243615</v>
      </c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</row>
    <row r="1049" spans="1:25">
      <c r="A1049" s="37" t="s">
        <v>76</v>
      </c>
      <c r="B1049" s="37" t="s">
        <v>77</v>
      </c>
      <c r="C1049" s="38">
        <v>1988</v>
      </c>
      <c r="D1049" s="38">
        <v>91896.4</v>
      </c>
      <c r="E1049" s="38">
        <v>156451.72872482837</v>
      </c>
      <c r="F1049" s="37">
        <f>Table_3[[#This Row],[Nominal GDP in millions]]/Table_3[[#This Row],[Real GDP (Chained 2012, millions)]]</f>
        <v>0.587378616708224</v>
      </c>
      <c r="G1049" s="51">
        <f>ABS((F1049/F1046)^(1/4)-1)</f>
        <v>2.4628098525244058E-2</v>
      </c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1:25">
      <c r="A1050" s="35" t="s">
        <v>76</v>
      </c>
      <c r="B1050" s="35" t="s">
        <v>77</v>
      </c>
      <c r="C1050" s="39">
        <v>1989</v>
      </c>
      <c r="D1050" s="35">
        <v>98312.7</v>
      </c>
      <c r="E1050" s="39">
        <v>161156.33541581684</v>
      </c>
      <c r="F1050" s="35">
        <f>Table_3[[#This Row],[Nominal GDP in millions]]/Table_3[[#This Row],[Real GDP (Chained 2012, millions)]]</f>
        <v>0.61004551726950607</v>
      </c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</row>
    <row r="1051" spans="1:25">
      <c r="A1051" s="35" t="s">
        <v>76</v>
      </c>
      <c r="B1051" s="35" t="s">
        <v>77</v>
      </c>
      <c r="C1051" s="39">
        <v>1990</v>
      </c>
      <c r="D1051" s="35">
        <v>102756.6</v>
      </c>
      <c r="E1051" s="39">
        <v>162796.39268047456</v>
      </c>
      <c r="F1051" s="35">
        <f>Table_3[[#This Row],[Nominal GDP in millions]]/Table_3[[#This Row],[Real GDP (Chained 2012, millions)]]</f>
        <v>0.63119703273575301</v>
      </c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</row>
    <row r="1052" spans="1:25">
      <c r="A1052" s="35" t="s">
        <v>76</v>
      </c>
      <c r="B1052" s="35" t="s">
        <v>77</v>
      </c>
      <c r="C1052" s="39">
        <v>1991</v>
      </c>
      <c r="D1052" s="35">
        <v>106102.5</v>
      </c>
      <c r="E1052" s="39">
        <v>162780.93706931718</v>
      </c>
      <c r="F1052" s="35">
        <f>Table_3[[#This Row],[Nominal GDP in millions]]/Table_3[[#This Row],[Real GDP (Chained 2012, millions)]]</f>
        <v>0.65181158132059569</v>
      </c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</row>
    <row r="1053" spans="1:25">
      <c r="A1053" s="37" t="s">
        <v>76</v>
      </c>
      <c r="B1053" s="37" t="s">
        <v>77</v>
      </c>
      <c r="C1053" s="38">
        <v>1992</v>
      </c>
      <c r="D1053" s="38">
        <v>114517.8</v>
      </c>
      <c r="E1053" s="38">
        <v>171879.00459509925</v>
      </c>
      <c r="F1053" s="37">
        <f>Table_3[[#This Row],[Nominal GDP in millions]]/Table_3[[#This Row],[Real GDP (Chained 2012, millions)]]</f>
        <v>0.666269858088678</v>
      </c>
      <c r="G1053" s="51">
        <f>ABS((F1053/F1050)^(1/4)-1)</f>
        <v>2.2284983754141674E-2</v>
      </c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</row>
    <row r="1054" spans="1:25">
      <c r="A1054" s="35" t="s">
        <v>76</v>
      </c>
      <c r="B1054" s="35" t="s">
        <v>77</v>
      </c>
      <c r="C1054" s="39">
        <v>1993</v>
      </c>
      <c r="D1054" s="35">
        <v>117947.4</v>
      </c>
      <c r="E1054" s="39">
        <v>172272.44480193043</v>
      </c>
      <c r="F1054" s="35">
        <f>Table_3[[#This Row],[Nominal GDP in millions]]/Table_3[[#This Row],[Real GDP (Chained 2012, millions)]]</f>
        <v>0.68465621496002771</v>
      </c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</row>
    <row r="1055" spans="1:25">
      <c r="A1055" s="35" t="s">
        <v>76</v>
      </c>
      <c r="B1055" s="35" t="s">
        <v>77</v>
      </c>
      <c r="C1055" s="39">
        <v>1994</v>
      </c>
      <c r="D1055" s="35">
        <v>128167.2</v>
      </c>
      <c r="E1055" s="39">
        <v>182640.71952888457</v>
      </c>
      <c r="F1055" s="35">
        <f>Table_3[[#This Row],[Nominal GDP in millions]]/Table_3[[#This Row],[Real GDP (Chained 2012, millions)]]</f>
        <v>0.70174493579856045</v>
      </c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1:25">
      <c r="A1056" s="35" t="s">
        <v>76</v>
      </c>
      <c r="B1056" s="35" t="s">
        <v>77</v>
      </c>
      <c r="C1056" s="39">
        <v>1995</v>
      </c>
      <c r="D1056" s="35">
        <v>135124.1</v>
      </c>
      <c r="E1056" s="39">
        <v>188075.26490821867</v>
      </c>
      <c r="F1056" s="35">
        <f>Table_3[[#This Row],[Nominal GDP in millions]]/Table_3[[#This Row],[Real GDP (Chained 2012, millions)]]</f>
        <v>0.71845758168114771</v>
      </c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</row>
    <row r="1057" spans="1:25">
      <c r="A1057" s="37" t="s">
        <v>76</v>
      </c>
      <c r="B1057" s="37" t="s">
        <v>77</v>
      </c>
      <c r="C1057" s="38">
        <v>1996</v>
      </c>
      <c r="D1057" s="38">
        <v>145880.29999999999</v>
      </c>
      <c r="E1057" s="38">
        <v>200167.24700583151</v>
      </c>
      <c r="F1057" s="37">
        <f>Table_3[[#This Row],[Nominal GDP in millions]]/Table_3[[#This Row],[Real GDP (Chained 2012, millions)]]</f>
        <v>0.72879205855166718</v>
      </c>
      <c r="G1057" s="51">
        <f>ABS((F1057/F1054)^(1/4)-1)</f>
        <v>1.5740500096647292E-2</v>
      </c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</row>
    <row r="1058" spans="1:25">
      <c r="A1058" s="35" t="s">
        <v>76</v>
      </c>
      <c r="B1058" s="35" t="s">
        <v>77</v>
      </c>
      <c r="C1058" s="39">
        <v>1997</v>
      </c>
      <c r="D1058" s="35">
        <v>156351.4</v>
      </c>
      <c r="E1058" s="39">
        <v>212378.40000000002</v>
      </c>
      <c r="F1058" s="35">
        <f>Table_3[[#This Row],[Nominal GDP in millions]]/Table_3[[#This Row],[Real GDP (Chained 2012, millions)]]</f>
        <v>0.73619256948917577</v>
      </c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</row>
    <row r="1059" spans="1:25">
      <c r="A1059" s="35" t="s">
        <v>76</v>
      </c>
      <c r="B1059" s="35" t="s">
        <v>77</v>
      </c>
      <c r="C1059" s="39">
        <v>1998</v>
      </c>
      <c r="D1059" s="35">
        <v>166904.79999999999</v>
      </c>
      <c r="E1059" s="39">
        <v>223654.5</v>
      </c>
      <c r="F1059" s="35">
        <f>Table_3[[#This Row],[Nominal GDP in millions]]/Table_3[[#This Row],[Real GDP (Chained 2012, millions)]]</f>
        <v>0.74626175641446957</v>
      </c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</row>
    <row r="1060" spans="1:25">
      <c r="A1060" s="35" t="s">
        <v>76</v>
      </c>
      <c r="B1060" s="35" t="s">
        <v>77</v>
      </c>
      <c r="C1060" s="39">
        <v>1999</v>
      </c>
      <c r="D1060" s="35">
        <v>175759.3</v>
      </c>
      <c r="E1060" s="39">
        <v>232068.1</v>
      </c>
      <c r="F1060" s="35">
        <f>Table_3[[#This Row],[Nominal GDP in millions]]/Table_3[[#This Row],[Real GDP (Chained 2012, millions)]]</f>
        <v>0.75736087812155128</v>
      </c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</row>
    <row r="1061" spans="1:25">
      <c r="A1061" s="37" t="s">
        <v>76</v>
      </c>
      <c r="B1061" s="37" t="s">
        <v>77</v>
      </c>
      <c r="C1061" s="38">
        <v>2000</v>
      </c>
      <c r="D1061" s="38">
        <v>191515</v>
      </c>
      <c r="E1061" s="38">
        <v>247802.6</v>
      </c>
      <c r="F1061" s="37">
        <f>Table_3[[#This Row],[Nominal GDP in millions]]/Table_3[[#This Row],[Real GDP (Chained 2012, millions)]]</f>
        <v>0.77285306933825548</v>
      </c>
      <c r="G1061" s="51">
        <f>ABS((F1061/F1058)^(1/4)-1)</f>
        <v>1.2223408665786195E-2</v>
      </c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1:25">
      <c r="A1062" s="35" t="s">
        <v>76</v>
      </c>
      <c r="B1062" s="35" t="s">
        <v>77</v>
      </c>
      <c r="C1062" s="39">
        <v>2001</v>
      </c>
      <c r="D1062" s="35">
        <v>196006.1</v>
      </c>
      <c r="E1062" s="39">
        <v>247599.4</v>
      </c>
      <c r="F1062" s="35">
        <f>Table_3[[#This Row],[Nominal GDP in millions]]/Table_3[[#This Row],[Real GDP (Chained 2012, millions)]]</f>
        <v>0.7916259086249805</v>
      </c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</row>
    <row r="1063" spans="1:25">
      <c r="A1063" s="35" t="s">
        <v>76</v>
      </c>
      <c r="B1063" s="35" t="s">
        <v>77</v>
      </c>
      <c r="C1063" s="39">
        <v>2002</v>
      </c>
      <c r="D1063" s="35">
        <v>203713.8</v>
      </c>
      <c r="E1063" s="39">
        <v>253478.39999999999</v>
      </c>
      <c r="F1063" s="35">
        <f>Table_3[[#This Row],[Nominal GDP in millions]]/Table_3[[#This Row],[Real GDP (Chained 2012, millions)]]</f>
        <v>0.8036732123920618</v>
      </c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</row>
    <row r="1064" spans="1:25">
      <c r="A1064" s="35" t="s">
        <v>76</v>
      </c>
      <c r="B1064" s="35" t="s">
        <v>77</v>
      </c>
      <c r="C1064" s="39">
        <v>2003</v>
      </c>
      <c r="D1064" s="35">
        <v>215721.8</v>
      </c>
      <c r="E1064" s="39">
        <v>264165.90000000002</v>
      </c>
      <c r="F1064" s="35">
        <f>Table_3[[#This Row],[Nominal GDP in millions]]/Table_3[[#This Row],[Real GDP (Chained 2012, millions)]]</f>
        <v>0.81661486209991507</v>
      </c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</row>
    <row r="1065" spans="1:25">
      <c r="A1065" s="37" t="s">
        <v>76</v>
      </c>
      <c r="B1065" s="37" t="s">
        <v>77</v>
      </c>
      <c r="C1065" s="38">
        <v>2004</v>
      </c>
      <c r="D1065" s="38">
        <v>231267.1</v>
      </c>
      <c r="E1065" s="38">
        <v>275560.09999999998</v>
      </c>
      <c r="F1065" s="37">
        <f>Table_3[[#This Row],[Nominal GDP in millions]]/Table_3[[#This Row],[Real GDP (Chained 2012, millions)]]</f>
        <v>0.8392619250755099</v>
      </c>
      <c r="G1065" s="51">
        <f>ABS((F1065/F1062)^(1/4)-1)</f>
        <v>1.4715700858607628E-2</v>
      </c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</row>
    <row r="1066" spans="1:25">
      <c r="A1066" s="35" t="s">
        <v>76</v>
      </c>
      <c r="B1066" s="35" t="s">
        <v>77</v>
      </c>
      <c r="C1066" s="39">
        <v>2005</v>
      </c>
      <c r="D1066" s="35">
        <v>245380.5</v>
      </c>
      <c r="E1066" s="39">
        <v>284636.90000000002</v>
      </c>
      <c r="F1066" s="35">
        <f>Table_3[[#This Row],[Nominal GDP in millions]]/Table_3[[#This Row],[Real GDP (Chained 2012, millions)]]</f>
        <v>0.86208253392304368</v>
      </c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</row>
    <row r="1067" spans="1:25">
      <c r="A1067" s="35" t="s">
        <v>76</v>
      </c>
      <c r="B1067" s="35" t="s">
        <v>77</v>
      </c>
      <c r="C1067" s="39">
        <v>2006</v>
      </c>
      <c r="D1067" s="35">
        <v>252295.9</v>
      </c>
      <c r="E1067" s="39">
        <v>284382</v>
      </c>
      <c r="F1067" s="35">
        <f>Table_3[[#This Row],[Nominal GDP in millions]]/Table_3[[#This Row],[Real GDP (Chained 2012, millions)]]</f>
        <v>0.8871725355331912</v>
      </c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1:25">
      <c r="A1068" s="35" t="s">
        <v>76</v>
      </c>
      <c r="B1068" s="35" t="s">
        <v>77</v>
      </c>
      <c r="C1068" s="39">
        <v>2007</v>
      </c>
      <c r="D1068" s="35">
        <v>262063.1</v>
      </c>
      <c r="E1068" s="39">
        <v>286299.2</v>
      </c>
      <c r="F1068" s="35">
        <f>Table_3[[#This Row],[Nominal GDP in millions]]/Table_3[[#This Row],[Real GDP (Chained 2012, millions)]]</f>
        <v>0.9153469517204379</v>
      </c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</row>
    <row r="1069" spans="1:25">
      <c r="A1069" s="37" t="s">
        <v>76</v>
      </c>
      <c r="B1069" s="37" t="s">
        <v>77</v>
      </c>
      <c r="C1069" s="38">
        <v>2008</v>
      </c>
      <c r="D1069" s="38">
        <v>267420.59999999998</v>
      </c>
      <c r="E1069" s="38">
        <v>288420.59999999998</v>
      </c>
      <c r="F1069" s="37">
        <f>Table_3[[#This Row],[Nominal GDP in millions]]/Table_3[[#This Row],[Real GDP (Chained 2012, millions)]]</f>
        <v>0.92718966675750625</v>
      </c>
      <c r="G1069" s="51">
        <f>ABS((F1069/F1066)^(1/4)-1)</f>
        <v>1.836844568603091E-2</v>
      </c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</row>
    <row r="1070" spans="1:25">
      <c r="A1070" s="35" t="s">
        <v>76</v>
      </c>
      <c r="B1070" s="35" t="s">
        <v>77</v>
      </c>
      <c r="C1070" s="39">
        <v>2009</v>
      </c>
      <c r="D1070" s="35">
        <v>262088.9</v>
      </c>
      <c r="E1070" s="39">
        <v>277494.09999999998</v>
      </c>
      <c r="F1070" s="35">
        <f>Table_3[[#This Row],[Nominal GDP in millions]]/Table_3[[#This Row],[Real GDP (Chained 2012, millions)]]</f>
        <v>0.94448458543803282</v>
      </c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</row>
    <row r="1071" spans="1:25">
      <c r="A1071" s="35" t="s">
        <v>76</v>
      </c>
      <c r="B1071" s="35" t="s">
        <v>77</v>
      </c>
      <c r="C1071" s="39">
        <v>2010</v>
      </c>
      <c r="D1071" s="35">
        <v>274231.3</v>
      </c>
      <c r="E1071" s="39">
        <v>287140.09999999998</v>
      </c>
      <c r="F1071" s="35">
        <f>Table_3[[#This Row],[Nominal GDP in millions]]/Table_3[[#This Row],[Real GDP (Chained 2012, millions)]]</f>
        <v>0.95504354842810191</v>
      </c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</row>
    <row r="1072" spans="1:25">
      <c r="A1072" s="35" t="s">
        <v>76</v>
      </c>
      <c r="B1072" s="35" t="s">
        <v>77</v>
      </c>
      <c r="C1072" s="39">
        <v>2011</v>
      </c>
      <c r="D1072" s="35">
        <v>287039.3</v>
      </c>
      <c r="E1072" s="39">
        <v>293783.2</v>
      </c>
      <c r="F1072" s="35">
        <f>Table_3[[#This Row],[Nominal GDP in millions]]/Table_3[[#This Row],[Real GDP (Chained 2012, millions)]]</f>
        <v>0.97704463699762267</v>
      </c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</row>
    <row r="1073" spans="1:25">
      <c r="A1073" s="37" t="s">
        <v>76</v>
      </c>
      <c r="B1073" s="37" t="s">
        <v>77</v>
      </c>
      <c r="C1073" s="38">
        <v>2012</v>
      </c>
      <c r="D1073" s="38">
        <v>298328.3</v>
      </c>
      <c r="E1073" s="38">
        <v>298328.3</v>
      </c>
      <c r="F1073" s="37">
        <f>Table_3[[#This Row],[Nominal GDP in millions]]/Table_3[[#This Row],[Real GDP (Chained 2012, millions)]]</f>
        <v>1</v>
      </c>
      <c r="G1073" s="51">
        <f>ABS((F1073/F1070)^(1/4)-1)</f>
        <v>1.4381409695544578E-2</v>
      </c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1:25">
      <c r="A1074" s="35" t="s">
        <v>76</v>
      </c>
      <c r="B1074" s="35" t="s">
        <v>77</v>
      </c>
      <c r="C1074" s="39">
        <v>2013</v>
      </c>
      <c r="D1074" s="35">
        <v>311126.40000000002</v>
      </c>
      <c r="E1074" s="39">
        <v>305486.40000000002</v>
      </c>
      <c r="F1074" s="35">
        <f>Table_3[[#This Row],[Nominal GDP in millions]]/Table_3[[#This Row],[Real GDP (Chained 2012, millions)]]</f>
        <v>1.0184623603538487</v>
      </c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</row>
    <row r="1075" spans="1:25">
      <c r="A1075" s="35" t="s">
        <v>76</v>
      </c>
      <c r="B1075" s="35" t="s">
        <v>77</v>
      </c>
      <c r="C1075" s="39">
        <v>2014</v>
      </c>
      <c r="D1075" s="35">
        <v>324751.40000000002</v>
      </c>
      <c r="E1075" s="39">
        <v>314091.3</v>
      </c>
      <c r="F1075" s="35">
        <f>Table_3[[#This Row],[Nominal GDP in millions]]/Table_3[[#This Row],[Real GDP (Chained 2012, millions)]]</f>
        <v>1.0339394946628577</v>
      </c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</row>
    <row r="1076" spans="1:25">
      <c r="A1076" s="35" t="s">
        <v>76</v>
      </c>
      <c r="B1076" s="35" t="s">
        <v>77</v>
      </c>
      <c r="C1076" s="39">
        <v>2015</v>
      </c>
      <c r="D1076" s="35">
        <v>335530.2</v>
      </c>
      <c r="E1076" s="39">
        <v>318913.2</v>
      </c>
      <c r="F1076" s="35">
        <f>Table_3[[#This Row],[Nominal GDP in millions]]/Table_3[[#This Row],[Real GDP (Chained 2012, millions)]]</f>
        <v>1.0521050869013888</v>
      </c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</row>
    <row r="1077" spans="1:25">
      <c r="A1077" s="37" t="s">
        <v>76</v>
      </c>
      <c r="B1077" s="37" t="s">
        <v>77</v>
      </c>
      <c r="C1077" s="38">
        <v>2016</v>
      </c>
      <c r="D1077" s="38">
        <v>344060.8</v>
      </c>
      <c r="E1077" s="38">
        <v>324030.3</v>
      </c>
      <c r="F1077" s="37">
        <f>Table_3[[#This Row],[Nominal GDP in millions]]/Table_3[[#This Row],[Real GDP (Chained 2012, millions)]]</f>
        <v>1.0618167498533315</v>
      </c>
      <c r="G1077" s="51">
        <f>ABS((F1077/F1074)^(1/4)-1)</f>
        <v>1.0476335508118328E-2</v>
      </c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</row>
    <row r="1078" spans="1:25">
      <c r="A1078" s="35" t="s">
        <v>76</v>
      </c>
      <c r="B1078" s="35" t="s">
        <v>77</v>
      </c>
      <c r="C1078" s="39">
        <v>2017</v>
      </c>
      <c r="D1078" s="35">
        <v>354684.2</v>
      </c>
      <c r="E1078" s="39">
        <v>328696.09999999998</v>
      </c>
      <c r="F1078" s="35">
        <f>Table_3[[#This Row],[Nominal GDP in millions]]/Table_3[[#This Row],[Real GDP (Chained 2012, millions)]]</f>
        <v>1.079064217677058</v>
      </c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</row>
    <row r="1079" spans="1:25">
      <c r="A1079" s="35" t="s">
        <v>76</v>
      </c>
      <c r="B1079" s="35" t="s">
        <v>77</v>
      </c>
      <c r="C1079" s="39">
        <v>2018</v>
      </c>
      <c r="D1079" s="35">
        <v>373419.5</v>
      </c>
      <c r="E1079" s="39">
        <v>338524.5</v>
      </c>
      <c r="F1079" s="35">
        <f>Table_3[[#This Row],[Nominal GDP in millions]]/Table_3[[#This Row],[Real GDP (Chained 2012, millions)]]</f>
        <v>1.1030796884715877</v>
      </c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1:25">
      <c r="A1080" s="35" t="s">
        <v>76</v>
      </c>
      <c r="B1080" s="35" t="s">
        <v>77</v>
      </c>
      <c r="C1080" s="39">
        <v>2019</v>
      </c>
      <c r="D1080" s="35">
        <v>383039.6</v>
      </c>
      <c r="E1080" s="39">
        <v>340130.4</v>
      </c>
      <c r="F1080" s="35">
        <f>Table_3[[#This Row],[Nominal GDP in millions]]/Table_3[[#This Row],[Real GDP (Chained 2012, millions)]]</f>
        <v>1.1261551452031338</v>
      </c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</row>
    <row r="1081" spans="1:25" s="46" customFormat="1">
      <c r="A1081" s="47" t="s">
        <v>76</v>
      </c>
      <c r="B1081" s="47" t="s">
        <v>77</v>
      </c>
      <c r="C1081" s="45">
        <v>2020</v>
      </c>
      <c r="D1081" s="47">
        <v>373739.3</v>
      </c>
      <c r="E1081" s="45">
        <v>326635.59999999998</v>
      </c>
      <c r="F1081" s="47">
        <f>Table_3[[#This Row],[Nominal GDP in millions]]/Table_3[[#This Row],[Real GDP (Chained 2012, millions)]]</f>
        <v>1.1442087145430566</v>
      </c>
      <c r="G1081" s="51">
        <f>ABS((F1081/F1078)^(1/4)-1)</f>
        <v>1.4762687429419552E-2</v>
      </c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</row>
    <row r="1082" spans="1:25">
      <c r="A1082" s="37" t="s">
        <v>78</v>
      </c>
      <c r="B1082" s="37" t="s">
        <v>79</v>
      </c>
      <c r="C1082" s="38">
        <v>1976</v>
      </c>
      <c r="D1082" s="38">
        <v>14552.4</v>
      </c>
      <c r="E1082" s="38"/>
      <c r="F1082" s="37"/>
      <c r="G1082" s="51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</row>
    <row r="1083" spans="1:25">
      <c r="A1083" s="35" t="s">
        <v>78</v>
      </c>
      <c r="B1083" s="35" t="s">
        <v>79</v>
      </c>
      <c r="C1083" s="39">
        <v>1977</v>
      </c>
      <c r="D1083" s="35">
        <v>15957.4</v>
      </c>
      <c r="E1083" s="39">
        <v>47718.859129717341</v>
      </c>
      <c r="F1083" s="35">
        <f>Table_3[[#This Row],[Nominal GDP in millions]]/Table_3[[#This Row],[Real GDP (Chained 2012, millions)]]</f>
        <v>0.33440447426921799</v>
      </c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</row>
    <row r="1084" spans="1:25">
      <c r="A1084" s="35" t="s">
        <v>78</v>
      </c>
      <c r="B1084" s="35" t="s">
        <v>79</v>
      </c>
      <c r="C1084" s="39">
        <v>1978</v>
      </c>
      <c r="D1084" s="35">
        <v>17757.900000000001</v>
      </c>
      <c r="E1084" s="39">
        <v>49110.55850090523</v>
      </c>
      <c r="F1084" s="35">
        <f>Table_3[[#This Row],[Nominal GDP in millions]]/Table_3[[#This Row],[Real GDP (Chained 2012, millions)]]</f>
        <v>0.36159026779694797</v>
      </c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</row>
    <row r="1085" spans="1:25">
      <c r="A1085" s="35" t="s">
        <v>78</v>
      </c>
      <c r="B1085" s="35" t="s">
        <v>79</v>
      </c>
      <c r="C1085" s="39">
        <v>1979</v>
      </c>
      <c r="D1085" s="35">
        <v>20010.8</v>
      </c>
      <c r="E1085" s="39">
        <v>50988.331896557487</v>
      </c>
      <c r="F1085" s="35">
        <f>Table_3[[#This Row],[Nominal GDP in millions]]/Table_3[[#This Row],[Real GDP (Chained 2012, millions)]]</f>
        <v>0.39245841657649999</v>
      </c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1:25">
      <c r="A1086" s="37" t="s">
        <v>78</v>
      </c>
      <c r="B1086" s="37" t="s">
        <v>79</v>
      </c>
      <c r="C1086" s="38">
        <v>1980</v>
      </c>
      <c r="D1086" s="38">
        <v>21353.200000000001</v>
      </c>
      <c r="E1086" s="38">
        <v>50040.348670559244</v>
      </c>
      <c r="F1086" s="37">
        <f>Table_3[[#This Row],[Nominal GDP in millions]]/Table_3[[#This Row],[Real GDP (Chained 2012, millions)]]</f>
        <v>0.42671964858955808</v>
      </c>
      <c r="G1086" s="51">
        <f>ABS((F1086/F1083)^(1/4)-1)</f>
        <v>6.283938708584258E-2</v>
      </c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</row>
    <row r="1087" spans="1:25">
      <c r="A1087" s="35" t="s">
        <v>78</v>
      </c>
      <c r="B1087" s="35" t="s">
        <v>79</v>
      </c>
      <c r="C1087" s="39">
        <v>1981</v>
      </c>
      <c r="D1087" s="35">
        <v>24023.1</v>
      </c>
      <c r="E1087" s="39">
        <v>51759.800812528818</v>
      </c>
      <c r="F1087" s="35">
        <f>Table_3[[#This Row],[Nominal GDP in millions]]/Table_3[[#This Row],[Real GDP (Chained 2012, millions)]]</f>
        <v>0.46412659289417207</v>
      </c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</row>
    <row r="1088" spans="1:25">
      <c r="A1088" s="35" t="s">
        <v>78</v>
      </c>
      <c r="B1088" s="35" t="s">
        <v>79</v>
      </c>
      <c r="C1088" s="39">
        <v>1982</v>
      </c>
      <c r="D1088" s="35">
        <v>24613.7</v>
      </c>
      <c r="E1088" s="39">
        <v>50121.73135008385</v>
      </c>
      <c r="F1088" s="35">
        <f>Table_3[[#This Row],[Nominal GDP in millions]]/Table_3[[#This Row],[Real GDP (Chained 2012, millions)]]</f>
        <v>0.4910784072497692</v>
      </c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</row>
    <row r="1089" spans="1:25">
      <c r="A1089" s="35" t="s">
        <v>78</v>
      </c>
      <c r="B1089" s="35" t="s">
        <v>79</v>
      </c>
      <c r="C1089" s="39">
        <v>1983</v>
      </c>
      <c r="D1089" s="35">
        <v>25967.3</v>
      </c>
      <c r="E1089" s="39">
        <v>51186.927855124362</v>
      </c>
      <c r="F1089" s="35">
        <f>Table_3[[#This Row],[Nominal GDP in millions]]/Table_3[[#This Row],[Real GDP (Chained 2012, millions)]]</f>
        <v>0.50730335044712771</v>
      </c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</row>
    <row r="1090" spans="1:25">
      <c r="A1090" s="37" t="s">
        <v>78</v>
      </c>
      <c r="B1090" s="37" t="s">
        <v>79</v>
      </c>
      <c r="C1090" s="38">
        <v>1984</v>
      </c>
      <c r="D1090" s="38">
        <v>28743.8</v>
      </c>
      <c r="E1090" s="38">
        <v>54689.021762243887</v>
      </c>
      <c r="F1090" s="37">
        <f>Table_3[[#This Row],[Nominal GDP in millions]]/Table_3[[#This Row],[Real GDP (Chained 2012, millions)]]</f>
        <v>0.52558628905379501</v>
      </c>
      <c r="G1090" s="51">
        <f>ABS((F1090/F1087)^(1/4)-1)</f>
        <v>3.1577577367124299E-2</v>
      </c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</row>
    <row r="1091" spans="1:25">
      <c r="A1091" s="35" t="s">
        <v>78</v>
      </c>
      <c r="B1091" s="35" t="s">
        <v>79</v>
      </c>
      <c r="C1091" s="39">
        <v>1985</v>
      </c>
      <c r="D1091" s="35">
        <v>30138</v>
      </c>
      <c r="E1091" s="39">
        <v>56209.044675890364</v>
      </c>
      <c r="F1091" s="35">
        <f>Table_3[[#This Row],[Nominal GDP in millions]]/Table_3[[#This Row],[Real GDP (Chained 2012, millions)]]</f>
        <v>0.53617705431181317</v>
      </c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</row>
    <row r="1092" spans="1:25">
      <c r="A1092" s="35" t="s">
        <v>78</v>
      </c>
      <c r="B1092" s="35" t="s">
        <v>79</v>
      </c>
      <c r="C1092" s="39">
        <v>1986</v>
      </c>
      <c r="D1092" s="35">
        <v>30996.1</v>
      </c>
      <c r="E1092" s="39">
        <v>56341.256810544677</v>
      </c>
      <c r="F1092" s="35">
        <f>Table_3[[#This Row],[Nominal GDP in millions]]/Table_3[[#This Row],[Real GDP (Chained 2012, millions)]]</f>
        <v>0.55014924683396227</v>
      </c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</row>
    <row r="1093" spans="1:25">
      <c r="A1093" s="35" t="s">
        <v>78</v>
      </c>
      <c r="B1093" s="35" t="s">
        <v>79</v>
      </c>
      <c r="C1093" s="39">
        <v>1987</v>
      </c>
      <c r="D1093" s="35">
        <v>33530.800000000003</v>
      </c>
      <c r="E1093" s="39">
        <v>60035.14163988857</v>
      </c>
      <c r="F1093" s="35">
        <f>Table_3[[#This Row],[Nominal GDP in millions]]/Table_3[[#This Row],[Real GDP (Chained 2012, millions)]]</f>
        <v>0.55851954512124369</v>
      </c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</row>
    <row r="1094" spans="1:25">
      <c r="A1094" s="37" t="s">
        <v>78</v>
      </c>
      <c r="B1094" s="37" t="s">
        <v>79</v>
      </c>
      <c r="C1094" s="38">
        <v>1988</v>
      </c>
      <c r="D1094" s="38">
        <v>35534.199999999997</v>
      </c>
      <c r="E1094" s="38">
        <v>61456.699844007831</v>
      </c>
      <c r="F1094" s="37">
        <f>Table_3[[#This Row],[Nominal GDP in millions]]/Table_3[[#This Row],[Real GDP (Chained 2012, millions)]]</f>
        <v>0.57819896106029944</v>
      </c>
      <c r="G1094" s="51">
        <f>ABS((F1094/F1091)^(1/4)-1)</f>
        <v>1.9042438165950415E-2</v>
      </c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</row>
    <row r="1095" spans="1:25">
      <c r="A1095" s="35" t="s">
        <v>78</v>
      </c>
      <c r="B1095" s="35" t="s">
        <v>79</v>
      </c>
      <c r="C1095" s="39">
        <v>1989</v>
      </c>
      <c r="D1095" s="35">
        <v>37208.5</v>
      </c>
      <c r="E1095" s="39">
        <v>62035.544567998564</v>
      </c>
      <c r="F1095" s="35">
        <f>Table_3[[#This Row],[Nominal GDP in millions]]/Table_3[[#This Row],[Real GDP (Chained 2012, millions)]]</f>
        <v>0.59979323562179621</v>
      </c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</row>
    <row r="1096" spans="1:25">
      <c r="A1096" s="35" t="s">
        <v>78</v>
      </c>
      <c r="B1096" s="35" t="s">
        <v>79</v>
      </c>
      <c r="C1096" s="39">
        <v>1990</v>
      </c>
      <c r="D1096" s="35">
        <v>38757</v>
      </c>
      <c r="E1096" s="39">
        <v>62290.3862351106</v>
      </c>
      <c r="F1096" s="35">
        <f>Table_3[[#This Row],[Nominal GDP in millions]]/Table_3[[#This Row],[Real GDP (Chained 2012, millions)]]</f>
        <v>0.62219874273558817</v>
      </c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</row>
    <row r="1097" spans="1:25">
      <c r="A1097" s="35" t="s">
        <v>78</v>
      </c>
      <c r="B1097" s="35" t="s">
        <v>79</v>
      </c>
      <c r="C1097" s="39">
        <v>1991</v>
      </c>
      <c r="D1097" s="35">
        <v>40862.1</v>
      </c>
      <c r="E1097" s="39">
        <v>63662.920401905321</v>
      </c>
      <c r="F1097" s="35">
        <f>Table_3[[#This Row],[Nominal GDP in millions]]/Table_3[[#This Row],[Real GDP (Chained 2012, millions)]]</f>
        <v>0.6418508567002067</v>
      </c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</row>
    <row r="1098" spans="1:25">
      <c r="A1098" s="37" t="s">
        <v>78</v>
      </c>
      <c r="B1098" s="37" t="s">
        <v>79</v>
      </c>
      <c r="C1098" s="38">
        <v>1992</v>
      </c>
      <c r="D1098" s="38">
        <v>44011.8</v>
      </c>
      <c r="E1098" s="38">
        <v>67102.380199015286</v>
      </c>
      <c r="F1098" s="37">
        <f>Table_3[[#This Row],[Nominal GDP in millions]]/Table_3[[#This Row],[Real GDP (Chained 2012, millions)]]</f>
        <v>0.65589029583552483</v>
      </c>
      <c r="G1098" s="51">
        <f>ABS((F1098/F1095)^(1/4)-1)</f>
        <v>2.2603819371547207E-2</v>
      </c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</row>
    <row r="1099" spans="1:25">
      <c r="A1099" s="35" t="s">
        <v>78</v>
      </c>
      <c r="B1099" s="35" t="s">
        <v>79</v>
      </c>
      <c r="C1099" s="39">
        <v>1993</v>
      </c>
      <c r="D1099" s="35">
        <v>47340.3</v>
      </c>
      <c r="E1099" s="39">
        <v>70050.349718245416</v>
      </c>
      <c r="F1099" s="35">
        <f>Table_3[[#This Row],[Nominal GDP in millions]]/Table_3[[#This Row],[Real GDP (Chained 2012, millions)]]</f>
        <v>0.67580390662446155</v>
      </c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</row>
    <row r="1100" spans="1:25">
      <c r="A1100" s="35" t="s">
        <v>78</v>
      </c>
      <c r="B1100" s="35" t="s">
        <v>79</v>
      </c>
      <c r="C1100" s="39">
        <v>1994</v>
      </c>
      <c r="D1100" s="35">
        <v>51601.599999999999</v>
      </c>
      <c r="E1100" s="39">
        <v>74789.154821895034</v>
      </c>
      <c r="F1100" s="35">
        <f>Table_3[[#This Row],[Nominal GDP in millions]]/Table_3[[#This Row],[Real GDP (Chained 2012, millions)]]</f>
        <v>0.68996099933052435</v>
      </c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</row>
    <row r="1101" spans="1:25">
      <c r="A1101" s="35" t="s">
        <v>78</v>
      </c>
      <c r="B1101" s="35" t="s">
        <v>79</v>
      </c>
      <c r="C1101" s="39">
        <v>1995</v>
      </c>
      <c r="D1101" s="35">
        <v>54984.3</v>
      </c>
      <c r="E1101" s="39">
        <v>78504.704664900768</v>
      </c>
      <c r="F1101" s="35">
        <f>Table_3[[#This Row],[Nominal GDP in millions]]/Table_3[[#This Row],[Real GDP (Chained 2012, millions)]]</f>
        <v>0.70039496657814104</v>
      </c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</row>
    <row r="1102" spans="1:25">
      <c r="A1102" s="37" t="s">
        <v>78</v>
      </c>
      <c r="B1102" s="37" t="s">
        <v>79</v>
      </c>
      <c r="C1102" s="38">
        <v>1996</v>
      </c>
      <c r="D1102" s="38">
        <v>57460.1</v>
      </c>
      <c r="E1102" s="38">
        <v>80868.274328432002</v>
      </c>
      <c r="F1102" s="37">
        <f>Table_3[[#This Row],[Nominal GDP in millions]]/Table_3[[#This Row],[Real GDP (Chained 2012, millions)]]</f>
        <v>0.710539460340604</v>
      </c>
      <c r="G1102" s="51">
        <f>ABS((F1102/F1099)^(1/4)-1)</f>
        <v>1.2609216628131081E-2</v>
      </c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</row>
    <row r="1103" spans="1:25">
      <c r="A1103" s="35" t="s">
        <v>78</v>
      </c>
      <c r="B1103" s="35" t="s">
        <v>79</v>
      </c>
      <c r="C1103" s="39">
        <v>1997</v>
      </c>
      <c r="D1103" s="35">
        <v>58352.7</v>
      </c>
      <c r="E1103" s="39">
        <v>83153.100000000006</v>
      </c>
      <c r="F1103" s="35">
        <f>Table_3[[#This Row],[Nominal GDP in millions]]/Table_3[[#This Row],[Real GDP (Chained 2012, millions)]]</f>
        <v>0.70175014521406887</v>
      </c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</row>
    <row r="1104" spans="1:25">
      <c r="A1104" s="35" t="s">
        <v>78</v>
      </c>
      <c r="B1104" s="35" t="s">
        <v>79</v>
      </c>
      <c r="C1104" s="39">
        <v>1998</v>
      </c>
      <c r="D1104" s="35">
        <v>60940.4</v>
      </c>
      <c r="E1104" s="39">
        <v>85193.8</v>
      </c>
      <c r="F1104" s="35">
        <f>Table_3[[#This Row],[Nominal GDP in millions]]/Table_3[[#This Row],[Real GDP (Chained 2012, millions)]]</f>
        <v>0.71531496423448659</v>
      </c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</row>
    <row r="1105" spans="1:25">
      <c r="A1105" s="35" t="s">
        <v>78</v>
      </c>
      <c r="B1105" s="35" t="s">
        <v>79</v>
      </c>
      <c r="C1105" s="39">
        <v>1999</v>
      </c>
      <c r="D1105" s="35">
        <v>63879</v>
      </c>
      <c r="E1105" s="39">
        <v>87638</v>
      </c>
      <c r="F1105" s="35">
        <f>Table_3[[#This Row],[Nominal GDP in millions]]/Table_3[[#This Row],[Real GDP (Chained 2012, millions)]]</f>
        <v>0.72889614094342636</v>
      </c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</row>
    <row r="1106" spans="1:25">
      <c r="A1106" s="37" t="s">
        <v>78</v>
      </c>
      <c r="B1106" s="37" t="s">
        <v>79</v>
      </c>
      <c r="C1106" s="38">
        <v>2000</v>
      </c>
      <c r="D1106" s="38">
        <v>65673.100000000006</v>
      </c>
      <c r="E1106" s="38">
        <v>88077.5</v>
      </c>
      <c r="F1106" s="37">
        <f>Table_3[[#This Row],[Nominal GDP in millions]]/Table_3[[#This Row],[Real GDP (Chained 2012, millions)]]</f>
        <v>0.74562856575175274</v>
      </c>
      <c r="G1106" s="51">
        <f>ABS((F1106/F1103)^(1/4)-1)</f>
        <v>1.5278072700975587E-2</v>
      </c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</row>
    <row r="1107" spans="1:25">
      <c r="A1107" s="35" t="s">
        <v>78</v>
      </c>
      <c r="B1107" s="35" t="s">
        <v>79</v>
      </c>
      <c r="C1107" s="39">
        <v>2001</v>
      </c>
      <c r="D1107" s="35">
        <v>67174</v>
      </c>
      <c r="E1107" s="39">
        <v>87309.5</v>
      </c>
      <c r="F1107" s="35">
        <f>Table_3[[#This Row],[Nominal GDP in millions]]/Table_3[[#This Row],[Real GDP (Chained 2012, millions)]]</f>
        <v>0.76937790274826912</v>
      </c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</row>
    <row r="1108" spans="1:25">
      <c r="A1108" s="35" t="s">
        <v>78</v>
      </c>
      <c r="B1108" s="35" t="s">
        <v>79</v>
      </c>
      <c r="C1108" s="39">
        <v>2002</v>
      </c>
      <c r="D1108" s="35">
        <v>69259.899999999994</v>
      </c>
      <c r="E1108" s="39">
        <v>88569.4</v>
      </c>
      <c r="F1108" s="35">
        <f>Table_3[[#This Row],[Nominal GDP in millions]]/Table_3[[#This Row],[Real GDP (Chained 2012, millions)]]</f>
        <v>0.78198452287133025</v>
      </c>
      <c r="H1108" s="49"/>
      <c r="I1108" s="4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  <c r="Y1108" s="49"/>
    </row>
    <row r="1109" spans="1:25">
      <c r="A1109" s="35" t="s">
        <v>78</v>
      </c>
      <c r="B1109" s="35" t="s">
        <v>79</v>
      </c>
      <c r="C1109" s="39">
        <v>2003</v>
      </c>
      <c r="D1109" s="35">
        <v>73961.899999999994</v>
      </c>
      <c r="E1109" s="39">
        <v>92354.7</v>
      </c>
      <c r="F1109" s="35">
        <f>Table_3[[#This Row],[Nominal GDP in millions]]/Table_3[[#This Row],[Real GDP (Chained 2012, millions)]]</f>
        <v>0.80084608579747429</v>
      </c>
      <c r="H1109" s="49"/>
      <c r="I1109" s="4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  <c r="Y1109" s="49"/>
    </row>
    <row r="1110" spans="1:25">
      <c r="A1110" s="37" t="s">
        <v>78</v>
      </c>
      <c r="B1110" s="37" t="s">
        <v>79</v>
      </c>
      <c r="C1110" s="38">
        <v>2004</v>
      </c>
      <c r="D1110" s="38">
        <v>77998</v>
      </c>
      <c r="E1110" s="38">
        <v>94482.6</v>
      </c>
      <c r="F1110" s="37">
        <f>Table_3[[#This Row],[Nominal GDP in millions]]/Table_3[[#This Row],[Real GDP (Chained 2012, millions)]]</f>
        <v>0.82552766329461713</v>
      </c>
      <c r="G1110" s="51">
        <f>ABS((F1110/F1107)^(1/4)-1)</f>
        <v>1.7766098478140258E-2</v>
      </c>
      <c r="H1110" s="49"/>
      <c r="I1110" s="4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  <c r="Y1110" s="49"/>
    </row>
    <row r="1111" spans="1:25">
      <c r="A1111" s="35" t="s">
        <v>78</v>
      </c>
      <c r="B1111" s="35" t="s">
        <v>79</v>
      </c>
      <c r="C1111" s="39">
        <v>2005</v>
      </c>
      <c r="D1111" s="35">
        <v>82448.5</v>
      </c>
      <c r="E1111" s="39">
        <v>96820.7</v>
      </c>
      <c r="F1111" s="35">
        <f>Table_3[[#This Row],[Nominal GDP in millions]]/Table_3[[#This Row],[Real GDP (Chained 2012, millions)]]</f>
        <v>0.85155860265418448</v>
      </c>
      <c r="H1111" s="49"/>
      <c r="I1111" s="4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  <c r="Y1111" s="49"/>
    </row>
    <row r="1112" spans="1:25">
      <c r="A1112" s="35" t="s">
        <v>78</v>
      </c>
      <c r="B1112" s="35" t="s">
        <v>79</v>
      </c>
      <c r="C1112" s="39">
        <v>2006</v>
      </c>
      <c r="D1112" s="35">
        <v>87099.5</v>
      </c>
      <c r="E1112" s="39">
        <v>99005.8</v>
      </c>
      <c r="F1112" s="35">
        <f>Table_3[[#This Row],[Nominal GDP in millions]]/Table_3[[#This Row],[Real GDP (Chained 2012, millions)]]</f>
        <v>0.87974138888832776</v>
      </c>
      <c r="H1112" s="49"/>
      <c r="I1112" s="4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  <c r="Y1112" s="49"/>
    </row>
    <row r="1113" spans="1:25">
      <c r="A1113" s="35" t="s">
        <v>78</v>
      </c>
      <c r="B1113" s="35" t="s">
        <v>79</v>
      </c>
      <c r="C1113" s="39">
        <v>2007</v>
      </c>
      <c r="D1113" s="35">
        <v>91191.4</v>
      </c>
      <c r="E1113" s="39">
        <v>100211.8</v>
      </c>
      <c r="F1113" s="35">
        <f>Table_3[[#This Row],[Nominal GDP in millions]]/Table_3[[#This Row],[Real GDP (Chained 2012, millions)]]</f>
        <v>0.90998664827894515</v>
      </c>
      <c r="H1113" s="49"/>
      <c r="I1113" s="4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  <c r="Y1113" s="49"/>
    </row>
    <row r="1114" spans="1:25">
      <c r="A1114" s="37" t="s">
        <v>78</v>
      </c>
      <c r="B1114" s="37" t="s">
        <v>79</v>
      </c>
      <c r="C1114" s="38">
        <v>2008</v>
      </c>
      <c r="D1114" s="38">
        <v>94514.5</v>
      </c>
      <c r="E1114" s="38">
        <v>101777.60000000001</v>
      </c>
      <c r="F1114" s="37">
        <f>Table_3[[#This Row],[Nominal GDP in millions]]/Table_3[[#This Row],[Real GDP (Chained 2012, millions)]]</f>
        <v>0.92863753910487179</v>
      </c>
      <c r="G1114" s="51">
        <f>ABS((F1114/F1111)^(1/4)-1)</f>
        <v>2.1898881308179075E-2</v>
      </c>
      <c r="H1114" s="49"/>
      <c r="I1114" s="4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  <c r="Y1114" s="49"/>
    </row>
    <row r="1115" spans="1:25">
      <c r="A1115" s="35" t="s">
        <v>78</v>
      </c>
      <c r="B1115" s="35" t="s">
        <v>79</v>
      </c>
      <c r="C1115" s="39">
        <v>2009</v>
      </c>
      <c r="D1115" s="35">
        <v>91792.2</v>
      </c>
      <c r="E1115" s="39">
        <v>98000.6</v>
      </c>
      <c r="F1115" s="35">
        <f>Table_3[[#This Row],[Nominal GDP in millions]]/Table_3[[#This Row],[Real GDP (Chained 2012, millions)]]</f>
        <v>0.93664936745285221</v>
      </c>
      <c r="H1115" s="49"/>
      <c r="I1115" s="4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  <c r="Y1115" s="49"/>
    </row>
    <row r="1116" spans="1:25">
      <c r="A1116" s="35" t="s">
        <v>78</v>
      </c>
      <c r="B1116" s="35" t="s">
        <v>79</v>
      </c>
      <c r="C1116" s="39">
        <v>2010</v>
      </c>
      <c r="D1116" s="35">
        <v>93943.1</v>
      </c>
      <c r="E1116" s="39">
        <v>98601.1</v>
      </c>
      <c r="F1116" s="35">
        <f>Table_3[[#This Row],[Nominal GDP in millions]]/Table_3[[#This Row],[Real GDP (Chained 2012, millions)]]</f>
        <v>0.95275914771741899</v>
      </c>
      <c r="H1116" s="49"/>
      <c r="I1116" s="4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  <c r="Y1116" s="49"/>
    </row>
    <row r="1117" spans="1:25">
      <c r="A1117" s="35" t="s">
        <v>78</v>
      </c>
      <c r="B1117" s="35" t="s">
        <v>79</v>
      </c>
      <c r="C1117" s="39">
        <v>2011</v>
      </c>
      <c r="D1117" s="35">
        <v>96218</v>
      </c>
      <c r="E1117" s="39">
        <v>98515.8</v>
      </c>
      <c r="F1117" s="35">
        <f>Table_3[[#This Row],[Nominal GDP in millions]]/Table_3[[#This Row],[Real GDP (Chained 2012, millions)]]</f>
        <v>0.9766758225584119</v>
      </c>
      <c r="H1117" s="49"/>
      <c r="I1117" s="4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  <c r="Y1117" s="49"/>
    </row>
    <row r="1118" spans="1:25">
      <c r="A1118" s="37" t="s">
        <v>78</v>
      </c>
      <c r="B1118" s="37" t="s">
        <v>79</v>
      </c>
      <c r="C1118" s="38">
        <v>2012</v>
      </c>
      <c r="D1118" s="38">
        <v>100448.4</v>
      </c>
      <c r="E1118" s="38">
        <v>100448.4</v>
      </c>
      <c r="F1118" s="37">
        <f>Table_3[[#This Row],[Nominal GDP in millions]]/Table_3[[#This Row],[Real GDP (Chained 2012, millions)]]</f>
        <v>1</v>
      </c>
      <c r="G1118" s="51">
        <f>ABS((F1118/F1115)^(1/4)-1)</f>
        <v>1.6496152061652669E-2</v>
      </c>
      <c r="H1118" s="49"/>
      <c r="I1118" s="4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  <c r="Y1118" s="49"/>
    </row>
    <row r="1119" spans="1:25">
      <c r="A1119" s="35" t="s">
        <v>78</v>
      </c>
      <c r="B1119" s="35" t="s">
        <v>79</v>
      </c>
      <c r="C1119" s="39">
        <v>2013</v>
      </c>
      <c r="D1119" s="35">
        <v>102371</v>
      </c>
      <c r="E1119" s="39">
        <v>100331.2</v>
      </c>
      <c r="F1119" s="35">
        <f>Table_3[[#This Row],[Nominal GDP in millions]]/Table_3[[#This Row],[Real GDP (Chained 2012, millions)]]</f>
        <v>1.0203306648380563</v>
      </c>
      <c r="H1119" s="49"/>
      <c r="I1119" s="4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  <c r="Y1119" s="49"/>
    </row>
    <row r="1120" spans="1:25">
      <c r="A1120" s="35" t="s">
        <v>78</v>
      </c>
      <c r="B1120" s="35" t="s">
        <v>79</v>
      </c>
      <c r="C1120" s="39">
        <v>2014</v>
      </c>
      <c r="D1120" s="35">
        <v>104300.3</v>
      </c>
      <c r="E1120" s="39">
        <v>100283.6</v>
      </c>
      <c r="F1120" s="35">
        <f>Table_3[[#This Row],[Nominal GDP in millions]]/Table_3[[#This Row],[Real GDP (Chained 2012, millions)]]</f>
        <v>1.0400534085333992</v>
      </c>
      <c r="H1120" s="49"/>
      <c r="I1120" s="4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  <c r="Y1120" s="49"/>
    </row>
    <row r="1121" spans="1:25">
      <c r="A1121" s="35" t="s">
        <v>78</v>
      </c>
      <c r="B1121" s="35" t="s">
        <v>79</v>
      </c>
      <c r="C1121" s="39">
        <v>2015</v>
      </c>
      <c r="D1121" s="35">
        <v>105914.6</v>
      </c>
      <c r="E1121" s="39">
        <v>100482.4</v>
      </c>
      <c r="F1121" s="35">
        <f>Table_3[[#This Row],[Nominal GDP in millions]]/Table_3[[#This Row],[Real GDP (Chained 2012, millions)]]</f>
        <v>1.054061208729091</v>
      </c>
      <c r="H1121" s="49"/>
      <c r="I1121" s="4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  <c r="Y1121" s="49"/>
    </row>
    <row r="1122" spans="1:25">
      <c r="A1122" s="37" t="s">
        <v>78</v>
      </c>
      <c r="B1122" s="37" t="s">
        <v>79</v>
      </c>
      <c r="C1122" s="38">
        <v>2016</v>
      </c>
      <c r="D1122" s="38">
        <v>107291.4</v>
      </c>
      <c r="E1122" s="38">
        <v>101255.3</v>
      </c>
      <c r="F1122" s="37">
        <f>Table_3[[#This Row],[Nominal GDP in millions]]/Table_3[[#This Row],[Real GDP (Chained 2012, millions)]]</f>
        <v>1.0596126820028184</v>
      </c>
      <c r="G1122" s="51">
        <f>ABS((F1122/F1119)^(1/4)-1)</f>
        <v>9.4889096829737785E-3</v>
      </c>
      <c r="H1122" s="49"/>
      <c r="I1122" s="4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  <c r="Y1122" s="49"/>
    </row>
    <row r="1123" spans="1:25">
      <c r="A1123" s="35" t="s">
        <v>78</v>
      </c>
      <c r="B1123" s="35" t="s">
        <v>79</v>
      </c>
      <c r="C1123" s="39">
        <v>2017</v>
      </c>
      <c r="D1123" s="35">
        <v>109962.5</v>
      </c>
      <c r="E1123" s="39">
        <v>101642.1</v>
      </c>
      <c r="F1123" s="35">
        <f>Table_3[[#This Row],[Nominal GDP in millions]]/Table_3[[#This Row],[Real GDP (Chained 2012, millions)]]</f>
        <v>1.081859780543692</v>
      </c>
      <c r="H1123" s="49"/>
      <c r="I1123" s="4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  <c r="Y1123" s="49"/>
    </row>
    <row r="1124" spans="1:25">
      <c r="A1124" s="35" t="s">
        <v>78</v>
      </c>
      <c r="B1124" s="35" t="s">
        <v>79</v>
      </c>
      <c r="C1124" s="39">
        <v>2018</v>
      </c>
      <c r="D1124" s="35">
        <v>112406.8</v>
      </c>
      <c r="E1124" s="39">
        <v>101131.5</v>
      </c>
      <c r="F1124" s="35">
        <f>Table_3[[#This Row],[Nominal GDP in millions]]/Table_3[[#This Row],[Real GDP (Chained 2012, millions)]]</f>
        <v>1.1114914739720068</v>
      </c>
      <c r="H1124" s="49"/>
      <c r="I1124" s="4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  <c r="Y1124" s="49"/>
    </row>
    <row r="1125" spans="1:25">
      <c r="A1125" s="35" t="s">
        <v>78</v>
      </c>
      <c r="B1125" s="35" t="s">
        <v>79</v>
      </c>
      <c r="C1125" s="39">
        <v>2019</v>
      </c>
      <c r="D1125" s="35">
        <v>114733.8</v>
      </c>
      <c r="E1125" s="39">
        <v>101525.1</v>
      </c>
      <c r="F1125" s="35">
        <f>Table_3[[#This Row],[Nominal GDP in millions]]/Table_3[[#This Row],[Real GDP (Chained 2012, millions)]]</f>
        <v>1.1301028021641939</v>
      </c>
      <c r="H1125" s="49"/>
      <c r="I1125" s="4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  <c r="Y1125" s="49"/>
    </row>
    <row r="1126" spans="1:25" s="46" customFormat="1">
      <c r="A1126" s="47" t="s">
        <v>78</v>
      </c>
      <c r="B1126" s="47" t="s">
        <v>79</v>
      </c>
      <c r="C1126" s="45">
        <v>2020</v>
      </c>
      <c r="D1126" s="47">
        <v>113845.7</v>
      </c>
      <c r="E1126" s="45">
        <v>99667.5</v>
      </c>
      <c r="F1126" s="47">
        <f>Table_3[[#This Row],[Nominal GDP in millions]]/Table_3[[#This Row],[Real GDP (Chained 2012, millions)]]</f>
        <v>1.1422549978679108</v>
      </c>
      <c r="G1126" s="51">
        <f>ABS((F1126/F1123)^(1/4)-1)</f>
        <v>1.3673336011847947E-2</v>
      </c>
      <c r="H1126" s="49"/>
      <c r="I1126" s="4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  <c r="Y1126" s="49"/>
    </row>
    <row r="1127" spans="1:25">
      <c r="A1127" s="37" t="s">
        <v>80</v>
      </c>
      <c r="B1127" s="37" t="s">
        <v>81</v>
      </c>
      <c r="C1127" s="38">
        <v>1976</v>
      </c>
      <c r="D1127" s="38">
        <v>37211</v>
      </c>
      <c r="E1127" s="38"/>
      <c r="F1127" s="37"/>
      <c r="G1127" s="51"/>
      <c r="H1127" s="49"/>
      <c r="I1127" s="4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  <c r="Y1127" s="49"/>
    </row>
    <row r="1128" spans="1:25">
      <c r="A1128" s="35" t="s">
        <v>80</v>
      </c>
      <c r="B1128" s="35" t="s">
        <v>81</v>
      </c>
      <c r="C1128" s="39">
        <v>1977</v>
      </c>
      <c r="D1128" s="35">
        <v>41149.599999999999</v>
      </c>
      <c r="E1128" s="39">
        <v>133154.96250044217</v>
      </c>
      <c r="F1128" s="35">
        <f>Table_3[[#This Row],[Nominal GDP in millions]]/Table_3[[#This Row],[Real GDP (Chained 2012, millions)]]</f>
        <v>0.30903542179183408</v>
      </c>
      <c r="H1128" s="49"/>
      <c r="I1128" s="4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  <c r="Y1128" s="49"/>
    </row>
    <row r="1129" spans="1:25">
      <c r="A1129" s="35" t="s">
        <v>80</v>
      </c>
      <c r="B1129" s="35" t="s">
        <v>81</v>
      </c>
      <c r="C1129" s="39">
        <v>1978</v>
      </c>
      <c r="D1129" s="35">
        <v>46176.1</v>
      </c>
      <c r="E1129" s="39">
        <v>139578.85298127698</v>
      </c>
      <c r="F1129" s="35">
        <f>Table_3[[#This Row],[Nominal GDP in millions]]/Table_3[[#This Row],[Real GDP (Chained 2012, millions)]]</f>
        <v>0.33082446956484179</v>
      </c>
      <c r="H1129" s="49"/>
      <c r="I1129" s="4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  <c r="Y1129" s="49"/>
    </row>
    <row r="1130" spans="1:25">
      <c r="A1130" s="35" t="s">
        <v>80</v>
      </c>
      <c r="B1130" s="35" t="s">
        <v>81</v>
      </c>
      <c r="C1130" s="39">
        <v>1979</v>
      </c>
      <c r="D1130" s="35">
        <v>50600.7</v>
      </c>
      <c r="E1130" s="39">
        <v>143006.42440912651</v>
      </c>
      <c r="F1130" s="35">
        <f>Table_3[[#This Row],[Nominal GDP in millions]]/Table_3[[#This Row],[Real GDP (Chained 2012, millions)]]</f>
        <v>0.35383515257494064</v>
      </c>
      <c r="H1130" s="49"/>
      <c r="I1130" s="4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  <c r="Y1130" s="49"/>
    </row>
    <row r="1131" spans="1:25">
      <c r="A1131" s="37" t="s">
        <v>80</v>
      </c>
      <c r="B1131" s="37" t="s">
        <v>81</v>
      </c>
      <c r="C1131" s="38">
        <v>1980</v>
      </c>
      <c r="D1131" s="38">
        <v>52419.9</v>
      </c>
      <c r="E1131" s="38">
        <v>137451.6578335902</v>
      </c>
      <c r="F1131" s="37">
        <f>Table_3[[#This Row],[Nominal GDP in millions]]/Table_3[[#This Row],[Real GDP (Chained 2012, millions)]]</f>
        <v>0.38136971809727943</v>
      </c>
      <c r="G1131" s="51">
        <f>ABS((F1131/F1128)^(1/4)-1)</f>
        <v>5.3985135773558568E-2</v>
      </c>
      <c r="H1131" s="49"/>
      <c r="I1131" s="4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  <c r="Y1131" s="49"/>
    </row>
    <row r="1132" spans="1:25">
      <c r="A1132" s="35" t="s">
        <v>80</v>
      </c>
      <c r="B1132" s="35" t="s">
        <v>81</v>
      </c>
      <c r="C1132" s="39">
        <v>1981</v>
      </c>
      <c r="D1132" s="35">
        <v>57762.9</v>
      </c>
      <c r="E1132" s="39">
        <v>139204.29511281804</v>
      </c>
      <c r="F1132" s="35">
        <f>Table_3[[#This Row],[Nominal GDP in millions]]/Table_3[[#This Row],[Real GDP (Chained 2012, millions)]]</f>
        <v>0.41495055848087226</v>
      </c>
      <c r="H1132" s="49"/>
      <c r="I1132" s="4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  <c r="Y1132" s="49"/>
    </row>
    <row r="1133" spans="1:25">
      <c r="A1133" s="35" t="s">
        <v>80</v>
      </c>
      <c r="B1133" s="35" t="s">
        <v>81</v>
      </c>
      <c r="C1133" s="39">
        <v>1982</v>
      </c>
      <c r="D1133" s="35">
        <v>60698.6</v>
      </c>
      <c r="E1133" s="39">
        <v>137464.89614473053</v>
      </c>
      <c r="F1133" s="35">
        <f>Table_3[[#This Row],[Nominal GDP in millions]]/Table_3[[#This Row],[Real GDP (Chained 2012, millions)]]</f>
        <v>0.44155709350038869</v>
      </c>
      <c r="H1133" s="49"/>
      <c r="I1133" s="4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  <c r="Y1133" s="49"/>
    </row>
    <row r="1134" spans="1:25">
      <c r="A1134" s="35" t="s">
        <v>80</v>
      </c>
      <c r="B1134" s="35" t="s">
        <v>81</v>
      </c>
      <c r="C1134" s="39">
        <v>1983</v>
      </c>
      <c r="D1134" s="35">
        <v>65538</v>
      </c>
      <c r="E1134" s="39">
        <v>141895.84522020363</v>
      </c>
      <c r="F1134" s="35">
        <f>Table_3[[#This Row],[Nominal GDP in millions]]/Table_3[[#This Row],[Real GDP (Chained 2012, millions)]]</f>
        <v>0.46187398861674683</v>
      </c>
      <c r="H1134" s="49"/>
      <c r="I1134" s="4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  <c r="Y1134" s="49"/>
    </row>
    <row r="1135" spans="1:25">
      <c r="A1135" s="37" t="s">
        <v>80</v>
      </c>
      <c r="B1135" s="37" t="s">
        <v>81</v>
      </c>
      <c r="C1135" s="38">
        <v>1984</v>
      </c>
      <c r="D1135" s="38">
        <v>74538.8</v>
      </c>
      <c r="E1135" s="38">
        <v>154069.62347120803</v>
      </c>
      <c r="F1135" s="37">
        <f>Table_3[[#This Row],[Nominal GDP in millions]]/Table_3[[#This Row],[Real GDP (Chained 2012, millions)]]</f>
        <v>0.48379945586048334</v>
      </c>
      <c r="G1135" s="51">
        <f>ABS((F1135/F1132)^(1/4)-1)</f>
        <v>3.9123712794087995E-2</v>
      </c>
      <c r="H1135" s="49"/>
      <c r="I1135" s="4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  <c r="Y1135" s="49"/>
    </row>
    <row r="1136" spans="1:25">
      <c r="A1136" s="35" t="s">
        <v>80</v>
      </c>
      <c r="B1136" s="35" t="s">
        <v>81</v>
      </c>
      <c r="C1136" s="39">
        <v>1985</v>
      </c>
      <c r="D1136" s="35">
        <v>77912</v>
      </c>
      <c r="E1136" s="39">
        <v>156365.89487530635</v>
      </c>
      <c r="F1136" s="35">
        <f>Table_3[[#This Row],[Nominal GDP in millions]]/Table_3[[#This Row],[Real GDP (Chained 2012, millions)]]</f>
        <v>0.49826722164785847</v>
      </c>
      <c r="H1136" s="49"/>
      <c r="I1136" s="4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  <c r="Y1136" s="49"/>
    </row>
    <row r="1137" spans="1:25">
      <c r="A1137" s="35" t="s">
        <v>80</v>
      </c>
      <c r="B1137" s="35" t="s">
        <v>81</v>
      </c>
      <c r="C1137" s="39">
        <v>1986</v>
      </c>
      <c r="D1137" s="35">
        <v>83330.3</v>
      </c>
      <c r="E1137" s="39">
        <v>160660.71957753241</v>
      </c>
      <c r="F1137" s="35">
        <f>Table_3[[#This Row],[Nominal GDP in millions]]/Table_3[[#This Row],[Real GDP (Chained 2012, millions)]]</f>
        <v>0.51867251820558458</v>
      </c>
      <c r="H1137" s="49"/>
      <c r="I1137" s="4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  <c r="Y1137" s="49"/>
    </row>
    <row r="1138" spans="1:25">
      <c r="A1138" s="35" t="s">
        <v>80</v>
      </c>
      <c r="B1138" s="35" t="s">
        <v>81</v>
      </c>
      <c r="C1138" s="39">
        <v>1987</v>
      </c>
      <c r="D1138" s="35">
        <v>88911.9</v>
      </c>
      <c r="E1138" s="39">
        <v>167004.31682340754</v>
      </c>
      <c r="F1138" s="35">
        <f>Table_3[[#This Row],[Nominal GDP in millions]]/Table_3[[#This Row],[Real GDP (Chained 2012, millions)]]</f>
        <v>0.53239282487539863</v>
      </c>
      <c r="H1138" s="49"/>
      <c r="I1138" s="4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  <c r="Y1138" s="49"/>
    </row>
    <row r="1139" spans="1:25">
      <c r="A1139" s="37" t="s">
        <v>80</v>
      </c>
      <c r="B1139" s="37" t="s">
        <v>81</v>
      </c>
      <c r="C1139" s="38">
        <v>1988</v>
      </c>
      <c r="D1139" s="38">
        <v>95760.1</v>
      </c>
      <c r="E1139" s="38">
        <v>174359.06202996691</v>
      </c>
      <c r="F1139" s="37">
        <f>Table_3[[#This Row],[Nominal GDP in millions]]/Table_3[[#This Row],[Real GDP (Chained 2012, millions)]]</f>
        <v>0.54921206208107387</v>
      </c>
      <c r="G1139" s="51">
        <f>ABS((F1139/F1136)^(1/4)-1)</f>
        <v>2.4635591071799023E-2</v>
      </c>
      <c r="H1139" s="49"/>
      <c r="I1139" s="4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  <c r="Y1139" s="49"/>
    </row>
    <row r="1140" spans="1:25">
      <c r="A1140" s="35" t="s">
        <v>80</v>
      </c>
      <c r="B1140" s="35" t="s">
        <v>81</v>
      </c>
      <c r="C1140" s="39">
        <v>1989</v>
      </c>
      <c r="D1140" s="35">
        <v>101411.9</v>
      </c>
      <c r="E1140" s="39">
        <v>177980.8912843318</v>
      </c>
      <c r="F1140" s="35">
        <f>Table_3[[#This Row],[Nominal GDP in millions]]/Table_3[[#This Row],[Real GDP (Chained 2012, millions)]]</f>
        <v>0.56979094366928584</v>
      </c>
      <c r="H1140" s="49"/>
      <c r="I1140" s="4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  <c r="Y1140" s="49"/>
    </row>
    <row r="1141" spans="1:25">
      <c r="A1141" s="35" t="s">
        <v>80</v>
      </c>
      <c r="B1141" s="35" t="s">
        <v>81</v>
      </c>
      <c r="C1141" s="39">
        <v>1990</v>
      </c>
      <c r="D1141" s="35">
        <v>103565.7</v>
      </c>
      <c r="E1141" s="39">
        <v>175961.04157263058</v>
      </c>
      <c r="F1141" s="35">
        <f>Table_3[[#This Row],[Nominal GDP in millions]]/Table_3[[#This Row],[Real GDP (Chained 2012, millions)]]</f>
        <v>0.58857176039874537</v>
      </c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  <c r="Y1141" s="49"/>
    </row>
    <row r="1142" spans="1:25">
      <c r="A1142" s="35" t="s">
        <v>80</v>
      </c>
      <c r="B1142" s="35" t="s">
        <v>81</v>
      </c>
      <c r="C1142" s="39">
        <v>1991</v>
      </c>
      <c r="D1142" s="35">
        <v>109161.60000000001</v>
      </c>
      <c r="E1142" s="39">
        <v>178669.13956894155</v>
      </c>
      <c r="F1142" s="35">
        <f>Table_3[[#This Row],[Nominal GDP in millions]]/Table_3[[#This Row],[Real GDP (Chained 2012, millions)]]</f>
        <v>0.61097064811172241</v>
      </c>
      <c r="H1142" s="49"/>
      <c r="I1142" s="4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  <c r="Y1142" s="49"/>
    </row>
    <row r="1143" spans="1:25">
      <c r="A1143" s="37" t="s">
        <v>80</v>
      </c>
      <c r="B1143" s="37" t="s">
        <v>81</v>
      </c>
      <c r="C1143" s="38">
        <v>1992</v>
      </c>
      <c r="D1143" s="38">
        <v>115288.4</v>
      </c>
      <c r="E1143" s="38">
        <v>183979.71686181368</v>
      </c>
      <c r="F1143" s="37">
        <f>Table_3[[#This Row],[Nominal GDP in millions]]/Table_3[[#This Row],[Real GDP (Chained 2012, millions)]]</f>
        <v>0.62663646822868291</v>
      </c>
      <c r="G1143" s="51">
        <f>ABS((F1143/F1140)^(1/4)-1)</f>
        <v>2.4059122978416836E-2</v>
      </c>
      <c r="H1143" s="49"/>
      <c r="I1143" s="4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  <c r="Y1143" s="49"/>
    </row>
    <row r="1144" spans="1:25">
      <c r="A1144" s="35" t="s">
        <v>80</v>
      </c>
      <c r="B1144" s="35" t="s">
        <v>81</v>
      </c>
      <c r="C1144" s="39">
        <v>1993</v>
      </c>
      <c r="D1144" s="35">
        <v>118905.60000000001</v>
      </c>
      <c r="E1144" s="39">
        <v>184585.08180711017</v>
      </c>
      <c r="F1144" s="35">
        <f>Table_3[[#This Row],[Nominal GDP in millions]]/Table_3[[#This Row],[Real GDP (Chained 2012, millions)]]</f>
        <v>0.644177735469735</v>
      </c>
      <c r="H1144" s="49"/>
      <c r="I1144" s="4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  <c r="Y1144" s="49"/>
    </row>
    <row r="1145" spans="1:25">
      <c r="A1145" s="35" t="s">
        <v>80</v>
      </c>
      <c r="B1145" s="35" t="s">
        <v>81</v>
      </c>
      <c r="C1145" s="39">
        <v>1994</v>
      </c>
      <c r="D1145" s="35">
        <v>130566.7</v>
      </c>
      <c r="E1145" s="39">
        <v>197681.65668140585</v>
      </c>
      <c r="F1145" s="35">
        <f>Table_3[[#This Row],[Nominal GDP in millions]]/Table_3[[#This Row],[Real GDP (Chained 2012, millions)]]</f>
        <v>0.66048970952539188</v>
      </c>
      <c r="H1145" s="49"/>
      <c r="I1145" s="4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  <c r="Y1145" s="49"/>
    </row>
    <row r="1146" spans="1:25">
      <c r="A1146" s="35" t="s">
        <v>80</v>
      </c>
      <c r="B1146" s="35" t="s">
        <v>81</v>
      </c>
      <c r="C1146" s="39">
        <v>1995</v>
      </c>
      <c r="D1146" s="35">
        <v>140059.79999999999</v>
      </c>
      <c r="E1146" s="39">
        <v>207741.76588523638</v>
      </c>
      <c r="F1146" s="35">
        <f>Table_3[[#This Row],[Nominal GDP in millions]]/Table_3[[#This Row],[Real GDP (Chained 2012, millions)]]</f>
        <v>0.67420145103307627</v>
      </c>
      <c r="H1146" s="49"/>
      <c r="I1146" s="4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  <c r="Y1146" s="49"/>
    </row>
    <row r="1147" spans="1:25">
      <c r="A1147" s="37" t="s">
        <v>80</v>
      </c>
      <c r="B1147" s="37" t="s">
        <v>81</v>
      </c>
      <c r="C1147" s="38">
        <v>1996</v>
      </c>
      <c r="D1147" s="38">
        <v>148256.79999999999</v>
      </c>
      <c r="E1147" s="38">
        <v>216227.23553680169</v>
      </c>
      <c r="F1147" s="37">
        <f>Table_3[[#This Row],[Nominal GDP in millions]]/Table_3[[#This Row],[Real GDP (Chained 2012, millions)]]</f>
        <v>0.68565275614767229</v>
      </c>
      <c r="G1147" s="51">
        <f>ABS((F1147/F1144)^(1/4)-1)</f>
        <v>1.572146160262422E-2</v>
      </c>
      <c r="H1147" s="49"/>
      <c r="I1147" s="4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  <c r="Y1147" s="49"/>
    </row>
    <row r="1148" spans="1:25">
      <c r="A1148" s="35" t="s">
        <v>80</v>
      </c>
      <c r="B1148" s="35" t="s">
        <v>81</v>
      </c>
      <c r="C1148" s="39">
        <v>1997</v>
      </c>
      <c r="D1148" s="35">
        <v>163175.6</v>
      </c>
      <c r="E1148" s="39">
        <v>227796.8</v>
      </c>
      <c r="F1148" s="35">
        <f>Table_3[[#This Row],[Nominal GDP in millions]]/Table_3[[#This Row],[Real GDP (Chained 2012, millions)]]</f>
        <v>0.71632086139928219</v>
      </c>
      <c r="H1148" s="49"/>
      <c r="I1148" s="4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  <c r="Y1148" s="49"/>
    </row>
    <row r="1149" spans="1:25">
      <c r="A1149" s="35" t="s">
        <v>80</v>
      </c>
      <c r="B1149" s="35" t="s">
        <v>81</v>
      </c>
      <c r="C1149" s="39">
        <v>1998</v>
      </c>
      <c r="D1149" s="35">
        <v>169483.4</v>
      </c>
      <c r="E1149" s="39">
        <v>231693.3</v>
      </c>
      <c r="F1149" s="35">
        <f>Table_3[[#This Row],[Nominal GDP in millions]]/Table_3[[#This Row],[Real GDP (Chained 2012, millions)]]</f>
        <v>0.73149892551921014</v>
      </c>
      <c r="H1149" s="49"/>
      <c r="I1149" s="4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  <c r="Y1149" s="49"/>
    </row>
    <row r="1150" spans="1:25">
      <c r="A1150" s="35" t="s">
        <v>80</v>
      </c>
      <c r="B1150" s="35" t="s">
        <v>81</v>
      </c>
      <c r="C1150" s="39">
        <v>1999</v>
      </c>
      <c r="D1150" s="35">
        <v>177738</v>
      </c>
      <c r="E1150" s="39">
        <v>238452</v>
      </c>
      <c r="F1150" s="35">
        <f>Table_3[[#This Row],[Nominal GDP in millions]]/Table_3[[#This Row],[Real GDP (Chained 2012, millions)]]</f>
        <v>0.74538271853454785</v>
      </c>
      <c r="H1150" s="49"/>
      <c r="I1150" s="4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  <c r="Y1150" s="49"/>
    </row>
    <row r="1151" spans="1:25">
      <c r="A1151" s="37" t="s">
        <v>80</v>
      </c>
      <c r="B1151" s="37" t="s">
        <v>81</v>
      </c>
      <c r="C1151" s="38">
        <v>2000</v>
      </c>
      <c r="D1151" s="38">
        <v>186650</v>
      </c>
      <c r="E1151" s="38">
        <v>244705.9</v>
      </c>
      <c r="F1151" s="37">
        <f>Table_3[[#This Row],[Nominal GDP in millions]]/Table_3[[#This Row],[Real GDP (Chained 2012, millions)]]</f>
        <v>0.76275234883997489</v>
      </c>
      <c r="G1151" s="51">
        <f>ABS((F1151/F1148)^(1/4)-1)</f>
        <v>1.5825214617892769E-2</v>
      </c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  <c r="Y1151" s="49"/>
    </row>
    <row r="1152" spans="1:25">
      <c r="A1152" s="35" t="s">
        <v>80</v>
      </c>
      <c r="B1152" s="35" t="s">
        <v>81</v>
      </c>
      <c r="C1152" s="39">
        <v>2001</v>
      </c>
      <c r="D1152" s="35">
        <v>190657.1</v>
      </c>
      <c r="E1152" s="39">
        <v>243060.4</v>
      </c>
      <c r="F1152" s="35">
        <f>Table_3[[#This Row],[Nominal GDP in millions]]/Table_3[[#This Row],[Real GDP (Chained 2012, millions)]]</f>
        <v>0.78440214860174673</v>
      </c>
      <c r="H1152" s="49"/>
      <c r="I1152" s="4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  <c r="Y1152" s="49"/>
    </row>
    <row r="1153" spans="1:25">
      <c r="A1153" s="35" t="s">
        <v>80</v>
      </c>
      <c r="B1153" s="35" t="s">
        <v>81</v>
      </c>
      <c r="C1153" s="39">
        <v>2002</v>
      </c>
      <c r="D1153" s="35">
        <v>197557.7</v>
      </c>
      <c r="E1153" s="39">
        <v>247437.1</v>
      </c>
      <c r="F1153" s="35">
        <f>Table_3[[#This Row],[Nominal GDP in millions]]/Table_3[[#This Row],[Real GDP (Chained 2012, millions)]]</f>
        <v>0.79841583982353503</v>
      </c>
      <c r="H1153" s="49"/>
      <c r="I1153" s="4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  <c r="Y1153" s="49"/>
    </row>
    <row r="1154" spans="1:25">
      <c r="A1154" s="35" t="s">
        <v>80</v>
      </c>
      <c r="B1154" s="35" t="s">
        <v>81</v>
      </c>
      <c r="C1154" s="39">
        <v>2003</v>
      </c>
      <c r="D1154" s="35">
        <v>205588.5</v>
      </c>
      <c r="E1154" s="39">
        <v>252677.3</v>
      </c>
      <c r="F1154" s="35">
        <f>Table_3[[#This Row],[Nominal GDP in millions]]/Table_3[[#This Row],[Real GDP (Chained 2012, millions)]]</f>
        <v>0.81364056050939282</v>
      </c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  <c r="Y1154" s="49"/>
    </row>
    <row r="1155" spans="1:25">
      <c r="A1155" s="37" t="s">
        <v>80</v>
      </c>
      <c r="B1155" s="37" t="s">
        <v>81</v>
      </c>
      <c r="C1155" s="38">
        <v>2004</v>
      </c>
      <c r="D1155" s="38">
        <v>217084.2</v>
      </c>
      <c r="E1155" s="38">
        <v>259741.4</v>
      </c>
      <c r="F1155" s="37">
        <f>Table_3[[#This Row],[Nominal GDP in millions]]/Table_3[[#This Row],[Real GDP (Chained 2012, millions)]]</f>
        <v>0.83577050096750083</v>
      </c>
      <c r="G1155" s="51">
        <f>ABS((F1155/F1152)^(1/4)-1)</f>
        <v>1.598446164691647E-2</v>
      </c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  <c r="Y1155" s="49"/>
    </row>
    <row r="1156" spans="1:25">
      <c r="A1156" s="35" t="s">
        <v>80</v>
      </c>
      <c r="B1156" s="35" t="s">
        <v>81</v>
      </c>
      <c r="C1156" s="39">
        <v>2005</v>
      </c>
      <c r="D1156" s="35">
        <v>227971.3</v>
      </c>
      <c r="E1156" s="39">
        <v>265735.09999999998</v>
      </c>
      <c r="F1156" s="35">
        <f>Table_3[[#This Row],[Nominal GDP in millions]]/Table_3[[#This Row],[Real GDP (Chained 2012, millions)]]</f>
        <v>0.85788930404752706</v>
      </c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  <c r="Y1156" s="49"/>
    </row>
    <row r="1157" spans="1:25">
      <c r="A1157" s="35" t="s">
        <v>80</v>
      </c>
      <c r="B1157" s="35" t="s">
        <v>81</v>
      </c>
      <c r="C1157" s="39">
        <v>2006</v>
      </c>
      <c r="D1157" s="35">
        <v>236386</v>
      </c>
      <c r="E1157" s="39">
        <v>267221.09999999998</v>
      </c>
      <c r="F1157" s="35">
        <f>Table_3[[#This Row],[Nominal GDP in millions]]/Table_3[[#This Row],[Real GDP (Chained 2012, millions)]]</f>
        <v>0.88460828879156628</v>
      </c>
      <c r="H1157" s="49"/>
      <c r="I1157" s="4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  <c r="Y1157" s="49"/>
    </row>
    <row r="1158" spans="1:25">
      <c r="A1158" s="35" t="s">
        <v>80</v>
      </c>
      <c r="B1158" s="35" t="s">
        <v>81</v>
      </c>
      <c r="C1158" s="39">
        <v>2007</v>
      </c>
      <c r="D1158" s="35">
        <v>244331.3</v>
      </c>
      <c r="E1158" s="39">
        <v>267691.2</v>
      </c>
      <c r="F1158" s="35">
        <f>Table_3[[#This Row],[Nominal GDP in millions]]/Table_3[[#This Row],[Real GDP (Chained 2012, millions)]]</f>
        <v>0.9127356446532422</v>
      </c>
      <c r="H1158" s="49"/>
      <c r="I1158" s="4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  <c r="Y1158" s="49"/>
    </row>
    <row r="1159" spans="1:25">
      <c r="A1159" s="37" t="s">
        <v>80</v>
      </c>
      <c r="B1159" s="37" t="s">
        <v>81</v>
      </c>
      <c r="C1159" s="38">
        <v>2008</v>
      </c>
      <c r="D1159" s="38">
        <v>254045.8</v>
      </c>
      <c r="E1159" s="38">
        <v>273436.2</v>
      </c>
      <c r="F1159" s="37">
        <f>Table_3[[#This Row],[Nominal GDP in millions]]/Table_3[[#This Row],[Real GDP (Chained 2012, millions)]]</f>
        <v>0.92908619999839082</v>
      </c>
      <c r="G1159" s="51">
        <f>ABS((F1159/F1156)^(1/4)-1)</f>
        <v>2.0131572768030015E-2</v>
      </c>
      <c r="H1159" s="49"/>
      <c r="I1159" s="4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  <c r="Y1159" s="49"/>
    </row>
    <row r="1160" spans="1:25">
      <c r="A1160" s="35" t="s">
        <v>80</v>
      </c>
      <c r="B1160" s="35" t="s">
        <v>81</v>
      </c>
      <c r="C1160" s="39">
        <v>2009</v>
      </c>
      <c r="D1160" s="35">
        <v>253317.7</v>
      </c>
      <c r="E1160" s="39">
        <v>266834.90000000002</v>
      </c>
      <c r="F1160" s="35">
        <f>Table_3[[#This Row],[Nominal GDP in millions]]/Table_3[[#This Row],[Real GDP (Chained 2012, millions)]]</f>
        <v>0.9493424585764455</v>
      </c>
      <c r="H1160" s="49"/>
      <c r="I1160" s="4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  <c r="Y1160" s="49"/>
    </row>
    <row r="1161" spans="1:25">
      <c r="A1161" s="35" t="s">
        <v>80</v>
      </c>
      <c r="B1161" s="35" t="s">
        <v>81</v>
      </c>
      <c r="C1161" s="39">
        <v>2010</v>
      </c>
      <c r="D1161" s="35">
        <v>259816.1</v>
      </c>
      <c r="E1161" s="39">
        <v>270732.90000000002</v>
      </c>
      <c r="F1161" s="35">
        <f>Table_3[[#This Row],[Nominal GDP in millions]]/Table_3[[#This Row],[Real GDP (Chained 2012, millions)]]</f>
        <v>0.95967686232445326</v>
      </c>
      <c r="H1161" s="49"/>
      <c r="I1161" s="4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  <c r="Y1161" s="49"/>
    </row>
    <row r="1162" spans="1:25">
      <c r="A1162" s="35" t="s">
        <v>80</v>
      </c>
      <c r="B1162" s="35" t="s">
        <v>81</v>
      </c>
      <c r="C1162" s="39">
        <v>2011</v>
      </c>
      <c r="D1162" s="35">
        <v>262067.1</v>
      </c>
      <c r="E1162" s="39">
        <v>268533.8</v>
      </c>
      <c r="F1162" s="35">
        <f>Table_3[[#This Row],[Nominal GDP in millions]]/Table_3[[#This Row],[Real GDP (Chained 2012, millions)]]</f>
        <v>0.97591848772854672</v>
      </c>
      <c r="H1162" s="49"/>
      <c r="I1162" s="4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  <c r="Y1162" s="49"/>
    </row>
    <row r="1163" spans="1:25">
      <c r="A1163" s="37" t="s">
        <v>80</v>
      </c>
      <c r="B1163" s="37" t="s">
        <v>81</v>
      </c>
      <c r="C1163" s="38">
        <v>2012</v>
      </c>
      <c r="D1163" s="38">
        <v>271535.09999999998</v>
      </c>
      <c r="E1163" s="38">
        <v>271535.09999999998</v>
      </c>
      <c r="F1163" s="37">
        <f>Table_3[[#This Row],[Nominal GDP in millions]]/Table_3[[#This Row],[Real GDP (Chained 2012, millions)]]</f>
        <v>1</v>
      </c>
      <c r="G1163" s="51">
        <f>ABS((F1163/F1160)^(1/4)-1)</f>
        <v>1.3081241256976073E-2</v>
      </c>
      <c r="H1163" s="49"/>
      <c r="I1163" s="4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  <c r="Y1163" s="49"/>
    </row>
    <row r="1164" spans="1:25">
      <c r="A1164" s="35" t="s">
        <v>80</v>
      </c>
      <c r="B1164" s="35" t="s">
        <v>81</v>
      </c>
      <c r="C1164" s="39">
        <v>2013</v>
      </c>
      <c r="D1164" s="35">
        <v>280571</v>
      </c>
      <c r="E1164" s="39">
        <v>274599.3</v>
      </c>
      <c r="F1164" s="35">
        <f>Table_3[[#This Row],[Nominal GDP in millions]]/Table_3[[#This Row],[Real GDP (Chained 2012, millions)]]</f>
        <v>1.0217469600250255</v>
      </c>
      <c r="H1164" s="49"/>
      <c r="I1164" s="4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  <c r="Y1164" s="49"/>
    </row>
    <row r="1165" spans="1:25">
      <c r="A1165" s="35" t="s">
        <v>80</v>
      </c>
      <c r="B1165" s="35" t="s">
        <v>81</v>
      </c>
      <c r="C1165" s="39">
        <v>2014</v>
      </c>
      <c r="D1165" s="35">
        <v>287507.5</v>
      </c>
      <c r="E1165" s="39">
        <v>276080.7</v>
      </c>
      <c r="F1165" s="35">
        <f>Table_3[[#This Row],[Nominal GDP in millions]]/Table_3[[#This Row],[Real GDP (Chained 2012, millions)]]</f>
        <v>1.0413893473900928</v>
      </c>
      <c r="H1165" s="49"/>
      <c r="I1165" s="4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  <c r="Y1165" s="49"/>
    </row>
    <row r="1166" spans="1:25">
      <c r="A1166" s="35" t="s">
        <v>80</v>
      </c>
      <c r="B1166" s="35" t="s">
        <v>81</v>
      </c>
      <c r="C1166" s="39">
        <v>2015</v>
      </c>
      <c r="D1166" s="35">
        <v>296929.3</v>
      </c>
      <c r="E1166" s="39">
        <v>279020.79999999999</v>
      </c>
      <c r="F1166" s="35">
        <f>Table_3[[#This Row],[Nominal GDP in millions]]/Table_3[[#This Row],[Real GDP (Chained 2012, millions)]]</f>
        <v>1.0641833870449802</v>
      </c>
      <c r="H1166" s="49"/>
      <c r="I1166" s="4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  <c r="Y1166" s="49"/>
    </row>
    <row r="1167" spans="1:25">
      <c r="A1167" s="37" t="s">
        <v>80</v>
      </c>
      <c r="B1167" s="37" t="s">
        <v>81</v>
      </c>
      <c r="C1167" s="38">
        <v>2016</v>
      </c>
      <c r="D1167" s="38">
        <v>300914.5</v>
      </c>
      <c r="E1167" s="38">
        <v>279109.2</v>
      </c>
      <c r="F1167" s="37">
        <f>Table_3[[#This Row],[Nominal GDP in millions]]/Table_3[[#This Row],[Real GDP (Chained 2012, millions)]]</f>
        <v>1.0781246193246228</v>
      </c>
      <c r="G1167" s="51">
        <f>ABS((F1167/F1164)^(1/4)-1)</f>
        <v>1.3517851011968451E-2</v>
      </c>
      <c r="H1167" s="49"/>
      <c r="I1167" s="4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  <c r="Y1167" s="49"/>
    </row>
    <row r="1168" spans="1:25">
      <c r="A1168" s="35" t="s">
        <v>80</v>
      </c>
      <c r="B1168" s="35" t="s">
        <v>81</v>
      </c>
      <c r="C1168" s="39">
        <v>2017</v>
      </c>
      <c r="D1168" s="35">
        <v>308722.09999999998</v>
      </c>
      <c r="E1168" s="39">
        <v>282174.2</v>
      </c>
      <c r="F1168" s="35">
        <f>Table_3[[#This Row],[Nominal GDP in millions]]/Table_3[[#This Row],[Real GDP (Chained 2012, millions)]]</f>
        <v>1.0940833711941063</v>
      </c>
      <c r="H1168" s="49"/>
      <c r="I1168" s="4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  <c r="Y1168" s="49"/>
    </row>
    <row r="1169" spans="1:25">
      <c r="A1169" s="35" t="s">
        <v>80</v>
      </c>
      <c r="B1169" s="35" t="s">
        <v>81</v>
      </c>
      <c r="C1169" s="39">
        <v>2018</v>
      </c>
      <c r="D1169" s="35">
        <v>319393.90000000002</v>
      </c>
      <c r="E1169" s="39">
        <v>285995.09999999998</v>
      </c>
      <c r="F1169" s="35">
        <f>Table_3[[#This Row],[Nominal GDP in millions]]/Table_3[[#This Row],[Real GDP (Chained 2012, millions)]]</f>
        <v>1.1167810217727507</v>
      </c>
      <c r="H1169" s="49"/>
      <c r="I1169" s="4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  <c r="Y1169" s="49"/>
    </row>
    <row r="1170" spans="1:25">
      <c r="A1170" s="35" t="s">
        <v>80</v>
      </c>
      <c r="B1170" s="35" t="s">
        <v>81</v>
      </c>
      <c r="C1170" s="39">
        <v>2019</v>
      </c>
      <c r="D1170" s="35">
        <v>332272.90000000002</v>
      </c>
      <c r="E1170" s="39">
        <v>290842</v>
      </c>
      <c r="F1170" s="35">
        <f>Table_3[[#This Row],[Nominal GDP in millions]]/Table_3[[#This Row],[Real GDP (Chained 2012, millions)]]</f>
        <v>1.1424515716437105</v>
      </c>
      <c r="H1170" s="49"/>
      <c r="I1170" s="4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  <c r="Y1170" s="49"/>
    </row>
    <row r="1171" spans="1:25" s="46" customFormat="1">
      <c r="A1171" s="47" t="s">
        <v>80</v>
      </c>
      <c r="B1171" s="47" t="s">
        <v>81</v>
      </c>
      <c r="C1171" s="45">
        <v>2020</v>
      </c>
      <c r="D1171" s="47">
        <v>329367.2</v>
      </c>
      <c r="E1171" s="45">
        <v>282654.2</v>
      </c>
      <c r="F1171" s="47">
        <f>Table_3[[#This Row],[Nominal GDP in millions]]/Table_3[[#This Row],[Real GDP (Chained 2012, millions)]]</f>
        <v>1.1652655435510952</v>
      </c>
      <c r="G1171" s="51">
        <f>ABS((F1171/F1168)^(1/4)-1)</f>
        <v>1.5882834023735803E-2</v>
      </c>
      <c r="H1171" s="49"/>
      <c r="I1171" s="4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  <c r="Y1171" s="49"/>
    </row>
    <row r="1172" spans="1:25">
      <c r="A1172" s="37" t="s">
        <v>82</v>
      </c>
      <c r="B1172" s="37" t="s">
        <v>83</v>
      </c>
      <c r="C1172" s="38">
        <v>1976</v>
      </c>
      <c r="D1172" s="38">
        <v>6032.1</v>
      </c>
      <c r="E1172" s="38"/>
      <c r="F1172" s="37"/>
      <c r="G1172" s="51"/>
      <c r="H1172" s="49"/>
      <c r="I1172" s="4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  <c r="Y1172" s="49"/>
    </row>
    <row r="1173" spans="1:25">
      <c r="A1173" s="35" t="s">
        <v>82</v>
      </c>
      <c r="B1173" s="35" t="s">
        <v>83</v>
      </c>
      <c r="C1173" s="39">
        <v>1977</v>
      </c>
      <c r="D1173" s="35">
        <v>6350.3</v>
      </c>
      <c r="E1173" s="39">
        <v>21412.573246355376</v>
      </c>
      <c r="F1173" s="35">
        <f>Table_3[[#This Row],[Nominal GDP in millions]]/Table_3[[#This Row],[Real GDP (Chained 2012, millions)]]</f>
        <v>0.29656874617257323</v>
      </c>
      <c r="H1173" s="49"/>
      <c r="I1173" s="4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  <c r="Y1173" s="49"/>
    </row>
    <row r="1174" spans="1:25">
      <c r="A1174" s="35" t="s">
        <v>82</v>
      </c>
      <c r="B1174" s="35" t="s">
        <v>83</v>
      </c>
      <c r="C1174" s="39">
        <v>1978</v>
      </c>
      <c r="D1174" s="35">
        <v>7443</v>
      </c>
      <c r="E1174" s="39">
        <v>22933.965872596662</v>
      </c>
      <c r="F1174" s="35">
        <f>Table_3[[#This Row],[Nominal GDP in millions]]/Table_3[[#This Row],[Real GDP (Chained 2012, millions)]]</f>
        <v>0.3245404672417993</v>
      </c>
      <c r="H1174" s="49"/>
      <c r="I1174" s="4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  <c r="Y1174" s="49"/>
    </row>
    <row r="1175" spans="1:25">
      <c r="A1175" s="35" t="s">
        <v>82</v>
      </c>
      <c r="B1175" s="35" t="s">
        <v>83</v>
      </c>
      <c r="C1175" s="39">
        <v>1979</v>
      </c>
      <c r="D1175" s="35">
        <v>8172.5</v>
      </c>
      <c r="E1175" s="39">
        <v>22976.618872807943</v>
      </c>
      <c r="F1175" s="35">
        <f>Table_3[[#This Row],[Nominal GDP in millions]]/Table_3[[#This Row],[Real GDP (Chained 2012, millions)]]</f>
        <v>0.3556876686356964</v>
      </c>
      <c r="H1175" s="49"/>
      <c r="I1175" s="4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  <c r="Y1175" s="49"/>
    </row>
    <row r="1176" spans="1:25">
      <c r="A1176" s="37" t="s">
        <v>82</v>
      </c>
      <c r="B1176" s="37" t="s">
        <v>83</v>
      </c>
      <c r="C1176" s="38">
        <v>1980</v>
      </c>
      <c r="D1176" s="38">
        <v>8924.9</v>
      </c>
      <c r="E1176" s="38">
        <v>23041.672369533062</v>
      </c>
      <c r="F1176" s="37">
        <f>Table_3[[#This Row],[Nominal GDP in millions]]/Table_3[[#This Row],[Real GDP (Chained 2012, millions)]]</f>
        <v>0.38733733632116835</v>
      </c>
      <c r="G1176" s="51">
        <f>ABS((F1176/F1173)^(1/4)-1)</f>
        <v>6.9032713173406313E-2</v>
      </c>
      <c r="H1176" s="49"/>
      <c r="I1176" s="4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  <c r="Y1176" s="49"/>
    </row>
    <row r="1177" spans="1:25">
      <c r="A1177" s="35" t="s">
        <v>82</v>
      </c>
      <c r="B1177" s="35" t="s">
        <v>83</v>
      </c>
      <c r="C1177" s="39">
        <v>1981</v>
      </c>
      <c r="D1177" s="35">
        <v>10200.5</v>
      </c>
      <c r="E1177" s="39">
        <v>23943.215640185928</v>
      </c>
      <c r="F1177" s="35">
        <f>Table_3[[#This Row],[Nominal GDP in millions]]/Table_3[[#This Row],[Real GDP (Chained 2012, millions)]]</f>
        <v>0.4260288239178549</v>
      </c>
      <c r="H1177" s="49"/>
      <c r="I1177" s="4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  <c r="Y1177" s="49"/>
    </row>
    <row r="1178" spans="1:25">
      <c r="A1178" s="35" t="s">
        <v>82</v>
      </c>
      <c r="B1178" s="35" t="s">
        <v>83</v>
      </c>
      <c r="C1178" s="39">
        <v>1982</v>
      </c>
      <c r="D1178" s="35">
        <v>10206.5</v>
      </c>
      <c r="E1178" s="39">
        <v>22884.562037819564</v>
      </c>
      <c r="F1178" s="35">
        <f>Table_3[[#This Row],[Nominal GDP in millions]]/Table_3[[#This Row],[Real GDP (Chained 2012, millions)]]</f>
        <v>0.44599935900597526</v>
      </c>
      <c r="H1178" s="49"/>
      <c r="I1178" s="4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  <c r="Y1178" s="49"/>
    </row>
    <row r="1179" spans="1:25">
      <c r="A1179" s="35" t="s">
        <v>82</v>
      </c>
      <c r="B1179" s="35" t="s">
        <v>83</v>
      </c>
      <c r="C1179" s="39">
        <v>1983</v>
      </c>
      <c r="D1179" s="35">
        <v>10583.7</v>
      </c>
      <c r="E1179" s="39">
        <v>22909.263955208113</v>
      </c>
      <c r="F1179" s="35">
        <f>Table_3[[#This Row],[Nominal GDP in millions]]/Table_3[[#This Row],[Real GDP (Chained 2012, millions)]]</f>
        <v>0.46198341512381669</v>
      </c>
      <c r="H1179" s="49"/>
      <c r="I1179" s="4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  <c r="Y1179" s="49"/>
    </row>
    <row r="1180" spans="1:25">
      <c r="A1180" s="37" t="s">
        <v>82</v>
      </c>
      <c r="B1180" s="37" t="s">
        <v>83</v>
      </c>
      <c r="C1180" s="38">
        <v>1984</v>
      </c>
      <c r="D1180" s="38">
        <v>11010.2</v>
      </c>
      <c r="E1180" s="38">
        <v>23049.190344390448</v>
      </c>
      <c r="F1180" s="37">
        <f>Table_3[[#This Row],[Nominal GDP in millions]]/Table_3[[#This Row],[Real GDP (Chained 2012, millions)]]</f>
        <v>0.4776827227113245</v>
      </c>
      <c r="G1180" s="51">
        <f>ABS((F1180/F1177)^(1/4)-1)</f>
        <v>2.9023131902176091E-2</v>
      </c>
      <c r="H1180" s="49"/>
      <c r="I1180" s="4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  <c r="Y1180" s="49"/>
    </row>
    <row r="1181" spans="1:25">
      <c r="A1181" s="35" t="s">
        <v>82</v>
      </c>
      <c r="B1181" s="35" t="s">
        <v>83</v>
      </c>
      <c r="C1181" s="39">
        <v>1985</v>
      </c>
      <c r="D1181" s="35">
        <v>10941.2</v>
      </c>
      <c r="E1181" s="39">
        <v>22454.349762307203</v>
      </c>
      <c r="F1181" s="35">
        <f>Table_3[[#This Row],[Nominal GDP in millions]]/Table_3[[#This Row],[Real GDP (Chained 2012, millions)]]</f>
        <v>0.48726416555452207</v>
      </c>
      <c r="H1181" s="49"/>
      <c r="I1181" s="4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  <c r="Y1181" s="49"/>
    </row>
    <row r="1182" spans="1:25">
      <c r="A1182" s="35" t="s">
        <v>82</v>
      </c>
      <c r="B1182" s="35" t="s">
        <v>83</v>
      </c>
      <c r="C1182" s="39">
        <v>1986</v>
      </c>
      <c r="D1182" s="35">
        <v>10978.7</v>
      </c>
      <c r="E1182" s="39">
        <v>22279.902060004224</v>
      </c>
      <c r="F1182" s="35">
        <f>Table_3[[#This Row],[Nominal GDP in millions]]/Table_3[[#This Row],[Real GDP (Chained 2012, millions)]]</f>
        <v>0.49276248927989763</v>
      </c>
      <c r="H1182" s="49"/>
      <c r="I1182" s="4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  <c r="Y1182" s="49"/>
    </row>
    <row r="1183" spans="1:25">
      <c r="A1183" s="35" t="s">
        <v>82</v>
      </c>
      <c r="B1183" s="35" t="s">
        <v>83</v>
      </c>
      <c r="C1183" s="39">
        <v>1987</v>
      </c>
      <c r="D1183" s="35">
        <v>11383.3</v>
      </c>
      <c r="E1183" s="39">
        <v>22437.472675892666</v>
      </c>
      <c r="F1183" s="35">
        <f>Table_3[[#This Row],[Nominal GDP in millions]]/Table_3[[#This Row],[Real GDP (Chained 2012, millions)]]</f>
        <v>0.50733432256077915</v>
      </c>
      <c r="H1183" s="49"/>
      <c r="I1183" s="4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  <c r="Y1183" s="49"/>
    </row>
    <row r="1184" spans="1:25">
      <c r="A1184" s="37" t="s">
        <v>82</v>
      </c>
      <c r="B1184" s="37" t="s">
        <v>83</v>
      </c>
      <c r="C1184" s="38">
        <v>1988</v>
      </c>
      <c r="D1184" s="38">
        <v>11702.9</v>
      </c>
      <c r="E1184" s="38">
        <v>22241.851901542363</v>
      </c>
      <c r="F1184" s="37">
        <f>Table_3[[#This Row],[Nominal GDP in millions]]/Table_3[[#This Row],[Real GDP (Chained 2012, millions)]]</f>
        <v>0.52616571910491239</v>
      </c>
      <c r="G1184" s="51">
        <f>ABS((F1184/F1181)^(1/4)-1)</f>
        <v>1.9388004875829701E-2</v>
      </c>
      <c r="H1184" s="49"/>
      <c r="I1184" s="4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  <c r="Y1184" s="49"/>
    </row>
    <row r="1185" spans="1:25">
      <c r="A1185" s="35" t="s">
        <v>82</v>
      </c>
      <c r="B1185" s="35" t="s">
        <v>83</v>
      </c>
      <c r="C1185" s="39">
        <v>1989</v>
      </c>
      <c r="D1185" s="35">
        <v>12629.7</v>
      </c>
      <c r="E1185" s="39">
        <v>23151.220003169234</v>
      </c>
      <c r="F1185" s="35">
        <f>Table_3[[#This Row],[Nominal GDP in millions]]/Table_3[[#This Row],[Real GDP (Chained 2012, millions)]]</f>
        <v>0.54553064582648714</v>
      </c>
      <c r="H1185" s="49"/>
      <c r="I1185" s="4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  <c r="Y1185" s="49"/>
    </row>
    <row r="1186" spans="1:25">
      <c r="A1186" s="35" t="s">
        <v>82</v>
      </c>
      <c r="B1186" s="35" t="s">
        <v>83</v>
      </c>
      <c r="C1186" s="39">
        <v>1990</v>
      </c>
      <c r="D1186" s="35">
        <v>13241.9</v>
      </c>
      <c r="E1186" s="39">
        <v>23559.338638284382</v>
      </c>
      <c r="F1186" s="35">
        <f>Table_3[[#This Row],[Nominal GDP in millions]]/Table_3[[#This Row],[Real GDP (Chained 2012, millions)]]</f>
        <v>0.56206586285413185</v>
      </c>
      <c r="H1186" s="49"/>
      <c r="I1186" s="4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  <c r="Y1186" s="49"/>
    </row>
    <row r="1187" spans="1:25">
      <c r="A1187" s="35" t="s">
        <v>82</v>
      </c>
      <c r="B1187" s="35" t="s">
        <v>83</v>
      </c>
      <c r="C1187" s="39">
        <v>1991</v>
      </c>
      <c r="D1187" s="35">
        <v>13875.2</v>
      </c>
      <c r="E1187" s="39">
        <v>24148.348954151701</v>
      </c>
      <c r="F1187" s="35">
        <f>Table_3[[#This Row],[Nominal GDP in millions]]/Table_3[[#This Row],[Real GDP (Chained 2012, millions)]]</f>
        <v>0.57458172508371463</v>
      </c>
      <c r="H1187" s="49"/>
      <c r="I1187" s="4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  <c r="Y1187" s="49"/>
    </row>
    <row r="1188" spans="1:25">
      <c r="A1188" s="37" t="s">
        <v>82</v>
      </c>
      <c r="B1188" s="37" t="s">
        <v>83</v>
      </c>
      <c r="C1188" s="38">
        <v>1992</v>
      </c>
      <c r="D1188" s="38">
        <v>14936.9</v>
      </c>
      <c r="E1188" s="38">
        <v>25416.892140291569</v>
      </c>
      <c r="F1188" s="37">
        <f>Table_3[[#This Row],[Nominal GDP in millions]]/Table_3[[#This Row],[Real GDP (Chained 2012, millions)]]</f>
        <v>0.58767609814583144</v>
      </c>
      <c r="G1188" s="51">
        <f>ABS((F1188/F1185)^(1/4)-1)</f>
        <v>1.8778376991129386E-2</v>
      </c>
      <c r="H1188" s="49"/>
      <c r="I1188" s="4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  <c r="Y1188" s="49"/>
    </row>
    <row r="1189" spans="1:25">
      <c r="A1189" s="35" t="s">
        <v>82</v>
      </c>
      <c r="B1189" s="35" t="s">
        <v>83</v>
      </c>
      <c r="C1189" s="39">
        <v>1993</v>
      </c>
      <c r="D1189" s="35">
        <v>16054.4</v>
      </c>
      <c r="E1189" s="39">
        <v>26519.426167335725</v>
      </c>
      <c r="F1189" s="35">
        <f>Table_3[[#This Row],[Nominal GDP in millions]]/Table_3[[#This Row],[Real GDP (Chained 2012, millions)]]</f>
        <v>0.60538263153576022</v>
      </c>
      <c r="H1189" s="49"/>
      <c r="I1189" s="4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  <c r="Y1189" s="49"/>
    </row>
    <row r="1190" spans="1:25">
      <c r="A1190" s="35" t="s">
        <v>82</v>
      </c>
      <c r="B1190" s="35" t="s">
        <v>83</v>
      </c>
      <c r="C1190" s="39">
        <v>1994</v>
      </c>
      <c r="D1190" s="35">
        <v>17062.099999999999</v>
      </c>
      <c r="E1190" s="39">
        <v>27513.333129093597</v>
      </c>
      <c r="F1190" s="35">
        <f>Table_3[[#This Row],[Nominal GDP in millions]]/Table_3[[#This Row],[Real GDP (Chained 2012, millions)]]</f>
        <v>0.62013933099068663</v>
      </c>
      <c r="H1190" s="49"/>
      <c r="I1190" s="4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  <c r="Y1190" s="49"/>
    </row>
    <row r="1191" spans="1:25">
      <c r="A1191" s="35" t="s">
        <v>82</v>
      </c>
      <c r="B1191" s="35" t="s">
        <v>83</v>
      </c>
      <c r="C1191" s="39">
        <v>1995</v>
      </c>
      <c r="D1191" s="35">
        <v>17519.3</v>
      </c>
      <c r="E1191" s="39">
        <v>27672.591453623492</v>
      </c>
      <c r="F1191" s="35">
        <f>Table_3[[#This Row],[Nominal GDP in millions]]/Table_3[[#This Row],[Real GDP (Chained 2012, millions)]]</f>
        <v>0.63309213484254268</v>
      </c>
      <c r="H1191" s="49"/>
      <c r="I1191" s="4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  <c r="Y1191" s="49"/>
    </row>
    <row r="1192" spans="1:25">
      <c r="A1192" s="37" t="s">
        <v>82</v>
      </c>
      <c r="B1192" s="37" t="s">
        <v>83</v>
      </c>
      <c r="C1192" s="38">
        <v>1996</v>
      </c>
      <c r="D1192" s="38">
        <v>18118.7</v>
      </c>
      <c r="E1192" s="38">
        <v>28141.621027889287</v>
      </c>
      <c r="F1192" s="37">
        <f>Table_3[[#This Row],[Nominal GDP in millions]]/Table_3[[#This Row],[Real GDP (Chained 2012, millions)]]</f>
        <v>0.64383995442351249</v>
      </c>
      <c r="G1192" s="51">
        <f>ABS((F1192/F1189)^(1/4)-1)</f>
        <v>1.5516517787847128E-2</v>
      </c>
      <c r="H1192" s="49"/>
      <c r="I1192" s="4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  <c r="Y1192" s="49"/>
    </row>
    <row r="1193" spans="1:25">
      <c r="A1193" s="35" t="s">
        <v>82</v>
      </c>
      <c r="B1193" s="35" t="s">
        <v>83</v>
      </c>
      <c r="C1193" s="39">
        <v>1997</v>
      </c>
      <c r="D1193" s="35">
        <v>19290.400000000001</v>
      </c>
      <c r="E1193" s="39">
        <v>29046.999999999996</v>
      </c>
      <c r="F1193" s="35">
        <f>Table_3[[#This Row],[Nominal GDP in millions]]/Table_3[[#This Row],[Real GDP (Chained 2012, millions)]]</f>
        <v>0.66410989086652683</v>
      </c>
      <c r="H1193" s="49"/>
      <c r="I1193" s="4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  <c r="Y1193" s="49"/>
    </row>
    <row r="1194" spans="1:25">
      <c r="A1194" s="35" t="s">
        <v>82</v>
      </c>
      <c r="B1194" s="35" t="s">
        <v>83</v>
      </c>
      <c r="C1194" s="39">
        <v>1998</v>
      </c>
      <c r="D1194" s="35">
        <v>20429.099999999999</v>
      </c>
      <c r="E1194" s="39">
        <v>30342.400000000001</v>
      </c>
      <c r="F1194" s="35">
        <f>Table_3[[#This Row],[Nominal GDP in millions]]/Table_3[[#This Row],[Real GDP (Chained 2012, millions)]]</f>
        <v>0.67328556739084577</v>
      </c>
      <c r="H1194" s="49"/>
      <c r="I1194" s="4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  <c r="Y1194" s="49"/>
    </row>
    <row r="1195" spans="1:25">
      <c r="A1195" s="35" t="s">
        <v>82</v>
      </c>
      <c r="B1195" s="35" t="s">
        <v>83</v>
      </c>
      <c r="C1195" s="39">
        <v>1999</v>
      </c>
      <c r="D1195" s="35">
        <v>20812.2</v>
      </c>
      <c r="E1195" s="39">
        <v>30461.3</v>
      </c>
      <c r="F1195" s="35">
        <f>Table_3[[#This Row],[Nominal GDP in millions]]/Table_3[[#This Row],[Real GDP (Chained 2012, millions)]]</f>
        <v>0.68323413642884578</v>
      </c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  <c r="Y1195" s="49"/>
    </row>
    <row r="1196" spans="1:25">
      <c r="A1196" s="37" t="s">
        <v>82</v>
      </c>
      <c r="B1196" s="37" t="s">
        <v>83</v>
      </c>
      <c r="C1196" s="38">
        <v>2000</v>
      </c>
      <c r="D1196" s="38">
        <v>21876.7</v>
      </c>
      <c r="E1196" s="38">
        <v>31241.1</v>
      </c>
      <c r="F1196" s="37">
        <f>Table_3[[#This Row],[Nominal GDP in millions]]/Table_3[[#This Row],[Real GDP (Chained 2012, millions)]]</f>
        <v>0.70025383229143667</v>
      </c>
      <c r="G1196" s="51">
        <f>ABS((F1196/F1193)^(1/4)-1)</f>
        <v>1.333696760832126E-2</v>
      </c>
      <c r="H1196" s="49"/>
      <c r="I1196" s="4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  <c r="Y1196" s="49"/>
    </row>
    <row r="1197" spans="1:25">
      <c r="A1197" s="35" t="s">
        <v>82</v>
      </c>
      <c r="B1197" s="35" t="s">
        <v>83</v>
      </c>
      <c r="C1197" s="39">
        <v>2001</v>
      </c>
      <c r="D1197" s="35">
        <v>22847.599999999999</v>
      </c>
      <c r="E1197" s="39">
        <v>31532.6</v>
      </c>
      <c r="F1197" s="35">
        <f>Table_3[[#This Row],[Nominal GDP in millions]]/Table_3[[#This Row],[Real GDP (Chained 2012, millions)]]</f>
        <v>0.72457076168790391</v>
      </c>
      <c r="H1197" s="49"/>
      <c r="I1197" s="4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  <c r="Y1197" s="49"/>
    </row>
    <row r="1198" spans="1:25">
      <c r="A1198" s="35" t="s">
        <v>82</v>
      </c>
      <c r="B1198" s="35" t="s">
        <v>83</v>
      </c>
      <c r="C1198" s="39">
        <v>2002</v>
      </c>
      <c r="D1198" s="35">
        <v>23942.1</v>
      </c>
      <c r="E1198" s="39">
        <v>32503.7</v>
      </c>
      <c r="F1198" s="35">
        <f>Table_3[[#This Row],[Nominal GDP in millions]]/Table_3[[#This Row],[Real GDP (Chained 2012, millions)]]</f>
        <v>0.73659614136236795</v>
      </c>
      <c r="H1198" s="49"/>
      <c r="I1198" s="4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  <c r="Y1198" s="49"/>
    </row>
    <row r="1199" spans="1:25">
      <c r="A1199" s="35" t="s">
        <v>82</v>
      </c>
      <c r="B1199" s="35" t="s">
        <v>83</v>
      </c>
      <c r="C1199" s="39">
        <v>2003</v>
      </c>
      <c r="D1199" s="35">
        <v>25714.9</v>
      </c>
      <c r="E1199" s="39">
        <v>33810.5</v>
      </c>
      <c r="F1199" s="35">
        <f>Table_3[[#This Row],[Nominal GDP in millions]]/Table_3[[#This Row],[Real GDP (Chained 2012, millions)]]</f>
        <v>0.76055958947664193</v>
      </c>
      <c r="H1199" s="49"/>
      <c r="I1199" s="4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  <c r="Y1199" s="49"/>
    </row>
    <row r="1200" spans="1:25">
      <c r="A1200" s="37" t="s">
        <v>82</v>
      </c>
      <c r="B1200" s="37" t="s">
        <v>83</v>
      </c>
      <c r="C1200" s="38">
        <v>2004</v>
      </c>
      <c r="D1200" s="38">
        <v>28160.5</v>
      </c>
      <c r="E1200" s="38">
        <v>35528.6</v>
      </c>
      <c r="F1200" s="37">
        <f>Table_3[[#This Row],[Nominal GDP in millions]]/Table_3[[#This Row],[Real GDP (Chained 2012, millions)]]</f>
        <v>0.79261496371936979</v>
      </c>
      <c r="G1200" s="51">
        <f>ABS((F1200/F1197)^(1/4)-1)</f>
        <v>2.2693193407892887E-2</v>
      </c>
      <c r="H1200" s="49"/>
      <c r="I1200" s="4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  <c r="Y1200" s="49"/>
    </row>
    <row r="1201" spans="1:25">
      <c r="A1201" s="35" t="s">
        <v>82</v>
      </c>
      <c r="B1201" s="35" t="s">
        <v>83</v>
      </c>
      <c r="C1201" s="39">
        <v>2005</v>
      </c>
      <c r="D1201" s="35">
        <v>30875.8</v>
      </c>
      <c r="E1201" s="39">
        <v>37373.9</v>
      </c>
      <c r="F1201" s="35">
        <f>Table_3[[#This Row],[Nominal GDP in millions]]/Table_3[[#This Row],[Real GDP (Chained 2012, millions)]]</f>
        <v>0.82613267547673641</v>
      </c>
      <c r="H1201" s="49"/>
      <c r="I1201" s="4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  <c r="Y1201" s="49"/>
    </row>
    <row r="1202" spans="1:25">
      <c r="A1202" s="35" t="s">
        <v>82</v>
      </c>
      <c r="B1202" s="35" t="s">
        <v>83</v>
      </c>
      <c r="C1202" s="39">
        <v>2006</v>
      </c>
      <c r="D1202" s="35">
        <v>33166.1</v>
      </c>
      <c r="E1202" s="39">
        <v>38577.599999999999</v>
      </c>
      <c r="F1202" s="35">
        <f>Table_3[[#This Row],[Nominal GDP in millions]]/Table_3[[#This Row],[Real GDP (Chained 2012, millions)]]</f>
        <v>0.85972429596449751</v>
      </c>
      <c r="H1202" s="49"/>
      <c r="I1202" s="4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  <c r="Y1202" s="49"/>
    </row>
    <row r="1203" spans="1:25">
      <c r="A1203" s="35" t="s">
        <v>82</v>
      </c>
      <c r="B1203" s="35" t="s">
        <v>83</v>
      </c>
      <c r="C1203" s="39">
        <v>2007</v>
      </c>
      <c r="D1203" s="35">
        <v>36233.199999999997</v>
      </c>
      <c r="E1203" s="39">
        <v>40438.300000000003</v>
      </c>
      <c r="F1203" s="35">
        <f>Table_3[[#This Row],[Nominal GDP in millions]]/Table_3[[#This Row],[Real GDP (Chained 2012, millions)]]</f>
        <v>0.89601194906808634</v>
      </c>
      <c r="H1203" s="49"/>
      <c r="I1203" s="4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  <c r="Y1203" s="49"/>
    </row>
    <row r="1204" spans="1:25">
      <c r="A1204" s="37" t="s">
        <v>82</v>
      </c>
      <c r="B1204" s="37" t="s">
        <v>83</v>
      </c>
      <c r="C1204" s="38">
        <v>2008</v>
      </c>
      <c r="D1204" s="38">
        <v>37224.9</v>
      </c>
      <c r="E1204" s="38">
        <v>40471.1</v>
      </c>
      <c r="F1204" s="37">
        <f>Table_3[[#This Row],[Nominal GDP in millions]]/Table_3[[#This Row],[Real GDP (Chained 2012, millions)]]</f>
        <v>0.91978967707821147</v>
      </c>
      <c r="G1204" s="51">
        <f>ABS((F1204/F1201)^(1/4)-1)</f>
        <v>2.7211050557756744E-2</v>
      </c>
      <c r="H1204" s="49"/>
      <c r="I1204" s="4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  <c r="Y1204" s="49"/>
    </row>
    <row r="1205" spans="1:25">
      <c r="A1205" s="35" t="s">
        <v>82</v>
      </c>
      <c r="B1205" s="35" t="s">
        <v>83</v>
      </c>
      <c r="C1205" s="39">
        <v>2009</v>
      </c>
      <c r="D1205" s="35">
        <v>36187.800000000003</v>
      </c>
      <c r="E1205" s="39">
        <v>39513.4</v>
      </c>
      <c r="F1205" s="35">
        <f>Table_3[[#This Row],[Nominal GDP in millions]]/Table_3[[#This Row],[Real GDP (Chained 2012, millions)]]</f>
        <v>0.91583614672490854</v>
      </c>
      <c r="H1205" s="49"/>
      <c r="I1205" s="4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  <c r="Y1205" s="49"/>
    </row>
    <row r="1206" spans="1:25">
      <c r="A1206" s="35" t="s">
        <v>82</v>
      </c>
      <c r="B1206" s="35" t="s">
        <v>83</v>
      </c>
      <c r="C1206" s="39">
        <v>2010</v>
      </c>
      <c r="D1206" s="35">
        <v>38336.1</v>
      </c>
      <c r="E1206" s="39">
        <v>40793.699999999997</v>
      </c>
      <c r="F1206" s="35">
        <f>Table_3[[#This Row],[Nominal GDP in millions]]/Table_3[[#This Row],[Real GDP (Chained 2012, millions)]]</f>
        <v>0.93975540340787922</v>
      </c>
      <c r="H1206" s="49"/>
      <c r="I1206" s="4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  <c r="Y1206" s="49"/>
    </row>
    <row r="1207" spans="1:25">
      <c r="A1207" s="35" t="s">
        <v>82</v>
      </c>
      <c r="B1207" s="35" t="s">
        <v>83</v>
      </c>
      <c r="C1207" s="39">
        <v>2011</v>
      </c>
      <c r="D1207" s="35">
        <v>40995.1</v>
      </c>
      <c r="E1207" s="39">
        <v>41875.699999999997</v>
      </c>
      <c r="F1207" s="35">
        <f>Table_3[[#This Row],[Nominal GDP in millions]]/Table_3[[#This Row],[Real GDP (Chained 2012, millions)]]</f>
        <v>0.97897109779657421</v>
      </c>
      <c r="H1207" s="49"/>
      <c r="I1207" s="4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  <c r="Y1207" s="49"/>
    </row>
    <row r="1208" spans="1:25">
      <c r="A1208" s="37" t="s">
        <v>82</v>
      </c>
      <c r="B1208" s="37" t="s">
        <v>83</v>
      </c>
      <c r="C1208" s="38">
        <v>2012</v>
      </c>
      <c r="D1208" s="38">
        <v>42340.9</v>
      </c>
      <c r="E1208" s="38">
        <v>42340.9</v>
      </c>
      <c r="F1208" s="37">
        <f>Table_3[[#This Row],[Nominal GDP in millions]]/Table_3[[#This Row],[Real GDP (Chained 2012, millions)]]</f>
        <v>1</v>
      </c>
      <c r="G1208" s="51">
        <f>ABS((F1208/F1205)^(1/4)-1)</f>
        <v>2.2222779986420527E-2</v>
      </c>
      <c r="H1208" s="49"/>
      <c r="I1208" s="4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  <c r="Y1208" s="49"/>
    </row>
    <row r="1209" spans="1:25">
      <c r="A1209" s="35" t="s">
        <v>82</v>
      </c>
      <c r="B1209" s="35" t="s">
        <v>83</v>
      </c>
      <c r="C1209" s="39">
        <v>2013</v>
      </c>
      <c r="D1209" s="35">
        <v>43687.9</v>
      </c>
      <c r="E1209" s="39">
        <v>42968.2</v>
      </c>
      <c r="F1209" s="35">
        <f>Table_3[[#This Row],[Nominal GDP in millions]]/Table_3[[#This Row],[Real GDP (Chained 2012, millions)]]</f>
        <v>1.0167495962130135</v>
      </c>
      <c r="H1209" s="49"/>
      <c r="I1209" s="4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  <c r="Y1209" s="49"/>
    </row>
    <row r="1210" spans="1:25">
      <c r="A1210" s="35" t="s">
        <v>82</v>
      </c>
      <c r="B1210" s="35" t="s">
        <v>83</v>
      </c>
      <c r="C1210" s="39">
        <v>2014</v>
      </c>
      <c r="D1210" s="35">
        <v>45177.2</v>
      </c>
      <c r="E1210" s="39">
        <v>43829.1</v>
      </c>
      <c r="F1210" s="35">
        <f>Table_3[[#This Row],[Nominal GDP in millions]]/Table_3[[#This Row],[Real GDP (Chained 2012, millions)]]</f>
        <v>1.0307581036343434</v>
      </c>
      <c r="H1210" s="49"/>
      <c r="I1210" s="4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  <c r="Y1210" s="49"/>
    </row>
    <row r="1211" spans="1:25">
      <c r="A1211" s="35" t="s">
        <v>82</v>
      </c>
      <c r="B1211" s="35" t="s">
        <v>83</v>
      </c>
      <c r="C1211" s="39">
        <v>2015</v>
      </c>
      <c r="D1211" s="35">
        <v>46604.1</v>
      </c>
      <c r="E1211" s="39">
        <v>45395.7</v>
      </c>
      <c r="F1211" s="35">
        <f>Table_3[[#This Row],[Nominal GDP in millions]]/Table_3[[#This Row],[Real GDP (Chained 2012, millions)]]</f>
        <v>1.0266192612956735</v>
      </c>
      <c r="H1211" s="49"/>
      <c r="I1211" s="4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  <c r="Y1211" s="49"/>
    </row>
    <row r="1212" spans="1:25">
      <c r="A1212" s="37" t="s">
        <v>82</v>
      </c>
      <c r="B1212" s="37" t="s">
        <v>83</v>
      </c>
      <c r="C1212" s="38">
        <v>2016</v>
      </c>
      <c r="D1212" s="38">
        <v>45490.9</v>
      </c>
      <c r="E1212" s="38">
        <v>44436.800000000003</v>
      </c>
      <c r="F1212" s="37">
        <f>Table_3[[#This Row],[Nominal GDP in millions]]/Table_3[[#This Row],[Real GDP (Chained 2012, millions)]]</f>
        <v>1.0237213300687718</v>
      </c>
      <c r="G1212" s="51">
        <f>ABS((F1212/F1209)^(1/4)-1)</f>
        <v>1.70983067286401E-3</v>
      </c>
      <c r="H1212" s="49"/>
      <c r="I1212" s="4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  <c r="Y1212" s="49"/>
    </row>
    <row r="1213" spans="1:25">
      <c r="A1213" s="35" t="s">
        <v>82</v>
      </c>
      <c r="B1213" s="35" t="s">
        <v>83</v>
      </c>
      <c r="C1213" s="39">
        <v>2017</v>
      </c>
      <c r="D1213" s="35">
        <v>48439.5</v>
      </c>
      <c r="E1213" s="39">
        <v>45910.5</v>
      </c>
      <c r="F1213" s="35">
        <f>Table_3[[#This Row],[Nominal GDP in millions]]/Table_3[[#This Row],[Real GDP (Chained 2012, millions)]]</f>
        <v>1.0550854379717058</v>
      </c>
      <c r="H1213" s="49"/>
      <c r="I1213" s="4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  <c r="Y1213" s="49"/>
    </row>
    <row r="1214" spans="1:25">
      <c r="A1214" s="35" t="s">
        <v>82</v>
      </c>
      <c r="B1214" s="35" t="s">
        <v>83</v>
      </c>
      <c r="C1214" s="39">
        <v>2018</v>
      </c>
      <c r="D1214" s="35">
        <v>50903.8</v>
      </c>
      <c r="E1214" s="39">
        <v>46614.1</v>
      </c>
      <c r="F1214" s="35">
        <f>Table_3[[#This Row],[Nominal GDP in millions]]/Table_3[[#This Row],[Real GDP (Chained 2012, millions)]]</f>
        <v>1.0920258033513466</v>
      </c>
      <c r="H1214" s="49"/>
      <c r="I1214" s="4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  <c r="Y1214" s="49"/>
    </row>
    <row r="1215" spans="1:25">
      <c r="A1215" s="35" t="s">
        <v>82</v>
      </c>
      <c r="B1215" s="35" t="s">
        <v>83</v>
      </c>
      <c r="C1215" s="39">
        <v>2019</v>
      </c>
      <c r="D1215" s="35">
        <v>51789.3</v>
      </c>
      <c r="E1215" s="39">
        <v>46788</v>
      </c>
      <c r="F1215" s="35">
        <f>Table_3[[#This Row],[Nominal GDP in millions]]/Table_3[[#This Row],[Real GDP (Chained 2012, millions)]]</f>
        <v>1.1068927930238524</v>
      </c>
      <c r="H1215" s="49"/>
      <c r="I1215" s="4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  <c r="Y1215" s="49"/>
    </row>
    <row r="1216" spans="1:25" s="46" customFormat="1">
      <c r="A1216" s="47" t="s">
        <v>82</v>
      </c>
      <c r="B1216" s="47" t="s">
        <v>83</v>
      </c>
      <c r="C1216" s="45">
        <v>2020</v>
      </c>
      <c r="D1216" s="47">
        <v>51508.800000000003</v>
      </c>
      <c r="E1216" s="45">
        <v>46158.1</v>
      </c>
      <c r="F1216" s="47">
        <f>Table_3[[#This Row],[Nominal GDP in millions]]/Table_3[[#This Row],[Real GDP (Chained 2012, millions)]]</f>
        <v>1.1159211492674093</v>
      </c>
      <c r="G1216" s="51">
        <f>ABS((F1216/F1213)^(1/4)-1)</f>
        <v>1.411327988691724E-2</v>
      </c>
      <c r="H1216" s="49"/>
      <c r="I1216" s="4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  <c r="Y1216" s="49"/>
    </row>
    <row r="1217" spans="1:25">
      <c r="A1217" s="37" t="s">
        <v>84</v>
      </c>
      <c r="B1217" s="37" t="s">
        <v>85</v>
      </c>
      <c r="C1217" s="38">
        <v>1976</v>
      </c>
      <c r="D1217" s="38">
        <v>13042.2</v>
      </c>
      <c r="E1217" s="38"/>
      <c r="F1217" s="37"/>
      <c r="G1217" s="51"/>
      <c r="H1217" s="49"/>
      <c r="I1217" s="4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  <c r="Y1217" s="49"/>
    </row>
    <row r="1218" spans="1:25">
      <c r="A1218" s="35" t="s">
        <v>84</v>
      </c>
      <c r="B1218" s="35" t="s">
        <v>85</v>
      </c>
      <c r="C1218" s="39">
        <v>1977</v>
      </c>
      <c r="D1218" s="35">
        <v>13874.2</v>
      </c>
      <c r="E1218" s="39">
        <v>40520.638616124677</v>
      </c>
      <c r="F1218" s="35">
        <f>Table_3[[#This Row],[Nominal GDP in millions]]/Table_3[[#This Row],[Real GDP (Chained 2012, millions)]]</f>
        <v>0.34239835485907022</v>
      </c>
      <c r="H1218" s="49"/>
      <c r="I1218" s="4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  <c r="Y1218" s="49"/>
    </row>
    <row r="1219" spans="1:25">
      <c r="A1219" s="35" t="s">
        <v>84</v>
      </c>
      <c r="B1219" s="35" t="s">
        <v>85</v>
      </c>
      <c r="C1219" s="39">
        <v>1978</v>
      </c>
      <c r="D1219" s="35">
        <v>15851</v>
      </c>
      <c r="E1219" s="39">
        <v>42898.187191897909</v>
      </c>
      <c r="F1219" s="35">
        <f>Table_3[[#This Row],[Nominal GDP in millions]]/Table_3[[#This Row],[Real GDP (Chained 2012, millions)]]</f>
        <v>0.36950279341859332</v>
      </c>
      <c r="H1219" s="49"/>
      <c r="I1219" s="4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  <c r="Y1219" s="49"/>
    </row>
    <row r="1220" spans="1:25">
      <c r="A1220" s="35" t="s">
        <v>84</v>
      </c>
      <c r="B1220" s="35" t="s">
        <v>85</v>
      </c>
      <c r="C1220" s="39">
        <v>1979</v>
      </c>
      <c r="D1220" s="35">
        <v>17422.900000000001</v>
      </c>
      <c r="E1220" s="39">
        <v>44084.23220461954</v>
      </c>
      <c r="F1220" s="35">
        <f>Table_3[[#This Row],[Nominal GDP in millions]]/Table_3[[#This Row],[Real GDP (Chained 2012, millions)]]</f>
        <v>0.39521840641639377</v>
      </c>
      <c r="H1220" s="49"/>
      <c r="I1220" s="4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  <c r="Y1220" s="49"/>
    </row>
    <row r="1221" spans="1:25">
      <c r="A1221" s="37" t="s">
        <v>84</v>
      </c>
      <c r="B1221" s="37" t="s">
        <v>85</v>
      </c>
      <c r="C1221" s="38">
        <v>1980</v>
      </c>
      <c r="D1221" s="38">
        <v>18293.5</v>
      </c>
      <c r="E1221" s="38">
        <v>43611.577731175959</v>
      </c>
      <c r="F1221" s="37">
        <f>Table_3[[#This Row],[Nominal GDP in millions]]/Table_3[[#This Row],[Real GDP (Chained 2012, millions)]]</f>
        <v>0.41946430172194382</v>
      </c>
      <c r="G1221" s="51">
        <f>ABS((F1221/F1218)^(1/4)-1)</f>
        <v>5.2060788498037969E-2</v>
      </c>
      <c r="H1221" s="49"/>
      <c r="I1221" s="4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  <c r="Y1221" s="49"/>
    </row>
    <row r="1222" spans="1:25">
      <c r="A1222" s="35" t="s">
        <v>84</v>
      </c>
      <c r="B1222" s="35" t="s">
        <v>85</v>
      </c>
      <c r="C1222" s="39">
        <v>1981</v>
      </c>
      <c r="D1222" s="35">
        <v>20863.400000000001</v>
      </c>
      <c r="E1222" s="39">
        <v>46088.08002703348</v>
      </c>
      <c r="F1222" s="35">
        <f>Table_3[[#This Row],[Nominal GDP in millions]]/Table_3[[#This Row],[Real GDP (Chained 2012, millions)]]</f>
        <v>0.45268537955502464</v>
      </c>
      <c r="H1222" s="49"/>
      <c r="I1222" s="4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  <c r="Y1222" s="49"/>
    </row>
    <row r="1223" spans="1:25">
      <c r="A1223" s="35" t="s">
        <v>84</v>
      </c>
      <c r="B1223" s="35" t="s">
        <v>85</v>
      </c>
      <c r="C1223" s="39">
        <v>1982</v>
      </c>
      <c r="D1223" s="35">
        <v>21264.799999999999</v>
      </c>
      <c r="E1223" s="39">
        <v>44977.335016299599</v>
      </c>
      <c r="F1223" s="35">
        <f>Table_3[[#This Row],[Nominal GDP in millions]]/Table_3[[#This Row],[Real GDP (Chained 2012, millions)]]</f>
        <v>0.47278923911996396</v>
      </c>
      <c r="H1223" s="49"/>
      <c r="I1223" s="4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  <c r="Y1223" s="49"/>
    </row>
    <row r="1224" spans="1:25">
      <c r="A1224" s="35" t="s">
        <v>84</v>
      </c>
      <c r="B1224" s="35" t="s">
        <v>85</v>
      </c>
      <c r="C1224" s="39">
        <v>1983</v>
      </c>
      <c r="D1224" s="35">
        <v>21820</v>
      </c>
      <c r="E1224" s="39">
        <v>43891.643351951978</v>
      </c>
      <c r="F1224" s="35">
        <f>Table_3[[#This Row],[Nominal GDP in millions]]/Table_3[[#This Row],[Real GDP (Chained 2012, millions)]]</f>
        <v>0.49713335691336347</v>
      </c>
      <c r="H1224" s="49"/>
      <c r="I1224" s="4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  <c r="Y1224" s="49"/>
    </row>
    <row r="1225" spans="1:25">
      <c r="A1225" s="37" t="s">
        <v>84</v>
      </c>
      <c r="B1225" s="37" t="s">
        <v>85</v>
      </c>
      <c r="C1225" s="38">
        <v>1984</v>
      </c>
      <c r="D1225" s="38">
        <v>24630.5</v>
      </c>
      <c r="E1225" s="38">
        <v>47190.14734237099</v>
      </c>
      <c r="F1225" s="37">
        <f>Table_3[[#This Row],[Nominal GDP in millions]]/Table_3[[#This Row],[Real GDP (Chained 2012, millions)]]</f>
        <v>0.52194157863721735</v>
      </c>
      <c r="G1225" s="51">
        <f>ABS((F1225/F1222)^(1/4)-1)</f>
        <v>3.623046573461508E-2</v>
      </c>
      <c r="H1225" s="49"/>
      <c r="I1225" s="4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  <c r="Y1225" s="49"/>
    </row>
    <row r="1226" spans="1:25">
      <c r="A1226" s="35" t="s">
        <v>84</v>
      </c>
      <c r="B1226" s="35" t="s">
        <v>85</v>
      </c>
      <c r="C1226" s="39">
        <v>1985</v>
      </c>
      <c r="D1226" s="35">
        <v>25716.799999999999</v>
      </c>
      <c r="E1226" s="39">
        <v>48820.154448596651</v>
      </c>
      <c r="F1226" s="35">
        <f>Table_3[[#This Row],[Nominal GDP in millions]]/Table_3[[#This Row],[Real GDP (Chained 2012, millions)]]</f>
        <v>0.52676605165347312</v>
      </c>
      <c r="H1226" s="49"/>
      <c r="I1226" s="4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  <c r="Y1226" s="49"/>
    </row>
    <row r="1227" spans="1:25">
      <c r="A1227" s="35" t="s">
        <v>84</v>
      </c>
      <c r="B1227" s="35" t="s">
        <v>85</v>
      </c>
      <c r="C1227" s="39">
        <v>1986</v>
      </c>
      <c r="D1227" s="35">
        <v>26044.9</v>
      </c>
      <c r="E1227" s="39">
        <v>47956.303868172057</v>
      </c>
      <c r="F1227" s="35">
        <f>Table_3[[#This Row],[Nominal GDP in millions]]/Table_3[[#This Row],[Real GDP (Chained 2012, millions)]]</f>
        <v>0.54309648365719121</v>
      </c>
      <c r="H1227" s="49"/>
      <c r="I1227" s="4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  <c r="Y1227" s="49"/>
    </row>
    <row r="1228" spans="1:25">
      <c r="A1228" s="35" t="s">
        <v>84</v>
      </c>
      <c r="B1228" s="35" t="s">
        <v>85</v>
      </c>
      <c r="C1228" s="39">
        <v>1987</v>
      </c>
      <c r="D1228" s="35">
        <v>26759.5</v>
      </c>
      <c r="E1228" s="39">
        <v>48078.771343523891</v>
      </c>
      <c r="F1228" s="35">
        <f>Table_3[[#This Row],[Nominal GDP in millions]]/Table_3[[#This Row],[Real GDP (Chained 2012, millions)]]</f>
        <v>0.55657620301489774</v>
      </c>
      <c r="H1228" s="49"/>
      <c r="I1228" s="4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  <c r="Y1228" s="49"/>
    </row>
    <row r="1229" spans="1:25">
      <c r="A1229" s="37" t="s">
        <v>84</v>
      </c>
      <c r="B1229" s="37" t="s">
        <v>85</v>
      </c>
      <c r="C1229" s="38">
        <v>1988</v>
      </c>
      <c r="D1229" s="38">
        <v>29262.2</v>
      </c>
      <c r="E1229" s="38">
        <v>50812.38535620577</v>
      </c>
      <c r="F1229" s="37">
        <f>Table_3[[#This Row],[Nominal GDP in millions]]/Table_3[[#This Row],[Real GDP (Chained 2012, millions)]]</f>
        <v>0.57588715418230563</v>
      </c>
      <c r="G1229" s="51">
        <f>ABS((F1229/F1226)^(1/4)-1)</f>
        <v>2.2539051979803659E-2</v>
      </c>
      <c r="H1229" s="49"/>
      <c r="I1229" s="4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  <c r="Y1229" s="49"/>
    </row>
    <row r="1230" spans="1:25">
      <c r="A1230" s="35" t="s">
        <v>84</v>
      </c>
      <c r="B1230" s="35" t="s">
        <v>85</v>
      </c>
      <c r="C1230" s="39">
        <v>1989</v>
      </c>
      <c r="D1230" s="35">
        <v>31332.3</v>
      </c>
      <c r="E1230" s="39">
        <v>52330.142273594654</v>
      </c>
      <c r="F1230" s="35">
        <f>Table_3[[#This Row],[Nominal GDP in millions]]/Table_3[[#This Row],[Real GDP (Chained 2012, millions)]]</f>
        <v>0.59874287817119143</v>
      </c>
      <c r="H1230" s="49"/>
      <c r="I1230" s="4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  <c r="Y1230" s="49"/>
    </row>
    <row r="1231" spans="1:25">
      <c r="A1231" s="35" t="s">
        <v>84</v>
      </c>
      <c r="B1231" s="35" t="s">
        <v>85</v>
      </c>
      <c r="C1231" s="39">
        <v>1990</v>
      </c>
      <c r="D1231" s="35">
        <v>33734.300000000003</v>
      </c>
      <c r="E1231" s="39">
        <v>54601.319099348024</v>
      </c>
      <c r="F1231" s="35">
        <f>Table_3[[#This Row],[Nominal GDP in millions]]/Table_3[[#This Row],[Real GDP (Chained 2012, millions)]]</f>
        <v>0.61782939600085252</v>
      </c>
      <c r="H1231" s="49"/>
      <c r="I1231" s="4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  <c r="Y1231" s="49"/>
    </row>
    <row r="1232" spans="1:25">
      <c r="A1232" s="35" t="s">
        <v>84</v>
      </c>
      <c r="B1232" s="35" t="s">
        <v>85</v>
      </c>
      <c r="C1232" s="39">
        <v>1991</v>
      </c>
      <c r="D1232" s="35">
        <v>35613.300000000003</v>
      </c>
      <c r="E1232" s="39">
        <v>56334.898699014077</v>
      </c>
      <c r="F1232" s="35">
        <f>Table_3[[#This Row],[Nominal GDP in millions]]/Table_3[[#This Row],[Real GDP (Chained 2012, millions)]]</f>
        <v>0.63217119090378826</v>
      </c>
      <c r="H1232" s="49"/>
      <c r="I1232" s="4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  <c r="Y1232" s="49"/>
    </row>
    <row r="1233" spans="1:25">
      <c r="A1233" s="37" t="s">
        <v>84</v>
      </c>
      <c r="B1233" s="37" t="s">
        <v>85</v>
      </c>
      <c r="C1233" s="38">
        <v>1992</v>
      </c>
      <c r="D1233" s="38">
        <v>38213.599999999999</v>
      </c>
      <c r="E1233" s="38">
        <v>59122.95825216666</v>
      </c>
      <c r="F1233" s="37">
        <f>Table_3[[#This Row],[Nominal GDP in millions]]/Table_3[[#This Row],[Real GDP (Chained 2012, millions)]]</f>
        <v>0.64634113599347165</v>
      </c>
      <c r="G1233" s="51">
        <f>ABS((F1233/F1230)^(1/4)-1)</f>
        <v>1.9307827174948056E-2</v>
      </c>
      <c r="H1233" s="49"/>
      <c r="I1233" s="4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  <c r="Y1233" s="49"/>
    </row>
    <row r="1234" spans="1:25">
      <c r="A1234" s="35" t="s">
        <v>84</v>
      </c>
      <c r="B1234" s="35" t="s">
        <v>85</v>
      </c>
      <c r="C1234" s="39">
        <v>1993</v>
      </c>
      <c r="D1234" s="35">
        <v>39353.4</v>
      </c>
      <c r="E1234" s="39">
        <v>59322.825171940844</v>
      </c>
      <c r="F1234" s="35">
        <f>Table_3[[#This Row],[Nominal GDP in millions]]/Table_3[[#This Row],[Real GDP (Chained 2012, millions)]]</f>
        <v>0.66337703718490137</v>
      </c>
      <c r="H1234" s="49"/>
      <c r="I1234" s="4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  <c r="Y1234" s="49"/>
    </row>
    <row r="1235" spans="1:25">
      <c r="A1235" s="35" t="s">
        <v>84</v>
      </c>
      <c r="B1235" s="35" t="s">
        <v>85</v>
      </c>
      <c r="C1235" s="39">
        <v>1994</v>
      </c>
      <c r="D1235" s="35">
        <v>43504.3</v>
      </c>
      <c r="E1235" s="39">
        <v>64112.073253756862</v>
      </c>
      <c r="F1235" s="35">
        <f>Table_3[[#This Row],[Nominal GDP in millions]]/Table_3[[#This Row],[Real GDP (Chained 2012, millions)]]</f>
        <v>0.67856641958542063</v>
      </c>
      <c r="H1235" s="49"/>
      <c r="I1235" s="4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  <c r="Y1235" s="49"/>
    </row>
    <row r="1236" spans="1:25">
      <c r="A1236" s="35" t="s">
        <v>84</v>
      </c>
      <c r="B1236" s="35" t="s">
        <v>85</v>
      </c>
      <c r="C1236" s="39">
        <v>1995</v>
      </c>
      <c r="D1236" s="35">
        <v>45111.3</v>
      </c>
      <c r="E1236" s="39">
        <v>65160.394842768546</v>
      </c>
      <c r="F1236" s="35">
        <f>Table_3[[#This Row],[Nominal GDP in millions]]/Table_3[[#This Row],[Real GDP (Chained 2012, millions)]]</f>
        <v>0.69231164281390822</v>
      </c>
      <c r="H1236" s="49"/>
      <c r="I1236" s="4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  <c r="Y1236" s="49"/>
    </row>
    <row r="1237" spans="1:25">
      <c r="A1237" s="37" t="s">
        <v>84</v>
      </c>
      <c r="B1237" s="37" t="s">
        <v>85</v>
      </c>
      <c r="C1237" s="38">
        <v>1996</v>
      </c>
      <c r="D1237" s="38">
        <v>49006.9</v>
      </c>
      <c r="E1237" s="38">
        <v>68968.503493480166</v>
      </c>
      <c r="F1237" s="37">
        <f>Table_3[[#This Row],[Nominal GDP in millions]]/Table_3[[#This Row],[Real GDP (Chained 2012, millions)]]</f>
        <v>0.71056928188434298</v>
      </c>
      <c r="G1237" s="51">
        <f>ABS((F1237/F1234)^(1/4)-1)</f>
        <v>1.7329173245107077E-2</v>
      </c>
      <c r="H1237" s="49"/>
      <c r="I1237" s="4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  <c r="Y1237" s="49"/>
    </row>
    <row r="1238" spans="1:25">
      <c r="A1238" s="35" t="s">
        <v>84</v>
      </c>
      <c r="B1238" s="35" t="s">
        <v>85</v>
      </c>
      <c r="C1238" s="39">
        <v>1997</v>
      </c>
      <c r="D1238" s="35">
        <v>49819.199999999997</v>
      </c>
      <c r="E1238" s="39">
        <v>70412.5</v>
      </c>
      <c r="F1238" s="35">
        <f>Table_3[[#This Row],[Nominal GDP in millions]]/Table_3[[#This Row],[Real GDP (Chained 2012, millions)]]</f>
        <v>0.7075334635185514</v>
      </c>
      <c r="H1238" s="49"/>
      <c r="I1238" s="4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  <c r="Y1238" s="49"/>
    </row>
    <row r="1239" spans="1:25">
      <c r="A1239" s="35" t="s">
        <v>84</v>
      </c>
      <c r="B1239" s="35" t="s">
        <v>85</v>
      </c>
      <c r="C1239" s="39">
        <v>1998</v>
      </c>
      <c r="D1239" s="35">
        <v>51822.1</v>
      </c>
      <c r="E1239" s="39">
        <v>72089.600000000006</v>
      </c>
      <c r="F1239" s="35">
        <f>Table_3[[#This Row],[Nominal GDP in millions]]/Table_3[[#This Row],[Real GDP (Chained 2012, millions)]]</f>
        <v>0.71885681152343739</v>
      </c>
      <c r="H1239" s="49"/>
      <c r="I1239" s="4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  <c r="Y1239" s="49"/>
    </row>
    <row r="1240" spans="1:25">
      <c r="A1240" s="35" t="s">
        <v>84</v>
      </c>
      <c r="B1240" s="35" t="s">
        <v>85</v>
      </c>
      <c r="C1240" s="39">
        <v>1999</v>
      </c>
      <c r="D1240" s="35">
        <v>53685.2</v>
      </c>
      <c r="E1240" s="39">
        <v>73625.7</v>
      </c>
      <c r="F1240" s="35">
        <f>Table_3[[#This Row],[Nominal GDP in millions]]/Table_3[[#This Row],[Real GDP (Chained 2012, millions)]]</f>
        <v>0.72916386533506639</v>
      </c>
      <c r="H1240" s="49"/>
      <c r="I1240" s="4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  <c r="Y1240" s="49"/>
    </row>
    <row r="1241" spans="1:25">
      <c r="A1241" s="37" t="s">
        <v>84</v>
      </c>
      <c r="B1241" s="37" t="s">
        <v>85</v>
      </c>
      <c r="C1241" s="38">
        <v>2000</v>
      </c>
      <c r="D1241" s="38">
        <v>56527.5</v>
      </c>
      <c r="E1241" s="38">
        <v>76368.100000000006</v>
      </c>
      <c r="F1241" s="37">
        <f>Table_3[[#This Row],[Nominal GDP in millions]]/Table_3[[#This Row],[Real GDP (Chained 2012, millions)]]</f>
        <v>0.74019780510448729</v>
      </c>
      <c r="G1241" s="51">
        <f>ABS((F1241/F1238)^(1/4)-1)</f>
        <v>1.1347026622196887E-2</v>
      </c>
      <c r="H1241" s="49"/>
      <c r="I1241" s="4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  <c r="Y1241" s="49"/>
    </row>
    <row r="1242" spans="1:25">
      <c r="A1242" s="35" t="s">
        <v>84</v>
      </c>
      <c r="B1242" s="35" t="s">
        <v>85</v>
      </c>
      <c r="C1242" s="39">
        <v>2001</v>
      </c>
      <c r="D1242" s="35">
        <v>59607.199999999997</v>
      </c>
      <c r="E1242" s="39">
        <v>78180.899999999994</v>
      </c>
      <c r="F1242" s="35">
        <f>Table_3[[#This Row],[Nominal GDP in millions]]/Table_3[[#This Row],[Real GDP (Chained 2012, millions)]]</f>
        <v>0.76242662849877663</v>
      </c>
      <c r="H1242" s="49"/>
      <c r="I1242" s="4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  <c r="Y1242" s="49"/>
    </row>
    <row r="1243" spans="1:25">
      <c r="A1243" s="35" t="s">
        <v>84</v>
      </c>
      <c r="B1243" s="35" t="s">
        <v>85</v>
      </c>
      <c r="C1243" s="39">
        <v>2002</v>
      </c>
      <c r="D1243" s="35">
        <v>61417.3</v>
      </c>
      <c r="E1243" s="39">
        <v>79179.8</v>
      </c>
      <c r="F1243" s="35">
        <f>Table_3[[#This Row],[Nominal GDP in millions]]/Table_3[[#This Row],[Real GDP (Chained 2012, millions)]]</f>
        <v>0.77566879431370128</v>
      </c>
      <c r="H1243" s="49"/>
      <c r="I1243" s="4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  <c r="Y1243" s="49"/>
    </row>
    <row r="1244" spans="1:25">
      <c r="A1244" s="35" t="s">
        <v>84</v>
      </c>
      <c r="B1244" s="35" t="s">
        <v>85</v>
      </c>
      <c r="C1244" s="39">
        <v>2003</v>
      </c>
      <c r="D1244" s="35">
        <v>66402.100000000006</v>
      </c>
      <c r="E1244" s="39">
        <v>83773.3</v>
      </c>
      <c r="F1244" s="35">
        <f>Table_3[[#This Row],[Nominal GDP in millions]]/Table_3[[#This Row],[Real GDP (Chained 2012, millions)]]</f>
        <v>0.79264037587154856</v>
      </c>
      <c r="H1244" s="49"/>
      <c r="I1244" s="4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  <c r="Y1244" s="49"/>
    </row>
    <row r="1245" spans="1:25">
      <c r="A1245" s="37" t="s">
        <v>84</v>
      </c>
      <c r="B1245" s="37" t="s">
        <v>85</v>
      </c>
      <c r="C1245" s="38">
        <v>2004</v>
      </c>
      <c r="D1245" s="38">
        <v>70469.2</v>
      </c>
      <c r="E1245" s="38">
        <v>85987.1</v>
      </c>
      <c r="F1245" s="37">
        <f>Table_3[[#This Row],[Nominal GDP in millions]]/Table_3[[#This Row],[Real GDP (Chained 2012, millions)]]</f>
        <v>0.81953223216040538</v>
      </c>
      <c r="G1245" s="51">
        <f>ABS((F1245/F1242)^(1/4)-1)</f>
        <v>1.8220873321414421E-2</v>
      </c>
      <c r="H1245" s="49"/>
      <c r="I1245" s="4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  <c r="Y1245" s="49"/>
    </row>
    <row r="1246" spans="1:25">
      <c r="A1246" s="35" t="s">
        <v>84</v>
      </c>
      <c r="B1246" s="35" t="s">
        <v>85</v>
      </c>
      <c r="C1246" s="39">
        <v>2005</v>
      </c>
      <c r="D1246" s="35">
        <v>74564.5</v>
      </c>
      <c r="E1246" s="39">
        <v>89309.1</v>
      </c>
      <c r="F1246" s="35">
        <f>Table_3[[#This Row],[Nominal GDP in millions]]/Table_3[[#This Row],[Real GDP (Chained 2012, millions)]]</f>
        <v>0.83490372201712926</v>
      </c>
      <c r="H1246" s="49"/>
      <c r="I1246" s="4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  <c r="Y1246" s="49"/>
    </row>
    <row r="1247" spans="1:25">
      <c r="A1247" s="35" t="s">
        <v>84</v>
      </c>
      <c r="B1247" s="35" t="s">
        <v>85</v>
      </c>
      <c r="C1247" s="39">
        <v>2006</v>
      </c>
      <c r="D1247" s="35">
        <v>78813.8</v>
      </c>
      <c r="E1247" s="39">
        <v>91832.7</v>
      </c>
      <c r="F1247" s="35">
        <f>Table_3[[#This Row],[Nominal GDP in millions]]/Table_3[[#This Row],[Real GDP (Chained 2012, millions)]]</f>
        <v>0.85823241612192613</v>
      </c>
      <c r="H1247" s="49"/>
      <c r="I1247" s="4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  <c r="Y1247" s="49"/>
    </row>
    <row r="1248" spans="1:25">
      <c r="A1248" s="35" t="s">
        <v>84</v>
      </c>
      <c r="B1248" s="35" t="s">
        <v>85</v>
      </c>
      <c r="C1248" s="39">
        <v>2007</v>
      </c>
      <c r="D1248" s="35">
        <v>83834.8</v>
      </c>
      <c r="E1248" s="39">
        <v>93910.8</v>
      </c>
      <c r="F1248" s="35">
        <f>Table_3[[#This Row],[Nominal GDP in millions]]/Table_3[[#This Row],[Real GDP (Chained 2012, millions)]]</f>
        <v>0.89270669614144482</v>
      </c>
      <c r="H1248" s="49"/>
      <c r="I1248" s="4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  <c r="Y1248" s="49"/>
    </row>
    <row r="1249" spans="1:25">
      <c r="A1249" s="37" t="s">
        <v>84</v>
      </c>
      <c r="B1249" s="37" t="s">
        <v>85</v>
      </c>
      <c r="C1249" s="38">
        <v>2008</v>
      </c>
      <c r="D1249" s="38">
        <v>85628</v>
      </c>
      <c r="E1249" s="38">
        <v>93840.5</v>
      </c>
      <c r="F1249" s="37">
        <f>Table_3[[#This Row],[Nominal GDP in millions]]/Table_3[[#This Row],[Real GDP (Chained 2012, millions)]]</f>
        <v>0.91248448164705009</v>
      </c>
      <c r="G1249" s="51">
        <f>ABS((F1249/F1246)^(1/4)-1)</f>
        <v>2.2462226462116375E-2</v>
      </c>
      <c r="H1249" s="49"/>
      <c r="I1249" s="4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  <c r="Y1249" s="49"/>
    </row>
    <row r="1250" spans="1:25">
      <c r="A1250" s="35" t="s">
        <v>84</v>
      </c>
      <c r="B1250" s="35" t="s">
        <v>85</v>
      </c>
      <c r="C1250" s="39">
        <v>2009</v>
      </c>
      <c r="D1250" s="35">
        <v>86870.399999999994</v>
      </c>
      <c r="E1250" s="39">
        <v>93977.600000000006</v>
      </c>
      <c r="F1250" s="35">
        <f>Table_3[[#This Row],[Nominal GDP in millions]]/Table_3[[#This Row],[Real GDP (Chained 2012, millions)]]</f>
        <v>0.9243734677199672</v>
      </c>
      <c r="H1250" s="49"/>
      <c r="I1250" s="4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  <c r="Y1250" s="49"/>
    </row>
    <row r="1251" spans="1:25">
      <c r="A1251" s="35" t="s">
        <v>84</v>
      </c>
      <c r="B1251" s="35" t="s">
        <v>85</v>
      </c>
      <c r="C1251" s="39">
        <v>2010</v>
      </c>
      <c r="D1251" s="35">
        <v>91561.5</v>
      </c>
      <c r="E1251" s="39">
        <v>97466.1</v>
      </c>
      <c r="F1251" s="35">
        <f>Table_3[[#This Row],[Nominal GDP in millions]]/Table_3[[#This Row],[Real GDP (Chained 2012, millions)]]</f>
        <v>0.93941893643020491</v>
      </c>
      <c r="H1251" s="49"/>
      <c r="I1251" s="4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  <c r="Y1251" s="49"/>
    </row>
    <row r="1252" spans="1:25">
      <c r="A1252" s="35" t="s">
        <v>84</v>
      </c>
      <c r="B1252" s="35" t="s">
        <v>85</v>
      </c>
      <c r="C1252" s="39">
        <v>2011</v>
      </c>
      <c r="D1252" s="35">
        <v>99921.1</v>
      </c>
      <c r="E1252" s="39">
        <v>102587.4</v>
      </c>
      <c r="F1252" s="35">
        <f>Table_3[[#This Row],[Nominal GDP in millions]]/Table_3[[#This Row],[Real GDP (Chained 2012, millions)]]</f>
        <v>0.9740094787469028</v>
      </c>
      <c r="H1252" s="49"/>
      <c r="I1252" s="4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  <c r="Y1252" s="49"/>
    </row>
    <row r="1253" spans="1:25">
      <c r="A1253" s="37" t="s">
        <v>84</v>
      </c>
      <c r="B1253" s="37" t="s">
        <v>85</v>
      </c>
      <c r="C1253" s="38">
        <v>2012</v>
      </c>
      <c r="D1253" s="38">
        <v>102725.9</v>
      </c>
      <c r="E1253" s="38">
        <v>102725.9</v>
      </c>
      <c r="F1253" s="37">
        <f>Table_3[[#This Row],[Nominal GDP in millions]]/Table_3[[#This Row],[Real GDP (Chained 2012, millions)]]</f>
        <v>1</v>
      </c>
      <c r="G1253" s="51">
        <f>ABS((F1253/F1250)^(1/4)-1)</f>
        <v>1.9854301869887125E-2</v>
      </c>
      <c r="H1253" s="49"/>
      <c r="I1253" s="4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  <c r="Y1253" s="49"/>
    </row>
    <row r="1254" spans="1:25">
      <c r="A1254" s="35" t="s">
        <v>84</v>
      </c>
      <c r="B1254" s="35" t="s">
        <v>85</v>
      </c>
      <c r="C1254" s="39">
        <v>2013</v>
      </c>
      <c r="D1254" s="35">
        <v>107260.7</v>
      </c>
      <c r="E1254" s="39">
        <v>104680</v>
      </c>
      <c r="F1254" s="35">
        <f>Table_3[[#This Row],[Nominal GDP in millions]]/Table_3[[#This Row],[Real GDP (Chained 2012, millions)]]</f>
        <v>1.0246532288880397</v>
      </c>
      <c r="H1254" s="49"/>
      <c r="I1254" s="4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  <c r="Y1254" s="49"/>
    </row>
    <row r="1255" spans="1:25">
      <c r="A1255" s="35" t="s">
        <v>84</v>
      </c>
      <c r="B1255" s="35" t="s">
        <v>85</v>
      </c>
      <c r="C1255" s="39">
        <v>2014</v>
      </c>
      <c r="D1255" s="35">
        <v>111945.9</v>
      </c>
      <c r="E1255" s="39">
        <v>107936.8</v>
      </c>
      <c r="F1255" s="35">
        <f>Table_3[[#This Row],[Nominal GDP in millions]]/Table_3[[#This Row],[Real GDP (Chained 2012, millions)]]</f>
        <v>1.0371430318482666</v>
      </c>
      <c r="H1255" s="49"/>
      <c r="I1255" s="4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  <c r="Y1255" s="49"/>
    </row>
    <row r="1256" spans="1:25">
      <c r="A1256" s="35" t="s">
        <v>84</v>
      </c>
      <c r="B1256" s="35" t="s">
        <v>85</v>
      </c>
      <c r="C1256" s="39">
        <v>2015</v>
      </c>
      <c r="D1256" s="35">
        <v>116514.6</v>
      </c>
      <c r="E1256" s="39">
        <v>111401.5</v>
      </c>
      <c r="F1256" s="35">
        <f>Table_3[[#This Row],[Nominal GDP in millions]]/Table_3[[#This Row],[Real GDP (Chained 2012, millions)]]</f>
        <v>1.0458979457188637</v>
      </c>
      <c r="H1256" s="49"/>
      <c r="I1256" s="4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  <c r="Y1256" s="49"/>
    </row>
    <row r="1257" spans="1:25">
      <c r="A1257" s="37" t="s">
        <v>84</v>
      </c>
      <c r="B1257" s="37" t="s">
        <v>85</v>
      </c>
      <c r="C1257" s="38">
        <v>2016</v>
      </c>
      <c r="D1257" s="38">
        <v>118145.9</v>
      </c>
      <c r="E1257" s="38">
        <v>112611.5</v>
      </c>
      <c r="F1257" s="37">
        <f>Table_3[[#This Row],[Nominal GDP in millions]]/Table_3[[#This Row],[Real GDP (Chained 2012, millions)]]</f>
        <v>1.0491459575620607</v>
      </c>
      <c r="G1257" s="51">
        <f>ABS((F1257/F1254)^(1/4)-1)</f>
        <v>5.9230265087861778E-3</v>
      </c>
      <c r="H1257" s="49"/>
      <c r="I1257" s="4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  <c r="Y1257" s="49"/>
    </row>
    <row r="1258" spans="1:25">
      <c r="A1258" s="35" t="s">
        <v>84</v>
      </c>
      <c r="B1258" s="35" t="s">
        <v>85</v>
      </c>
      <c r="C1258" s="39">
        <v>2017</v>
      </c>
      <c r="D1258" s="35">
        <v>121946.3</v>
      </c>
      <c r="E1258" s="39">
        <v>114480.9</v>
      </c>
      <c r="F1258" s="35">
        <f>Table_3[[#This Row],[Nominal GDP in millions]]/Table_3[[#This Row],[Real GDP (Chained 2012, millions)]]</f>
        <v>1.0652108779717839</v>
      </c>
      <c r="H1258" s="49"/>
      <c r="I1258" s="4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  <c r="Y1258" s="49"/>
    </row>
    <row r="1259" spans="1:25">
      <c r="A1259" s="35" t="s">
        <v>84</v>
      </c>
      <c r="B1259" s="35" t="s">
        <v>85</v>
      </c>
      <c r="C1259" s="39">
        <v>2018</v>
      </c>
      <c r="D1259" s="35">
        <v>126922.7</v>
      </c>
      <c r="E1259" s="39">
        <v>116904.4</v>
      </c>
      <c r="F1259" s="35">
        <f>Table_3[[#This Row],[Nominal GDP in millions]]/Table_3[[#This Row],[Real GDP (Chained 2012, millions)]]</f>
        <v>1.0856965178385074</v>
      </c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  <c r="Y1259" s="49"/>
    </row>
    <row r="1260" spans="1:25">
      <c r="A1260" s="35" t="s">
        <v>84</v>
      </c>
      <c r="B1260" s="35" t="s">
        <v>85</v>
      </c>
      <c r="C1260" s="39">
        <v>2019</v>
      </c>
      <c r="D1260" s="35">
        <v>131352.4</v>
      </c>
      <c r="E1260" s="39">
        <v>118286.5</v>
      </c>
      <c r="F1260" s="35">
        <f>Table_3[[#This Row],[Nominal GDP in millions]]/Table_3[[#This Row],[Real GDP (Chained 2012, millions)]]</f>
        <v>1.1104597735159971</v>
      </c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  <c r="Y1260" s="49"/>
    </row>
    <row r="1261" spans="1:25" s="46" customFormat="1">
      <c r="A1261" s="47" t="s">
        <v>84</v>
      </c>
      <c r="B1261" s="47" t="s">
        <v>85</v>
      </c>
      <c r="C1261" s="45">
        <v>2020</v>
      </c>
      <c r="D1261" s="47">
        <v>133439</v>
      </c>
      <c r="E1261" s="45">
        <v>117664.9</v>
      </c>
      <c r="F1261" s="47">
        <f>Table_3[[#This Row],[Nominal GDP in millions]]/Table_3[[#This Row],[Real GDP (Chained 2012, millions)]]</f>
        <v>1.1340595198738113</v>
      </c>
      <c r="G1261" s="51">
        <f>ABS((F1261/F1258)^(1/4)-1)</f>
        <v>1.5780950374244984E-2</v>
      </c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  <c r="Y1261" s="49"/>
    </row>
    <row r="1262" spans="1:25">
      <c r="A1262" s="37" t="s">
        <v>86</v>
      </c>
      <c r="B1262" s="37" t="s">
        <v>87</v>
      </c>
      <c r="C1262" s="38">
        <v>1976</v>
      </c>
      <c r="D1262" s="38">
        <v>6262.6</v>
      </c>
      <c r="E1262" s="38"/>
      <c r="F1262" s="37"/>
      <c r="G1262" s="51"/>
      <c r="H1262" s="49"/>
      <c r="I1262" s="4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  <c r="Y1262" s="49"/>
    </row>
    <row r="1263" spans="1:25">
      <c r="A1263" s="35" t="s">
        <v>86</v>
      </c>
      <c r="B1263" s="35" t="s">
        <v>87</v>
      </c>
      <c r="C1263" s="39">
        <v>1977</v>
      </c>
      <c r="D1263" s="35">
        <v>7415.8</v>
      </c>
      <c r="E1263" s="39">
        <v>27646.87919374042</v>
      </c>
      <c r="F1263" s="35">
        <f>Table_3[[#This Row],[Nominal GDP in millions]]/Table_3[[#This Row],[Real GDP (Chained 2012, millions)]]</f>
        <v>0.2682328066047695</v>
      </c>
      <c r="H1263" s="49"/>
      <c r="I1263" s="4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  <c r="Y1263" s="49"/>
    </row>
    <row r="1264" spans="1:25">
      <c r="A1264" s="35" t="s">
        <v>86</v>
      </c>
      <c r="B1264" s="35" t="s">
        <v>87</v>
      </c>
      <c r="C1264" s="39">
        <v>1978</v>
      </c>
      <c r="D1264" s="35">
        <v>8931.7000000000007</v>
      </c>
      <c r="E1264" s="39">
        <v>30872.492042167789</v>
      </c>
      <c r="F1264" s="35">
        <f>Table_3[[#This Row],[Nominal GDP in millions]]/Table_3[[#This Row],[Real GDP (Chained 2012, millions)]]</f>
        <v>0.28930933038384027</v>
      </c>
      <c r="H1264" s="49"/>
      <c r="I1264" s="4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  <c r="Y1264" s="49"/>
    </row>
    <row r="1265" spans="1:25">
      <c r="A1265" s="35" t="s">
        <v>86</v>
      </c>
      <c r="B1265" s="35" t="s">
        <v>87</v>
      </c>
      <c r="C1265" s="39">
        <v>1979</v>
      </c>
      <c r="D1265" s="35">
        <v>10294.9</v>
      </c>
      <c r="E1265" s="39">
        <v>32816.204199121537</v>
      </c>
      <c r="F1265" s="35">
        <f>Table_3[[#This Row],[Nominal GDP in millions]]/Table_3[[#This Row],[Real GDP (Chained 2012, millions)]]</f>
        <v>0.3137139182073832</v>
      </c>
      <c r="H1265" s="49"/>
      <c r="I1265" s="4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  <c r="Y1265" s="49"/>
    </row>
    <row r="1266" spans="1:25">
      <c r="A1266" s="37" t="s">
        <v>86</v>
      </c>
      <c r="B1266" s="37" t="s">
        <v>87</v>
      </c>
      <c r="C1266" s="38">
        <v>1980</v>
      </c>
      <c r="D1266" s="38">
        <v>11633.4</v>
      </c>
      <c r="E1266" s="38">
        <v>33746.489205646147</v>
      </c>
      <c r="F1266" s="37">
        <f>Table_3[[#This Row],[Nominal GDP in millions]]/Table_3[[#This Row],[Real GDP (Chained 2012, millions)]]</f>
        <v>0.34472919328312257</v>
      </c>
      <c r="G1266" s="51">
        <f>ABS((F1266/F1263)^(1/4)-1)</f>
        <v>6.4735029113960119E-2</v>
      </c>
      <c r="H1266" s="49"/>
      <c r="I1266" s="4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  <c r="Y1266" s="49"/>
    </row>
    <row r="1267" spans="1:25">
      <c r="A1267" s="35" t="s">
        <v>86</v>
      </c>
      <c r="B1267" s="35" t="s">
        <v>87</v>
      </c>
      <c r="C1267" s="39">
        <v>1981</v>
      </c>
      <c r="D1267" s="35">
        <v>13202.5</v>
      </c>
      <c r="E1267" s="39">
        <v>35155.219458457774</v>
      </c>
      <c r="F1267" s="35">
        <f>Table_3[[#This Row],[Nominal GDP in millions]]/Table_3[[#This Row],[Real GDP (Chained 2012, millions)]]</f>
        <v>0.37554878630756755</v>
      </c>
      <c r="H1267" s="49"/>
      <c r="I1267" s="4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  <c r="Y1267" s="49"/>
    </row>
    <row r="1268" spans="1:25">
      <c r="A1268" s="35" t="s">
        <v>86</v>
      </c>
      <c r="B1268" s="35" t="s">
        <v>87</v>
      </c>
      <c r="C1268" s="39">
        <v>1982</v>
      </c>
      <c r="D1268" s="35">
        <v>13884.6</v>
      </c>
      <c r="E1268" s="39">
        <v>34759.311685937799</v>
      </c>
      <c r="F1268" s="35">
        <f>Table_3[[#This Row],[Nominal GDP in millions]]/Table_3[[#This Row],[Real GDP (Chained 2012, millions)]]</f>
        <v>0.39944979709184358</v>
      </c>
      <c r="H1268" s="49"/>
      <c r="I1268" s="4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  <c r="Y1268" s="49"/>
    </row>
    <row r="1269" spans="1:25">
      <c r="A1269" s="35" t="s">
        <v>86</v>
      </c>
      <c r="B1269" s="35" t="s">
        <v>87</v>
      </c>
      <c r="C1269" s="39">
        <v>1983</v>
      </c>
      <c r="D1269" s="35">
        <v>15059.8</v>
      </c>
      <c r="E1269" s="39">
        <v>35883.998141664655</v>
      </c>
      <c r="F1269" s="35">
        <f>Table_3[[#This Row],[Nominal GDP in millions]]/Table_3[[#This Row],[Real GDP (Chained 2012, millions)]]</f>
        <v>0.41968010199270889</v>
      </c>
      <c r="H1269" s="49"/>
      <c r="I1269" s="4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  <c r="Y1269" s="49"/>
    </row>
    <row r="1270" spans="1:25">
      <c r="A1270" s="37" t="s">
        <v>86</v>
      </c>
      <c r="B1270" s="37" t="s">
        <v>87</v>
      </c>
      <c r="C1270" s="38">
        <v>1984</v>
      </c>
      <c r="D1270" s="38">
        <v>16514</v>
      </c>
      <c r="E1270" s="38">
        <v>37539.887313174324</v>
      </c>
      <c r="F1270" s="37">
        <f>Table_3[[#This Row],[Nominal GDP in millions]]/Table_3[[#This Row],[Real GDP (Chained 2012, millions)]]</f>
        <v>0.4399054227902422</v>
      </c>
      <c r="G1270" s="51">
        <f>ABS((F1270/F1267)^(1/4)-1)</f>
        <v>4.0335068290338061E-2</v>
      </c>
      <c r="H1270" s="49"/>
      <c r="I1270" s="4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  <c r="Y1270" s="49"/>
    </row>
    <row r="1271" spans="1:25">
      <c r="A1271" s="35" t="s">
        <v>86</v>
      </c>
      <c r="B1271" s="35" t="s">
        <v>87</v>
      </c>
      <c r="C1271" s="39">
        <v>1985</v>
      </c>
      <c r="D1271" s="35">
        <v>17944.900000000001</v>
      </c>
      <c r="E1271" s="39">
        <v>39134.553633263386</v>
      </c>
      <c r="F1271" s="35">
        <f>Table_3[[#This Row],[Nominal GDP in millions]]/Table_3[[#This Row],[Real GDP (Chained 2012, millions)]]</f>
        <v>0.45854362280875199</v>
      </c>
      <c r="H1271" s="49"/>
      <c r="I1271" s="4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  <c r="Y1271" s="49"/>
    </row>
    <row r="1272" spans="1:25">
      <c r="A1272" s="35" t="s">
        <v>86</v>
      </c>
      <c r="B1272" s="35" t="s">
        <v>87</v>
      </c>
      <c r="C1272" s="39">
        <v>1986</v>
      </c>
      <c r="D1272" s="35">
        <v>19731.099999999999</v>
      </c>
      <c r="E1272" s="39">
        <v>41345.52999098663</v>
      </c>
      <c r="F1272" s="35">
        <f>Table_3[[#This Row],[Nominal GDP in millions]]/Table_3[[#This Row],[Real GDP (Chained 2012, millions)]]</f>
        <v>0.47722450297048796</v>
      </c>
      <c r="H1272" s="49"/>
      <c r="I1272" s="4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  <c r="Y1272" s="49"/>
    </row>
    <row r="1273" spans="1:25">
      <c r="A1273" s="35" t="s">
        <v>86</v>
      </c>
      <c r="B1273" s="35" t="s">
        <v>87</v>
      </c>
      <c r="C1273" s="39">
        <v>1987</v>
      </c>
      <c r="D1273" s="35">
        <v>21950.7</v>
      </c>
      <c r="E1273" s="39">
        <v>44056.266217343349</v>
      </c>
      <c r="F1273" s="35">
        <f>Table_3[[#This Row],[Nominal GDP in millions]]/Table_3[[#This Row],[Real GDP (Chained 2012, millions)]]</f>
        <v>0.4982424041953607</v>
      </c>
      <c r="H1273" s="49"/>
      <c r="I1273" s="4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  <c r="Y1273" s="49"/>
    </row>
    <row r="1274" spans="1:25">
      <c r="A1274" s="37" t="s">
        <v>86</v>
      </c>
      <c r="B1274" s="37" t="s">
        <v>87</v>
      </c>
      <c r="C1274" s="38">
        <v>1988</v>
      </c>
      <c r="D1274" s="38">
        <v>24987</v>
      </c>
      <c r="E1274" s="38">
        <v>47922.224741370039</v>
      </c>
      <c r="F1274" s="37">
        <f>Table_3[[#This Row],[Nominal GDP in millions]]/Table_3[[#This Row],[Real GDP (Chained 2012, millions)]]</f>
        <v>0.5214073456491547</v>
      </c>
      <c r="G1274" s="51">
        <f>ABS((F1274/F1271)^(1/4)-1)</f>
        <v>3.2640423532688922E-2</v>
      </c>
      <c r="H1274" s="49"/>
      <c r="I1274" s="4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  <c r="Y1274" s="49"/>
    </row>
    <row r="1275" spans="1:25">
      <c r="A1275" s="35" t="s">
        <v>86</v>
      </c>
      <c r="B1275" s="35" t="s">
        <v>87</v>
      </c>
      <c r="C1275" s="39">
        <v>1989</v>
      </c>
      <c r="D1275" s="35">
        <v>27846.7</v>
      </c>
      <c r="E1275" s="39">
        <v>51586.072271941513</v>
      </c>
      <c r="F1275" s="35">
        <f>Table_3[[#This Row],[Nominal GDP in millions]]/Table_3[[#This Row],[Real GDP (Chained 2012, millions)]]</f>
        <v>0.53981043280835828</v>
      </c>
      <c r="H1275" s="49"/>
      <c r="I1275" s="4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  <c r="Y1275" s="49"/>
    </row>
    <row r="1276" spans="1:25">
      <c r="A1276" s="35" t="s">
        <v>86</v>
      </c>
      <c r="B1276" s="35" t="s">
        <v>87</v>
      </c>
      <c r="C1276" s="39">
        <v>1990</v>
      </c>
      <c r="D1276" s="35">
        <v>30980</v>
      </c>
      <c r="E1276" s="39">
        <v>55767.366272667961</v>
      </c>
      <c r="F1276" s="35">
        <f>Table_3[[#This Row],[Nominal GDP in millions]]/Table_3[[#This Row],[Real GDP (Chained 2012, millions)]]</f>
        <v>0.55552202068369061</v>
      </c>
      <c r="H1276" s="49"/>
      <c r="I1276" s="4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  <c r="Y1276" s="49"/>
    </row>
    <row r="1277" spans="1:25">
      <c r="A1277" s="35" t="s">
        <v>86</v>
      </c>
      <c r="B1277" s="35" t="s">
        <v>87</v>
      </c>
      <c r="C1277" s="39">
        <v>1991</v>
      </c>
      <c r="D1277" s="35">
        <v>32785.599999999999</v>
      </c>
      <c r="E1277" s="39">
        <v>57010.416907808009</v>
      </c>
      <c r="F1277" s="35">
        <f>Table_3[[#This Row],[Nominal GDP in millions]]/Table_3[[#This Row],[Real GDP (Chained 2012, millions)]]</f>
        <v>0.57508086729163632</v>
      </c>
      <c r="H1277" s="49"/>
      <c r="I1277" s="4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  <c r="Y1277" s="49"/>
    </row>
    <row r="1278" spans="1:25">
      <c r="A1278" s="37" t="s">
        <v>86</v>
      </c>
      <c r="B1278" s="37" t="s">
        <v>87</v>
      </c>
      <c r="C1278" s="38">
        <v>1992</v>
      </c>
      <c r="D1278" s="38">
        <v>36051.599999999999</v>
      </c>
      <c r="E1278" s="38">
        <v>61319.447475078712</v>
      </c>
      <c r="F1278" s="37">
        <f>Table_3[[#This Row],[Nominal GDP in millions]]/Table_3[[#This Row],[Real GDP (Chained 2012, millions)]]</f>
        <v>0.58793093356968018</v>
      </c>
      <c r="G1278" s="51">
        <f>ABS((F1278/F1275)^(1/4)-1)</f>
        <v>2.1577359186098821E-2</v>
      </c>
      <c r="H1278" s="49"/>
      <c r="I1278" s="4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  <c r="Y1278" s="49"/>
    </row>
    <row r="1279" spans="1:25">
      <c r="A1279" s="35" t="s">
        <v>86</v>
      </c>
      <c r="B1279" s="35" t="s">
        <v>87</v>
      </c>
      <c r="C1279" s="39">
        <v>1993</v>
      </c>
      <c r="D1279" s="35">
        <v>40039.1</v>
      </c>
      <c r="E1279" s="39">
        <v>66504.64507156887</v>
      </c>
      <c r="F1279" s="35">
        <f>Table_3[[#This Row],[Nominal GDP in millions]]/Table_3[[#This Row],[Real GDP (Chained 2012, millions)]]</f>
        <v>0.60204967573185275</v>
      </c>
      <c r="H1279" s="49"/>
      <c r="I1279" s="4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  <c r="Y1279" s="49"/>
    </row>
    <row r="1280" spans="1:25">
      <c r="A1280" s="35" t="s">
        <v>86</v>
      </c>
      <c r="B1280" s="35" t="s">
        <v>87</v>
      </c>
      <c r="C1280" s="39">
        <v>1994</v>
      </c>
      <c r="D1280" s="35">
        <v>45172.800000000003</v>
      </c>
      <c r="E1280" s="39">
        <v>72963.277977607839</v>
      </c>
      <c r="F1280" s="35">
        <f>Table_3[[#This Row],[Nominal GDP in millions]]/Table_3[[#This Row],[Real GDP (Chained 2012, millions)]]</f>
        <v>0.61911692089633596</v>
      </c>
      <c r="H1280" s="49"/>
      <c r="I1280" s="4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  <c r="Y1280" s="49"/>
    </row>
    <row r="1281" spans="1:25">
      <c r="A1281" s="35" t="s">
        <v>86</v>
      </c>
      <c r="B1281" s="35" t="s">
        <v>87</v>
      </c>
      <c r="C1281" s="39">
        <v>1995</v>
      </c>
      <c r="D1281" s="35">
        <v>49249.3</v>
      </c>
      <c r="E1281" s="39">
        <v>77217.434729901535</v>
      </c>
      <c r="F1281" s="35">
        <f>Table_3[[#This Row],[Nominal GDP in millions]]/Table_3[[#This Row],[Real GDP (Chained 2012, millions)]]</f>
        <v>0.63780026068295159</v>
      </c>
      <c r="H1281" s="49"/>
      <c r="I1281" s="4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  <c r="Y1281" s="49"/>
    </row>
    <row r="1282" spans="1:25">
      <c r="A1282" s="37" t="s">
        <v>86</v>
      </c>
      <c r="B1282" s="37" t="s">
        <v>87</v>
      </c>
      <c r="C1282" s="38">
        <v>1996</v>
      </c>
      <c r="D1282" s="38">
        <v>54418.6</v>
      </c>
      <c r="E1282" s="38">
        <v>84237.655026132052</v>
      </c>
      <c r="F1282" s="37">
        <f>Table_3[[#This Row],[Nominal GDP in millions]]/Table_3[[#This Row],[Real GDP (Chained 2012, millions)]]</f>
        <v>0.64601275977018069</v>
      </c>
      <c r="G1282" s="51">
        <f>ABS((F1282/F1279)^(1/4)-1)</f>
        <v>1.7775968787033136E-2</v>
      </c>
      <c r="H1282" s="49"/>
      <c r="I1282" s="4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  <c r="Y1282" s="49"/>
    </row>
    <row r="1283" spans="1:25">
      <c r="A1283" s="35" t="s">
        <v>86</v>
      </c>
      <c r="B1283" s="35" t="s">
        <v>87</v>
      </c>
      <c r="C1283" s="39">
        <v>1997</v>
      </c>
      <c r="D1283" s="35">
        <v>60259.1</v>
      </c>
      <c r="E1283" s="39">
        <v>89895.1</v>
      </c>
      <c r="F1283" s="35">
        <f>Table_3[[#This Row],[Nominal GDP in millions]]/Table_3[[#This Row],[Real GDP (Chained 2012, millions)]]</f>
        <v>0.67032685874980946</v>
      </c>
      <c r="H1283" s="49"/>
      <c r="I1283" s="4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  <c r="Y1283" s="49"/>
    </row>
    <row r="1284" spans="1:25">
      <c r="A1284" s="35" t="s">
        <v>86</v>
      </c>
      <c r="B1284" s="35" t="s">
        <v>87</v>
      </c>
      <c r="C1284" s="39">
        <v>1998</v>
      </c>
      <c r="D1284" s="35">
        <v>65114.2</v>
      </c>
      <c r="E1284" s="39">
        <v>94672.8</v>
      </c>
      <c r="F1284" s="35">
        <f>Table_3[[#This Row],[Nominal GDP in millions]]/Table_3[[#This Row],[Real GDP (Chained 2012, millions)]]</f>
        <v>0.68778149584674786</v>
      </c>
      <c r="H1284" s="49"/>
      <c r="I1284" s="4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  <c r="Y1284" s="49"/>
    </row>
    <row r="1285" spans="1:25">
      <c r="A1285" s="35" t="s">
        <v>86</v>
      </c>
      <c r="B1285" s="35" t="s">
        <v>87</v>
      </c>
      <c r="C1285" s="39">
        <v>1999</v>
      </c>
      <c r="D1285" s="35">
        <v>71595.899999999994</v>
      </c>
      <c r="E1285" s="39">
        <v>101394.7</v>
      </c>
      <c r="F1285" s="35">
        <f>Table_3[[#This Row],[Nominal GDP in millions]]/Table_3[[#This Row],[Real GDP (Chained 2012, millions)]]</f>
        <v>0.70611087167277975</v>
      </c>
      <c r="H1285" s="49"/>
      <c r="I1285" s="4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  <c r="Y1285" s="49"/>
    </row>
    <row r="1286" spans="1:25">
      <c r="A1286" s="37" t="s">
        <v>86</v>
      </c>
      <c r="B1286" s="37" t="s">
        <v>87</v>
      </c>
      <c r="C1286" s="38">
        <v>2000</v>
      </c>
      <c r="D1286" s="38">
        <v>76833.100000000006</v>
      </c>
      <c r="E1286" s="38">
        <v>105635.4</v>
      </c>
      <c r="F1286" s="37">
        <f>Table_3[[#This Row],[Nominal GDP in millions]]/Table_3[[#This Row],[Real GDP (Chained 2012, millions)]]</f>
        <v>0.72734234925034613</v>
      </c>
      <c r="G1286" s="51">
        <f>ABS((F1286/F1283)^(1/4)-1)</f>
        <v>2.0617624027153836E-2</v>
      </c>
      <c r="H1286" s="49"/>
      <c r="I1286" s="4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  <c r="Y1286" s="49"/>
    </row>
    <row r="1287" spans="1:25">
      <c r="A1287" s="35" t="s">
        <v>86</v>
      </c>
      <c r="B1287" s="35" t="s">
        <v>87</v>
      </c>
      <c r="C1287" s="39">
        <v>2001</v>
      </c>
      <c r="D1287" s="35">
        <v>80429.2</v>
      </c>
      <c r="E1287" s="39">
        <v>106635.3</v>
      </c>
      <c r="F1287" s="35">
        <f>Table_3[[#This Row],[Nominal GDP in millions]]/Table_3[[#This Row],[Real GDP (Chained 2012, millions)]]</f>
        <v>0.75424554533067378</v>
      </c>
      <c r="H1287" s="49"/>
      <c r="I1287" s="4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  <c r="Y1287" s="49"/>
    </row>
    <row r="1288" spans="1:25">
      <c r="A1288" s="35" t="s">
        <v>86</v>
      </c>
      <c r="B1288" s="35" t="s">
        <v>87</v>
      </c>
      <c r="C1288" s="39">
        <v>2002</v>
      </c>
      <c r="D1288" s="35">
        <v>85008.7</v>
      </c>
      <c r="E1288" s="39">
        <v>110448.6</v>
      </c>
      <c r="F1288" s="35">
        <f>Table_3[[#This Row],[Nominal GDP in millions]]/Table_3[[#This Row],[Real GDP (Chained 2012, millions)]]</f>
        <v>0.76966751955208113</v>
      </c>
      <c r="H1288" s="49"/>
      <c r="I1288" s="4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  <c r="Y1288" s="49"/>
    </row>
    <row r="1289" spans="1:25">
      <c r="A1289" s="35" t="s">
        <v>86</v>
      </c>
      <c r="B1289" s="35" t="s">
        <v>87</v>
      </c>
      <c r="C1289" s="39">
        <v>2003</v>
      </c>
      <c r="D1289" s="35">
        <v>90633.600000000006</v>
      </c>
      <c r="E1289" s="39">
        <v>115275.4</v>
      </c>
      <c r="F1289" s="35">
        <f>Table_3[[#This Row],[Nominal GDP in millions]]/Table_3[[#This Row],[Real GDP (Chained 2012, millions)]]</f>
        <v>0.7862353980120651</v>
      </c>
      <c r="H1289" s="49"/>
      <c r="I1289" s="4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  <c r="Y1289" s="49"/>
    </row>
    <row r="1290" spans="1:25">
      <c r="A1290" s="37" t="s">
        <v>86</v>
      </c>
      <c r="B1290" s="37" t="s">
        <v>87</v>
      </c>
      <c r="C1290" s="38">
        <v>2004</v>
      </c>
      <c r="D1290" s="38">
        <v>103231</v>
      </c>
      <c r="E1290" s="38">
        <v>127325.6</v>
      </c>
      <c r="F1290" s="37">
        <f>Table_3[[#This Row],[Nominal GDP in millions]]/Table_3[[#This Row],[Real GDP (Chained 2012, millions)]]</f>
        <v>0.81076389979705565</v>
      </c>
      <c r="G1290" s="51">
        <f>ABS((F1290/F1287)^(1/4)-1)</f>
        <v>1.822888357056196E-2</v>
      </c>
      <c r="H1290" s="49"/>
      <c r="I1290" s="4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  <c r="Y1290" s="49"/>
    </row>
    <row r="1291" spans="1:25">
      <c r="A1291" s="35" t="s">
        <v>86</v>
      </c>
      <c r="B1291" s="35" t="s">
        <v>87</v>
      </c>
      <c r="C1291" s="39">
        <v>2005</v>
      </c>
      <c r="D1291" s="35">
        <v>116166.2</v>
      </c>
      <c r="E1291" s="39">
        <v>137508.79999999999</v>
      </c>
      <c r="F1291" s="35">
        <f>Table_3[[#This Row],[Nominal GDP in millions]]/Table_3[[#This Row],[Real GDP (Chained 2012, millions)]]</f>
        <v>0.84479102428353681</v>
      </c>
      <c r="H1291" s="49"/>
      <c r="I1291" s="4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  <c r="Y1291" s="49"/>
    </row>
    <row r="1292" spans="1:25">
      <c r="A1292" s="35" t="s">
        <v>86</v>
      </c>
      <c r="B1292" s="35" t="s">
        <v>87</v>
      </c>
      <c r="C1292" s="39">
        <v>2006</v>
      </c>
      <c r="D1292" s="35">
        <v>125848.3</v>
      </c>
      <c r="E1292" s="39">
        <v>142967.1</v>
      </c>
      <c r="F1292" s="35">
        <f>Table_3[[#This Row],[Nominal GDP in millions]]/Table_3[[#This Row],[Real GDP (Chained 2012, millions)]]</f>
        <v>0.88026056344431691</v>
      </c>
      <c r="H1292" s="49"/>
      <c r="I1292" s="4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  <c r="Y1292" s="49"/>
    </row>
    <row r="1293" spans="1:25">
      <c r="A1293" s="35" t="s">
        <v>86</v>
      </c>
      <c r="B1293" s="35" t="s">
        <v>87</v>
      </c>
      <c r="C1293" s="39">
        <v>2007</v>
      </c>
      <c r="D1293" s="35">
        <v>131620.9</v>
      </c>
      <c r="E1293" s="39">
        <v>144107.1</v>
      </c>
      <c r="F1293" s="35">
        <f>Table_3[[#This Row],[Nominal GDP in millions]]/Table_3[[#This Row],[Real GDP (Chained 2012, millions)]]</f>
        <v>0.91335472020462549</v>
      </c>
      <c r="H1293" s="49"/>
      <c r="I1293" s="4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  <c r="Y1293" s="49"/>
    </row>
    <row r="1294" spans="1:25">
      <c r="A1294" s="37" t="s">
        <v>86</v>
      </c>
      <c r="B1294" s="37" t="s">
        <v>87</v>
      </c>
      <c r="C1294" s="38">
        <v>2008</v>
      </c>
      <c r="D1294" s="38">
        <v>130609.5</v>
      </c>
      <c r="E1294" s="38">
        <v>139954.20000000001</v>
      </c>
      <c r="F1294" s="37">
        <f>Table_3[[#This Row],[Nominal GDP in millions]]/Table_3[[#This Row],[Real GDP (Chained 2012, millions)]]</f>
        <v>0.9332302996265921</v>
      </c>
      <c r="G1294" s="51">
        <f>ABS((F1294/F1291)^(1/4)-1)</f>
        <v>2.5203039179631181E-2</v>
      </c>
      <c r="H1294" s="49"/>
      <c r="I1294" s="4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  <c r="Y1294" s="49"/>
    </row>
    <row r="1295" spans="1:25">
      <c r="A1295" s="35" t="s">
        <v>86</v>
      </c>
      <c r="B1295" s="35" t="s">
        <v>87</v>
      </c>
      <c r="C1295" s="39">
        <v>2009</v>
      </c>
      <c r="D1295" s="35">
        <v>122127.1</v>
      </c>
      <c r="E1295" s="39">
        <v>128241.3</v>
      </c>
      <c r="F1295" s="35">
        <f>Table_3[[#This Row],[Nominal GDP in millions]]/Table_3[[#This Row],[Real GDP (Chained 2012, millions)]]</f>
        <v>0.95232269167577066</v>
      </c>
      <c r="H1295" s="49"/>
      <c r="I1295" s="4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  <c r="Y1295" s="49"/>
    </row>
    <row r="1296" spans="1:25">
      <c r="A1296" s="35" t="s">
        <v>86</v>
      </c>
      <c r="B1296" s="35" t="s">
        <v>87</v>
      </c>
      <c r="C1296" s="39">
        <v>2010</v>
      </c>
      <c r="D1296" s="35">
        <v>124669.4</v>
      </c>
      <c r="E1296" s="39">
        <v>129828.4</v>
      </c>
      <c r="F1296" s="35">
        <f>Table_3[[#This Row],[Nominal GDP in millions]]/Table_3[[#This Row],[Real GDP (Chained 2012, millions)]]</f>
        <v>0.96026293168520904</v>
      </c>
      <c r="H1296" s="49"/>
      <c r="I1296" s="4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  <c r="Y1296" s="49"/>
    </row>
    <row r="1297" spans="1:25">
      <c r="A1297" s="35" t="s">
        <v>86</v>
      </c>
      <c r="B1297" s="35" t="s">
        <v>87</v>
      </c>
      <c r="C1297" s="39">
        <v>2011</v>
      </c>
      <c r="D1297" s="35">
        <v>127677.9</v>
      </c>
      <c r="E1297" s="39">
        <v>130697.9</v>
      </c>
      <c r="F1297" s="35">
        <f>Table_3[[#This Row],[Nominal GDP in millions]]/Table_3[[#This Row],[Real GDP (Chained 2012, millions)]]</f>
        <v>0.97689327831587192</v>
      </c>
      <c r="H1297" s="49"/>
      <c r="I1297" s="4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  <c r="Y1297" s="49"/>
    </row>
    <row r="1298" spans="1:25">
      <c r="A1298" s="37" t="s">
        <v>86</v>
      </c>
      <c r="B1298" s="37" t="s">
        <v>87</v>
      </c>
      <c r="C1298" s="38">
        <v>2012</v>
      </c>
      <c r="D1298" s="38">
        <v>129312.9</v>
      </c>
      <c r="E1298" s="38">
        <v>129312.9</v>
      </c>
      <c r="F1298" s="37">
        <f>Table_3[[#This Row],[Nominal GDP in millions]]/Table_3[[#This Row],[Real GDP (Chained 2012, millions)]]</f>
        <v>1</v>
      </c>
      <c r="G1298" s="51">
        <f>ABS((F1298/F1295)^(1/4)-1)</f>
        <v>1.2287716140696237E-2</v>
      </c>
      <c r="H1298" s="49"/>
      <c r="I1298" s="4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  <c r="Y1298" s="49"/>
    </row>
    <row r="1299" spans="1:25">
      <c r="A1299" s="35" t="s">
        <v>86</v>
      </c>
      <c r="B1299" s="35" t="s">
        <v>87</v>
      </c>
      <c r="C1299" s="39">
        <v>2013</v>
      </c>
      <c r="D1299" s="35">
        <v>132086.39999999999</v>
      </c>
      <c r="E1299" s="39">
        <v>129720.9</v>
      </c>
      <c r="F1299" s="35">
        <f>Table_3[[#This Row],[Nominal GDP in millions]]/Table_3[[#This Row],[Real GDP (Chained 2012, millions)]]</f>
        <v>1.018235303640354</v>
      </c>
      <c r="H1299" s="49"/>
      <c r="I1299" s="4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  <c r="Y1299" s="49"/>
    </row>
    <row r="1300" spans="1:25">
      <c r="A1300" s="35" t="s">
        <v>86</v>
      </c>
      <c r="B1300" s="35" t="s">
        <v>87</v>
      </c>
      <c r="C1300" s="39">
        <v>2014</v>
      </c>
      <c r="D1300" s="35">
        <v>136008.70000000001</v>
      </c>
      <c r="E1300" s="39">
        <v>130897.4</v>
      </c>
      <c r="F1300" s="35">
        <f>Table_3[[#This Row],[Nominal GDP in millions]]/Table_3[[#This Row],[Real GDP (Chained 2012, millions)]]</f>
        <v>1.0390481399936136</v>
      </c>
      <c r="H1300" s="49"/>
      <c r="I1300" s="4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  <c r="Y1300" s="49"/>
    </row>
    <row r="1301" spans="1:25">
      <c r="A1301" s="35" t="s">
        <v>86</v>
      </c>
      <c r="B1301" s="35" t="s">
        <v>87</v>
      </c>
      <c r="C1301" s="39">
        <v>2015</v>
      </c>
      <c r="D1301" s="35">
        <v>145115.9</v>
      </c>
      <c r="E1301" s="39">
        <v>136347.4</v>
      </c>
      <c r="F1301" s="35">
        <f>Table_3[[#This Row],[Nominal GDP in millions]]/Table_3[[#This Row],[Real GDP (Chained 2012, millions)]]</f>
        <v>1.0643099905095366</v>
      </c>
      <c r="H1301" s="49"/>
      <c r="I1301" s="4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  <c r="Y1301" s="49"/>
    </row>
    <row r="1302" spans="1:25">
      <c r="A1302" s="37" t="s">
        <v>86</v>
      </c>
      <c r="B1302" s="37" t="s">
        <v>87</v>
      </c>
      <c r="C1302" s="38">
        <v>2016</v>
      </c>
      <c r="D1302" s="38">
        <v>151840.4</v>
      </c>
      <c r="E1302" s="38">
        <v>140081.20000000001</v>
      </c>
      <c r="F1302" s="37">
        <f>Table_3[[#This Row],[Nominal GDP in millions]]/Table_3[[#This Row],[Real GDP (Chained 2012, millions)]]</f>
        <v>1.0839455972678702</v>
      </c>
      <c r="G1302" s="51">
        <f>ABS((F1302/F1299)^(1/4)-1)</f>
        <v>1.5757023099800316E-2</v>
      </c>
      <c r="H1302" s="49"/>
      <c r="I1302" s="4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  <c r="Y1302" s="49"/>
    </row>
    <row r="1303" spans="1:25">
      <c r="A1303" s="35" t="s">
        <v>86</v>
      </c>
      <c r="B1303" s="35" t="s">
        <v>87</v>
      </c>
      <c r="C1303" s="39">
        <v>2017</v>
      </c>
      <c r="D1303" s="35">
        <v>160785</v>
      </c>
      <c r="E1303" s="39">
        <v>145699.9</v>
      </c>
      <c r="F1303" s="35">
        <f>Table_3[[#This Row],[Nominal GDP in millions]]/Table_3[[#This Row],[Real GDP (Chained 2012, millions)]]</f>
        <v>1.1035354176632928</v>
      </c>
      <c r="H1303" s="49"/>
      <c r="I1303" s="4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  <c r="Y1303" s="49"/>
    </row>
    <row r="1304" spans="1:25">
      <c r="A1304" s="35" t="s">
        <v>86</v>
      </c>
      <c r="B1304" s="35" t="s">
        <v>87</v>
      </c>
      <c r="C1304" s="39">
        <v>2018</v>
      </c>
      <c r="D1304" s="35">
        <v>170352.9</v>
      </c>
      <c r="E1304" s="39">
        <v>150711.6</v>
      </c>
      <c r="F1304" s="35">
        <f>Table_3[[#This Row],[Nominal GDP in millions]]/Table_3[[#This Row],[Real GDP (Chained 2012, millions)]]</f>
        <v>1.1303237441577156</v>
      </c>
      <c r="H1304" s="49"/>
      <c r="I1304" s="4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  <c r="Y1304" s="49"/>
    </row>
    <row r="1305" spans="1:25">
      <c r="A1305" s="35" t="s">
        <v>86</v>
      </c>
      <c r="B1305" s="35" t="s">
        <v>87</v>
      </c>
      <c r="C1305" s="39">
        <v>2019</v>
      </c>
      <c r="D1305" s="35">
        <v>181743.3</v>
      </c>
      <c r="E1305" s="39">
        <v>156828.79999999999</v>
      </c>
      <c r="F1305" s="35">
        <f>Table_3[[#This Row],[Nominal GDP in millions]]/Table_3[[#This Row],[Real GDP (Chained 2012, millions)]]</f>
        <v>1.1588643157379257</v>
      </c>
      <c r="H1305" s="49"/>
      <c r="I1305" s="4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  <c r="Y1305" s="49"/>
    </row>
    <row r="1306" spans="1:25" s="46" customFormat="1">
      <c r="A1306" s="47" t="s">
        <v>86</v>
      </c>
      <c r="B1306" s="47" t="s">
        <v>87</v>
      </c>
      <c r="C1306" s="45">
        <v>2020</v>
      </c>
      <c r="D1306" s="47">
        <v>170943.8</v>
      </c>
      <c r="E1306" s="45">
        <v>145219.1</v>
      </c>
      <c r="F1306" s="47">
        <f>Table_3[[#This Row],[Nominal GDP in millions]]/Table_3[[#This Row],[Real GDP (Chained 2012, millions)]]</f>
        <v>1.1771440533648809</v>
      </c>
      <c r="G1306" s="51">
        <f>ABS((F1306/F1303)^(1/4)-1)</f>
        <v>1.6274045166359441E-2</v>
      </c>
      <c r="H1306" s="49"/>
      <c r="I1306" s="4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  <c r="Y1306" s="49"/>
    </row>
    <row r="1307" spans="1:25">
      <c r="A1307" s="37" t="s">
        <v>88</v>
      </c>
      <c r="B1307" s="37" t="s">
        <v>89</v>
      </c>
      <c r="C1307" s="38">
        <v>1976</v>
      </c>
      <c r="D1307" s="38">
        <v>5510.9</v>
      </c>
      <c r="E1307" s="38"/>
      <c r="F1307" s="37"/>
      <c r="G1307" s="51"/>
      <c r="H1307" s="49"/>
      <c r="I1307" s="4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  <c r="Y1307" s="49"/>
    </row>
    <row r="1308" spans="1:25">
      <c r="A1308" s="35" t="s">
        <v>88</v>
      </c>
      <c r="B1308" s="35" t="s">
        <v>89</v>
      </c>
      <c r="C1308" s="39">
        <v>1977</v>
      </c>
      <c r="D1308" s="35">
        <v>6298.1</v>
      </c>
      <c r="E1308" s="39">
        <v>17754.36664410451</v>
      </c>
      <c r="F1308" s="35">
        <f>Table_3[[#This Row],[Nominal GDP in millions]]/Table_3[[#This Row],[Real GDP (Chained 2012, millions)]]</f>
        <v>0.35473526745553263</v>
      </c>
      <c r="H1308" s="49"/>
      <c r="I1308" s="4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  <c r="Y1308" s="49"/>
    </row>
    <row r="1309" spans="1:25">
      <c r="A1309" s="35" t="s">
        <v>88</v>
      </c>
      <c r="B1309" s="35" t="s">
        <v>89</v>
      </c>
      <c r="C1309" s="39">
        <v>1978</v>
      </c>
      <c r="D1309" s="35">
        <v>7389.2</v>
      </c>
      <c r="E1309" s="39">
        <v>19562.536285366183</v>
      </c>
      <c r="F1309" s="35">
        <f>Table_3[[#This Row],[Nominal GDP in millions]]/Table_3[[#This Row],[Real GDP (Chained 2012, millions)]]</f>
        <v>0.37772198309109412</v>
      </c>
      <c r="H1309" s="49"/>
      <c r="I1309" s="4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  <c r="Y1309" s="49"/>
    </row>
    <row r="1310" spans="1:25">
      <c r="A1310" s="35" t="s">
        <v>88</v>
      </c>
      <c r="B1310" s="35" t="s">
        <v>89</v>
      </c>
      <c r="C1310" s="39">
        <v>1979</v>
      </c>
      <c r="D1310" s="35">
        <v>8351.2000000000007</v>
      </c>
      <c r="E1310" s="39">
        <v>20711.987500473806</v>
      </c>
      <c r="F1310" s="35">
        <f>Table_3[[#This Row],[Nominal GDP in millions]]/Table_3[[#This Row],[Real GDP (Chained 2012, millions)]]</f>
        <v>0.40320611432432352</v>
      </c>
      <c r="H1310" s="49"/>
      <c r="I1310" s="4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  <c r="Y1310" s="49"/>
    </row>
    <row r="1311" spans="1:25">
      <c r="A1311" s="37" t="s">
        <v>88</v>
      </c>
      <c r="B1311" s="37" t="s">
        <v>89</v>
      </c>
      <c r="C1311" s="38">
        <v>1980</v>
      </c>
      <c r="D1311" s="38">
        <v>9262.5</v>
      </c>
      <c r="E1311" s="38">
        <v>21257.842622444834</v>
      </c>
      <c r="F1311" s="37">
        <f>Table_3[[#This Row],[Nominal GDP in millions]]/Table_3[[#This Row],[Real GDP (Chained 2012, millions)]]</f>
        <v>0.435721543550252</v>
      </c>
      <c r="G1311" s="51">
        <f>ABS((F1311/F1308)^(1/4)-1)</f>
        <v>5.2752221223195006E-2</v>
      </c>
      <c r="H1311" s="49"/>
      <c r="I1311" s="4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  <c r="Y1311" s="49"/>
    </row>
    <row r="1312" spans="1:25">
      <c r="A1312" s="35" t="s">
        <v>88</v>
      </c>
      <c r="B1312" s="35" t="s">
        <v>89</v>
      </c>
      <c r="C1312" s="39">
        <v>1981</v>
      </c>
      <c r="D1312" s="35">
        <v>10480.200000000001</v>
      </c>
      <c r="E1312" s="39">
        <v>22134.30081061324</v>
      </c>
      <c r="F1312" s="35">
        <f>Table_3[[#This Row],[Nominal GDP in millions]]/Table_3[[#This Row],[Real GDP (Chained 2012, millions)]]</f>
        <v>0.47348231550981812</v>
      </c>
      <c r="H1312" s="49"/>
      <c r="I1312" s="4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  <c r="Y1312" s="49"/>
    </row>
    <row r="1313" spans="1:25">
      <c r="A1313" s="35" t="s">
        <v>88</v>
      </c>
      <c r="B1313" s="35" t="s">
        <v>89</v>
      </c>
      <c r="C1313" s="39">
        <v>1982</v>
      </c>
      <c r="D1313" s="35">
        <v>11407.4</v>
      </c>
      <c r="E1313" s="39">
        <v>22580.77861486395</v>
      </c>
      <c r="F1313" s="35">
        <f>Table_3[[#This Row],[Nominal GDP in millions]]/Table_3[[#This Row],[Real GDP (Chained 2012, millions)]]</f>
        <v>0.50518187147413074</v>
      </c>
      <c r="H1313" s="49"/>
      <c r="I1313" s="4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  <c r="Y1313" s="49"/>
    </row>
    <row r="1314" spans="1:25">
      <c r="A1314" s="35" t="s">
        <v>88</v>
      </c>
      <c r="B1314" s="35" t="s">
        <v>89</v>
      </c>
      <c r="C1314" s="39">
        <v>1983</v>
      </c>
      <c r="D1314" s="35">
        <v>12629.2</v>
      </c>
      <c r="E1314" s="39">
        <v>24018.149094354947</v>
      </c>
      <c r="F1314" s="35">
        <f>Table_3[[#This Row],[Nominal GDP in millions]]/Table_3[[#This Row],[Real GDP (Chained 2012, millions)]]</f>
        <v>0.52581903586268752</v>
      </c>
      <c r="H1314" s="49"/>
      <c r="I1314" s="4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  <c r="Y1314" s="49"/>
    </row>
    <row r="1315" spans="1:25">
      <c r="A1315" s="37" t="s">
        <v>88</v>
      </c>
      <c r="B1315" s="37" t="s">
        <v>89</v>
      </c>
      <c r="C1315" s="38">
        <v>1984</v>
      </c>
      <c r="D1315" s="38">
        <v>14766.9</v>
      </c>
      <c r="E1315" s="38">
        <v>26916.850592392042</v>
      </c>
      <c r="F1315" s="37">
        <f>Table_3[[#This Row],[Nominal GDP in millions]]/Table_3[[#This Row],[Real GDP (Chained 2012, millions)]]</f>
        <v>0.54861173112777961</v>
      </c>
      <c r="G1315" s="51">
        <f>ABS((F1315/F1312)^(1/4)-1)</f>
        <v>3.7505318772445451E-2</v>
      </c>
      <c r="H1315" s="49"/>
      <c r="I1315" s="4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  <c r="Y1315" s="49"/>
    </row>
    <row r="1316" spans="1:25">
      <c r="A1316" s="35" t="s">
        <v>88</v>
      </c>
      <c r="B1316" s="35" t="s">
        <v>89</v>
      </c>
      <c r="C1316" s="39">
        <v>1985</v>
      </c>
      <c r="D1316" s="35">
        <v>16577.5</v>
      </c>
      <c r="E1316" s="39">
        <v>29375.09715391905</v>
      </c>
      <c r="F1316" s="35">
        <f>Table_3[[#This Row],[Nominal GDP in millions]]/Table_3[[#This Row],[Real GDP (Chained 2012, millions)]]</f>
        <v>0.56433855905692987</v>
      </c>
      <c r="H1316" s="49"/>
      <c r="I1316" s="4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  <c r="Y1316" s="49"/>
    </row>
    <row r="1317" spans="1:25">
      <c r="A1317" s="35" t="s">
        <v>88</v>
      </c>
      <c r="B1317" s="35" t="s">
        <v>89</v>
      </c>
      <c r="C1317" s="39">
        <v>1986</v>
      </c>
      <c r="D1317" s="35">
        <v>18369.2</v>
      </c>
      <c r="E1317" s="39">
        <v>31336.45712684446</v>
      </c>
      <c r="F1317" s="35">
        <f>Table_3[[#This Row],[Nominal GDP in millions]]/Table_3[[#This Row],[Real GDP (Chained 2012, millions)]]</f>
        <v>0.58619262304110242</v>
      </c>
      <c r="H1317" s="49"/>
      <c r="I1317" s="4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  <c r="Y1317" s="49"/>
    </row>
    <row r="1318" spans="1:25">
      <c r="A1318" s="35" t="s">
        <v>88</v>
      </c>
      <c r="B1318" s="35" t="s">
        <v>89</v>
      </c>
      <c r="C1318" s="39">
        <v>1987</v>
      </c>
      <c r="D1318" s="35">
        <v>20994</v>
      </c>
      <c r="E1318" s="39">
        <v>34918.754113442534</v>
      </c>
      <c r="F1318" s="35">
        <f>Table_3[[#This Row],[Nominal GDP in millions]]/Table_3[[#This Row],[Real GDP (Chained 2012, millions)]]</f>
        <v>0.60122419980379604</v>
      </c>
      <c r="H1318" s="49"/>
      <c r="I1318" s="4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  <c r="Y1318" s="49"/>
    </row>
    <row r="1319" spans="1:25">
      <c r="A1319" s="37" t="s">
        <v>88</v>
      </c>
      <c r="B1319" s="37" t="s">
        <v>89</v>
      </c>
      <c r="C1319" s="38">
        <v>1988</v>
      </c>
      <c r="D1319" s="38">
        <v>22937.3</v>
      </c>
      <c r="E1319" s="38">
        <v>37079.130585623396</v>
      </c>
      <c r="F1319" s="37">
        <f>Table_3[[#This Row],[Nominal GDP in millions]]/Table_3[[#This Row],[Real GDP (Chained 2012, millions)]]</f>
        <v>0.61860404054062224</v>
      </c>
      <c r="G1319" s="51">
        <f>ABS((F1319/F1316)^(1/4)-1)</f>
        <v>2.3218201210060796E-2</v>
      </c>
      <c r="H1319" s="49"/>
      <c r="I1319" s="4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  <c r="Y1319" s="49"/>
    </row>
    <row r="1320" spans="1:25">
      <c r="A1320" s="35" t="s">
        <v>88</v>
      </c>
      <c r="B1320" s="35" t="s">
        <v>89</v>
      </c>
      <c r="C1320" s="39">
        <v>1989</v>
      </c>
      <c r="D1320" s="35">
        <v>23777.200000000001</v>
      </c>
      <c r="E1320" s="39">
        <v>37024.662912142951</v>
      </c>
      <c r="F1320" s="35">
        <f>Table_3[[#This Row],[Nominal GDP in millions]]/Table_3[[#This Row],[Real GDP (Chained 2012, millions)]]</f>
        <v>0.64219895955357398</v>
      </c>
      <c r="H1320" s="49"/>
      <c r="I1320" s="4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  <c r="Y1320" s="49"/>
    </row>
    <row r="1321" spans="1:25">
      <c r="A1321" s="35" t="s">
        <v>88</v>
      </c>
      <c r="B1321" s="35" t="s">
        <v>89</v>
      </c>
      <c r="C1321" s="39">
        <v>1990</v>
      </c>
      <c r="D1321" s="35">
        <v>23767.8</v>
      </c>
      <c r="E1321" s="39">
        <v>35691.121435224042</v>
      </c>
      <c r="F1321" s="35">
        <f>Table_3[[#This Row],[Nominal GDP in millions]]/Table_3[[#This Row],[Real GDP (Chained 2012, millions)]]</f>
        <v>0.66593032228298776</v>
      </c>
      <c r="H1321" s="49"/>
      <c r="I1321" s="4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  <c r="Y1321" s="49"/>
    </row>
    <row r="1322" spans="1:25">
      <c r="A1322" s="35" t="s">
        <v>88</v>
      </c>
      <c r="B1322" s="35" t="s">
        <v>89</v>
      </c>
      <c r="C1322" s="39">
        <v>1991</v>
      </c>
      <c r="D1322" s="35">
        <v>24762.6</v>
      </c>
      <c r="E1322" s="39">
        <v>35890.137934479491</v>
      </c>
      <c r="F1322" s="35">
        <f>Table_3[[#This Row],[Nominal GDP in millions]]/Table_3[[#This Row],[Real GDP (Chained 2012, millions)]]</f>
        <v>0.68995555395206998</v>
      </c>
      <c r="H1322" s="49"/>
      <c r="I1322" s="4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  <c r="Y1322" s="49"/>
    </row>
    <row r="1323" spans="1:25">
      <c r="A1323" s="37" t="s">
        <v>88</v>
      </c>
      <c r="B1323" s="37" t="s">
        <v>89</v>
      </c>
      <c r="C1323" s="38">
        <v>1992</v>
      </c>
      <c r="D1323" s="38">
        <v>26331.8</v>
      </c>
      <c r="E1323" s="38">
        <v>37297.655939082171</v>
      </c>
      <c r="F1323" s="37">
        <f>Table_3[[#This Row],[Nominal GDP in millions]]/Table_3[[#This Row],[Real GDP (Chained 2012, millions)]]</f>
        <v>0.70599074759570479</v>
      </c>
      <c r="G1323" s="51">
        <f>ABS((F1323/F1320)^(1/4)-1)</f>
        <v>2.3958494031307342E-2</v>
      </c>
      <c r="H1323" s="49"/>
      <c r="I1323" s="49"/>
      <c r="J1323" s="49"/>
      <c r="K1323" s="49"/>
      <c r="L1323" s="49"/>
      <c r="M1323" s="49"/>
      <c r="N1323" s="49"/>
      <c r="O1323" s="49"/>
      <c r="P1323" s="49"/>
      <c r="Q1323" s="49"/>
      <c r="R1323" s="49"/>
      <c r="S1323" s="49"/>
      <c r="T1323" s="49"/>
      <c r="U1323" s="49"/>
      <c r="V1323" s="49"/>
      <c r="W1323" s="49"/>
      <c r="X1323" s="49"/>
      <c r="Y1323" s="49"/>
    </row>
    <row r="1324" spans="1:25">
      <c r="A1324" s="35" t="s">
        <v>88</v>
      </c>
      <c r="B1324" s="35" t="s">
        <v>89</v>
      </c>
      <c r="C1324" s="39">
        <v>1993</v>
      </c>
      <c r="D1324" s="35">
        <v>27362.1</v>
      </c>
      <c r="E1324" s="39">
        <v>37749.894747258695</v>
      </c>
      <c r="F1324" s="35">
        <f>Table_3[[#This Row],[Nominal GDP in millions]]/Table_3[[#This Row],[Real GDP (Chained 2012, millions)]]</f>
        <v>0.72482586198434285</v>
      </c>
      <c r="H1324" s="49"/>
      <c r="I1324" s="4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  <c r="Y1324" s="49"/>
    </row>
    <row r="1325" spans="1:25">
      <c r="A1325" s="35" t="s">
        <v>88</v>
      </c>
      <c r="B1325" s="35" t="s">
        <v>89</v>
      </c>
      <c r="C1325" s="39">
        <v>1994</v>
      </c>
      <c r="D1325" s="35">
        <v>29190.1</v>
      </c>
      <c r="E1325" s="39">
        <v>39427.001549208064</v>
      </c>
      <c r="F1325" s="35">
        <f>Table_3[[#This Row],[Nominal GDP in millions]]/Table_3[[#This Row],[Real GDP (Chained 2012, millions)]]</f>
        <v>0.74035810112438827</v>
      </c>
      <c r="H1325" s="49"/>
      <c r="I1325" s="4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  <c r="Y1325" s="49"/>
    </row>
    <row r="1326" spans="1:25">
      <c r="A1326" s="35" t="s">
        <v>88</v>
      </c>
      <c r="B1326" s="35" t="s">
        <v>89</v>
      </c>
      <c r="C1326" s="39">
        <v>1995</v>
      </c>
      <c r="D1326" s="35">
        <v>31875.5</v>
      </c>
      <c r="E1326" s="39">
        <v>42394.704162447546</v>
      </c>
      <c r="F1326" s="35">
        <f>Table_3[[#This Row],[Nominal GDP in millions]]/Table_3[[#This Row],[Real GDP (Chained 2012, millions)]]</f>
        <v>0.75187457088649146</v>
      </c>
      <c r="H1326" s="49"/>
      <c r="I1326" s="4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  <c r="Y1326" s="49"/>
    </row>
    <row r="1327" spans="1:25">
      <c r="A1327" s="37" t="s">
        <v>88</v>
      </c>
      <c r="B1327" s="37" t="s">
        <v>89</v>
      </c>
      <c r="C1327" s="38">
        <v>1996</v>
      </c>
      <c r="D1327" s="38">
        <v>34560.6</v>
      </c>
      <c r="E1327" s="38">
        <v>45640.637078922438</v>
      </c>
      <c r="F1327" s="37">
        <f>Table_3[[#This Row],[Nominal GDP in millions]]/Table_3[[#This Row],[Real GDP (Chained 2012, millions)]]</f>
        <v>0.7572330758713407</v>
      </c>
      <c r="G1327" s="51">
        <f>ABS((F1327/F1324)^(1/4)-1)</f>
        <v>1.0994920851433942E-2</v>
      </c>
      <c r="H1327" s="49"/>
      <c r="I1327" s="4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  <c r="Y1327" s="49"/>
    </row>
    <row r="1328" spans="1:25">
      <c r="A1328" s="35" t="s">
        <v>88</v>
      </c>
      <c r="B1328" s="35" t="s">
        <v>89</v>
      </c>
      <c r="C1328" s="39">
        <v>1997</v>
      </c>
      <c r="D1328" s="35">
        <v>38206.6</v>
      </c>
      <c r="E1328" s="39">
        <v>48359.7</v>
      </c>
      <c r="F1328" s="35">
        <f>Table_3[[#This Row],[Nominal GDP in millions]]/Table_3[[#This Row],[Real GDP (Chained 2012, millions)]]</f>
        <v>0.79005039319929615</v>
      </c>
      <c r="H1328" s="49"/>
      <c r="I1328" s="4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  <c r="Y1328" s="49"/>
    </row>
    <row r="1329" spans="1:25">
      <c r="A1329" s="35" t="s">
        <v>88</v>
      </c>
      <c r="B1329" s="35" t="s">
        <v>89</v>
      </c>
      <c r="C1329" s="39">
        <v>1998</v>
      </c>
      <c r="D1329" s="35">
        <v>40554</v>
      </c>
      <c r="E1329" s="39">
        <v>51538.7</v>
      </c>
      <c r="F1329" s="35">
        <f>Table_3[[#This Row],[Nominal GDP in millions]]/Table_3[[#This Row],[Real GDP (Chained 2012, millions)]]</f>
        <v>0.78686501599768721</v>
      </c>
      <c r="H1329" s="49"/>
      <c r="I1329" s="49"/>
      <c r="J1329" s="49"/>
      <c r="K1329" s="49"/>
      <c r="L1329" s="49"/>
      <c r="M1329" s="49"/>
      <c r="N1329" s="49"/>
      <c r="O1329" s="49"/>
      <c r="P1329" s="49"/>
      <c r="Q1329" s="49"/>
      <c r="R1329" s="49"/>
      <c r="S1329" s="49"/>
      <c r="T1329" s="49"/>
      <c r="U1329" s="49"/>
      <c r="V1329" s="49"/>
      <c r="W1329" s="49"/>
      <c r="X1329" s="49"/>
      <c r="Y1329" s="49"/>
    </row>
    <row r="1330" spans="1:25">
      <c r="A1330" s="35" t="s">
        <v>88</v>
      </c>
      <c r="B1330" s="35" t="s">
        <v>89</v>
      </c>
      <c r="C1330" s="39">
        <v>1999</v>
      </c>
      <c r="D1330" s="35">
        <v>41955.199999999997</v>
      </c>
      <c r="E1330" s="39">
        <v>53084.5</v>
      </c>
      <c r="F1330" s="35">
        <f>Table_3[[#This Row],[Nominal GDP in millions]]/Table_3[[#This Row],[Real GDP (Chained 2012, millions)]]</f>
        <v>0.79034746489088148</v>
      </c>
      <c r="H1330" s="49"/>
      <c r="I1330" s="4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  <c r="Y1330" s="49"/>
    </row>
    <row r="1331" spans="1:25">
      <c r="A1331" s="37" t="s">
        <v>88</v>
      </c>
      <c r="B1331" s="37" t="s">
        <v>89</v>
      </c>
      <c r="C1331" s="38">
        <v>2000</v>
      </c>
      <c r="D1331" s="38">
        <v>45342</v>
      </c>
      <c r="E1331" s="38">
        <v>56779.4</v>
      </c>
      <c r="F1331" s="37">
        <f>Table_3[[#This Row],[Nominal GDP in millions]]/Table_3[[#This Row],[Real GDP (Chained 2012, millions)]]</f>
        <v>0.79856426802678437</v>
      </c>
      <c r="G1331" s="51">
        <f>ABS((F1331/F1328)^(1/4)-1)</f>
        <v>2.6832730688888251E-3</v>
      </c>
      <c r="H1331" s="49"/>
      <c r="I1331" s="4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  <c r="Y1331" s="49"/>
    </row>
    <row r="1332" spans="1:25">
      <c r="A1332" s="35" t="s">
        <v>88</v>
      </c>
      <c r="B1332" s="35" t="s">
        <v>89</v>
      </c>
      <c r="C1332" s="39">
        <v>2001</v>
      </c>
      <c r="D1332" s="35">
        <v>46817.5</v>
      </c>
      <c r="E1332" s="39">
        <v>57632.6</v>
      </c>
      <c r="F1332" s="35">
        <f>Table_3[[#This Row],[Nominal GDP in millions]]/Table_3[[#This Row],[Real GDP (Chained 2012, millions)]]</f>
        <v>0.81234405527427189</v>
      </c>
      <c r="H1332" s="49"/>
      <c r="I1332" s="4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  <c r="Y1332" s="49"/>
    </row>
    <row r="1333" spans="1:25">
      <c r="A1333" s="35" t="s">
        <v>88</v>
      </c>
      <c r="B1333" s="35" t="s">
        <v>89</v>
      </c>
      <c r="C1333" s="39">
        <v>2002</v>
      </c>
      <c r="D1333" s="35">
        <v>49059.9</v>
      </c>
      <c r="E1333" s="39">
        <v>59474.6</v>
      </c>
      <c r="F1333" s="35">
        <f>Table_3[[#This Row],[Nominal GDP in millions]]/Table_3[[#This Row],[Real GDP (Chained 2012, millions)]]</f>
        <v>0.82488827163192358</v>
      </c>
      <c r="H1333" s="49"/>
      <c r="I1333" s="4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  <c r="Y1333" s="49"/>
    </row>
    <row r="1334" spans="1:25">
      <c r="A1334" s="35" t="s">
        <v>88</v>
      </c>
      <c r="B1334" s="35" t="s">
        <v>89</v>
      </c>
      <c r="C1334" s="39">
        <v>2003</v>
      </c>
      <c r="D1334" s="35">
        <v>51637.599999999999</v>
      </c>
      <c r="E1334" s="39">
        <v>61892.7</v>
      </c>
      <c r="F1334" s="35">
        <f>Table_3[[#This Row],[Nominal GDP in millions]]/Table_3[[#This Row],[Real GDP (Chained 2012, millions)]]</f>
        <v>0.83430840793825445</v>
      </c>
      <c r="H1334" s="49"/>
      <c r="I1334" s="4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  <c r="Y1334" s="49"/>
    </row>
    <row r="1335" spans="1:25">
      <c r="A1335" s="37" t="s">
        <v>88</v>
      </c>
      <c r="B1335" s="37" t="s">
        <v>89</v>
      </c>
      <c r="C1335" s="38">
        <v>2004</v>
      </c>
      <c r="D1335" s="38">
        <v>54918.2</v>
      </c>
      <c r="E1335" s="38">
        <v>64408.6</v>
      </c>
      <c r="F1335" s="37">
        <f>Table_3[[#This Row],[Nominal GDP in millions]]/Table_3[[#This Row],[Real GDP (Chained 2012, millions)]]</f>
        <v>0.85265321711696884</v>
      </c>
      <c r="G1335" s="51">
        <f>ABS((F1335/F1332)^(1/4)-1)</f>
        <v>1.2180828310974334E-2</v>
      </c>
      <c r="H1335" s="49"/>
      <c r="I1335" s="49"/>
      <c r="J1335" s="49"/>
      <c r="K1335" s="49"/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  <c r="Y1335" s="49"/>
    </row>
    <row r="1336" spans="1:25">
      <c r="A1336" s="35" t="s">
        <v>88</v>
      </c>
      <c r="B1336" s="35" t="s">
        <v>89</v>
      </c>
      <c r="C1336" s="39">
        <v>2005</v>
      </c>
      <c r="D1336" s="35">
        <v>56952.6</v>
      </c>
      <c r="E1336" s="39">
        <v>65034.400000000001</v>
      </c>
      <c r="F1336" s="35">
        <f>Table_3[[#This Row],[Nominal GDP in millions]]/Table_3[[#This Row],[Real GDP (Chained 2012, millions)]]</f>
        <v>0.87573038268977643</v>
      </c>
      <c r="H1336" s="49"/>
      <c r="I1336" s="4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  <c r="Y1336" s="49"/>
    </row>
    <row r="1337" spans="1:25">
      <c r="A1337" s="35" t="s">
        <v>88</v>
      </c>
      <c r="B1337" s="35" t="s">
        <v>89</v>
      </c>
      <c r="C1337" s="39">
        <v>2006</v>
      </c>
      <c r="D1337" s="35">
        <v>60017</v>
      </c>
      <c r="E1337" s="39">
        <v>66628.2</v>
      </c>
      <c r="F1337" s="35">
        <f>Table_3[[#This Row],[Nominal GDP in millions]]/Table_3[[#This Row],[Real GDP (Chained 2012, millions)]]</f>
        <v>0.90077474702903582</v>
      </c>
      <c r="H1337" s="49"/>
      <c r="I1337" s="4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  <c r="Y1337" s="49"/>
    </row>
    <row r="1338" spans="1:25">
      <c r="A1338" s="35" t="s">
        <v>88</v>
      </c>
      <c r="B1338" s="35" t="s">
        <v>89</v>
      </c>
      <c r="C1338" s="39">
        <v>2007</v>
      </c>
      <c r="D1338" s="35">
        <v>61782.1</v>
      </c>
      <c r="E1338" s="39">
        <v>66853.600000000006</v>
      </c>
      <c r="F1338" s="35">
        <f>Table_3[[#This Row],[Nominal GDP in millions]]/Table_3[[#This Row],[Real GDP (Chained 2012, millions)]]</f>
        <v>0.92414021084877995</v>
      </c>
      <c r="H1338" s="49"/>
      <c r="I1338" s="4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  <c r="Y1338" s="49"/>
    </row>
    <row r="1339" spans="1:25">
      <c r="A1339" s="37" t="s">
        <v>88</v>
      </c>
      <c r="B1339" s="37" t="s">
        <v>89</v>
      </c>
      <c r="C1339" s="38">
        <v>2008</v>
      </c>
      <c r="D1339" s="38">
        <v>61700.2</v>
      </c>
      <c r="E1339" s="38">
        <v>65854.100000000006</v>
      </c>
      <c r="F1339" s="37">
        <f>Table_3[[#This Row],[Nominal GDP in millions]]/Table_3[[#This Row],[Real GDP (Chained 2012, millions)]]</f>
        <v>0.93692268211090868</v>
      </c>
      <c r="G1339" s="51">
        <f>ABS((F1339/F1336)^(1/4)-1)</f>
        <v>1.7028993278144E-2</v>
      </c>
      <c r="H1339" s="49"/>
      <c r="I1339" s="4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  <c r="Y1339" s="49"/>
    </row>
    <row r="1340" spans="1:25">
      <c r="A1340" s="35" t="s">
        <v>88</v>
      </c>
      <c r="B1340" s="35" t="s">
        <v>89</v>
      </c>
      <c r="C1340" s="39">
        <v>2009</v>
      </c>
      <c r="D1340" s="35">
        <v>62522.9</v>
      </c>
      <c r="E1340" s="39">
        <v>65023.4</v>
      </c>
      <c r="F1340" s="35">
        <f>Table_3[[#This Row],[Nominal GDP in millions]]/Table_3[[#This Row],[Real GDP (Chained 2012, millions)]]</f>
        <v>0.96154461317002804</v>
      </c>
      <c r="H1340" s="49"/>
      <c r="I1340" s="49"/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  <c r="Y1340" s="49"/>
    </row>
    <row r="1341" spans="1:25">
      <c r="A1341" s="35" t="s">
        <v>88</v>
      </c>
      <c r="B1341" s="35" t="s">
        <v>89</v>
      </c>
      <c r="C1341" s="39">
        <v>2010</v>
      </c>
      <c r="D1341" s="35">
        <v>64843.6</v>
      </c>
      <c r="E1341" s="39">
        <v>67125.8</v>
      </c>
      <c r="F1341" s="35">
        <f>Table_3[[#This Row],[Nominal GDP in millions]]/Table_3[[#This Row],[Real GDP (Chained 2012, millions)]]</f>
        <v>0.96600115007940313</v>
      </c>
      <c r="H1341" s="49"/>
      <c r="I1341" s="49"/>
      <c r="J1341" s="49"/>
      <c r="K1341" s="49"/>
      <c r="L1341" s="49"/>
      <c r="M1341" s="49"/>
      <c r="N1341" s="49"/>
      <c r="O1341" s="49"/>
      <c r="P1341" s="49"/>
      <c r="Q1341" s="49"/>
      <c r="R1341" s="49"/>
      <c r="S1341" s="49"/>
      <c r="T1341" s="49"/>
      <c r="U1341" s="49"/>
      <c r="V1341" s="49"/>
      <c r="W1341" s="49"/>
      <c r="X1341" s="49"/>
      <c r="Y1341" s="49"/>
    </row>
    <row r="1342" spans="1:25">
      <c r="A1342" s="35" t="s">
        <v>88</v>
      </c>
      <c r="B1342" s="35" t="s">
        <v>89</v>
      </c>
      <c r="C1342" s="39">
        <v>2011</v>
      </c>
      <c r="D1342" s="35">
        <v>66153.2</v>
      </c>
      <c r="E1342" s="39">
        <v>67559.100000000006</v>
      </c>
      <c r="F1342" s="35">
        <f>Table_3[[#This Row],[Nominal GDP in millions]]/Table_3[[#This Row],[Real GDP (Chained 2012, millions)]]</f>
        <v>0.97919007209983544</v>
      </c>
      <c r="H1342" s="49"/>
      <c r="I1342" s="49"/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  <c r="Y1342" s="49"/>
    </row>
    <row r="1343" spans="1:25">
      <c r="A1343" s="37" t="s">
        <v>88</v>
      </c>
      <c r="B1343" s="37" t="s">
        <v>89</v>
      </c>
      <c r="C1343" s="38">
        <v>2012</v>
      </c>
      <c r="D1343" s="38">
        <v>68498.100000000006</v>
      </c>
      <c r="E1343" s="38">
        <v>68498.100000000006</v>
      </c>
      <c r="F1343" s="37">
        <f>Table_3[[#This Row],[Nominal GDP in millions]]/Table_3[[#This Row],[Real GDP (Chained 2012, millions)]]</f>
        <v>1</v>
      </c>
      <c r="G1343" s="51">
        <f>ABS((F1343/F1340)^(1/4)-1)</f>
        <v>9.8517913714430971E-3</v>
      </c>
      <c r="H1343" s="49"/>
      <c r="I1343" s="4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  <c r="Y1343" s="49"/>
    </row>
    <row r="1344" spans="1:25">
      <c r="A1344" s="35" t="s">
        <v>88</v>
      </c>
      <c r="B1344" s="35" t="s">
        <v>89</v>
      </c>
      <c r="C1344" s="39">
        <v>2013</v>
      </c>
      <c r="D1344" s="35">
        <v>70476.2</v>
      </c>
      <c r="E1344" s="39">
        <v>69080.3</v>
      </c>
      <c r="F1344" s="35">
        <f>Table_3[[#This Row],[Nominal GDP in millions]]/Table_3[[#This Row],[Real GDP (Chained 2012, millions)]]</f>
        <v>1.0202069186150031</v>
      </c>
      <c r="H1344" s="49"/>
      <c r="I1344" s="4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  <c r="Y1344" s="49"/>
    </row>
    <row r="1345" spans="1:25">
      <c r="A1345" s="35" t="s">
        <v>88</v>
      </c>
      <c r="B1345" s="35" t="s">
        <v>89</v>
      </c>
      <c r="C1345" s="39">
        <v>2014</v>
      </c>
      <c r="D1345" s="35">
        <v>72995.199999999997</v>
      </c>
      <c r="E1345" s="39">
        <v>70213.7</v>
      </c>
      <c r="F1345" s="35">
        <f>Table_3[[#This Row],[Nominal GDP in millions]]/Table_3[[#This Row],[Real GDP (Chained 2012, millions)]]</f>
        <v>1.0396147760337371</v>
      </c>
      <c r="H1345" s="49"/>
      <c r="I1345" s="4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  <c r="Y1345" s="49"/>
    </row>
    <row r="1346" spans="1:25">
      <c r="A1346" s="35" t="s">
        <v>88</v>
      </c>
      <c r="B1346" s="35" t="s">
        <v>89</v>
      </c>
      <c r="C1346" s="39">
        <v>2015</v>
      </c>
      <c r="D1346" s="35">
        <v>76478</v>
      </c>
      <c r="E1346" s="39">
        <v>72042.399999999994</v>
      </c>
      <c r="F1346" s="35">
        <f>Table_3[[#This Row],[Nominal GDP in millions]]/Table_3[[#This Row],[Real GDP (Chained 2012, millions)]]</f>
        <v>1.0615692980800195</v>
      </c>
      <c r="H1346" s="49"/>
      <c r="I1346" s="49"/>
      <c r="J1346" s="49"/>
      <c r="K1346" s="49"/>
      <c r="L1346" s="49"/>
      <c r="M1346" s="49"/>
      <c r="N1346" s="49"/>
      <c r="O1346" s="49"/>
      <c r="P1346" s="49"/>
      <c r="Q1346" s="49"/>
      <c r="R1346" s="49"/>
      <c r="S1346" s="49"/>
      <c r="T1346" s="49"/>
      <c r="U1346" s="49"/>
      <c r="V1346" s="49"/>
      <c r="W1346" s="49"/>
      <c r="X1346" s="49"/>
      <c r="Y1346" s="49"/>
    </row>
    <row r="1347" spans="1:25">
      <c r="A1347" s="37" t="s">
        <v>88</v>
      </c>
      <c r="B1347" s="37" t="s">
        <v>89</v>
      </c>
      <c r="C1347" s="38">
        <v>2016</v>
      </c>
      <c r="D1347" s="38">
        <v>79090.100000000006</v>
      </c>
      <c r="E1347" s="38">
        <v>73572.2</v>
      </c>
      <c r="F1347" s="37">
        <f>Table_3[[#This Row],[Nominal GDP in millions]]/Table_3[[#This Row],[Real GDP (Chained 2012, millions)]]</f>
        <v>1.0749997961186428</v>
      </c>
      <c r="G1347" s="51">
        <f>ABS((F1347/F1344)^(1/4)-1)</f>
        <v>1.3164651900269719E-2</v>
      </c>
      <c r="H1347" s="49"/>
      <c r="I1347" s="49"/>
      <c r="J1347" s="49"/>
      <c r="K1347" s="49"/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49"/>
      <c r="W1347" s="49"/>
      <c r="X1347" s="49"/>
      <c r="Y1347" s="49"/>
    </row>
    <row r="1348" spans="1:25">
      <c r="A1348" s="35" t="s">
        <v>88</v>
      </c>
      <c r="B1348" s="35" t="s">
        <v>89</v>
      </c>
      <c r="C1348" s="39">
        <v>2017</v>
      </c>
      <c r="D1348" s="35">
        <v>80665.899999999994</v>
      </c>
      <c r="E1348" s="39">
        <v>74107.3</v>
      </c>
      <c r="F1348" s="35">
        <f>Table_3[[#This Row],[Nominal GDP in millions]]/Table_3[[#This Row],[Real GDP (Chained 2012, millions)]]</f>
        <v>1.0885014026958206</v>
      </c>
      <c r="H1348" s="49"/>
      <c r="I1348" s="49"/>
      <c r="J1348" s="49"/>
      <c r="K1348" s="49"/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49"/>
      <c r="Y1348" s="49"/>
    </row>
    <row r="1349" spans="1:25">
      <c r="A1349" s="35" t="s">
        <v>88</v>
      </c>
      <c r="B1349" s="35" t="s">
        <v>89</v>
      </c>
      <c r="C1349" s="39">
        <v>2018</v>
      </c>
      <c r="D1349" s="35">
        <v>83844</v>
      </c>
      <c r="E1349" s="39">
        <v>75534.600000000006</v>
      </c>
      <c r="F1349" s="35">
        <f>Table_3[[#This Row],[Nominal GDP in millions]]/Table_3[[#This Row],[Real GDP (Chained 2012, millions)]]</f>
        <v>1.1100078639457942</v>
      </c>
      <c r="H1349" s="49"/>
      <c r="I1349" s="4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  <c r="Y1349" s="49"/>
    </row>
    <row r="1350" spans="1:25">
      <c r="A1350" s="35" t="s">
        <v>88</v>
      </c>
      <c r="B1350" s="35" t="s">
        <v>89</v>
      </c>
      <c r="C1350" s="39">
        <v>2019</v>
      </c>
      <c r="D1350" s="35">
        <v>87507.6</v>
      </c>
      <c r="E1350" s="39">
        <v>77126.5</v>
      </c>
      <c r="F1350" s="35">
        <f>Table_3[[#This Row],[Nominal GDP in millions]]/Table_3[[#This Row],[Real GDP (Chained 2012, millions)]]</f>
        <v>1.1345983546511251</v>
      </c>
      <c r="H1350" s="49"/>
      <c r="I1350" s="4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  <c r="Y1350" s="49"/>
    </row>
    <row r="1351" spans="1:25" s="46" customFormat="1">
      <c r="A1351" s="47" t="s">
        <v>88</v>
      </c>
      <c r="B1351" s="47" t="s">
        <v>89</v>
      </c>
      <c r="C1351" s="45">
        <v>2020</v>
      </c>
      <c r="D1351" s="47">
        <v>87621</v>
      </c>
      <c r="E1351" s="45">
        <v>75543.100000000006</v>
      </c>
      <c r="F1351" s="47">
        <f>Table_3[[#This Row],[Nominal GDP in millions]]/Table_3[[#This Row],[Real GDP (Chained 2012, millions)]]</f>
        <v>1.1598809156627143</v>
      </c>
      <c r="G1351" s="51">
        <f>ABS((F1351/F1348)^(1/4)-1)</f>
        <v>1.6005601723813934E-2</v>
      </c>
      <c r="H1351" s="49"/>
      <c r="I1351" s="4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  <c r="Y1351" s="49"/>
    </row>
    <row r="1352" spans="1:25">
      <c r="A1352" s="37" t="s">
        <v>90</v>
      </c>
      <c r="B1352" s="37" t="s">
        <v>91</v>
      </c>
      <c r="C1352" s="38">
        <v>1976</v>
      </c>
      <c r="D1352" s="38">
        <v>60496</v>
      </c>
      <c r="E1352" s="38"/>
      <c r="F1352" s="37"/>
      <c r="G1352" s="51"/>
      <c r="H1352" s="49"/>
      <c r="I1352" s="49"/>
      <c r="J1352" s="49"/>
      <c r="K1352" s="49"/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49"/>
      <c r="Y1352" s="49"/>
    </row>
    <row r="1353" spans="1:25">
      <c r="A1353" s="35" t="s">
        <v>90</v>
      </c>
      <c r="B1353" s="35" t="s">
        <v>91</v>
      </c>
      <c r="C1353" s="39">
        <v>1977</v>
      </c>
      <c r="D1353" s="35">
        <v>65839</v>
      </c>
      <c r="E1353" s="39">
        <v>221911.08267809244</v>
      </c>
      <c r="F1353" s="35">
        <f>Table_3[[#This Row],[Nominal GDP in millions]]/Table_3[[#This Row],[Real GDP (Chained 2012, millions)]]</f>
        <v>0.29669090522850111</v>
      </c>
      <c r="H1353" s="49"/>
      <c r="I1353" s="49"/>
      <c r="J1353" s="49"/>
      <c r="K1353" s="49"/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49"/>
      <c r="Y1353" s="49"/>
    </row>
    <row r="1354" spans="1:25">
      <c r="A1354" s="35" t="s">
        <v>90</v>
      </c>
      <c r="B1354" s="35" t="s">
        <v>91</v>
      </c>
      <c r="C1354" s="39">
        <v>1978</v>
      </c>
      <c r="D1354" s="35">
        <v>72918.399999999994</v>
      </c>
      <c r="E1354" s="39">
        <v>231121.48588701987</v>
      </c>
      <c r="F1354" s="35">
        <f>Table_3[[#This Row],[Nominal GDP in millions]]/Table_3[[#This Row],[Real GDP (Chained 2012, millions)]]</f>
        <v>0.31549814471011584</v>
      </c>
      <c r="H1354" s="49"/>
      <c r="I1354" s="49"/>
      <c r="J1354" s="49"/>
      <c r="K1354" s="49"/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  <c r="Y1354" s="49"/>
    </row>
    <row r="1355" spans="1:25">
      <c r="A1355" s="35" t="s">
        <v>90</v>
      </c>
      <c r="B1355" s="35" t="s">
        <v>91</v>
      </c>
      <c r="C1355" s="39">
        <v>1979</v>
      </c>
      <c r="D1355" s="35">
        <v>81050.600000000006</v>
      </c>
      <c r="E1355" s="39">
        <v>240259.25620878048</v>
      </c>
      <c r="F1355" s="35">
        <f>Table_3[[#This Row],[Nominal GDP in millions]]/Table_3[[#This Row],[Real GDP (Chained 2012, millions)]]</f>
        <v>0.33734642019189742</v>
      </c>
      <c r="H1355" s="49"/>
      <c r="I1355" s="4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  <c r="Y1355" s="49"/>
    </row>
    <row r="1356" spans="1:25">
      <c r="A1356" s="37" t="s">
        <v>90</v>
      </c>
      <c r="B1356" s="37" t="s">
        <v>91</v>
      </c>
      <c r="C1356" s="38">
        <v>1980</v>
      </c>
      <c r="D1356" s="38">
        <v>88333.5</v>
      </c>
      <c r="E1356" s="38">
        <v>240233.34708269691</v>
      </c>
      <c r="F1356" s="37">
        <f>Table_3[[#This Row],[Nominal GDP in millions]]/Table_3[[#This Row],[Real GDP (Chained 2012, millions)]]</f>
        <v>0.36769874404485758</v>
      </c>
      <c r="G1356" s="51">
        <f>ABS((F1356/F1353)^(1/4)-1)</f>
        <v>5.5108151257614812E-2</v>
      </c>
      <c r="H1356" s="49"/>
      <c r="I1356" s="4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  <c r="Y1356" s="49"/>
    </row>
    <row r="1357" spans="1:25">
      <c r="A1357" s="35" t="s">
        <v>90</v>
      </c>
      <c r="B1357" s="35" t="s">
        <v>91</v>
      </c>
      <c r="C1357" s="39">
        <v>1981</v>
      </c>
      <c r="D1357" s="35">
        <v>98755</v>
      </c>
      <c r="E1357" s="39">
        <v>246557.64831418212</v>
      </c>
      <c r="F1357" s="35">
        <f>Table_3[[#This Row],[Nominal GDP in millions]]/Table_3[[#This Row],[Real GDP (Chained 2012, millions)]]</f>
        <v>0.40053513113557532</v>
      </c>
      <c r="H1357" s="49"/>
      <c r="I1357" s="4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  <c r="Y1357" s="49"/>
    </row>
    <row r="1358" spans="1:25">
      <c r="A1358" s="35" t="s">
        <v>90</v>
      </c>
      <c r="B1358" s="35" t="s">
        <v>91</v>
      </c>
      <c r="C1358" s="39">
        <v>1982</v>
      </c>
      <c r="D1358" s="35">
        <v>105759</v>
      </c>
      <c r="E1358" s="39">
        <v>247116.87787830018</v>
      </c>
      <c r="F1358" s="35">
        <f>Table_3[[#This Row],[Nominal GDP in millions]]/Table_3[[#This Row],[Real GDP (Chained 2012, millions)]]</f>
        <v>0.42797157728774832</v>
      </c>
      <c r="H1358" s="49"/>
      <c r="I1358" s="49"/>
      <c r="J1358" s="49"/>
      <c r="K1358" s="49"/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  <c r="Y1358" s="49"/>
    </row>
    <row r="1359" spans="1:25">
      <c r="A1359" s="35" t="s">
        <v>90</v>
      </c>
      <c r="B1359" s="35" t="s">
        <v>91</v>
      </c>
      <c r="C1359" s="39">
        <v>1983</v>
      </c>
      <c r="D1359" s="35">
        <v>117962</v>
      </c>
      <c r="E1359" s="39">
        <v>264432.03417407256</v>
      </c>
      <c r="F1359" s="35">
        <f>Table_3[[#This Row],[Nominal GDP in millions]]/Table_3[[#This Row],[Real GDP (Chained 2012, millions)]]</f>
        <v>0.44609572500715622</v>
      </c>
      <c r="H1359" s="49"/>
      <c r="I1359" s="49"/>
      <c r="J1359" s="49"/>
      <c r="K1359" s="49"/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  <c r="Y1359" s="49"/>
    </row>
    <row r="1360" spans="1:25">
      <c r="A1360" s="37" t="s">
        <v>90</v>
      </c>
      <c r="B1360" s="37" t="s">
        <v>91</v>
      </c>
      <c r="C1360" s="38">
        <v>1984</v>
      </c>
      <c r="D1360" s="38">
        <v>133571.70000000001</v>
      </c>
      <c r="E1360" s="38">
        <v>285499.06481776462</v>
      </c>
      <c r="F1360" s="37">
        <f>Table_3[[#This Row],[Nominal GDP in millions]]/Table_3[[#This Row],[Real GDP (Chained 2012, millions)]]</f>
        <v>0.4678533713770987</v>
      </c>
      <c r="G1360" s="51">
        <f>ABS((F1360/F1357)^(1/4)-1)</f>
        <v>3.9602433137120086E-2</v>
      </c>
      <c r="H1360" s="49"/>
      <c r="I1360" s="49"/>
      <c r="J1360" s="49"/>
      <c r="K1360" s="49"/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  <c r="Y1360" s="49"/>
    </row>
    <row r="1361" spans="1:25">
      <c r="A1361" s="35" t="s">
        <v>90</v>
      </c>
      <c r="B1361" s="35" t="s">
        <v>91</v>
      </c>
      <c r="C1361" s="39">
        <v>1985</v>
      </c>
      <c r="D1361" s="35">
        <v>145928.9</v>
      </c>
      <c r="E1361" s="39">
        <v>300470.90077185642</v>
      </c>
      <c r="F1361" s="35">
        <f>Table_3[[#This Row],[Nominal GDP in millions]]/Table_3[[#This Row],[Real GDP (Chained 2012, millions)]]</f>
        <v>0.48566732959875497</v>
      </c>
      <c r="H1361" s="49"/>
      <c r="I1361" s="4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  <c r="Y1361" s="49"/>
    </row>
    <row r="1362" spans="1:25">
      <c r="A1362" s="35" t="s">
        <v>90</v>
      </c>
      <c r="B1362" s="35" t="s">
        <v>91</v>
      </c>
      <c r="C1362" s="39">
        <v>1986</v>
      </c>
      <c r="D1362" s="35">
        <v>158836.4</v>
      </c>
      <c r="E1362" s="39">
        <v>314603.31015221868</v>
      </c>
      <c r="F1362" s="35">
        <f>Table_3[[#This Row],[Nominal GDP in millions]]/Table_3[[#This Row],[Real GDP (Chained 2012, millions)]]</f>
        <v>0.50487834957346156</v>
      </c>
      <c r="H1362" s="49"/>
      <c r="I1362" s="4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  <c r="Y1362" s="49"/>
    </row>
    <row r="1363" spans="1:25">
      <c r="A1363" s="35" t="s">
        <v>90</v>
      </c>
      <c r="B1363" s="35" t="s">
        <v>91</v>
      </c>
      <c r="C1363" s="39">
        <v>1987</v>
      </c>
      <c r="D1363" s="35">
        <v>174628.9</v>
      </c>
      <c r="E1363" s="39">
        <v>336231.3170426861</v>
      </c>
      <c r="F1363" s="35">
        <f>Table_3[[#This Row],[Nominal GDP in millions]]/Table_3[[#This Row],[Real GDP (Chained 2012, millions)]]</f>
        <v>0.51937131120308477</v>
      </c>
      <c r="H1363" s="49"/>
      <c r="I1363" s="4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  <c r="Y1363" s="49"/>
    </row>
    <row r="1364" spans="1:25">
      <c r="A1364" s="37" t="s">
        <v>90</v>
      </c>
      <c r="B1364" s="37" t="s">
        <v>91</v>
      </c>
      <c r="C1364" s="38">
        <v>1988</v>
      </c>
      <c r="D1364" s="38">
        <v>194708.6</v>
      </c>
      <c r="E1364" s="38">
        <v>361026.20514775976</v>
      </c>
      <c r="F1364" s="37">
        <f>Table_3[[#This Row],[Nominal GDP in millions]]/Table_3[[#This Row],[Real GDP (Chained 2012, millions)]]</f>
        <v>0.53931985330624477</v>
      </c>
      <c r="G1364" s="51">
        <f>ABS((F1364/F1361)^(1/4)-1)</f>
        <v>2.6542370262590875E-2</v>
      </c>
      <c r="H1364" s="49"/>
      <c r="I1364" s="49"/>
      <c r="J1364" s="49"/>
      <c r="K1364" s="49"/>
      <c r="L1364" s="49"/>
      <c r="M1364" s="49"/>
      <c r="N1364" s="49"/>
      <c r="O1364" s="49"/>
      <c r="P1364" s="49"/>
      <c r="Q1364" s="49"/>
      <c r="R1364" s="49"/>
      <c r="S1364" s="49"/>
      <c r="T1364" s="49"/>
      <c r="U1364" s="49"/>
      <c r="V1364" s="49"/>
      <c r="W1364" s="49"/>
      <c r="X1364" s="49"/>
      <c r="Y1364" s="49"/>
    </row>
    <row r="1365" spans="1:25">
      <c r="A1365" s="35" t="s">
        <v>90</v>
      </c>
      <c r="B1365" s="35" t="s">
        <v>91</v>
      </c>
      <c r="C1365" s="39">
        <v>1989</v>
      </c>
      <c r="D1365" s="35">
        <v>205075.4</v>
      </c>
      <c r="E1365" s="39">
        <v>366097.69824328338</v>
      </c>
      <c r="F1365" s="35">
        <f>Table_3[[#This Row],[Nominal GDP in millions]]/Table_3[[#This Row],[Real GDP (Chained 2012, millions)]]</f>
        <v>0.56016577264498657</v>
      </c>
      <c r="H1365" s="49"/>
      <c r="I1365" s="4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  <c r="Y1365" s="49"/>
    </row>
    <row r="1366" spans="1:25">
      <c r="A1366" s="35" t="s">
        <v>90</v>
      </c>
      <c r="B1366" s="35" t="s">
        <v>91</v>
      </c>
      <c r="C1366" s="39">
        <v>1990</v>
      </c>
      <c r="D1366" s="35">
        <v>214357</v>
      </c>
      <c r="E1366" s="39">
        <v>368782.34948758158</v>
      </c>
      <c r="F1366" s="35">
        <f>Table_3[[#This Row],[Nominal GDP in millions]]/Table_3[[#This Row],[Real GDP (Chained 2012, millions)]]</f>
        <v>0.58125612654143111</v>
      </c>
      <c r="H1366" s="49"/>
      <c r="I1366" s="4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  <c r="Y1366" s="49"/>
    </row>
    <row r="1367" spans="1:25">
      <c r="A1367" s="35" t="s">
        <v>90</v>
      </c>
      <c r="B1367" s="35" t="s">
        <v>91</v>
      </c>
      <c r="C1367" s="39">
        <v>1991</v>
      </c>
      <c r="D1367" s="35">
        <v>221915</v>
      </c>
      <c r="E1367" s="39">
        <v>367848.60205035686</v>
      </c>
      <c r="F1367" s="35">
        <f>Table_3[[#This Row],[Nominal GDP in millions]]/Table_3[[#This Row],[Real GDP (Chained 2012, millions)]]</f>
        <v>0.60327808441588371</v>
      </c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  <c r="Y1367" s="49"/>
    </row>
    <row r="1368" spans="1:25">
      <c r="A1368" s="37" t="s">
        <v>90</v>
      </c>
      <c r="B1368" s="37" t="s">
        <v>91</v>
      </c>
      <c r="C1368" s="38">
        <v>1992</v>
      </c>
      <c r="D1368" s="38">
        <v>230774.5</v>
      </c>
      <c r="E1368" s="38">
        <v>374029.67530394194</v>
      </c>
      <c r="F1368" s="37">
        <f>Table_3[[#This Row],[Nominal GDP in millions]]/Table_3[[#This Row],[Real GDP (Chained 2012, millions)]]</f>
        <v>0.61699516171402524</v>
      </c>
      <c r="G1368" s="51">
        <f>ABS((F1368/F1365)^(1/4)-1)</f>
        <v>2.44512515960289E-2</v>
      </c>
      <c r="H1368" s="49"/>
      <c r="I1368" s="4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  <c r="Y1368" s="49"/>
    </row>
    <row r="1369" spans="1:25">
      <c r="A1369" s="35" t="s">
        <v>90</v>
      </c>
      <c r="B1369" s="35" t="s">
        <v>91</v>
      </c>
      <c r="C1369" s="39">
        <v>1993</v>
      </c>
      <c r="D1369" s="35">
        <v>240389.4</v>
      </c>
      <c r="E1369" s="39">
        <v>378163.78204003809</v>
      </c>
      <c r="F1369" s="35">
        <f>Table_3[[#This Row],[Nominal GDP in millions]]/Table_3[[#This Row],[Real GDP (Chained 2012, millions)]]</f>
        <v>0.63567536452908857</v>
      </c>
      <c r="H1369" s="49"/>
      <c r="I1369" s="4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  <c r="Y1369" s="49"/>
    </row>
    <row r="1370" spans="1:25">
      <c r="A1370" s="35" t="s">
        <v>90</v>
      </c>
      <c r="B1370" s="35" t="s">
        <v>91</v>
      </c>
      <c r="C1370" s="39">
        <v>1994</v>
      </c>
      <c r="D1370" s="35">
        <v>251572.6</v>
      </c>
      <c r="E1370" s="39">
        <v>386291.09644454013</v>
      </c>
      <c r="F1370" s="35">
        <f>Table_3[[#This Row],[Nominal GDP in millions]]/Table_3[[#This Row],[Real GDP (Chained 2012, millions)]]</f>
        <v>0.6512513550415685</v>
      </c>
      <c r="H1370" s="49"/>
      <c r="I1370" s="49"/>
      <c r="J1370" s="49"/>
      <c r="K1370" s="49"/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  <c r="Y1370" s="49"/>
    </row>
    <row r="1371" spans="1:25">
      <c r="A1371" s="35" t="s">
        <v>90</v>
      </c>
      <c r="B1371" s="35" t="s">
        <v>91</v>
      </c>
      <c r="C1371" s="39">
        <v>1995</v>
      </c>
      <c r="D1371" s="35">
        <v>263468</v>
      </c>
      <c r="E1371" s="39">
        <v>395570.78473220783</v>
      </c>
      <c r="F1371" s="35">
        <f>Table_3[[#This Row],[Nominal GDP in millions]]/Table_3[[#This Row],[Real GDP (Chained 2012, millions)]]</f>
        <v>0.66604514329429476</v>
      </c>
      <c r="H1371" s="49"/>
      <c r="I1371" s="49"/>
      <c r="J1371" s="49"/>
      <c r="K1371" s="49"/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  <c r="Y1371" s="49"/>
    </row>
    <row r="1372" spans="1:25">
      <c r="A1372" s="37" t="s">
        <v>90</v>
      </c>
      <c r="B1372" s="37" t="s">
        <v>91</v>
      </c>
      <c r="C1372" s="38">
        <v>1996</v>
      </c>
      <c r="D1372" s="38">
        <v>278191.09999999998</v>
      </c>
      <c r="E1372" s="38">
        <v>412811.12478749169</v>
      </c>
      <c r="F1372" s="37">
        <f>Table_3[[#This Row],[Nominal GDP in millions]]/Table_3[[#This Row],[Real GDP (Chained 2012, millions)]]</f>
        <v>0.6738943872774944</v>
      </c>
      <c r="G1372" s="51">
        <f>ABS((F1372/F1369)^(1/4)-1)</f>
        <v>1.4703397752557246E-2</v>
      </c>
      <c r="H1372" s="49"/>
      <c r="I1372" s="49"/>
      <c r="J1372" s="49"/>
      <c r="K1372" s="49"/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  <c r="Y1372" s="49"/>
    </row>
    <row r="1373" spans="1:25">
      <c r="A1373" s="35" t="s">
        <v>90</v>
      </c>
      <c r="B1373" s="35" t="s">
        <v>91</v>
      </c>
      <c r="C1373" s="39">
        <v>1997</v>
      </c>
      <c r="D1373" s="35">
        <v>307817.09999999998</v>
      </c>
      <c r="E1373" s="39">
        <v>426002.79999999993</v>
      </c>
      <c r="F1373" s="35">
        <f>Table_3[[#This Row],[Nominal GDP in millions]]/Table_3[[#This Row],[Real GDP (Chained 2012, millions)]]</f>
        <v>0.72257060282232888</v>
      </c>
      <c r="H1373" s="49"/>
      <c r="I1373" s="4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  <c r="Y1373" s="49"/>
    </row>
    <row r="1374" spans="1:25">
      <c r="A1374" s="35" t="s">
        <v>90</v>
      </c>
      <c r="B1374" s="35" t="s">
        <v>91</v>
      </c>
      <c r="C1374" s="39">
        <v>1998</v>
      </c>
      <c r="D1374" s="35">
        <v>319861.3</v>
      </c>
      <c r="E1374" s="39">
        <v>433564</v>
      </c>
      <c r="F1374" s="35">
        <f>Table_3[[#This Row],[Nominal GDP in millions]]/Table_3[[#This Row],[Real GDP (Chained 2012, millions)]]</f>
        <v>0.73774875220267366</v>
      </c>
      <c r="H1374" s="49"/>
      <c r="I1374" s="4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  <c r="Y1374" s="49"/>
    </row>
    <row r="1375" spans="1:25">
      <c r="A1375" s="35" t="s">
        <v>90</v>
      </c>
      <c r="B1375" s="35" t="s">
        <v>91</v>
      </c>
      <c r="C1375" s="39">
        <v>1999</v>
      </c>
      <c r="D1375" s="35">
        <v>336064.9</v>
      </c>
      <c r="E1375" s="39">
        <v>447872.1</v>
      </c>
      <c r="F1375" s="35">
        <f>Table_3[[#This Row],[Nominal GDP in millions]]/Table_3[[#This Row],[Real GDP (Chained 2012, millions)]]</f>
        <v>0.75035908689110131</v>
      </c>
      <c r="H1375" s="49"/>
      <c r="I1375" s="4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  <c r="Y1375" s="49"/>
    </row>
    <row r="1376" spans="1:25">
      <c r="A1376" s="37" t="s">
        <v>90</v>
      </c>
      <c r="B1376" s="37" t="s">
        <v>91</v>
      </c>
      <c r="C1376" s="38">
        <v>2000</v>
      </c>
      <c r="D1376" s="38">
        <v>361005.4</v>
      </c>
      <c r="E1376" s="38">
        <v>471426.9</v>
      </c>
      <c r="F1376" s="37">
        <f>Table_3[[#This Row],[Nominal GDP in millions]]/Table_3[[#This Row],[Real GDP (Chained 2012, millions)]]</f>
        <v>0.76577174531194547</v>
      </c>
      <c r="G1376" s="51">
        <f>ABS((F1376/F1373)^(1/4)-1)</f>
        <v>1.4623138909328315E-2</v>
      </c>
      <c r="H1376" s="49"/>
      <c r="I1376" s="49"/>
      <c r="J1376" s="49"/>
      <c r="K1376" s="49"/>
      <c r="L1376" s="49"/>
      <c r="M1376" s="49"/>
      <c r="N1376" s="49"/>
      <c r="O1376" s="49"/>
      <c r="P1376" s="49"/>
      <c r="Q1376" s="49"/>
      <c r="R1376" s="49"/>
      <c r="S1376" s="49"/>
      <c r="T1376" s="49"/>
      <c r="U1376" s="49"/>
      <c r="V1376" s="49"/>
      <c r="W1376" s="49"/>
      <c r="X1376" s="49"/>
      <c r="Y1376" s="49"/>
    </row>
    <row r="1377" spans="1:25">
      <c r="A1377" s="35" t="s">
        <v>90</v>
      </c>
      <c r="B1377" s="35" t="s">
        <v>91</v>
      </c>
      <c r="C1377" s="39">
        <v>2001</v>
      </c>
      <c r="D1377" s="35">
        <v>373698</v>
      </c>
      <c r="E1377" s="39">
        <v>476616.7</v>
      </c>
      <c r="F1377" s="35">
        <f>Table_3[[#This Row],[Nominal GDP in millions]]/Table_3[[#This Row],[Real GDP (Chained 2012, millions)]]</f>
        <v>0.78406400782851293</v>
      </c>
      <c r="H1377" s="49"/>
      <c r="I1377" s="49"/>
      <c r="J1377" s="49"/>
      <c r="K1377" s="49"/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  <c r="Y1377" s="49"/>
    </row>
    <row r="1378" spans="1:25">
      <c r="A1378" s="35" t="s">
        <v>90</v>
      </c>
      <c r="B1378" s="35" t="s">
        <v>91</v>
      </c>
      <c r="C1378" s="39">
        <v>2002</v>
      </c>
      <c r="D1378" s="35">
        <v>386132.5</v>
      </c>
      <c r="E1378" s="39">
        <v>484657.1</v>
      </c>
      <c r="F1378" s="35">
        <f>Table_3[[#This Row],[Nominal GDP in millions]]/Table_3[[#This Row],[Real GDP (Chained 2012, millions)]]</f>
        <v>0.79671276867707086</v>
      </c>
      <c r="H1378" s="49"/>
      <c r="I1378" s="49"/>
      <c r="J1378" s="49"/>
      <c r="K1378" s="49"/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  <c r="Y1378" s="49"/>
    </row>
    <row r="1379" spans="1:25">
      <c r="A1379" s="35" t="s">
        <v>90</v>
      </c>
      <c r="B1379" s="35" t="s">
        <v>91</v>
      </c>
      <c r="C1379" s="39">
        <v>2003</v>
      </c>
      <c r="D1379" s="35">
        <v>400984.7</v>
      </c>
      <c r="E1379" s="39">
        <v>494703.5</v>
      </c>
      <c r="F1379" s="35">
        <f>Table_3[[#This Row],[Nominal GDP in millions]]/Table_3[[#This Row],[Real GDP (Chained 2012, millions)]]</f>
        <v>0.81055561563643674</v>
      </c>
      <c r="H1379" s="49"/>
      <c r="I1379" s="4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  <c r="Y1379" s="49"/>
    </row>
    <row r="1380" spans="1:25">
      <c r="A1380" s="37" t="s">
        <v>90</v>
      </c>
      <c r="B1380" s="37" t="s">
        <v>91</v>
      </c>
      <c r="C1380" s="38">
        <v>2004</v>
      </c>
      <c r="D1380" s="38">
        <v>414848.6</v>
      </c>
      <c r="E1380" s="38">
        <v>498245.2</v>
      </c>
      <c r="F1380" s="37">
        <f>Table_3[[#This Row],[Nominal GDP in millions]]/Table_3[[#This Row],[Real GDP (Chained 2012, millions)]]</f>
        <v>0.83261936090904631</v>
      </c>
      <c r="G1380" s="51">
        <f>ABS((F1380/F1377)^(1/4)-1)</f>
        <v>1.5134871607334066E-2</v>
      </c>
      <c r="H1380" s="49"/>
      <c r="I1380" s="4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  <c r="Y1380" s="49"/>
    </row>
    <row r="1381" spans="1:25">
      <c r="A1381" s="35" t="s">
        <v>90</v>
      </c>
      <c r="B1381" s="35" t="s">
        <v>91</v>
      </c>
      <c r="C1381" s="39">
        <v>2005</v>
      </c>
      <c r="D1381" s="35">
        <v>435736.7</v>
      </c>
      <c r="E1381" s="39">
        <v>507894.7</v>
      </c>
      <c r="F1381" s="35">
        <f>Table_3[[#This Row],[Nominal GDP in millions]]/Table_3[[#This Row],[Real GDP (Chained 2012, millions)]]</f>
        <v>0.85792724358021455</v>
      </c>
      <c r="H1381" s="49"/>
      <c r="I1381" s="4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  <c r="Y1381" s="49"/>
    </row>
    <row r="1382" spans="1:25">
      <c r="A1382" s="35" t="s">
        <v>90</v>
      </c>
      <c r="B1382" s="35" t="s">
        <v>91</v>
      </c>
      <c r="C1382" s="39">
        <v>2006</v>
      </c>
      <c r="D1382" s="35">
        <v>457593.1</v>
      </c>
      <c r="E1382" s="39">
        <v>516681.4</v>
      </c>
      <c r="F1382" s="35">
        <f>Table_3[[#This Row],[Nominal GDP in millions]]/Table_3[[#This Row],[Real GDP (Chained 2012, millions)]]</f>
        <v>0.88563880952556051</v>
      </c>
      <c r="H1382" s="49"/>
      <c r="I1382" s="49"/>
      <c r="J1382" s="49"/>
      <c r="K1382" s="49"/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  <c r="Y1382" s="49"/>
    </row>
    <row r="1383" spans="1:25">
      <c r="A1383" s="35" t="s">
        <v>90</v>
      </c>
      <c r="B1383" s="35" t="s">
        <v>91</v>
      </c>
      <c r="C1383" s="39">
        <v>2007</v>
      </c>
      <c r="D1383" s="35">
        <v>474867.9</v>
      </c>
      <c r="E1383" s="39">
        <v>520898.3</v>
      </c>
      <c r="F1383" s="35">
        <f>Table_3[[#This Row],[Nominal GDP in millions]]/Table_3[[#This Row],[Real GDP (Chained 2012, millions)]]</f>
        <v>0.91163265458919718</v>
      </c>
      <c r="H1383" s="49"/>
      <c r="I1383" s="49"/>
      <c r="J1383" s="49"/>
      <c r="K1383" s="49"/>
      <c r="L1383" s="49"/>
      <c r="M1383" s="49"/>
      <c r="N1383" s="49"/>
      <c r="O1383" s="49"/>
      <c r="P1383" s="49"/>
      <c r="Q1383" s="49"/>
      <c r="R1383" s="49"/>
      <c r="S1383" s="49"/>
      <c r="T1383" s="49"/>
      <c r="U1383" s="49"/>
      <c r="V1383" s="49"/>
      <c r="W1383" s="49"/>
      <c r="X1383" s="49"/>
      <c r="Y1383" s="49"/>
    </row>
    <row r="1384" spans="1:25">
      <c r="A1384" s="37" t="s">
        <v>90</v>
      </c>
      <c r="B1384" s="37" t="s">
        <v>91</v>
      </c>
      <c r="C1384" s="38">
        <v>2008</v>
      </c>
      <c r="D1384" s="38">
        <v>496227.2</v>
      </c>
      <c r="E1384" s="38">
        <v>534501.4</v>
      </c>
      <c r="F1384" s="37">
        <f>Table_3[[#This Row],[Nominal GDP in millions]]/Table_3[[#This Row],[Real GDP (Chained 2012, millions)]]</f>
        <v>0.92839270392930684</v>
      </c>
      <c r="G1384" s="51">
        <f>ABS((F1384/F1381)^(1/4)-1)</f>
        <v>1.9929879508119752E-2</v>
      </c>
      <c r="H1384" s="49"/>
      <c r="I1384" s="49"/>
      <c r="J1384" s="49"/>
      <c r="K1384" s="49"/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  <c r="Y1384" s="49"/>
    </row>
    <row r="1385" spans="1:25">
      <c r="A1385" s="35" t="s">
        <v>90</v>
      </c>
      <c r="B1385" s="35" t="s">
        <v>91</v>
      </c>
      <c r="C1385" s="39">
        <v>2009</v>
      </c>
      <c r="D1385" s="35">
        <v>482458.9</v>
      </c>
      <c r="E1385" s="39">
        <v>506850.7</v>
      </c>
      <c r="F1385" s="35">
        <f>Table_3[[#This Row],[Nominal GDP in millions]]/Table_3[[#This Row],[Real GDP (Chained 2012, millions)]]</f>
        <v>0.9518757693340465</v>
      </c>
      <c r="H1385" s="49"/>
      <c r="I1385" s="4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  <c r="Y1385" s="49"/>
    </row>
    <row r="1386" spans="1:25">
      <c r="A1386" s="35" t="s">
        <v>90</v>
      </c>
      <c r="B1386" s="35" t="s">
        <v>91</v>
      </c>
      <c r="C1386" s="39">
        <v>2010</v>
      </c>
      <c r="D1386" s="35">
        <v>492762.4</v>
      </c>
      <c r="E1386" s="39">
        <v>513917.9</v>
      </c>
      <c r="F1386" s="35">
        <f>Table_3[[#This Row],[Nominal GDP in millions]]/Table_3[[#This Row],[Real GDP (Chained 2012, millions)]]</f>
        <v>0.95883486447932642</v>
      </c>
      <c r="H1386" s="49"/>
      <c r="I1386" s="4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  <c r="Y1386" s="49"/>
    </row>
    <row r="1387" spans="1:25">
      <c r="A1387" s="35" t="s">
        <v>90</v>
      </c>
      <c r="B1387" s="35" t="s">
        <v>91</v>
      </c>
      <c r="C1387" s="39">
        <v>2011</v>
      </c>
      <c r="D1387" s="35">
        <v>495965.8</v>
      </c>
      <c r="E1387" s="39">
        <v>507604</v>
      </c>
      <c r="F1387" s="35">
        <f>Table_3[[#This Row],[Nominal GDP in millions]]/Table_3[[#This Row],[Real GDP (Chained 2012, millions)]]</f>
        <v>0.97707228469436802</v>
      </c>
      <c r="H1387" s="49"/>
      <c r="I1387" s="4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  <c r="Y1387" s="49"/>
    </row>
    <row r="1388" spans="1:25">
      <c r="A1388" s="37" t="s">
        <v>90</v>
      </c>
      <c r="B1388" s="37" t="s">
        <v>91</v>
      </c>
      <c r="C1388" s="38">
        <v>2012</v>
      </c>
      <c r="D1388" s="38">
        <v>517195.9</v>
      </c>
      <c r="E1388" s="38">
        <v>517195.9</v>
      </c>
      <c r="F1388" s="37">
        <f>Table_3[[#This Row],[Nominal GDP in millions]]/Table_3[[#This Row],[Real GDP (Chained 2012, millions)]]</f>
        <v>1</v>
      </c>
      <c r="G1388" s="51">
        <f>ABS((F1388/F1385)^(1/4)-1)</f>
        <v>1.2406516927749633E-2</v>
      </c>
      <c r="H1388" s="49"/>
      <c r="I1388" s="49"/>
      <c r="J1388" s="49"/>
      <c r="K1388" s="49"/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  <c r="Y1388" s="49"/>
    </row>
    <row r="1389" spans="1:25">
      <c r="A1389" s="35" t="s">
        <v>90</v>
      </c>
      <c r="B1389" s="35" t="s">
        <v>91</v>
      </c>
      <c r="C1389" s="39">
        <v>2013</v>
      </c>
      <c r="D1389" s="35">
        <v>534177.80000000005</v>
      </c>
      <c r="E1389" s="39">
        <v>523725.8</v>
      </c>
      <c r="F1389" s="35">
        <f>Table_3[[#This Row],[Nominal GDP in millions]]/Table_3[[#This Row],[Real GDP (Chained 2012, millions)]]</f>
        <v>1.0199570080374121</v>
      </c>
      <c r="H1389" s="49"/>
      <c r="I1389" s="49"/>
      <c r="J1389" s="49"/>
      <c r="K1389" s="49"/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49"/>
      <c r="W1389" s="49"/>
      <c r="X1389" s="49"/>
      <c r="Y1389" s="49"/>
    </row>
    <row r="1390" spans="1:25">
      <c r="A1390" s="35" t="s">
        <v>90</v>
      </c>
      <c r="B1390" s="35" t="s">
        <v>91</v>
      </c>
      <c r="C1390" s="39">
        <v>2014</v>
      </c>
      <c r="D1390" s="35">
        <v>542842.80000000005</v>
      </c>
      <c r="E1390" s="39">
        <v>522166.4</v>
      </c>
      <c r="F1390" s="35">
        <f>Table_3[[#This Row],[Nominal GDP in millions]]/Table_3[[#This Row],[Real GDP (Chained 2012, millions)]]</f>
        <v>1.039597339085778</v>
      </c>
      <c r="H1390" s="49"/>
      <c r="I1390" s="49"/>
      <c r="J1390" s="49"/>
      <c r="K1390" s="49"/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  <c r="Y1390" s="49"/>
    </row>
    <row r="1391" spans="1:25">
      <c r="A1391" s="35" t="s">
        <v>90</v>
      </c>
      <c r="B1391" s="35" t="s">
        <v>91</v>
      </c>
      <c r="C1391" s="39">
        <v>2015</v>
      </c>
      <c r="D1391" s="35">
        <v>563233.80000000005</v>
      </c>
      <c r="E1391" s="39">
        <v>529953.69999999995</v>
      </c>
      <c r="F1391" s="35">
        <f>Table_3[[#This Row],[Nominal GDP in millions]]/Table_3[[#This Row],[Real GDP (Chained 2012, millions)]]</f>
        <v>1.0627981274590594</v>
      </c>
      <c r="H1391" s="49"/>
      <c r="I1391" s="4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  <c r="Y1391" s="49"/>
    </row>
    <row r="1392" spans="1:25">
      <c r="A1392" s="37" t="s">
        <v>90</v>
      </c>
      <c r="B1392" s="37" t="s">
        <v>91</v>
      </c>
      <c r="C1392" s="38">
        <v>2016</v>
      </c>
      <c r="D1392" s="38">
        <v>575501</v>
      </c>
      <c r="E1392" s="38">
        <v>535055.30000000005</v>
      </c>
      <c r="F1392" s="37">
        <f>Table_3[[#This Row],[Nominal GDP in millions]]/Table_3[[#This Row],[Real GDP (Chained 2012, millions)]]</f>
        <v>1.0755916257627949</v>
      </c>
      <c r="G1392" s="51">
        <f>ABS((F1392/F1389)^(1/4)-1)</f>
        <v>1.3366134277227104E-2</v>
      </c>
      <c r="H1392" s="49"/>
      <c r="I1392" s="4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  <c r="Y1392" s="49"/>
    </row>
    <row r="1393" spans="1:25">
      <c r="A1393" s="35" t="s">
        <v>90</v>
      </c>
      <c r="B1393" s="35" t="s">
        <v>91</v>
      </c>
      <c r="C1393" s="39">
        <v>2017</v>
      </c>
      <c r="D1393" s="35">
        <v>586374.6</v>
      </c>
      <c r="E1393" s="39">
        <v>537045.1</v>
      </c>
      <c r="F1393" s="35">
        <f>Table_3[[#This Row],[Nominal GDP in millions]]/Table_3[[#This Row],[Real GDP (Chained 2012, millions)]]</f>
        <v>1.0918535519642578</v>
      </c>
      <c r="H1393" s="49"/>
      <c r="I1393" s="4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  <c r="Y1393" s="49"/>
    </row>
    <row r="1394" spans="1:25">
      <c r="A1394" s="35" t="s">
        <v>90</v>
      </c>
      <c r="B1394" s="35" t="s">
        <v>91</v>
      </c>
      <c r="C1394" s="39">
        <v>2018</v>
      </c>
      <c r="D1394" s="35">
        <v>613508.69999999995</v>
      </c>
      <c r="E1394" s="39">
        <v>550064.5</v>
      </c>
      <c r="F1394" s="35">
        <f>Table_3[[#This Row],[Nominal GDP in millions]]/Table_3[[#This Row],[Real GDP (Chained 2012, millions)]]</f>
        <v>1.1153395647237732</v>
      </c>
      <c r="H1394" s="49"/>
      <c r="I1394" s="49"/>
      <c r="J1394" s="49"/>
      <c r="K1394" s="49"/>
      <c r="L1394" s="49"/>
      <c r="M1394" s="49"/>
      <c r="N1394" s="49"/>
      <c r="O1394" s="49"/>
      <c r="P1394" s="49"/>
      <c r="Q1394" s="49"/>
      <c r="R1394" s="49"/>
      <c r="S1394" s="49"/>
      <c r="T1394" s="49"/>
      <c r="U1394" s="49"/>
      <c r="V1394" s="49"/>
      <c r="W1394" s="49"/>
      <c r="X1394" s="49"/>
      <c r="Y1394" s="49"/>
    </row>
    <row r="1395" spans="1:25">
      <c r="A1395" s="35" t="s">
        <v>90</v>
      </c>
      <c r="B1395" s="35" t="s">
        <v>91</v>
      </c>
      <c r="C1395" s="39">
        <v>2019</v>
      </c>
      <c r="D1395" s="35">
        <v>639436.69999999995</v>
      </c>
      <c r="E1395" s="39">
        <v>561842.80000000005</v>
      </c>
      <c r="F1395" s="35">
        <f>Table_3[[#This Row],[Nominal GDP in millions]]/Table_3[[#This Row],[Real GDP (Chained 2012, millions)]]</f>
        <v>1.1381060681030351</v>
      </c>
      <c r="H1395" s="49"/>
      <c r="I1395" s="49"/>
      <c r="J1395" s="49"/>
      <c r="K1395" s="49"/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  <c r="Y1395" s="49"/>
    </row>
    <row r="1396" spans="1:25" s="46" customFormat="1">
      <c r="A1396" s="47" t="s">
        <v>90</v>
      </c>
      <c r="B1396" s="47" t="s">
        <v>91</v>
      </c>
      <c r="C1396" s="45">
        <v>2020</v>
      </c>
      <c r="D1396" s="47">
        <v>618579.30000000005</v>
      </c>
      <c r="E1396" s="45">
        <v>535794.9</v>
      </c>
      <c r="F1396" s="47">
        <f>Table_3[[#This Row],[Nominal GDP in millions]]/Table_3[[#This Row],[Real GDP (Chained 2012, millions)]]</f>
        <v>1.1545076296918839</v>
      </c>
      <c r="G1396" s="51">
        <f>ABS((F1396/F1393)^(1/4)-1)</f>
        <v>1.4047045459846919E-2</v>
      </c>
      <c r="H1396" s="49"/>
      <c r="I1396" s="49"/>
      <c r="J1396" s="49"/>
      <c r="K1396" s="49"/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  <c r="Y1396" s="49"/>
    </row>
    <row r="1397" spans="1:25">
      <c r="A1397" s="37" t="s">
        <v>92</v>
      </c>
      <c r="B1397" s="37" t="s">
        <v>93</v>
      </c>
      <c r="C1397" s="38">
        <v>1976</v>
      </c>
      <c r="D1397" s="38">
        <v>9254</v>
      </c>
      <c r="E1397" s="38"/>
      <c r="F1397" s="37"/>
      <c r="G1397" s="51"/>
      <c r="H1397" s="49"/>
      <c r="I1397" s="4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  <c r="Y1397" s="49"/>
    </row>
    <row r="1398" spans="1:25">
      <c r="A1398" s="35" t="s">
        <v>92</v>
      </c>
      <c r="B1398" s="35" t="s">
        <v>93</v>
      </c>
      <c r="C1398" s="39">
        <v>1977</v>
      </c>
      <c r="D1398" s="35">
        <v>10102.1</v>
      </c>
      <c r="E1398" s="39">
        <v>30920.036312694243</v>
      </c>
      <c r="F1398" s="35">
        <f>Table_3[[#This Row],[Nominal GDP in millions]]/Table_3[[#This Row],[Real GDP (Chained 2012, millions)]]</f>
        <v>0.32671695135922513</v>
      </c>
      <c r="H1398" s="49"/>
      <c r="I1398" s="4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  <c r="Y1398" s="49"/>
    </row>
    <row r="1399" spans="1:25">
      <c r="A1399" s="35" t="s">
        <v>92</v>
      </c>
      <c r="B1399" s="35" t="s">
        <v>93</v>
      </c>
      <c r="C1399" s="39">
        <v>1978</v>
      </c>
      <c r="D1399" s="35">
        <v>11535.8</v>
      </c>
      <c r="E1399" s="39">
        <v>32602.902290135917</v>
      </c>
      <c r="F1399" s="35">
        <f>Table_3[[#This Row],[Nominal GDP in millions]]/Table_3[[#This Row],[Real GDP (Chained 2012, millions)]]</f>
        <v>0.35382739540615016</v>
      </c>
      <c r="H1399" s="49"/>
      <c r="I1399" s="4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  <c r="Y1399" s="49"/>
    </row>
    <row r="1400" spans="1:25">
      <c r="A1400" s="35" t="s">
        <v>92</v>
      </c>
      <c r="B1400" s="35" t="s">
        <v>93</v>
      </c>
      <c r="C1400" s="39">
        <v>1979</v>
      </c>
      <c r="D1400" s="35">
        <v>13140.5</v>
      </c>
      <c r="E1400" s="39">
        <v>32924.520976856256</v>
      </c>
      <c r="F1400" s="35">
        <f>Table_3[[#This Row],[Nominal GDP in millions]]/Table_3[[#This Row],[Real GDP (Chained 2012, millions)]]</f>
        <v>0.39910983091407454</v>
      </c>
      <c r="H1400" s="49"/>
      <c r="I1400" s="4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  <c r="Y1400" s="49"/>
    </row>
    <row r="1401" spans="1:25">
      <c r="A1401" s="37" t="s">
        <v>92</v>
      </c>
      <c r="B1401" s="37" t="s">
        <v>93</v>
      </c>
      <c r="C1401" s="38">
        <v>1980</v>
      </c>
      <c r="D1401" s="38">
        <v>15731</v>
      </c>
      <c r="E1401" s="38">
        <v>33996.491124773282</v>
      </c>
      <c r="F1401" s="37">
        <f>Table_3[[#This Row],[Nominal GDP in millions]]/Table_3[[#This Row],[Real GDP (Chained 2012, millions)]]</f>
        <v>0.46272422475203046</v>
      </c>
      <c r="G1401" s="51">
        <f>ABS((F1401/F1398)^(1/4)-1)</f>
        <v>9.0906783067083108E-2</v>
      </c>
      <c r="H1401" s="49"/>
      <c r="I1401" s="4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  <c r="Y1401" s="49"/>
    </row>
    <row r="1402" spans="1:25">
      <c r="A1402" s="35" t="s">
        <v>92</v>
      </c>
      <c r="B1402" s="35" t="s">
        <v>93</v>
      </c>
      <c r="C1402" s="39">
        <v>1981</v>
      </c>
      <c r="D1402" s="35">
        <v>18511.3</v>
      </c>
      <c r="E1402" s="39">
        <v>34482.581765596398</v>
      </c>
      <c r="F1402" s="35">
        <f>Table_3[[#This Row],[Nominal GDP in millions]]/Table_3[[#This Row],[Real GDP (Chained 2012, millions)]]</f>
        <v>0.53683045329479651</v>
      </c>
      <c r="H1402" s="49"/>
      <c r="I1402" s="4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  <c r="Y1402" s="49"/>
    </row>
    <row r="1403" spans="1:25">
      <c r="A1403" s="35" t="s">
        <v>92</v>
      </c>
      <c r="B1403" s="35" t="s">
        <v>93</v>
      </c>
      <c r="C1403" s="39">
        <v>1982</v>
      </c>
      <c r="D1403" s="35">
        <v>19242</v>
      </c>
      <c r="E1403" s="39">
        <v>33916.604747066202</v>
      </c>
      <c r="F1403" s="35">
        <f>Table_3[[#This Row],[Nominal GDP in millions]]/Table_3[[#This Row],[Real GDP (Chained 2012, millions)]]</f>
        <v>0.56733273107663995</v>
      </c>
      <c r="H1403" s="49"/>
      <c r="I1403" s="4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  <c r="Y1403" s="49"/>
    </row>
    <row r="1404" spans="1:25">
      <c r="A1404" s="35" t="s">
        <v>92</v>
      </c>
      <c r="B1404" s="35" t="s">
        <v>93</v>
      </c>
      <c r="C1404" s="39">
        <v>1983</v>
      </c>
      <c r="D1404" s="35">
        <v>19882.2</v>
      </c>
      <c r="E1404" s="39">
        <v>34484.516729762319</v>
      </c>
      <c r="F1404" s="35">
        <f>Table_3[[#This Row],[Nominal GDP in millions]]/Table_3[[#This Row],[Real GDP (Chained 2012, millions)]]</f>
        <v>0.57655440427965765</v>
      </c>
      <c r="H1404" s="49"/>
      <c r="I1404" s="4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  <c r="Y1404" s="49"/>
    </row>
    <row r="1405" spans="1:25">
      <c r="A1405" s="37" t="s">
        <v>92</v>
      </c>
      <c r="B1405" s="37" t="s">
        <v>93</v>
      </c>
      <c r="C1405" s="38">
        <v>1984</v>
      </c>
      <c r="D1405" s="38">
        <v>21396.6</v>
      </c>
      <c r="E1405" s="38">
        <v>36153.561534590313</v>
      </c>
      <c r="F1405" s="37">
        <f>Table_3[[#This Row],[Nominal GDP in millions]]/Table_3[[#This Row],[Real GDP (Chained 2012, millions)]]</f>
        <v>0.59182551017908891</v>
      </c>
      <c r="G1405" s="51">
        <f>ABS((F1405/F1402)^(1/4)-1)</f>
        <v>2.4682063449821046E-2</v>
      </c>
      <c r="H1405" s="49"/>
      <c r="I1405" s="4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  <c r="Y1405" s="49"/>
    </row>
    <row r="1406" spans="1:25">
      <c r="A1406" s="35" t="s">
        <v>92</v>
      </c>
      <c r="B1406" s="35" t="s">
        <v>93</v>
      </c>
      <c r="C1406" s="39">
        <v>1985</v>
      </c>
      <c r="D1406" s="35">
        <v>22534.5</v>
      </c>
      <c r="E1406" s="39">
        <v>37503.613675494584</v>
      </c>
      <c r="F1406" s="35">
        <f>Table_3[[#This Row],[Nominal GDP in millions]]/Table_3[[#This Row],[Real GDP (Chained 2012, millions)]]</f>
        <v>0.60086209811627767</v>
      </c>
      <c r="H1406" s="49"/>
      <c r="I1406" s="4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  <c r="Y1406" s="49"/>
    </row>
    <row r="1407" spans="1:25">
      <c r="A1407" s="35" t="s">
        <v>92</v>
      </c>
      <c r="B1407" s="35" t="s">
        <v>93</v>
      </c>
      <c r="C1407" s="39">
        <v>1986</v>
      </c>
      <c r="D1407" s="35">
        <v>21807.200000000001</v>
      </c>
      <c r="E1407" s="39">
        <v>37152.555891107106</v>
      </c>
      <c r="F1407" s="35">
        <f>Table_3[[#This Row],[Nominal GDP in millions]]/Table_3[[#This Row],[Real GDP (Chained 2012, millions)]]</f>
        <v>0.58696365504209647</v>
      </c>
      <c r="H1407" s="49"/>
      <c r="I1407" s="49"/>
      <c r="J1407" s="49"/>
      <c r="K1407" s="49"/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  <c r="Y1407" s="49"/>
    </row>
    <row r="1408" spans="1:25">
      <c r="A1408" s="35" t="s">
        <v>92</v>
      </c>
      <c r="B1408" s="35" t="s">
        <v>93</v>
      </c>
      <c r="C1408" s="39">
        <v>1987</v>
      </c>
      <c r="D1408" s="35">
        <v>22429.4</v>
      </c>
      <c r="E1408" s="39">
        <v>37222.629236258465</v>
      </c>
      <c r="F1408" s="35">
        <f>Table_3[[#This Row],[Nominal GDP in millions]]/Table_3[[#This Row],[Real GDP (Chained 2012, millions)]]</f>
        <v>0.60257430654983346</v>
      </c>
      <c r="H1408" s="49"/>
      <c r="I1408" s="49"/>
      <c r="J1408" s="49"/>
      <c r="K1408" s="49"/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  <c r="Y1408" s="49"/>
    </row>
    <row r="1409" spans="1:25">
      <c r="A1409" s="37" t="s">
        <v>92</v>
      </c>
      <c r="B1409" s="37" t="s">
        <v>93</v>
      </c>
      <c r="C1409" s="38">
        <v>1988</v>
      </c>
      <c r="D1409" s="38">
        <v>23457.200000000001</v>
      </c>
      <c r="E1409" s="38">
        <v>37957.915619306237</v>
      </c>
      <c r="F1409" s="37">
        <f>Table_3[[#This Row],[Nominal GDP in millions]]/Table_3[[#This Row],[Real GDP (Chained 2012, millions)]]</f>
        <v>0.61797913866664345</v>
      </c>
      <c r="G1409" s="51">
        <f>ABS((F1409/F1406)^(1/4)-1)</f>
        <v>7.0470258788275508E-3</v>
      </c>
      <c r="H1409" s="49"/>
      <c r="I1409" s="4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  <c r="Y1409" s="49"/>
    </row>
    <row r="1410" spans="1:25">
      <c r="A1410" s="35" t="s">
        <v>92</v>
      </c>
      <c r="B1410" s="35" t="s">
        <v>93</v>
      </c>
      <c r="C1410" s="39">
        <v>1989</v>
      </c>
      <c r="D1410" s="35">
        <v>24927.4</v>
      </c>
      <c r="E1410" s="39">
        <v>38776.958308392917</v>
      </c>
      <c r="F1410" s="35">
        <f>Table_3[[#This Row],[Nominal GDP in millions]]/Table_3[[#This Row],[Real GDP (Chained 2012, millions)]]</f>
        <v>0.64284051889146487</v>
      </c>
      <c r="H1410" s="49"/>
      <c r="I1410" s="4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  <c r="Y1410" s="49"/>
    </row>
    <row r="1411" spans="1:25">
      <c r="A1411" s="35" t="s">
        <v>92</v>
      </c>
      <c r="B1411" s="35" t="s">
        <v>93</v>
      </c>
      <c r="C1411" s="39">
        <v>1990</v>
      </c>
      <c r="D1411" s="35">
        <v>26600.3</v>
      </c>
      <c r="E1411" s="39">
        <v>39686.667889825338</v>
      </c>
      <c r="F1411" s="35">
        <f>Table_3[[#This Row],[Nominal GDP in millions]]/Table_3[[#This Row],[Real GDP (Chained 2012, millions)]]</f>
        <v>0.67025783252565896</v>
      </c>
      <c r="H1411" s="49"/>
      <c r="I1411" s="4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  <c r="Y1411" s="49"/>
    </row>
    <row r="1412" spans="1:25">
      <c r="A1412" s="35" t="s">
        <v>92</v>
      </c>
      <c r="B1412" s="35" t="s">
        <v>93</v>
      </c>
      <c r="C1412" s="39">
        <v>1991</v>
      </c>
      <c r="D1412" s="35">
        <v>30295.3</v>
      </c>
      <c r="E1412" s="39">
        <v>44199.418959917995</v>
      </c>
      <c r="F1412" s="35">
        <f>Table_3[[#This Row],[Nominal GDP in millions]]/Table_3[[#This Row],[Real GDP (Chained 2012, millions)]]</f>
        <v>0.68542303751714762</v>
      </c>
      <c r="H1412" s="49"/>
      <c r="I1412" s="49"/>
      <c r="J1412" s="49"/>
      <c r="K1412" s="49"/>
      <c r="L1412" s="49"/>
      <c r="M1412" s="49"/>
      <c r="N1412" s="49"/>
      <c r="O1412" s="49"/>
      <c r="P1412" s="49"/>
      <c r="Q1412" s="49"/>
      <c r="R1412" s="49"/>
      <c r="S1412" s="49"/>
      <c r="T1412" s="49"/>
      <c r="U1412" s="49"/>
      <c r="V1412" s="49"/>
      <c r="W1412" s="49"/>
      <c r="X1412" s="49"/>
      <c r="Y1412" s="49"/>
    </row>
    <row r="1413" spans="1:25">
      <c r="A1413" s="37" t="s">
        <v>92</v>
      </c>
      <c r="B1413" s="37" t="s">
        <v>93</v>
      </c>
      <c r="C1413" s="38">
        <v>1992</v>
      </c>
      <c r="D1413" s="38">
        <v>32638.400000000001</v>
      </c>
      <c r="E1413" s="38">
        <v>46791.994518792097</v>
      </c>
      <c r="F1413" s="37">
        <f>Table_3[[#This Row],[Nominal GDP in millions]]/Table_3[[#This Row],[Real GDP (Chained 2012, millions)]]</f>
        <v>0.69752102545857753</v>
      </c>
      <c r="G1413" s="51">
        <f>ABS((F1413/F1410)^(1/4)-1)</f>
        <v>2.0618685267449033E-2</v>
      </c>
      <c r="H1413" s="49"/>
      <c r="I1413" s="49"/>
      <c r="J1413" s="49"/>
      <c r="K1413" s="49"/>
      <c r="L1413" s="49"/>
      <c r="M1413" s="49"/>
      <c r="N1413" s="49"/>
      <c r="O1413" s="49"/>
      <c r="P1413" s="49"/>
      <c r="Q1413" s="49"/>
      <c r="R1413" s="49"/>
      <c r="S1413" s="49"/>
      <c r="T1413" s="49"/>
      <c r="U1413" s="49"/>
      <c r="V1413" s="49"/>
      <c r="W1413" s="49"/>
      <c r="X1413" s="49"/>
      <c r="Y1413" s="49"/>
    </row>
    <row r="1414" spans="1:25">
      <c r="A1414" s="35" t="s">
        <v>92</v>
      </c>
      <c r="B1414" s="35" t="s">
        <v>93</v>
      </c>
      <c r="C1414" s="39">
        <v>1993</v>
      </c>
      <c r="D1414" s="35">
        <v>36876.1</v>
      </c>
      <c r="E1414" s="39">
        <v>51778.258962629436</v>
      </c>
      <c r="F1414" s="35">
        <f>Table_3[[#This Row],[Nominal GDP in millions]]/Table_3[[#This Row],[Real GDP (Chained 2012, millions)]]</f>
        <v>0.71219273762401014</v>
      </c>
      <c r="H1414" s="49"/>
      <c r="I1414" s="49"/>
      <c r="J1414" s="49"/>
      <c r="K1414" s="49"/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49"/>
      <c r="X1414" s="49"/>
      <c r="Y1414" s="49"/>
    </row>
    <row r="1415" spans="1:25">
      <c r="A1415" s="35" t="s">
        <v>92</v>
      </c>
      <c r="B1415" s="35" t="s">
        <v>93</v>
      </c>
      <c r="C1415" s="39">
        <v>1994</v>
      </c>
      <c r="D1415" s="35">
        <v>41684.5</v>
      </c>
      <c r="E1415" s="39">
        <v>58090.664918749368</v>
      </c>
      <c r="F1415" s="35">
        <f>Table_3[[#This Row],[Nominal GDP in millions]]/Table_3[[#This Row],[Real GDP (Chained 2012, millions)]]</f>
        <v>0.7175765685984753</v>
      </c>
      <c r="H1415" s="49"/>
      <c r="I1415" s="4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  <c r="Y1415" s="49"/>
    </row>
    <row r="1416" spans="1:25">
      <c r="A1416" s="35" t="s">
        <v>92</v>
      </c>
      <c r="B1416" s="35" t="s">
        <v>93</v>
      </c>
      <c r="C1416" s="39">
        <v>1995</v>
      </c>
      <c r="D1416" s="35">
        <v>42145.9</v>
      </c>
      <c r="E1416" s="39">
        <v>59062.016930038801</v>
      </c>
      <c r="F1416" s="35">
        <f>Table_3[[#This Row],[Nominal GDP in millions]]/Table_3[[#This Row],[Real GDP (Chained 2012, millions)]]</f>
        <v>0.71358721206428521</v>
      </c>
      <c r="H1416" s="49"/>
      <c r="I1416" s="4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  <c r="Y1416" s="49"/>
    </row>
    <row r="1417" spans="1:25">
      <c r="A1417" s="37" t="s">
        <v>92</v>
      </c>
      <c r="B1417" s="37" t="s">
        <v>93</v>
      </c>
      <c r="C1417" s="38">
        <v>1996</v>
      </c>
      <c r="D1417" s="38">
        <v>44532.1</v>
      </c>
      <c r="E1417" s="38">
        <v>61648.649384689015</v>
      </c>
      <c r="F1417" s="37">
        <f>Table_3[[#This Row],[Nominal GDP in millions]]/Table_3[[#This Row],[Real GDP (Chained 2012, millions)]]</f>
        <v>0.7223532136465578</v>
      </c>
      <c r="G1417" s="51">
        <f>ABS((F1417/F1414)^(1/4)-1)</f>
        <v>3.5476935084675087E-3</v>
      </c>
      <c r="H1417" s="49"/>
      <c r="I1417" s="4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  <c r="Y1417" s="49"/>
    </row>
    <row r="1418" spans="1:25">
      <c r="A1418" s="35" t="s">
        <v>92</v>
      </c>
      <c r="B1418" s="35" t="s">
        <v>93</v>
      </c>
      <c r="C1418" s="39">
        <v>1997</v>
      </c>
      <c r="D1418" s="35">
        <v>52475.6</v>
      </c>
      <c r="E1418" s="39">
        <v>67285.2</v>
      </c>
      <c r="F1418" s="35">
        <f>Table_3[[#This Row],[Nominal GDP in millions]]/Table_3[[#This Row],[Real GDP (Chained 2012, millions)]]</f>
        <v>0.77989810537830018</v>
      </c>
      <c r="H1418" s="49"/>
      <c r="I1418" s="49"/>
      <c r="J1418" s="49"/>
      <c r="K1418" s="49"/>
      <c r="L1418" s="49"/>
      <c r="M1418" s="49"/>
      <c r="N1418" s="49"/>
      <c r="O1418" s="49"/>
      <c r="P1418" s="49"/>
      <c r="Q1418" s="49"/>
      <c r="R1418" s="49"/>
      <c r="S1418" s="49"/>
      <c r="T1418" s="49"/>
      <c r="U1418" s="49"/>
      <c r="V1418" s="49"/>
      <c r="W1418" s="49"/>
      <c r="X1418" s="49"/>
      <c r="Y1418" s="49"/>
    </row>
    <row r="1419" spans="1:25">
      <c r="A1419" s="35" t="s">
        <v>92</v>
      </c>
      <c r="B1419" s="35" t="s">
        <v>93</v>
      </c>
      <c r="C1419" s="39">
        <v>1998</v>
      </c>
      <c r="D1419" s="35">
        <v>50658.7</v>
      </c>
      <c r="E1419" s="39">
        <v>66944</v>
      </c>
      <c r="F1419" s="35">
        <f>Table_3[[#This Row],[Nominal GDP in millions]]/Table_3[[#This Row],[Real GDP (Chained 2012, millions)]]</f>
        <v>0.75673249282982791</v>
      </c>
      <c r="H1419" s="49"/>
      <c r="I1419" s="49"/>
      <c r="J1419" s="49"/>
      <c r="K1419" s="49"/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  <c r="Y1419" s="49"/>
    </row>
    <row r="1420" spans="1:25">
      <c r="A1420" s="35" t="s">
        <v>92</v>
      </c>
      <c r="B1420" s="35" t="s">
        <v>93</v>
      </c>
      <c r="C1420" s="39">
        <v>1999</v>
      </c>
      <c r="D1420" s="35">
        <v>53017.3</v>
      </c>
      <c r="E1420" s="39">
        <v>70487.899999999994</v>
      </c>
      <c r="F1420" s="35">
        <f>Table_3[[#This Row],[Nominal GDP in millions]]/Table_3[[#This Row],[Real GDP (Chained 2012, millions)]]</f>
        <v>0.75214753170402304</v>
      </c>
      <c r="H1420" s="49"/>
      <c r="I1420" s="49"/>
      <c r="J1420" s="49"/>
      <c r="K1420" s="49"/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49"/>
      <c r="Y1420" s="49"/>
    </row>
    <row r="1421" spans="1:25">
      <c r="A1421" s="37" t="s">
        <v>92</v>
      </c>
      <c r="B1421" s="37" t="s">
        <v>93</v>
      </c>
      <c r="C1421" s="38">
        <v>2000</v>
      </c>
      <c r="D1421" s="38">
        <v>55105</v>
      </c>
      <c r="E1421" s="38">
        <v>71652.800000000003</v>
      </c>
      <c r="F1421" s="37">
        <f>Table_3[[#This Row],[Nominal GDP in millions]]/Table_3[[#This Row],[Real GDP (Chained 2012, millions)]]</f>
        <v>0.76905578009512532</v>
      </c>
      <c r="G1421" s="51">
        <f>ABS((F1421/F1418)^(1/4)-1)</f>
        <v>3.4938259018603146E-3</v>
      </c>
      <c r="H1421" s="49"/>
      <c r="I1421" s="4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  <c r="Y1421" s="49"/>
    </row>
    <row r="1422" spans="1:25">
      <c r="A1422" s="35" t="s">
        <v>92</v>
      </c>
      <c r="B1422" s="35" t="s">
        <v>93</v>
      </c>
      <c r="C1422" s="39">
        <v>2001</v>
      </c>
      <c r="D1422" s="35">
        <v>55789.7</v>
      </c>
      <c r="E1422" s="39">
        <v>71730.5</v>
      </c>
      <c r="F1422" s="35">
        <f>Table_3[[#This Row],[Nominal GDP in millions]]/Table_3[[#This Row],[Real GDP (Chained 2012, millions)]]</f>
        <v>0.77776817392880293</v>
      </c>
      <c r="H1422" s="49"/>
      <c r="I1422" s="4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  <c r="Y1422" s="49"/>
    </row>
    <row r="1423" spans="1:25">
      <c r="A1423" s="35" t="s">
        <v>92</v>
      </c>
      <c r="B1423" s="35" t="s">
        <v>93</v>
      </c>
      <c r="C1423" s="39">
        <v>2002</v>
      </c>
      <c r="D1423" s="35">
        <v>57808.3</v>
      </c>
      <c r="E1423" s="39">
        <v>73909.600000000006</v>
      </c>
      <c r="F1423" s="35">
        <f>Table_3[[#This Row],[Nominal GDP in millions]]/Table_3[[#This Row],[Real GDP (Chained 2012, millions)]]</f>
        <v>0.78214873304685717</v>
      </c>
      <c r="H1423" s="49"/>
      <c r="I1423" s="4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  <c r="Y1423" s="49"/>
    </row>
    <row r="1424" spans="1:25">
      <c r="A1424" s="35" t="s">
        <v>92</v>
      </c>
      <c r="B1424" s="35" t="s">
        <v>93</v>
      </c>
      <c r="C1424" s="39">
        <v>2003</v>
      </c>
      <c r="D1424" s="35">
        <v>62651.1</v>
      </c>
      <c r="E1424" s="39">
        <v>76767.5</v>
      </c>
      <c r="F1424" s="35">
        <f>Table_3[[#This Row],[Nominal GDP in millions]]/Table_3[[#This Row],[Real GDP (Chained 2012, millions)]]</f>
        <v>0.81611489236981793</v>
      </c>
      <c r="H1424" s="49"/>
      <c r="I1424" s="49"/>
      <c r="J1424" s="49"/>
      <c r="K1424" s="49"/>
      <c r="L1424" s="49"/>
      <c r="M1424" s="49"/>
      <c r="N1424" s="49"/>
      <c r="O1424" s="49"/>
      <c r="P1424" s="49"/>
      <c r="Q1424" s="49"/>
      <c r="R1424" s="49"/>
      <c r="S1424" s="49"/>
      <c r="T1424" s="49"/>
      <c r="U1424" s="49"/>
      <c r="V1424" s="49"/>
      <c r="W1424" s="49"/>
      <c r="X1424" s="49"/>
      <c r="Y1424" s="49"/>
    </row>
    <row r="1425" spans="1:25">
      <c r="A1425" s="37" t="s">
        <v>92</v>
      </c>
      <c r="B1425" s="37" t="s">
        <v>93</v>
      </c>
      <c r="C1425" s="38">
        <v>2004</v>
      </c>
      <c r="D1425" s="38">
        <v>69956.600000000006</v>
      </c>
      <c r="E1425" s="38">
        <v>83038.7</v>
      </c>
      <c r="F1425" s="37">
        <f>Table_3[[#This Row],[Nominal GDP in millions]]/Table_3[[#This Row],[Real GDP (Chained 2012, millions)]]</f>
        <v>0.84245779377567342</v>
      </c>
      <c r="G1425" s="51">
        <f>ABS((F1425/F1422)^(1/4)-1)</f>
        <v>2.0174575840427256E-2</v>
      </c>
      <c r="H1425" s="49"/>
      <c r="I1425" s="49"/>
      <c r="J1425" s="49"/>
      <c r="K1425" s="49"/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  <c r="Y1425" s="49"/>
    </row>
    <row r="1426" spans="1:25">
      <c r="A1426" s="35" t="s">
        <v>92</v>
      </c>
      <c r="B1426" s="35" t="s">
        <v>93</v>
      </c>
      <c r="C1426" s="39">
        <v>2005</v>
      </c>
      <c r="D1426" s="35">
        <v>73911.399999999994</v>
      </c>
      <c r="E1426" s="39">
        <v>84034.4</v>
      </c>
      <c r="F1426" s="35">
        <f>Table_3[[#This Row],[Nominal GDP in millions]]/Table_3[[#This Row],[Real GDP (Chained 2012, millions)]]</f>
        <v>0.87953742752967834</v>
      </c>
      <c r="H1426" s="49"/>
      <c r="I1426" s="49"/>
      <c r="J1426" s="49"/>
      <c r="K1426" s="49"/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49"/>
      <c r="W1426" s="49"/>
      <c r="X1426" s="49"/>
      <c r="Y1426" s="49"/>
    </row>
    <row r="1427" spans="1:25">
      <c r="A1427" s="35" t="s">
        <v>92</v>
      </c>
      <c r="B1427" s="35" t="s">
        <v>93</v>
      </c>
      <c r="C1427" s="39">
        <v>2006</v>
      </c>
      <c r="D1427" s="35">
        <v>77610.399999999994</v>
      </c>
      <c r="E1427" s="39">
        <v>86058.4</v>
      </c>
      <c r="F1427" s="35">
        <f>Table_3[[#This Row],[Nominal GDP in millions]]/Table_3[[#This Row],[Real GDP (Chained 2012, millions)]]</f>
        <v>0.9018341033530719</v>
      </c>
      <c r="H1427" s="49"/>
      <c r="I1427" s="4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  <c r="Y1427" s="49"/>
    </row>
    <row r="1428" spans="1:25">
      <c r="A1428" s="35" t="s">
        <v>92</v>
      </c>
      <c r="B1428" s="35" t="s">
        <v>93</v>
      </c>
      <c r="C1428" s="39">
        <v>2007</v>
      </c>
      <c r="D1428" s="35">
        <v>80799.8</v>
      </c>
      <c r="E1428" s="39">
        <v>86738.8</v>
      </c>
      <c r="F1428" s="35">
        <f>Table_3[[#This Row],[Nominal GDP in millions]]/Table_3[[#This Row],[Real GDP (Chained 2012, millions)]]</f>
        <v>0.93153006497668867</v>
      </c>
      <c r="H1428" s="49"/>
      <c r="I1428" s="4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  <c r="Y1428" s="49"/>
    </row>
    <row r="1429" spans="1:25">
      <c r="A1429" s="37" t="s">
        <v>92</v>
      </c>
      <c r="B1429" s="37" t="s">
        <v>93</v>
      </c>
      <c r="C1429" s="38">
        <v>2008</v>
      </c>
      <c r="D1429" s="38">
        <v>84688.4</v>
      </c>
      <c r="E1429" s="38">
        <v>86965.2</v>
      </c>
      <c r="F1429" s="37">
        <f>Table_3[[#This Row],[Nominal GDP in millions]]/Table_3[[#This Row],[Real GDP (Chained 2012, millions)]]</f>
        <v>0.97381941282260032</v>
      </c>
      <c r="G1429" s="51">
        <f>ABS((F1429/F1426)^(1/4)-1)</f>
        <v>2.5784247947805872E-2</v>
      </c>
      <c r="H1429" s="49"/>
      <c r="I1429" s="4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  <c r="Y1429" s="49"/>
    </row>
    <row r="1430" spans="1:25">
      <c r="A1430" s="35" t="s">
        <v>92</v>
      </c>
      <c r="B1430" s="35" t="s">
        <v>93</v>
      </c>
      <c r="C1430" s="39">
        <v>2009</v>
      </c>
      <c r="D1430" s="35">
        <v>82461.5</v>
      </c>
      <c r="E1430" s="39">
        <v>88069.9</v>
      </c>
      <c r="F1430" s="35">
        <f>Table_3[[#This Row],[Nominal GDP in millions]]/Table_3[[#This Row],[Real GDP (Chained 2012, millions)]]</f>
        <v>0.93631876498099809</v>
      </c>
      <c r="H1430" s="49"/>
      <c r="I1430" s="49"/>
      <c r="J1430" s="49"/>
      <c r="K1430" s="49"/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  <c r="Y1430" s="49"/>
    </row>
    <row r="1431" spans="1:25">
      <c r="A1431" s="35" t="s">
        <v>92</v>
      </c>
      <c r="B1431" s="35" t="s">
        <v>93</v>
      </c>
      <c r="C1431" s="39">
        <v>2010</v>
      </c>
      <c r="D1431" s="35">
        <v>84611.5</v>
      </c>
      <c r="E1431" s="39">
        <v>87610.3</v>
      </c>
      <c r="F1431" s="35">
        <f>Table_3[[#This Row],[Nominal GDP in millions]]/Table_3[[#This Row],[Real GDP (Chained 2012, millions)]]</f>
        <v>0.96577114791297369</v>
      </c>
      <c r="H1431" s="49"/>
      <c r="I1431" s="49"/>
      <c r="J1431" s="49"/>
      <c r="K1431" s="49"/>
      <c r="L1431" s="49"/>
      <c r="M1431" s="49"/>
      <c r="N1431" s="49"/>
      <c r="O1431" s="49"/>
      <c r="P1431" s="49"/>
      <c r="Q1431" s="49"/>
      <c r="R1431" s="49"/>
      <c r="S1431" s="49"/>
      <c r="T1431" s="49"/>
      <c r="U1431" s="49"/>
      <c r="V1431" s="49"/>
      <c r="W1431" s="49"/>
      <c r="X1431" s="49"/>
      <c r="Y1431" s="49"/>
    </row>
    <row r="1432" spans="1:25">
      <c r="A1432" s="35" t="s">
        <v>92</v>
      </c>
      <c r="B1432" s="35" t="s">
        <v>93</v>
      </c>
      <c r="C1432" s="39">
        <v>2011</v>
      </c>
      <c r="D1432" s="35">
        <v>87062.8</v>
      </c>
      <c r="E1432" s="39">
        <v>87592.9</v>
      </c>
      <c r="F1432" s="35">
        <f>Table_3[[#This Row],[Nominal GDP in millions]]/Table_3[[#This Row],[Real GDP (Chained 2012, millions)]]</f>
        <v>0.99394813963232187</v>
      </c>
      <c r="H1432" s="49"/>
      <c r="I1432" s="49"/>
      <c r="J1432" s="49"/>
      <c r="K1432" s="49"/>
      <c r="L1432" s="49"/>
      <c r="M1432" s="49"/>
      <c r="N1432" s="49"/>
      <c r="O1432" s="49"/>
      <c r="P1432" s="49"/>
      <c r="Q1432" s="49"/>
      <c r="R1432" s="49"/>
      <c r="S1432" s="49"/>
      <c r="T1432" s="49"/>
      <c r="U1432" s="49"/>
      <c r="V1432" s="49"/>
      <c r="W1432" s="49"/>
      <c r="X1432" s="49"/>
      <c r="Y1432" s="49"/>
    </row>
    <row r="1433" spans="1:25">
      <c r="A1433" s="37" t="s">
        <v>92</v>
      </c>
      <c r="B1433" s="37" t="s">
        <v>93</v>
      </c>
      <c r="C1433" s="38">
        <v>2012</v>
      </c>
      <c r="D1433" s="38">
        <v>87925.2</v>
      </c>
      <c r="E1433" s="38">
        <v>87925.2</v>
      </c>
      <c r="F1433" s="37">
        <f>Table_3[[#This Row],[Nominal GDP in millions]]/Table_3[[#This Row],[Real GDP (Chained 2012, millions)]]</f>
        <v>1</v>
      </c>
      <c r="G1433" s="51">
        <f>ABS((F1433/F1430)^(1/4)-1)</f>
        <v>1.6585868210087007E-2</v>
      </c>
      <c r="H1433" s="49"/>
      <c r="I1433" s="4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  <c r="Y1433" s="49"/>
    </row>
    <row r="1434" spans="1:25">
      <c r="A1434" s="35" t="s">
        <v>92</v>
      </c>
      <c r="B1434" s="35" t="s">
        <v>93</v>
      </c>
      <c r="C1434" s="39">
        <v>2013</v>
      </c>
      <c r="D1434" s="35">
        <v>88756.9</v>
      </c>
      <c r="E1434" s="39">
        <v>86856.6</v>
      </c>
      <c r="F1434" s="35">
        <f>Table_3[[#This Row],[Nominal GDP in millions]]/Table_3[[#This Row],[Real GDP (Chained 2012, millions)]]</f>
        <v>1.0218785906885601</v>
      </c>
      <c r="H1434" s="49"/>
      <c r="I1434" s="4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  <c r="Y1434" s="49"/>
    </row>
    <row r="1435" spans="1:25">
      <c r="A1435" s="35" t="s">
        <v>92</v>
      </c>
      <c r="B1435" s="35" t="s">
        <v>93</v>
      </c>
      <c r="C1435" s="39">
        <v>2014</v>
      </c>
      <c r="D1435" s="35">
        <v>92185.7</v>
      </c>
      <c r="E1435" s="39">
        <v>88991.2</v>
      </c>
      <c r="F1435" s="35">
        <f>Table_3[[#This Row],[Nominal GDP in millions]]/Table_3[[#This Row],[Real GDP (Chained 2012, millions)]]</f>
        <v>1.0358968077742519</v>
      </c>
      <c r="H1435" s="49"/>
      <c r="I1435" s="4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  <c r="Y1435" s="49"/>
    </row>
    <row r="1436" spans="1:25">
      <c r="A1436" s="35" t="s">
        <v>92</v>
      </c>
      <c r="B1436" s="35" t="s">
        <v>93</v>
      </c>
      <c r="C1436" s="39">
        <v>2015</v>
      </c>
      <c r="D1436" s="35">
        <v>90274.3</v>
      </c>
      <c r="E1436" s="39">
        <v>89701.3</v>
      </c>
      <c r="F1436" s="35">
        <f>Table_3[[#This Row],[Nominal GDP in millions]]/Table_3[[#This Row],[Real GDP (Chained 2012, millions)]]</f>
        <v>1.0063878672884339</v>
      </c>
      <c r="H1436" s="49"/>
      <c r="I1436" s="49"/>
      <c r="J1436" s="49"/>
      <c r="K1436" s="49"/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  <c r="Y1436" s="49"/>
    </row>
    <row r="1437" spans="1:25">
      <c r="A1437" s="37" t="s">
        <v>92</v>
      </c>
      <c r="B1437" s="37" t="s">
        <v>93</v>
      </c>
      <c r="C1437" s="38">
        <v>2016</v>
      </c>
      <c r="D1437" s="38">
        <v>89769.4</v>
      </c>
      <c r="E1437" s="38">
        <v>89151.4</v>
      </c>
      <c r="F1437" s="37">
        <f>Table_3[[#This Row],[Nominal GDP in millions]]/Table_3[[#This Row],[Real GDP (Chained 2012, millions)]]</f>
        <v>1.0069320279883434</v>
      </c>
      <c r="G1437" s="51">
        <f>ABS((F1437/F1434)^(1/4)-1)</f>
        <v>3.6768679500286394E-3</v>
      </c>
      <c r="H1437" s="49"/>
      <c r="I1437" s="49"/>
      <c r="J1437" s="49"/>
      <c r="K1437" s="49"/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  <c r="Y1437" s="49"/>
    </row>
    <row r="1438" spans="1:25">
      <c r="A1438" s="35" t="s">
        <v>92</v>
      </c>
      <c r="B1438" s="35" t="s">
        <v>93</v>
      </c>
      <c r="C1438" s="39">
        <v>2017</v>
      </c>
      <c r="D1438" s="35">
        <v>92311.1</v>
      </c>
      <c r="E1438" s="39">
        <v>89032</v>
      </c>
      <c r="F1438" s="35">
        <f>Table_3[[#This Row],[Nominal GDP in millions]]/Table_3[[#This Row],[Real GDP (Chained 2012, millions)]]</f>
        <v>1.0368305777697906</v>
      </c>
      <c r="H1438" s="49"/>
      <c r="I1438" s="4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  <c r="Y1438" s="49"/>
    </row>
    <row r="1439" spans="1:25">
      <c r="A1439" s="35" t="s">
        <v>92</v>
      </c>
      <c r="B1439" s="35" t="s">
        <v>93</v>
      </c>
      <c r="C1439" s="39">
        <v>2018</v>
      </c>
      <c r="D1439" s="35">
        <v>97269.2</v>
      </c>
      <c r="E1439" s="39">
        <v>90999.4</v>
      </c>
      <c r="F1439" s="35">
        <f>Table_3[[#This Row],[Nominal GDP in millions]]/Table_3[[#This Row],[Real GDP (Chained 2012, millions)]]</f>
        <v>1.0688993553803652</v>
      </c>
      <c r="H1439" s="49"/>
      <c r="I1439" s="4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  <c r="Y1439" s="49"/>
    </row>
    <row r="1440" spans="1:25">
      <c r="A1440" s="35" t="s">
        <v>92</v>
      </c>
      <c r="B1440" s="35" t="s">
        <v>93</v>
      </c>
      <c r="C1440" s="39">
        <v>2019</v>
      </c>
      <c r="D1440" s="35">
        <v>101971.5</v>
      </c>
      <c r="E1440" s="39">
        <v>94872.3</v>
      </c>
      <c r="F1440" s="35">
        <f>Table_3[[#This Row],[Nominal GDP in millions]]/Table_3[[#This Row],[Real GDP (Chained 2012, millions)]]</f>
        <v>1.0748290069915032</v>
      </c>
      <c r="H1440" s="49"/>
      <c r="I1440" s="4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  <c r="Y1440" s="49"/>
    </row>
    <row r="1441" spans="1:25" s="46" customFormat="1">
      <c r="A1441" s="47" t="s">
        <v>92</v>
      </c>
      <c r="B1441" s="47" t="s">
        <v>93</v>
      </c>
      <c r="C1441" s="45">
        <v>2020</v>
      </c>
      <c r="D1441" s="47">
        <v>98472.1</v>
      </c>
      <c r="E1441" s="45">
        <v>92696.5</v>
      </c>
      <c r="F1441" s="47">
        <f>Table_3[[#This Row],[Nominal GDP in millions]]/Table_3[[#This Row],[Real GDP (Chained 2012, millions)]]</f>
        <v>1.0623065595788408</v>
      </c>
      <c r="G1441" s="51">
        <f>ABS((F1441/F1438)^(1/4)-1)</f>
        <v>6.0869519174178155E-3</v>
      </c>
      <c r="H1441" s="49"/>
      <c r="I1441" s="4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  <c r="Y1441" s="49"/>
    </row>
    <row r="1442" spans="1:25">
      <c r="A1442" s="37" t="s">
        <v>94</v>
      </c>
      <c r="B1442" s="37" t="s">
        <v>95</v>
      </c>
      <c r="C1442" s="38">
        <v>1976</v>
      </c>
      <c r="D1442" s="38">
        <v>163284.29999999999</v>
      </c>
      <c r="E1442" s="38"/>
      <c r="F1442" s="37"/>
      <c r="G1442" s="51"/>
      <c r="H1442" s="49"/>
      <c r="I1442" s="49"/>
      <c r="J1442" s="49"/>
      <c r="K1442" s="49"/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  <c r="Y1442" s="49"/>
    </row>
    <row r="1443" spans="1:25">
      <c r="A1443" s="35" t="s">
        <v>94</v>
      </c>
      <c r="B1443" s="35" t="s">
        <v>95</v>
      </c>
      <c r="C1443" s="39">
        <v>1977</v>
      </c>
      <c r="D1443" s="35">
        <v>179890.3</v>
      </c>
      <c r="E1443" s="39">
        <v>636053.43036429619</v>
      </c>
      <c r="F1443" s="35">
        <f>Table_3[[#This Row],[Nominal GDP in millions]]/Table_3[[#This Row],[Real GDP (Chained 2012, millions)]]</f>
        <v>0.28282262371726974</v>
      </c>
      <c r="H1443" s="49"/>
      <c r="I1443" s="49"/>
      <c r="J1443" s="49"/>
      <c r="K1443" s="49"/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  <c r="Y1443" s="49"/>
    </row>
    <row r="1444" spans="1:25">
      <c r="A1444" s="35" t="s">
        <v>94</v>
      </c>
      <c r="B1444" s="35" t="s">
        <v>95</v>
      </c>
      <c r="C1444" s="39">
        <v>1978</v>
      </c>
      <c r="D1444" s="35">
        <v>200062.9</v>
      </c>
      <c r="E1444" s="39">
        <v>664554.48436807841</v>
      </c>
      <c r="F1444" s="35">
        <f>Table_3[[#This Row],[Nominal GDP in millions]]/Table_3[[#This Row],[Real GDP (Chained 2012, millions)]]</f>
        <v>0.30104815286926973</v>
      </c>
      <c r="H1444" s="49"/>
      <c r="I1444" s="49"/>
      <c r="J1444" s="49"/>
      <c r="K1444" s="49"/>
      <c r="L1444" s="49"/>
      <c r="M1444" s="49"/>
      <c r="N1444" s="49"/>
      <c r="O1444" s="49"/>
      <c r="P1444" s="49"/>
      <c r="Q1444" s="49"/>
      <c r="R1444" s="49"/>
      <c r="S1444" s="49"/>
      <c r="T1444" s="49"/>
      <c r="U1444" s="49"/>
      <c r="V1444" s="49"/>
      <c r="W1444" s="49"/>
      <c r="X1444" s="49"/>
      <c r="Y1444" s="49"/>
    </row>
    <row r="1445" spans="1:25">
      <c r="A1445" s="35" t="s">
        <v>94</v>
      </c>
      <c r="B1445" s="35" t="s">
        <v>95</v>
      </c>
      <c r="C1445" s="39">
        <v>1979</v>
      </c>
      <c r="D1445" s="35">
        <v>217724.6</v>
      </c>
      <c r="E1445" s="39">
        <v>678771.76489679981</v>
      </c>
      <c r="F1445" s="35">
        <f>Table_3[[#This Row],[Nominal GDP in millions]]/Table_3[[#This Row],[Real GDP (Chained 2012, millions)]]</f>
        <v>0.32076260572374099</v>
      </c>
      <c r="H1445" s="49"/>
      <c r="I1445" s="4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  <c r="Y1445" s="49"/>
    </row>
    <row r="1446" spans="1:25">
      <c r="A1446" s="37" t="s">
        <v>94</v>
      </c>
      <c r="B1446" s="37" t="s">
        <v>95</v>
      </c>
      <c r="C1446" s="38">
        <v>1980</v>
      </c>
      <c r="D1446" s="38">
        <v>235746.1</v>
      </c>
      <c r="E1446" s="38">
        <v>678785.00464275235</v>
      </c>
      <c r="F1446" s="37">
        <f>Table_3[[#This Row],[Nominal GDP in millions]]/Table_3[[#This Row],[Real GDP (Chained 2012, millions)]]</f>
        <v>0.34730599289545921</v>
      </c>
      <c r="G1446" s="51">
        <f>ABS((F1446/F1443)^(1/4)-1)</f>
        <v>5.2687661468068026E-2</v>
      </c>
      <c r="H1446" s="49"/>
      <c r="I1446" s="4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  <c r="Y1446" s="49"/>
    </row>
    <row r="1447" spans="1:25">
      <c r="A1447" s="35" t="s">
        <v>94</v>
      </c>
      <c r="B1447" s="35" t="s">
        <v>95</v>
      </c>
      <c r="C1447" s="39">
        <v>1981</v>
      </c>
      <c r="D1447" s="35">
        <v>261839.6</v>
      </c>
      <c r="E1447" s="39">
        <v>691257.72797979182</v>
      </c>
      <c r="F1447" s="35">
        <f>Table_3[[#This Row],[Nominal GDP in millions]]/Table_3[[#This Row],[Real GDP (Chained 2012, millions)]]</f>
        <v>0.37878723000353148</v>
      </c>
      <c r="H1447" s="49"/>
      <c r="I1447" s="4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  <c r="Y1447" s="49"/>
    </row>
    <row r="1448" spans="1:25">
      <c r="A1448" s="35" t="s">
        <v>94</v>
      </c>
      <c r="B1448" s="35" t="s">
        <v>95</v>
      </c>
      <c r="C1448" s="39">
        <v>1982</v>
      </c>
      <c r="D1448" s="35">
        <v>282226.5</v>
      </c>
      <c r="E1448" s="39">
        <v>696314.57539222692</v>
      </c>
      <c r="F1448" s="35">
        <f>Table_3[[#This Row],[Nominal GDP in millions]]/Table_3[[#This Row],[Real GDP (Chained 2012, millions)]]</f>
        <v>0.40531465227627139</v>
      </c>
      <c r="H1448" s="49"/>
      <c r="I1448" s="49"/>
      <c r="J1448" s="49"/>
      <c r="K1448" s="49"/>
      <c r="L1448" s="49"/>
      <c r="M1448" s="49"/>
      <c r="N1448" s="49"/>
      <c r="O1448" s="49"/>
      <c r="P1448" s="49"/>
      <c r="Q1448" s="49"/>
      <c r="R1448" s="49"/>
      <c r="S1448" s="49"/>
      <c r="T1448" s="49"/>
      <c r="U1448" s="49"/>
      <c r="V1448" s="49"/>
      <c r="W1448" s="49"/>
      <c r="X1448" s="49"/>
      <c r="Y1448" s="49"/>
    </row>
    <row r="1449" spans="1:25">
      <c r="A1449" s="35" t="s">
        <v>94</v>
      </c>
      <c r="B1449" s="35" t="s">
        <v>95</v>
      </c>
      <c r="C1449" s="39">
        <v>1983</v>
      </c>
      <c r="D1449" s="35">
        <v>305287.90000000002</v>
      </c>
      <c r="E1449" s="39">
        <v>711032.90675110847</v>
      </c>
      <c r="F1449" s="35">
        <f>Table_3[[#This Row],[Nominal GDP in millions]]/Table_3[[#This Row],[Real GDP (Chained 2012, millions)]]</f>
        <v>0.42935832800613782</v>
      </c>
      <c r="H1449" s="49"/>
      <c r="I1449" s="49"/>
      <c r="J1449" s="49"/>
      <c r="K1449" s="49"/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  <c r="Y1449" s="49"/>
    </row>
    <row r="1450" spans="1:25">
      <c r="A1450" s="37" t="s">
        <v>94</v>
      </c>
      <c r="B1450" s="37" t="s">
        <v>95</v>
      </c>
      <c r="C1450" s="38">
        <v>1984</v>
      </c>
      <c r="D1450" s="38">
        <v>339427.1</v>
      </c>
      <c r="E1450" s="38">
        <v>753931.00761199021</v>
      </c>
      <c r="F1450" s="37">
        <f>Table_3[[#This Row],[Nominal GDP in millions]]/Table_3[[#This Row],[Real GDP (Chained 2012, millions)]]</f>
        <v>0.45020976266131474</v>
      </c>
      <c r="G1450" s="51">
        <f>ABS((F1450/F1447)^(1/4)-1)</f>
        <v>4.4130770893538784E-2</v>
      </c>
      <c r="H1450" s="49"/>
      <c r="I1450" s="49"/>
      <c r="J1450" s="49"/>
      <c r="K1450" s="49"/>
      <c r="L1450" s="49"/>
      <c r="M1450" s="49"/>
      <c r="N1450" s="49"/>
      <c r="O1450" s="49"/>
      <c r="P1450" s="49"/>
      <c r="Q1450" s="49"/>
      <c r="R1450" s="49"/>
      <c r="S1450" s="49"/>
      <c r="T1450" s="49"/>
      <c r="U1450" s="49"/>
      <c r="V1450" s="49"/>
      <c r="W1450" s="49"/>
      <c r="X1450" s="49"/>
      <c r="Y1450" s="49"/>
    </row>
    <row r="1451" spans="1:25">
      <c r="A1451" s="35" t="s">
        <v>94</v>
      </c>
      <c r="B1451" s="35" t="s">
        <v>95</v>
      </c>
      <c r="C1451" s="39">
        <v>1985</v>
      </c>
      <c r="D1451" s="35">
        <v>364281.1</v>
      </c>
      <c r="E1451" s="39">
        <v>774209.29672950413</v>
      </c>
      <c r="F1451" s="35">
        <f>Table_3[[#This Row],[Nominal GDP in millions]]/Table_3[[#This Row],[Real GDP (Chained 2012, millions)]]</f>
        <v>0.47052018302910376</v>
      </c>
      <c r="H1451" s="49"/>
      <c r="I1451" s="4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  <c r="Y1451" s="49"/>
    </row>
    <row r="1452" spans="1:25">
      <c r="A1452" s="35" t="s">
        <v>94</v>
      </c>
      <c r="B1452" s="35" t="s">
        <v>95</v>
      </c>
      <c r="C1452" s="39">
        <v>1986</v>
      </c>
      <c r="D1452" s="35">
        <v>390103.7</v>
      </c>
      <c r="E1452" s="39">
        <v>794177.48157515132</v>
      </c>
      <c r="F1452" s="35">
        <f>Table_3[[#This Row],[Nominal GDP in millions]]/Table_3[[#This Row],[Real GDP (Chained 2012, millions)]]</f>
        <v>0.49120468541399376</v>
      </c>
      <c r="H1452" s="49"/>
      <c r="I1452" s="4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  <c r="Y1452" s="49"/>
    </row>
    <row r="1453" spans="1:25">
      <c r="A1453" s="35" t="s">
        <v>94</v>
      </c>
      <c r="B1453" s="35" t="s">
        <v>95</v>
      </c>
      <c r="C1453" s="39">
        <v>1987</v>
      </c>
      <c r="D1453" s="35">
        <v>418305.6</v>
      </c>
      <c r="E1453" s="39">
        <v>827992.67538771336</v>
      </c>
      <c r="F1453" s="35">
        <f>Table_3[[#This Row],[Nominal GDP in millions]]/Table_3[[#This Row],[Real GDP (Chained 2012, millions)]]</f>
        <v>0.50520446911456729</v>
      </c>
      <c r="H1453" s="49"/>
      <c r="I1453" s="4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  <c r="Y1453" s="49"/>
    </row>
    <row r="1454" spans="1:25">
      <c r="A1454" s="37" t="s">
        <v>94</v>
      </c>
      <c r="B1454" s="37" t="s">
        <v>95</v>
      </c>
      <c r="C1454" s="38">
        <v>1988</v>
      </c>
      <c r="D1454" s="38">
        <v>456556.7</v>
      </c>
      <c r="E1454" s="38">
        <v>875773.30033932161</v>
      </c>
      <c r="F1454" s="37">
        <f>Table_3[[#This Row],[Nominal GDP in millions]]/Table_3[[#This Row],[Real GDP (Chained 2012, millions)]]</f>
        <v>0.52131835924103354</v>
      </c>
      <c r="G1454" s="51">
        <f>ABS((F1454/F1451)^(1/4)-1)</f>
        <v>2.5961799463737112E-2</v>
      </c>
      <c r="H1454" s="49"/>
      <c r="I1454" s="49"/>
      <c r="J1454" s="49"/>
      <c r="K1454" s="49"/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49"/>
      <c r="W1454" s="49"/>
      <c r="X1454" s="49"/>
      <c r="Y1454" s="49"/>
    </row>
    <row r="1455" spans="1:25">
      <c r="A1455" s="35" t="s">
        <v>94</v>
      </c>
      <c r="B1455" s="35" t="s">
        <v>95</v>
      </c>
      <c r="C1455" s="39">
        <v>1989</v>
      </c>
      <c r="D1455" s="35">
        <v>473252.3</v>
      </c>
      <c r="E1455" s="39">
        <v>874215.5706738591</v>
      </c>
      <c r="F1455" s="35">
        <f>Table_3[[#This Row],[Nominal GDP in millions]]/Table_3[[#This Row],[Real GDP (Chained 2012, millions)]]</f>
        <v>0.54134508223779365</v>
      </c>
      <c r="H1455" s="49"/>
      <c r="I1455" s="49"/>
      <c r="J1455" s="49"/>
      <c r="K1455" s="49"/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  <c r="Y1455" s="49"/>
    </row>
    <row r="1456" spans="1:25">
      <c r="A1456" s="35" t="s">
        <v>94</v>
      </c>
      <c r="B1456" s="35" t="s">
        <v>95</v>
      </c>
      <c r="C1456" s="39">
        <v>1990</v>
      </c>
      <c r="D1456" s="35">
        <v>493191.9</v>
      </c>
      <c r="E1456" s="39">
        <v>876630.20611902885</v>
      </c>
      <c r="F1456" s="35">
        <f>Table_3[[#This Row],[Nominal GDP in millions]]/Table_3[[#This Row],[Real GDP (Chained 2012, millions)]]</f>
        <v>0.56259971029681177</v>
      </c>
      <c r="H1456" s="49"/>
      <c r="I1456" s="4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  <c r="Y1456" s="49"/>
    </row>
    <row r="1457" spans="1:25">
      <c r="A1457" s="35" t="s">
        <v>94</v>
      </c>
      <c r="B1457" s="35" t="s">
        <v>95</v>
      </c>
      <c r="C1457" s="39">
        <v>1991</v>
      </c>
      <c r="D1457" s="35">
        <v>497336</v>
      </c>
      <c r="E1457" s="39">
        <v>849470.92681339418</v>
      </c>
      <c r="F1457" s="35">
        <f>Table_3[[#This Row],[Nominal GDP in millions]]/Table_3[[#This Row],[Real GDP (Chained 2012, millions)]]</f>
        <v>0.58546559311411406</v>
      </c>
      <c r="H1457" s="49"/>
      <c r="I1457" s="4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  <c r="Y1457" s="49"/>
    </row>
    <row r="1458" spans="1:25">
      <c r="A1458" s="37" t="s">
        <v>94</v>
      </c>
      <c r="B1458" s="37" t="s">
        <v>95</v>
      </c>
      <c r="C1458" s="38">
        <v>1992</v>
      </c>
      <c r="D1458" s="38">
        <v>519703.9</v>
      </c>
      <c r="E1458" s="38">
        <v>861165.15308842319</v>
      </c>
      <c r="F1458" s="37">
        <f>Table_3[[#This Row],[Nominal GDP in millions]]/Table_3[[#This Row],[Real GDP (Chained 2012, millions)]]</f>
        <v>0.60348923564332568</v>
      </c>
      <c r="G1458" s="51">
        <f>ABS((F1458/F1455)^(1/4)-1)</f>
        <v>2.7540227108895143E-2</v>
      </c>
      <c r="H1458" s="49"/>
      <c r="I1458" s="4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  <c r="Y1458" s="49"/>
    </row>
    <row r="1459" spans="1:25">
      <c r="A1459" s="35" t="s">
        <v>94</v>
      </c>
      <c r="B1459" s="35" t="s">
        <v>95</v>
      </c>
      <c r="C1459" s="39">
        <v>1993</v>
      </c>
      <c r="D1459" s="35">
        <v>537504.19999999995</v>
      </c>
      <c r="E1459" s="39">
        <v>865309.92911301553</v>
      </c>
      <c r="F1459" s="35">
        <f>Table_3[[#This Row],[Nominal GDP in millions]]/Table_3[[#This Row],[Real GDP (Chained 2012, millions)]]</f>
        <v>0.62116957394787753</v>
      </c>
      <c r="H1459" s="49"/>
      <c r="I1459" s="4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  <c r="Y1459" s="49"/>
    </row>
    <row r="1460" spans="1:25">
      <c r="A1460" s="35" t="s">
        <v>94</v>
      </c>
      <c r="B1460" s="35" t="s">
        <v>95</v>
      </c>
      <c r="C1460" s="39">
        <v>1994</v>
      </c>
      <c r="D1460" s="35">
        <v>555321.80000000005</v>
      </c>
      <c r="E1460" s="39">
        <v>877405.90812356048</v>
      </c>
      <c r="F1460" s="35">
        <f>Table_3[[#This Row],[Nominal GDP in millions]]/Table_3[[#This Row],[Real GDP (Chained 2012, millions)]]</f>
        <v>0.63291322164404318</v>
      </c>
      <c r="H1460" s="49"/>
      <c r="I1460" s="4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  <c r="Y1460" s="49"/>
    </row>
    <row r="1461" spans="1:25">
      <c r="A1461" s="35" t="s">
        <v>94</v>
      </c>
      <c r="B1461" s="35" t="s">
        <v>95</v>
      </c>
      <c r="C1461" s="39">
        <v>1995</v>
      </c>
      <c r="D1461" s="35">
        <v>582656.30000000005</v>
      </c>
      <c r="E1461" s="39">
        <v>895797.38633454649</v>
      </c>
      <c r="F1461" s="35">
        <f>Table_3[[#This Row],[Nominal GDP in millions]]/Table_3[[#This Row],[Real GDP (Chained 2012, millions)]]</f>
        <v>0.65043313241193124</v>
      </c>
      <c r="H1461" s="49"/>
      <c r="I1461" s="49"/>
      <c r="J1461" s="49"/>
      <c r="K1461" s="49"/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  <c r="Y1461" s="49"/>
    </row>
    <row r="1462" spans="1:25">
      <c r="A1462" s="37" t="s">
        <v>94</v>
      </c>
      <c r="B1462" s="37" t="s">
        <v>95</v>
      </c>
      <c r="C1462" s="38">
        <v>1996</v>
      </c>
      <c r="D1462" s="38">
        <v>620153.4</v>
      </c>
      <c r="E1462" s="38">
        <v>932823.80697375734</v>
      </c>
      <c r="F1462" s="37">
        <f>Table_3[[#This Row],[Nominal GDP in millions]]/Table_3[[#This Row],[Real GDP (Chained 2012, millions)]]</f>
        <v>0.66481300687627765</v>
      </c>
      <c r="G1462" s="51">
        <f>ABS((F1462/F1459)^(1/4)-1)</f>
        <v>1.7120325739423015E-2</v>
      </c>
      <c r="H1462" s="49"/>
      <c r="I1462" s="49"/>
      <c r="J1462" s="49"/>
      <c r="K1462" s="49"/>
      <c r="L1462" s="49"/>
      <c r="M1462" s="49"/>
      <c r="N1462" s="49"/>
      <c r="O1462" s="49"/>
      <c r="P1462" s="49"/>
      <c r="Q1462" s="49"/>
      <c r="R1462" s="49"/>
      <c r="S1462" s="49"/>
      <c r="T1462" s="49"/>
      <c r="U1462" s="49"/>
      <c r="V1462" s="49"/>
      <c r="W1462" s="49"/>
      <c r="X1462" s="49"/>
      <c r="Y1462" s="49"/>
    </row>
    <row r="1463" spans="1:25">
      <c r="A1463" s="35" t="s">
        <v>94</v>
      </c>
      <c r="B1463" s="35" t="s">
        <v>95</v>
      </c>
      <c r="C1463" s="39">
        <v>1997</v>
      </c>
      <c r="D1463" s="35">
        <v>718814.3</v>
      </c>
      <c r="E1463" s="39">
        <v>977797.9</v>
      </c>
      <c r="F1463" s="35">
        <f>Table_3[[#This Row],[Nominal GDP in millions]]/Table_3[[#This Row],[Real GDP (Chained 2012, millions)]]</f>
        <v>0.73513585987452013</v>
      </c>
      <c r="H1463" s="49"/>
      <c r="I1463" s="4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  <c r="Y1463" s="49"/>
    </row>
    <row r="1464" spans="1:25">
      <c r="A1464" s="35" t="s">
        <v>94</v>
      </c>
      <c r="B1464" s="35" t="s">
        <v>95</v>
      </c>
      <c r="C1464" s="39">
        <v>1998</v>
      </c>
      <c r="D1464" s="35">
        <v>745502.4</v>
      </c>
      <c r="E1464" s="39">
        <v>997251.9</v>
      </c>
      <c r="F1464" s="35">
        <f>Table_3[[#This Row],[Nominal GDP in millions]]/Table_3[[#This Row],[Real GDP (Chained 2012, millions)]]</f>
        <v>0.74755676073417354</v>
      </c>
      <c r="H1464" s="49"/>
      <c r="I1464" s="4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  <c r="Y1464" s="49"/>
    </row>
    <row r="1465" spans="1:25">
      <c r="A1465" s="35" t="s">
        <v>94</v>
      </c>
      <c r="B1465" s="35" t="s">
        <v>95</v>
      </c>
      <c r="C1465" s="39">
        <v>1999</v>
      </c>
      <c r="D1465" s="35">
        <v>795230</v>
      </c>
      <c r="E1465" s="39">
        <v>1051337.6000000001</v>
      </c>
      <c r="F1465" s="35">
        <f>Table_3[[#This Row],[Nominal GDP in millions]]/Table_3[[#This Row],[Real GDP (Chained 2012, millions)]]</f>
        <v>0.75639832533336571</v>
      </c>
      <c r="H1465" s="49"/>
      <c r="I1465" s="4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  <c r="Y1465" s="49"/>
    </row>
    <row r="1466" spans="1:25">
      <c r="A1466" s="37" t="s">
        <v>94</v>
      </c>
      <c r="B1466" s="37" t="s">
        <v>95</v>
      </c>
      <c r="C1466" s="38">
        <v>2000</v>
      </c>
      <c r="D1466" s="38">
        <v>841181.3</v>
      </c>
      <c r="E1466" s="38">
        <v>1092188.2</v>
      </c>
      <c r="F1466" s="37">
        <f>Table_3[[#This Row],[Nominal GDP in millions]]/Table_3[[#This Row],[Real GDP (Chained 2012, millions)]]</f>
        <v>0.77017980967016497</v>
      </c>
      <c r="G1466" s="51">
        <f>ABS((F1466/F1463)^(1/4)-1)</f>
        <v>1.1710204113715594E-2</v>
      </c>
      <c r="H1466" s="49"/>
      <c r="I1466" s="49"/>
      <c r="J1466" s="49"/>
      <c r="K1466" s="49"/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49"/>
      <c r="X1466" s="49"/>
      <c r="Y1466" s="49"/>
    </row>
    <row r="1467" spans="1:25">
      <c r="A1467" s="35" t="s">
        <v>94</v>
      </c>
      <c r="B1467" s="35" t="s">
        <v>95</v>
      </c>
      <c r="C1467" s="39">
        <v>2001</v>
      </c>
      <c r="D1467" s="35">
        <v>878346.5</v>
      </c>
      <c r="E1467" s="39">
        <v>1112794.3999999999</v>
      </c>
      <c r="F1467" s="35">
        <f>Table_3[[#This Row],[Nominal GDP in millions]]/Table_3[[#This Row],[Real GDP (Chained 2012, millions)]]</f>
        <v>0.78931606773003182</v>
      </c>
      <c r="H1467" s="49"/>
      <c r="I1467" s="49"/>
      <c r="J1467" s="49"/>
      <c r="K1467" s="49"/>
      <c r="L1467" s="49"/>
      <c r="M1467" s="49"/>
      <c r="N1467" s="49"/>
      <c r="O1467" s="49"/>
      <c r="P1467" s="49"/>
      <c r="Q1467" s="49"/>
      <c r="R1467" s="49"/>
      <c r="S1467" s="49"/>
      <c r="T1467" s="49"/>
      <c r="U1467" s="49"/>
      <c r="V1467" s="49"/>
      <c r="W1467" s="49"/>
      <c r="X1467" s="49"/>
      <c r="Y1467" s="49"/>
    </row>
    <row r="1468" spans="1:25">
      <c r="A1468" s="35" t="s">
        <v>94</v>
      </c>
      <c r="B1468" s="35" t="s">
        <v>95</v>
      </c>
      <c r="C1468" s="39">
        <v>2002</v>
      </c>
      <c r="D1468" s="35">
        <v>890258.1</v>
      </c>
      <c r="E1468" s="39">
        <v>1106150.8</v>
      </c>
      <c r="F1468" s="35">
        <f>Table_3[[#This Row],[Nominal GDP in millions]]/Table_3[[#This Row],[Real GDP (Chained 2012, millions)]]</f>
        <v>0.80482525529068905</v>
      </c>
      <c r="H1468" s="49"/>
      <c r="I1468" s="49"/>
      <c r="J1468" s="49"/>
      <c r="K1468" s="49"/>
      <c r="L1468" s="49"/>
      <c r="M1468" s="49"/>
      <c r="N1468" s="49"/>
      <c r="O1468" s="49"/>
      <c r="P1468" s="49"/>
      <c r="Q1468" s="49"/>
      <c r="R1468" s="49"/>
      <c r="S1468" s="49"/>
      <c r="T1468" s="49"/>
      <c r="U1468" s="49"/>
      <c r="V1468" s="49"/>
      <c r="W1468" s="49"/>
      <c r="X1468" s="49"/>
      <c r="Y1468" s="49"/>
    </row>
    <row r="1469" spans="1:25">
      <c r="A1469" s="35" t="s">
        <v>94</v>
      </c>
      <c r="B1469" s="35" t="s">
        <v>95</v>
      </c>
      <c r="C1469" s="39">
        <v>2003</v>
      </c>
      <c r="D1469" s="35">
        <v>912474.6</v>
      </c>
      <c r="E1469" s="39">
        <v>1110613.1000000001</v>
      </c>
      <c r="F1469" s="35">
        <f>Table_3[[#This Row],[Nominal GDP in millions]]/Table_3[[#This Row],[Real GDP (Chained 2012, millions)]]</f>
        <v>0.82159538726852754</v>
      </c>
      <c r="H1469" s="49"/>
      <c r="I1469" s="4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  <c r="Y1469" s="49"/>
    </row>
    <row r="1470" spans="1:25">
      <c r="A1470" s="37" t="s">
        <v>94</v>
      </c>
      <c r="B1470" s="37" t="s">
        <v>95</v>
      </c>
      <c r="C1470" s="38">
        <v>2004</v>
      </c>
      <c r="D1470" s="38">
        <v>967151.9</v>
      </c>
      <c r="E1470" s="38">
        <v>1144125.1000000001</v>
      </c>
      <c r="F1470" s="37">
        <f>Table_3[[#This Row],[Nominal GDP in millions]]/Table_3[[#This Row],[Real GDP (Chained 2012, millions)]]</f>
        <v>0.8453200615911669</v>
      </c>
      <c r="G1470" s="51">
        <f>ABS((F1470/F1467)^(1/4)-1)</f>
        <v>1.7284806239823425E-2</v>
      </c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  <c r="Y1470" s="49"/>
    </row>
    <row r="1471" spans="1:25">
      <c r="A1471" s="35" t="s">
        <v>94</v>
      </c>
      <c r="B1471" s="35" t="s">
        <v>95</v>
      </c>
      <c r="C1471" s="39">
        <v>2005</v>
      </c>
      <c r="D1471" s="35">
        <v>1016037.5</v>
      </c>
      <c r="E1471" s="39">
        <v>1168891.1000000001</v>
      </c>
      <c r="F1471" s="35">
        <f>Table_3[[#This Row],[Nominal GDP in millions]]/Table_3[[#This Row],[Real GDP (Chained 2012, millions)]]</f>
        <v>0.86923195839201783</v>
      </c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  <c r="Y1471" s="49"/>
    </row>
    <row r="1472" spans="1:25">
      <c r="A1472" s="35" t="s">
        <v>94</v>
      </c>
      <c r="B1472" s="35" t="s">
        <v>95</v>
      </c>
      <c r="C1472" s="39">
        <v>2006</v>
      </c>
      <c r="D1472" s="35">
        <v>1075154.6000000001</v>
      </c>
      <c r="E1472" s="39">
        <v>1199276.8999999999</v>
      </c>
      <c r="F1472" s="35">
        <f>Table_3[[#This Row],[Nominal GDP in millions]]/Table_3[[#This Row],[Real GDP (Chained 2012, millions)]]</f>
        <v>0.89650238406159588</v>
      </c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  <c r="Y1472" s="49"/>
    </row>
    <row r="1473" spans="1:25">
      <c r="A1473" s="35" t="s">
        <v>94</v>
      </c>
      <c r="B1473" s="35" t="s">
        <v>95</v>
      </c>
      <c r="C1473" s="39">
        <v>2007</v>
      </c>
      <c r="D1473" s="35">
        <v>1119381.5</v>
      </c>
      <c r="E1473" s="39">
        <v>1208564.6000000001</v>
      </c>
      <c r="F1473" s="35">
        <f>Table_3[[#This Row],[Nominal GDP in millions]]/Table_3[[#This Row],[Real GDP (Chained 2012, millions)]]</f>
        <v>0.92620741994263267</v>
      </c>
      <c r="H1473" s="49"/>
      <c r="I1473" s="49"/>
      <c r="J1473" s="49"/>
      <c r="K1473" s="49"/>
      <c r="L1473" s="49"/>
      <c r="M1473" s="49"/>
      <c r="N1473" s="49"/>
      <c r="O1473" s="49"/>
      <c r="P1473" s="49"/>
      <c r="Q1473" s="49"/>
      <c r="R1473" s="49"/>
      <c r="S1473" s="49"/>
      <c r="T1473" s="49"/>
      <c r="U1473" s="49"/>
      <c r="V1473" s="49"/>
      <c r="W1473" s="49"/>
      <c r="X1473" s="49"/>
      <c r="Y1473" s="49"/>
    </row>
    <row r="1474" spans="1:25">
      <c r="A1474" s="37" t="s">
        <v>94</v>
      </c>
      <c r="B1474" s="37" t="s">
        <v>95</v>
      </c>
      <c r="C1474" s="38">
        <v>2008</v>
      </c>
      <c r="D1474" s="38">
        <v>1116591</v>
      </c>
      <c r="E1474" s="38">
        <v>1190080.8999999999</v>
      </c>
      <c r="F1474" s="37">
        <f>Table_3[[#This Row],[Nominal GDP in millions]]/Table_3[[#This Row],[Real GDP (Chained 2012, millions)]]</f>
        <v>0.93824797961214246</v>
      </c>
      <c r="G1474" s="51">
        <f>ABS((F1474/F1471)^(1/4)-1)</f>
        <v>1.9284659799920556E-2</v>
      </c>
      <c r="H1474" s="49"/>
      <c r="I1474" s="49"/>
      <c r="J1474" s="49"/>
      <c r="K1474" s="49"/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  <c r="Y1474" s="49"/>
    </row>
    <row r="1475" spans="1:25">
      <c r="A1475" s="35" t="s">
        <v>94</v>
      </c>
      <c r="B1475" s="35" t="s">
        <v>95</v>
      </c>
      <c r="C1475" s="39">
        <v>2009</v>
      </c>
      <c r="D1475" s="35">
        <v>1160081.3</v>
      </c>
      <c r="E1475" s="39">
        <v>1230672.3</v>
      </c>
      <c r="F1475" s="35">
        <f>Table_3[[#This Row],[Nominal GDP in millions]]/Table_3[[#This Row],[Real GDP (Chained 2012, millions)]]</f>
        <v>0.94264029506473823</v>
      </c>
      <c r="H1475" s="49"/>
      <c r="I1475" s="4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  <c r="Y1475" s="49"/>
    </row>
    <row r="1476" spans="1:25">
      <c r="A1476" s="35" t="s">
        <v>94</v>
      </c>
      <c r="B1476" s="35" t="s">
        <v>95</v>
      </c>
      <c r="C1476" s="39">
        <v>2010</v>
      </c>
      <c r="D1476" s="35">
        <v>1223529.7</v>
      </c>
      <c r="E1476" s="39">
        <v>1277466.8</v>
      </c>
      <c r="F1476" s="35">
        <f>Table_3[[#This Row],[Nominal GDP in millions]]/Table_3[[#This Row],[Real GDP (Chained 2012, millions)]]</f>
        <v>0.95777808080804916</v>
      </c>
      <c r="H1476" s="49"/>
      <c r="I1476" s="4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  <c r="Y1476" s="49"/>
    </row>
    <row r="1477" spans="1:25">
      <c r="A1477" s="35" t="s">
        <v>94</v>
      </c>
      <c r="B1477" s="35" t="s">
        <v>95</v>
      </c>
      <c r="C1477" s="39">
        <v>2011</v>
      </c>
      <c r="D1477" s="35">
        <v>1247605.8</v>
      </c>
      <c r="E1477" s="39">
        <v>1279527.1000000001</v>
      </c>
      <c r="F1477" s="35">
        <f>Table_3[[#This Row],[Nominal GDP in millions]]/Table_3[[#This Row],[Real GDP (Chained 2012, millions)]]</f>
        <v>0.9750522673572134</v>
      </c>
      <c r="H1477" s="49"/>
      <c r="I1477" s="4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  <c r="Y1477" s="49"/>
    </row>
    <row r="1478" spans="1:25">
      <c r="A1478" s="37" t="s">
        <v>94</v>
      </c>
      <c r="B1478" s="37" t="s">
        <v>95</v>
      </c>
      <c r="C1478" s="38">
        <v>2012</v>
      </c>
      <c r="D1478" s="38">
        <v>1328233.5</v>
      </c>
      <c r="E1478" s="38">
        <v>1328233.5</v>
      </c>
      <c r="F1478" s="37">
        <f>Table_3[[#This Row],[Nominal GDP in millions]]/Table_3[[#This Row],[Real GDP (Chained 2012, millions)]]</f>
        <v>1</v>
      </c>
      <c r="G1478" s="51">
        <f>ABS((F1478/F1475)^(1/4)-1)</f>
        <v>1.4877209323288065E-2</v>
      </c>
      <c r="H1478" s="49"/>
      <c r="I1478" s="49"/>
      <c r="J1478" s="49"/>
      <c r="K1478" s="49"/>
      <c r="L1478" s="49"/>
      <c r="M1478" s="49"/>
      <c r="N1478" s="49"/>
      <c r="O1478" s="49"/>
      <c r="P1478" s="49"/>
      <c r="Q1478" s="49"/>
      <c r="R1478" s="49"/>
      <c r="S1478" s="49"/>
      <c r="T1478" s="49"/>
      <c r="U1478" s="49"/>
      <c r="V1478" s="49"/>
      <c r="W1478" s="49"/>
      <c r="X1478" s="49"/>
      <c r="Y1478" s="49"/>
    </row>
    <row r="1479" spans="1:25">
      <c r="A1479" s="35" t="s">
        <v>94</v>
      </c>
      <c r="B1479" s="35" t="s">
        <v>95</v>
      </c>
      <c r="C1479" s="39">
        <v>2013</v>
      </c>
      <c r="D1479" s="35">
        <v>1365529</v>
      </c>
      <c r="E1479" s="39">
        <v>1329376.3</v>
      </c>
      <c r="F1479" s="35">
        <f>Table_3[[#This Row],[Nominal GDP in millions]]/Table_3[[#This Row],[Real GDP (Chained 2012, millions)]]</f>
        <v>1.0271952343365831</v>
      </c>
      <c r="H1479" s="49"/>
      <c r="I1479" s="49"/>
      <c r="J1479" s="49"/>
      <c r="K1479" s="49"/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  <c r="Y1479" s="49"/>
    </row>
    <row r="1480" spans="1:25">
      <c r="A1480" s="35" t="s">
        <v>94</v>
      </c>
      <c r="B1480" s="35" t="s">
        <v>95</v>
      </c>
      <c r="C1480" s="39">
        <v>2014</v>
      </c>
      <c r="D1480" s="35">
        <v>1430923.3</v>
      </c>
      <c r="E1480" s="39">
        <v>1353410.4</v>
      </c>
      <c r="F1480" s="35">
        <f>Table_3[[#This Row],[Nominal GDP in millions]]/Table_3[[#This Row],[Real GDP (Chained 2012, millions)]]</f>
        <v>1.0572722804553594</v>
      </c>
      <c r="H1480" s="49"/>
      <c r="I1480" s="49"/>
      <c r="J1480" s="49"/>
      <c r="K1480" s="49"/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  <c r="Y1480" s="49"/>
    </row>
    <row r="1481" spans="1:25">
      <c r="A1481" s="35" t="s">
        <v>94</v>
      </c>
      <c r="B1481" s="35" t="s">
        <v>95</v>
      </c>
      <c r="C1481" s="39">
        <v>2015</v>
      </c>
      <c r="D1481" s="35">
        <v>1487627.6</v>
      </c>
      <c r="E1481" s="39">
        <v>1373643</v>
      </c>
      <c r="F1481" s="35">
        <f>Table_3[[#This Row],[Nominal GDP in millions]]/Table_3[[#This Row],[Real GDP (Chained 2012, millions)]]</f>
        <v>1.0829797844126896</v>
      </c>
      <c r="H1481" s="49"/>
      <c r="I1481" s="4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  <c r="Y1481" s="49"/>
    </row>
    <row r="1482" spans="1:25">
      <c r="A1482" s="37" t="s">
        <v>94</v>
      </c>
      <c r="B1482" s="37" t="s">
        <v>95</v>
      </c>
      <c r="C1482" s="38">
        <v>2016</v>
      </c>
      <c r="D1482" s="38">
        <v>1551354.1</v>
      </c>
      <c r="E1482" s="38">
        <v>1403230.5</v>
      </c>
      <c r="F1482" s="37">
        <f>Table_3[[#This Row],[Nominal GDP in millions]]/Table_3[[#This Row],[Real GDP (Chained 2012, millions)]]</f>
        <v>1.1055589940498016</v>
      </c>
      <c r="G1482" s="51">
        <f>ABS((F1482/F1479)^(1/4)-1)</f>
        <v>1.8549714914660065E-2</v>
      </c>
      <c r="H1482" s="49"/>
      <c r="I1482" s="4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  <c r="Y1482" s="49"/>
    </row>
    <row r="1483" spans="1:25">
      <c r="A1483" s="35" t="s">
        <v>94</v>
      </c>
      <c r="B1483" s="35" t="s">
        <v>95</v>
      </c>
      <c r="C1483" s="39">
        <v>2017</v>
      </c>
      <c r="D1483" s="35">
        <v>1603903.4</v>
      </c>
      <c r="E1483" s="39">
        <v>1419583.6</v>
      </c>
      <c r="F1483" s="35">
        <f>Table_3[[#This Row],[Nominal GDP in millions]]/Table_3[[#This Row],[Real GDP (Chained 2012, millions)]]</f>
        <v>1.1298407504848604</v>
      </c>
      <c r="H1483" s="49"/>
      <c r="I1483" s="4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  <c r="Y1483" s="49"/>
    </row>
    <row r="1484" spans="1:25">
      <c r="A1484" s="35" t="s">
        <v>94</v>
      </c>
      <c r="B1484" s="35" t="s">
        <v>95</v>
      </c>
      <c r="C1484" s="39">
        <v>2018</v>
      </c>
      <c r="D1484" s="35">
        <v>1694957.9</v>
      </c>
      <c r="E1484" s="39">
        <v>1457995.8</v>
      </c>
      <c r="F1484" s="35">
        <f>Table_3[[#This Row],[Nominal GDP in millions]]/Table_3[[#This Row],[Real GDP (Chained 2012, millions)]]</f>
        <v>1.1625259139978317</v>
      </c>
      <c r="H1484" s="49"/>
      <c r="I1484" s="49"/>
      <c r="J1484" s="49"/>
      <c r="K1484" s="49"/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  <c r="Y1484" s="49"/>
    </row>
    <row r="1485" spans="1:25">
      <c r="A1485" s="35" t="s">
        <v>94</v>
      </c>
      <c r="B1485" s="35" t="s">
        <v>95</v>
      </c>
      <c r="C1485" s="39">
        <v>2019</v>
      </c>
      <c r="D1485" s="35">
        <v>1777751.8</v>
      </c>
      <c r="E1485" s="39">
        <v>1494736.4</v>
      </c>
      <c r="F1485" s="35">
        <f>Table_3[[#This Row],[Nominal GDP in millions]]/Table_3[[#This Row],[Real GDP (Chained 2012, millions)]]</f>
        <v>1.189341344734764</v>
      </c>
      <c r="H1485" s="49"/>
      <c r="I1485" s="49"/>
      <c r="J1485" s="49"/>
      <c r="K1485" s="49"/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49"/>
      <c r="Y1485" s="49"/>
    </row>
    <row r="1486" spans="1:25" s="46" customFormat="1">
      <c r="A1486" s="47" t="s">
        <v>94</v>
      </c>
      <c r="B1486" s="47" t="s">
        <v>95</v>
      </c>
      <c r="C1486" s="45">
        <v>2020</v>
      </c>
      <c r="D1486" s="47">
        <v>1724759.1</v>
      </c>
      <c r="E1486" s="45">
        <v>1420141</v>
      </c>
      <c r="F1486" s="47">
        <f>Table_3[[#This Row],[Nominal GDP in millions]]/Table_3[[#This Row],[Real GDP (Chained 2012, millions)]]</f>
        <v>1.2144984899386753</v>
      </c>
      <c r="G1486" s="51">
        <f>ABS((F1486/F1483)^(1/4)-1)</f>
        <v>1.8227767236338011E-2</v>
      </c>
      <c r="H1486" s="49"/>
      <c r="I1486" s="49"/>
      <c r="J1486" s="49"/>
      <c r="K1486" s="49"/>
      <c r="L1486" s="49"/>
      <c r="M1486" s="49"/>
      <c r="N1486" s="49"/>
      <c r="O1486" s="49"/>
      <c r="P1486" s="49"/>
      <c r="Q1486" s="49"/>
      <c r="R1486" s="49"/>
      <c r="S1486" s="49"/>
      <c r="T1486" s="49"/>
      <c r="U1486" s="49"/>
      <c r="V1486" s="49"/>
      <c r="W1486" s="49"/>
      <c r="X1486" s="49"/>
      <c r="Y1486" s="49"/>
    </row>
    <row r="1487" spans="1:25">
      <c r="A1487" s="37" t="s">
        <v>96</v>
      </c>
      <c r="B1487" s="37" t="s">
        <v>97</v>
      </c>
      <c r="C1487" s="38">
        <v>1976</v>
      </c>
      <c r="D1487" s="38">
        <v>40454.1</v>
      </c>
      <c r="E1487" s="38"/>
      <c r="F1487" s="37"/>
      <c r="G1487" s="51"/>
      <c r="H1487" s="49"/>
      <c r="I1487" s="4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  <c r="Y1487" s="49"/>
    </row>
    <row r="1488" spans="1:25">
      <c r="A1488" s="35" t="s">
        <v>96</v>
      </c>
      <c r="B1488" s="35" t="s">
        <v>97</v>
      </c>
      <c r="C1488" s="39">
        <v>1977</v>
      </c>
      <c r="D1488" s="35">
        <v>43822</v>
      </c>
      <c r="E1488" s="39">
        <v>143081.16912782678</v>
      </c>
      <c r="F1488" s="35">
        <f>Table_3[[#This Row],[Nominal GDP in millions]]/Table_3[[#This Row],[Real GDP (Chained 2012, millions)]]</f>
        <v>0.30627370650606034</v>
      </c>
      <c r="H1488" s="49"/>
      <c r="I1488" s="4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  <c r="Y1488" s="49"/>
    </row>
    <row r="1489" spans="1:25">
      <c r="A1489" s="35" t="s">
        <v>96</v>
      </c>
      <c r="B1489" s="35" t="s">
        <v>97</v>
      </c>
      <c r="C1489" s="39">
        <v>1978</v>
      </c>
      <c r="D1489" s="35">
        <v>49866.6</v>
      </c>
      <c r="E1489" s="39">
        <v>152067.90443995901</v>
      </c>
      <c r="F1489" s="35">
        <f>Table_3[[#This Row],[Nominal GDP in millions]]/Table_3[[#This Row],[Real GDP (Chained 2012, millions)]]</f>
        <v>0.3279232405000283</v>
      </c>
      <c r="H1489" s="49"/>
      <c r="I1489" s="4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  <c r="Y1489" s="49"/>
    </row>
    <row r="1490" spans="1:25">
      <c r="A1490" s="35" t="s">
        <v>96</v>
      </c>
      <c r="B1490" s="35" t="s">
        <v>97</v>
      </c>
      <c r="C1490" s="39">
        <v>1979</v>
      </c>
      <c r="D1490" s="35">
        <v>54514.7</v>
      </c>
      <c r="E1490" s="39">
        <v>156465.26179559864</v>
      </c>
      <c r="F1490" s="35">
        <f>Table_3[[#This Row],[Nominal GDP in millions]]/Table_3[[#This Row],[Real GDP (Chained 2012, millions)]]</f>
        <v>0.34841407846309241</v>
      </c>
      <c r="H1490" s="49"/>
      <c r="I1490" s="49"/>
      <c r="J1490" s="49"/>
      <c r="K1490" s="49"/>
      <c r="L1490" s="49"/>
      <c r="M1490" s="49"/>
      <c r="N1490" s="49"/>
      <c r="O1490" s="49"/>
      <c r="P1490" s="49"/>
      <c r="Q1490" s="49"/>
      <c r="R1490" s="49"/>
      <c r="S1490" s="49"/>
      <c r="T1490" s="49"/>
      <c r="U1490" s="49"/>
      <c r="V1490" s="49"/>
      <c r="W1490" s="49"/>
      <c r="X1490" s="49"/>
      <c r="Y1490" s="49"/>
    </row>
    <row r="1491" spans="1:25">
      <c r="A1491" s="37" t="s">
        <v>96</v>
      </c>
      <c r="B1491" s="37" t="s">
        <v>97</v>
      </c>
      <c r="C1491" s="38">
        <v>1980</v>
      </c>
      <c r="D1491" s="38">
        <v>58790.6</v>
      </c>
      <c r="E1491" s="38">
        <v>157097.81702901761</v>
      </c>
      <c r="F1491" s="37">
        <f>Table_3[[#This Row],[Nominal GDP in millions]]/Table_3[[#This Row],[Real GDP (Chained 2012, millions)]]</f>
        <v>0.37422926118152716</v>
      </c>
      <c r="G1491" s="51">
        <f>ABS((F1491/F1488)^(1/4)-1)</f>
        <v>5.1373452996249958E-2</v>
      </c>
      <c r="H1491" s="49"/>
      <c r="I1491" s="49"/>
      <c r="J1491" s="49"/>
      <c r="K1491" s="49"/>
      <c r="L1491" s="49"/>
      <c r="M1491" s="49"/>
      <c r="N1491" s="49"/>
      <c r="O1491" s="49"/>
      <c r="P1491" s="49"/>
      <c r="Q1491" s="49"/>
      <c r="R1491" s="49"/>
      <c r="S1491" s="49"/>
      <c r="T1491" s="49"/>
      <c r="U1491" s="49"/>
      <c r="V1491" s="49"/>
      <c r="W1491" s="49"/>
      <c r="X1491" s="49"/>
      <c r="Y1491" s="49"/>
    </row>
    <row r="1492" spans="1:25">
      <c r="A1492" s="35" t="s">
        <v>96</v>
      </c>
      <c r="B1492" s="35" t="s">
        <v>97</v>
      </c>
      <c r="C1492" s="39">
        <v>1981</v>
      </c>
      <c r="D1492" s="35">
        <v>65868.800000000003</v>
      </c>
      <c r="E1492" s="39">
        <v>162619.33659470268</v>
      </c>
      <c r="F1492" s="35">
        <f>Table_3[[#This Row],[Nominal GDP in millions]]/Table_3[[#This Row],[Real GDP (Chained 2012, millions)]]</f>
        <v>0.40504900203943939</v>
      </c>
      <c r="H1492" s="49"/>
      <c r="I1492" s="49"/>
      <c r="J1492" s="49"/>
      <c r="K1492" s="49"/>
      <c r="L1492" s="49"/>
      <c r="M1492" s="49"/>
      <c r="N1492" s="49"/>
      <c r="O1492" s="49"/>
      <c r="P1492" s="49"/>
      <c r="Q1492" s="49"/>
      <c r="R1492" s="49"/>
      <c r="S1492" s="49"/>
      <c r="T1492" s="49"/>
      <c r="U1492" s="49"/>
      <c r="V1492" s="49"/>
      <c r="W1492" s="49"/>
      <c r="X1492" s="49"/>
      <c r="Y1492" s="49"/>
    </row>
    <row r="1493" spans="1:25">
      <c r="A1493" s="35" t="s">
        <v>96</v>
      </c>
      <c r="B1493" s="35" t="s">
        <v>97</v>
      </c>
      <c r="C1493" s="39">
        <v>1982</v>
      </c>
      <c r="D1493" s="35">
        <v>68971.399999999994</v>
      </c>
      <c r="E1493" s="39">
        <v>159229.44542273573</v>
      </c>
      <c r="F1493" s="35">
        <f>Table_3[[#This Row],[Nominal GDP in millions]]/Table_3[[#This Row],[Real GDP (Chained 2012, millions)]]</f>
        <v>0.43315732097721571</v>
      </c>
      <c r="H1493" s="49"/>
      <c r="I1493" s="4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  <c r="Y1493" s="49"/>
    </row>
    <row r="1494" spans="1:25">
      <c r="A1494" s="35" t="s">
        <v>96</v>
      </c>
      <c r="B1494" s="35" t="s">
        <v>97</v>
      </c>
      <c r="C1494" s="39">
        <v>1983</v>
      </c>
      <c r="D1494" s="35">
        <v>77543</v>
      </c>
      <c r="E1494" s="39">
        <v>167296.59322142217</v>
      </c>
      <c r="F1494" s="35">
        <f>Table_3[[#This Row],[Nominal GDP in millions]]/Table_3[[#This Row],[Real GDP (Chained 2012, millions)]]</f>
        <v>0.46350615100314363</v>
      </c>
      <c r="H1494" s="49"/>
      <c r="I1494" s="4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  <c r="Y1494" s="49"/>
    </row>
    <row r="1495" spans="1:25">
      <c r="A1495" s="37" t="s">
        <v>96</v>
      </c>
      <c r="B1495" s="37" t="s">
        <v>97</v>
      </c>
      <c r="C1495" s="38">
        <v>1984</v>
      </c>
      <c r="D1495" s="38">
        <v>88151.2</v>
      </c>
      <c r="E1495" s="38">
        <v>181673.31541425697</v>
      </c>
      <c r="F1495" s="37">
        <f>Table_3[[#This Row],[Nominal GDP in millions]]/Table_3[[#This Row],[Real GDP (Chained 2012, millions)]]</f>
        <v>0.48521820499061724</v>
      </c>
      <c r="G1495" s="51">
        <f>ABS((F1495/F1492)^(1/4)-1)</f>
        <v>4.6182328958121133E-2</v>
      </c>
      <c r="H1495" s="49"/>
      <c r="I1495" s="4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  <c r="Y1495" s="49"/>
    </row>
    <row r="1496" spans="1:25">
      <c r="A1496" s="35" t="s">
        <v>96</v>
      </c>
      <c r="B1496" s="35" t="s">
        <v>97</v>
      </c>
      <c r="C1496" s="39">
        <v>1985</v>
      </c>
      <c r="D1496" s="35">
        <v>96535</v>
      </c>
      <c r="E1496" s="39">
        <v>193124.50531757381</v>
      </c>
      <c r="F1496" s="35">
        <f>Table_3[[#This Row],[Nominal GDP in millions]]/Table_3[[#This Row],[Real GDP (Chained 2012, millions)]]</f>
        <v>0.49985888554773467</v>
      </c>
      <c r="H1496" s="49"/>
      <c r="I1496" s="4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  <c r="Y1496" s="49"/>
    </row>
    <row r="1497" spans="1:25">
      <c r="A1497" s="35" t="s">
        <v>96</v>
      </c>
      <c r="B1497" s="35" t="s">
        <v>97</v>
      </c>
      <c r="C1497" s="39">
        <v>1986</v>
      </c>
      <c r="D1497" s="35">
        <v>104785.3</v>
      </c>
      <c r="E1497" s="39">
        <v>200629.00137052179</v>
      </c>
      <c r="F1497" s="35">
        <f>Table_3[[#This Row],[Nominal GDP in millions]]/Table_3[[#This Row],[Real GDP (Chained 2012, millions)]]</f>
        <v>0.52228391351299419</v>
      </c>
      <c r="H1497" s="49"/>
      <c r="I1497" s="49"/>
      <c r="J1497" s="49"/>
      <c r="K1497" s="49"/>
      <c r="L1497" s="49"/>
      <c r="M1497" s="49"/>
      <c r="N1497" s="49"/>
      <c r="O1497" s="49"/>
      <c r="P1497" s="49"/>
      <c r="Q1497" s="49"/>
      <c r="R1497" s="49"/>
      <c r="S1497" s="49"/>
      <c r="T1497" s="49"/>
      <c r="U1497" s="49"/>
      <c r="V1497" s="49"/>
      <c r="W1497" s="49"/>
      <c r="X1497" s="49"/>
      <c r="Y1497" s="49"/>
    </row>
    <row r="1498" spans="1:25">
      <c r="A1498" s="35" t="s">
        <v>96</v>
      </c>
      <c r="B1498" s="35" t="s">
        <v>97</v>
      </c>
      <c r="C1498" s="39">
        <v>1987</v>
      </c>
      <c r="D1498" s="35">
        <v>113262.1</v>
      </c>
      <c r="E1498" s="39">
        <v>210101.63725212289</v>
      </c>
      <c r="F1498" s="35">
        <f>Table_3[[#This Row],[Nominal GDP in millions]]/Table_3[[#This Row],[Real GDP (Chained 2012, millions)]]</f>
        <v>0.53908242449384147</v>
      </c>
      <c r="H1498" s="49"/>
      <c r="I1498" s="49"/>
      <c r="J1498" s="49"/>
      <c r="K1498" s="49"/>
      <c r="L1498" s="49"/>
      <c r="M1498" s="49"/>
      <c r="N1498" s="49"/>
      <c r="O1498" s="49"/>
      <c r="P1498" s="49"/>
      <c r="Q1498" s="49"/>
      <c r="R1498" s="49"/>
      <c r="S1498" s="49"/>
      <c r="T1498" s="49"/>
      <c r="U1498" s="49"/>
      <c r="V1498" s="49"/>
      <c r="W1498" s="49"/>
      <c r="X1498" s="49"/>
      <c r="Y1498" s="49"/>
    </row>
    <row r="1499" spans="1:25">
      <c r="A1499" s="37" t="s">
        <v>96</v>
      </c>
      <c r="B1499" s="37" t="s">
        <v>97</v>
      </c>
      <c r="C1499" s="38">
        <v>1988</v>
      </c>
      <c r="D1499" s="38">
        <v>124302.5</v>
      </c>
      <c r="E1499" s="38">
        <v>222279.68076713788</v>
      </c>
      <c r="F1499" s="37">
        <f>Table_3[[#This Row],[Nominal GDP in millions]]/Table_3[[#This Row],[Real GDP (Chained 2012, millions)]]</f>
        <v>0.55921665701068002</v>
      </c>
      <c r="G1499" s="51">
        <f>ABS((F1499/F1496)^(1/4)-1)</f>
        <v>2.8449971779161087E-2</v>
      </c>
      <c r="H1499" s="49"/>
      <c r="I1499" s="4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  <c r="Y1499" s="49"/>
    </row>
    <row r="1500" spans="1:25">
      <c r="A1500" s="35" t="s">
        <v>96</v>
      </c>
      <c r="B1500" s="35" t="s">
        <v>97</v>
      </c>
      <c r="C1500" s="39">
        <v>1989</v>
      </c>
      <c r="D1500" s="35">
        <v>133866.29999999999</v>
      </c>
      <c r="E1500" s="39">
        <v>229615.26716822112</v>
      </c>
      <c r="F1500" s="35">
        <f>Table_3[[#This Row],[Nominal GDP in millions]]/Table_3[[#This Row],[Real GDP (Chained 2012, millions)]]</f>
        <v>0.5830026097608163</v>
      </c>
      <c r="H1500" s="49"/>
      <c r="I1500" s="4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  <c r="Y1500" s="49"/>
    </row>
    <row r="1501" spans="1:25">
      <c r="A1501" s="35" t="s">
        <v>96</v>
      </c>
      <c r="B1501" s="35" t="s">
        <v>97</v>
      </c>
      <c r="C1501" s="39">
        <v>1990</v>
      </c>
      <c r="D1501" s="35">
        <v>139658.4</v>
      </c>
      <c r="E1501" s="39">
        <v>231106.20869832073</v>
      </c>
      <c r="F1501" s="35">
        <f>Table_3[[#This Row],[Nominal GDP in millions]]/Table_3[[#This Row],[Real GDP (Chained 2012, millions)]]</f>
        <v>0.60430397256140345</v>
      </c>
      <c r="H1501" s="49"/>
      <c r="I1501" s="4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  <c r="Y1501" s="49"/>
    </row>
    <row r="1502" spans="1:25">
      <c r="A1502" s="35" t="s">
        <v>96</v>
      </c>
      <c r="B1502" s="35" t="s">
        <v>97</v>
      </c>
      <c r="C1502" s="39">
        <v>1991</v>
      </c>
      <c r="D1502" s="35">
        <v>146367.5</v>
      </c>
      <c r="E1502" s="39">
        <v>231450.73303046028</v>
      </c>
      <c r="F1502" s="35">
        <f>Table_3[[#This Row],[Nominal GDP in millions]]/Table_3[[#This Row],[Real GDP (Chained 2012, millions)]]</f>
        <v>0.63239160266879424</v>
      </c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</row>
    <row r="1503" spans="1:25">
      <c r="A1503" s="37" t="s">
        <v>96</v>
      </c>
      <c r="B1503" s="37" t="s">
        <v>97</v>
      </c>
      <c r="C1503" s="38">
        <v>1992</v>
      </c>
      <c r="D1503" s="38">
        <v>159337</v>
      </c>
      <c r="E1503" s="38">
        <v>244266.75286569394</v>
      </c>
      <c r="F1503" s="37">
        <f>Table_3[[#This Row],[Nominal GDP in millions]]/Table_3[[#This Row],[Real GDP (Chained 2012, millions)]]</f>
        <v>0.65230735714413346</v>
      </c>
      <c r="G1503" s="51">
        <f>ABS((F1503/F1500)^(1/4)-1)</f>
        <v>2.8479037916618655E-2</v>
      </c>
      <c r="H1503" s="49"/>
      <c r="I1503" s="49"/>
      <c r="J1503" s="49"/>
      <c r="K1503" s="49"/>
      <c r="L1503" s="49"/>
      <c r="M1503" s="49"/>
      <c r="N1503" s="49"/>
      <c r="O1503" s="49"/>
      <c r="P1503" s="49"/>
      <c r="Q1503" s="49"/>
      <c r="R1503" s="49"/>
      <c r="S1503" s="49"/>
      <c r="T1503" s="49"/>
      <c r="U1503" s="49"/>
      <c r="V1503" s="49"/>
      <c r="W1503" s="49"/>
      <c r="X1503" s="49"/>
      <c r="Y1503" s="49"/>
    </row>
    <row r="1504" spans="1:25">
      <c r="A1504" s="35" t="s">
        <v>96</v>
      </c>
      <c r="B1504" s="35" t="s">
        <v>97</v>
      </c>
      <c r="C1504" s="39">
        <v>1993</v>
      </c>
      <c r="D1504" s="35">
        <v>168005.7</v>
      </c>
      <c r="E1504" s="39">
        <v>252049.57892775338</v>
      </c>
      <c r="F1504" s="35">
        <f>Table_3[[#This Row],[Nominal GDP in millions]]/Table_3[[#This Row],[Real GDP (Chained 2012, millions)]]</f>
        <v>0.66655814588032536</v>
      </c>
      <c r="H1504" s="49"/>
      <c r="I1504" s="49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  <c r="Y1504" s="49"/>
    </row>
    <row r="1505" spans="1:25">
      <c r="A1505" s="35" t="s">
        <v>96</v>
      </c>
      <c r="B1505" s="35" t="s">
        <v>97</v>
      </c>
      <c r="C1505" s="39">
        <v>1994</v>
      </c>
      <c r="D1505" s="35">
        <v>181287.8</v>
      </c>
      <c r="E1505" s="39">
        <v>270705.2505277078</v>
      </c>
      <c r="F1505" s="35">
        <f>Table_3[[#This Row],[Nominal GDP in millions]]/Table_3[[#This Row],[Real GDP (Chained 2012, millions)]]</f>
        <v>0.66968704761581432</v>
      </c>
      <c r="H1505" s="49"/>
      <c r="I1505" s="4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  <c r="Y1505" s="49"/>
    </row>
    <row r="1506" spans="1:25">
      <c r="A1506" s="35" t="s">
        <v>96</v>
      </c>
      <c r="B1506" s="35" t="s">
        <v>97</v>
      </c>
      <c r="C1506" s="39">
        <v>1995</v>
      </c>
      <c r="D1506" s="35">
        <v>193466.7</v>
      </c>
      <c r="E1506" s="39">
        <v>283973.93111071741</v>
      </c>
      <c r="F1506" s="35">
        <f>Table_3[[#This Row],[Nominal GDP in millions]]/Table_3[[#This Row],[Real GDP (Chained 2012, millions)]]</f>
        <v>0.68128331091268401</v>
      </c>
      <c r="H1506" s="49"/>
      <c r="I1506" s="4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  <c r="Y1506" s="49"/>
    </row>
    <row r="1507" spans="1:25">
      <c r="A1507" s="37" t="s">
        <v>96</v>
      </c>
      <c r="B1507" s="37" t="s">
        <v>97</v>
      </c>
      <c r="C1507" s="38">
        <v>1996</v>
      </c>
      <c r="D1507" s="38">
        <v>203815</v>
      </c>
      <c r="E1507" s="38">
        <v>294960.04883069062</v>
      </c>
      <c r="F1507" s="37">
        <f>Table_3[[#This Row],[Nominal GDP in millions]]/Table_3[[#This Row],[Real GDP (Chained 2012, millions)]]</f>
        <v>0.69099188452125393</v>
      </c>
      <c r="G1507" s="51">
        <f>ABS((F1507/F1504)^(1/4)-1)</f>
        <v>9.0407990401750737E-3</v>
      </c>
      <c r="H1507" s="49"/>
      <c r="I1507" s="4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  <c r="Y1507" s="49"/>
    </row>
    <row r="1508" spans="1:25">
      <c r="A1508" s="35" t="s">
        <v>96</v>
      </c>
      <c r="B1508" s="35" t="s">
        <v>97</v>
      </c>
      <c r="C1508" s="39">
        <v>1997</v>
      </c>
      <c r="D1508" s="35">
        <v>233934.9</v>
      </c>
      <c r="E1508" s="39">
        <v>315648.2</v>
      </c>
      <c r="F1508" s="35">
        <f>Table_3[[#This Row],[Nominal GDP in millions]]/Table_3[[#This Row],[Real GDP (Chained 2012, millions)]]</f>
        <v>0.74112540480192812</v>
      </c>
      <c r="H1508" s="49"/>
      <c r="I1508" s="49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  <c r="Y1508" s="49"/>
    </row>
    <row r="1509" spans="1:25">
      <c r="A1509" s="35" t="s">
        <v>96</v>
      </c>
      <c r="B1509" s="35" t="s">
        <v>97</v>
      </c>
      <c r="C1509" s="39">
        <v>1998</v>
      </c>
      <c r="D1509" s="35">
        <v>246890.4</v>
      </c>
      <c r="E1509" s="39">
        <v>326786.2</v>
      </c>
      <c r="F1509" s="35">
        <f>Table_3[[#This Row],[Nominal GDP in millions]]/Table_3[[#This Row],[Real GDP (Chained 2012, millions)]]</f>
        <v>0.75551048361283302</v>
      </c>
      <c r="H1509" s="49"/>
      <c r="I1509" s="49"/>
      <c r="J1509" s="49"/>
      <c r="K1509" s="49"/>
      <c r="L1509" s="49"/>
      <c r="M1509" s="49"/>
      <c r="N1509" s="49"/>
      <c r="O1509" s="49"/>
      <c r="P1509" s="49"/>
      <c r="Q1509" s="49"/>
      <c r="R1509" s="49"/>
      <c r="S1509" s="49"/>
      <c r="T1509" s="49"/>
      <c r="U1509" s="49"/>
      <c r="V1509" s="49"/>
      <c r="W1509" s="49"/>
      <c r="X1509" s="49"/>
      <c r="Y1509" s="49"/>
    </row>
    <row r="1510" spans="1:25">
      <c r="A1510" s="35" t="s">
        <v>96</v>
      </c>
      <c r="B1510" s="35" t="s">
        <v>97</v>
      </c>
      <c r="C1510" s="39">
        <v>1999</v>
      </c>
      <c r="D1510" s="35">
        <v>265375.7</v>
      </c>
      <c r="E1510" s="39">
        <v>345457.6</v>
      </c>
      <c r="F1510" s="35">
        <f>Table_3[[#This Row],[Nominal GDP in millions]]/Table_3[[#This Row],[Real GDP (Chained 2012, millions)]]</f>
        <v>0.76818602340779307</v>
      </c>
      <c r="H1510" s="49"/>
      <c r="I1510" s="49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  <c r="Y1510" s="49"/>
    </row>
    <row r="1511" spans="1:25">
      <c r="A1511" s="37" t="s">
        <v>96</v>
      </c>
      <c r="B1511" s="37" t="s">
        <v>97</v>
      </c>
      <c r="C1511" s="38">
        <v>2000</v>
      </c>
      <c r="D1511" s="38">
        <v>278008.5</v>
      </c>
      <c r="E1511" s="38">
        <v>356912.5</v>
      </c>
      <c r="F1511" s="37">
        <f>Table_3[[#This Row],[Nominal GDP in millions]]/Table_3[[#This Row],[Real GDP (Chained 2012, millions)]]</f>
        <v>0.77892620740377538</v>
      </c>
      <c r="G1511" s="51">
        <f>ABS((F1511/F1508)^(1/4)-1)</f>
        <v>1.2514272762564893E-2</v>
      </c>
      <c r="H1511" s="49"/>
      <c r="I1511" s="4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  <c r="Y1511" s="49"/>
    </row>
    <row r="1512" spans="1:25">
      <c r="A1512" s="35" t="s">
        <v>96</v>
      </c>
      <c r="B1512" s="35" t="s">
        <v>97</v>
      </c>
      <c r="C1512" s="39">
        <v>2001</v>
      </c>
      <c r="D1512" s="35">
        <v>288069.5</v>
      </c>
      <c r="E1512" s="39">
        <v>359617</v>
      </c>
      <c r="F1512" s="35">
        <f>Table_3[[#This Row],[Nominal GDP in millions]]/Table_3[[#This Row],[Real GDP (Chained 2012, millions)]]</f>
        <v>0.80104527872709019</v>
      </c>
      <c r="H1512" s="49"/>
      <c r="I1512" s="4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  <c r="Y1512" s="49"/>
    </row>
    <row r="1513" spans="1:25">
      <c r="A1513" s="35" t="s">
        <v>96</v>
      </c>
      <c r="B1513" s="35" t="s">
        <v>97</v>
      </c>
      <c r="C1513" s="39">
        <v>2002</v>
      </c>
      <c r="D1513" s="35">
        <v>297846.40000000002</v>
      </c>
      <c r="E1513" s="39">
        <v>364870.40000000002</v>
      </c>
      <c r="F1513" s="35">
        <f>Table_3[[#This Row],[Nominal GDP in millions]]/Table_3[[#This Row],[Real GDP (Chained 2012, millions)]]</f>
        <v>0.81630737927768326</v>
      </c>
      <c r="H1513" s="49"/>
      <c r="I1513" s="4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  <c r="Y1513" s="49"/>
    </row>
    <row r="1514" spans="1:25">
      <c r="A1514" s="35" t="s">
        <v>96</v>
      </c>
      <c r="B1514" s="35" t="s">
        <v>97</v>
      </c>
      <c r="C1514" s="39">
        <v>2003</v>
      </c>
      <c r="D1514" s="35">
        <v>310388.90000000002</v>
      </c>
      <c r="E1514" s="39">
        <v>373987.6</v>
      </c>
      <c r="F1514" s="35">
        <f>Table_3[[#This Row],[Nominal GDP in millions]]/Table_3[[#This Row],[Real GDP (Chained 2012, millions)]]</f>
        <v>0.82994436179167452</v>
      </c>
      <c r="H1514" s="49"/>
      <c r="I1514" s="49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  <c r="Y1514" s="49"/>
    </row>
    <row r="1515" spans="1:25">
      <c r="A1515" s="37" t="s">
        <v>96</v>
      </c>
      <c r="B1515" s="37" t="s">
        <v>97</v>
      </c>
      <c r="C1515" s="38">
        <v>2004</v>
      </c>
      <c r="D1515" s="38">
        <v>329878.90000000002</v>
      </c>
      <c r="E1515" s="38">
        <v>389210.1</v>
      </c>
      <c r="F1515" s="37">
        <f>Table_3[[#This Row],[Nominal GDP in millions]]/Table_3[[#This Row],[Real GDP (Chained 2012, millions)]]</f>
        <v>0.84755996825365021</v>
      </c>
      <c r="G1515" s="51">
        <f>ABS((F1515/F1512)^(1/4)-1)</f>
        <v>1.4211061183538876E-2</v>
      </c>
      <c r="H1515" s="49"/>
      <c r="I1515" s="49"/>
      <c r="J1515" s="49"/>
      <c r="K1515" s="49"/>
      <c r="L1515" s="49"/>
      <c r="M1515" s="49"/>
      <c r="N1515" s="49"/>
      <c r="O1515" s="49"/>
      <c r="P1515" s="49"/>
      <c r="Q1515" s="49"/>
      <c r="R1515" s="49"/>
      <c r="S1515" s="49"/>
      <c r="T1515" s="49"/>
      <c r="U1515" s="49"/>
      <c r="V1515" s="49"/>
      <c r="W1515" s="49"/>
      <c r="X1515" s="49"/>
      <c r="Y1515" s="49"/>
    </row>
    <row r="1516" spans="1:25">
      <c r="A1516" s="35" t="s">
        <v>96</v>
      </c>
      <c r="B1516" s="35" t="s">
        <v>97</v>
      </c>
      <c r="C1516" s="39">
        <v>2005</v>
      </c>
      <c r="D1516" s="35">
        <v>355469.7</v>
      </c>
      <c r="E1516" s="39">
        <v>409003.9</v>
      </c>
      <c r="F1516" s="35">
        <f>Table_3[[#This Row],[Nominal GDP in millions]]/Table_3[[#This Row],[Real GDP (Chained 2012, millions)]]</f>
        <v>0.86911078354020588</v>
      </c>
      <c r="H1516" s="49"/>
      <c r="I1516" s="49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  <c r="Y1516" s="49"/>
    </row>
    <row r="1517" spans="1:25">
      <c r="A1517" s="35" t="s">
        <v>96</v>
      </c>
      <c r="B1517" s="35" t="s">
        <v>97</v>
      </c>
      <c r="C1517" s="39">
        <v>2006</v>
      </c>
      <c r="D1517" s="35">
        <v>387525</v>
      </c>
      <c r="E1517" s="39">
        <v>434209.2</v>
      </c>
      <c r="F1517" s="35">
        <f>Table_3[[#This Row],[Nominal GDP in millions]]/Table_3[[#This Row],[Real GDP (Chained 2012, millions)]]</f>
        <v>0.89248454431642621</v>
      </c>
      <c r="H1517" s="49"/>
      <c r="I1517" s="4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  <c r="Y1517" s="49"/>
    </row>
    <row r="1518" spans="1:25">
      <c r="A1518" s="35" t="s">
        <v>96</v>
      </c>
      <c r="B1518" s="35" t="s">
        <v>97</v>
      </c>
      <c r="C1518" s="39">
        <v>2007</v>
      </c>
      <c r="D1518" s="35">
        <v>401490.9</v>
      </c>
      <c r="E1518" s="39">
        <v>438960.1</v>
      </c>
      <c r="F1518" s="35">
        <f>Table_3[[#This Row],[Nominal GDP in millions]]/Table_3[[#This Row],[Real GDP (Chained 2012, millions)]]</f>
        <v>0.914640989010163</v>
      </c>
      <c r="H1518" s="49"/>
      <c r="I1518" s="4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  <c r="Y1518" s="49"/>
    </row>
    <row r="1519" spans="1:25">
      <c r="A1519" s="37" t="s">
        <v>96</v>
      </c>
      <c r="B1519" s="37" t="s">
        <v>97</v>
      </c>
      <c r="C1519" s="38">
        <v>2008</v>
      </c>
      <c r="D1519" s="38">
        <v>418793.4</v>
      </c>
      <c r="E1519" s="38">
        <v>450538</v>
      </c>
      <c r="F1519" s="37">
        <f>Table_3[[#This Row],[Nominal GDP in millions]]/Table_3[[#This Row],[Real GDP (Chained 2012, millions)]]</f>
        <v>0.92954068247295463</v>
      </c>
      <c r="G1519" s="51">
        <f>ABS((F1519/F1516)^(1/4)-1)</f>
        <v>1.6946991524720234E-2</v>
      </c>
      <c r="H1519" s="49"/>
      <c r="I1519" s="4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  <c r="Y1519" s="49"/>
    </row>
    <row r="1520" spans="1:25">
      <c r="A1520" s="35" t="s">
        <v>96</v>
      </c>
      <c r="B1520" s="35" t="s">
        <v>97</v>
      </c>
      <c r="C1520" s="39">
        <v>2009</v>
      </c>
      <c r="D1520" s="35">
        <v>411155.8</v>
      </c>
      <c r="E1520" s="39">
        <v>431955.3</v>
      </c>
      <c r="F1520" s="35">
        <f>Table_3[[#This Row],[Nominal GDP in millions]]/Table_3[[#This Row],[Real GDP (Chained 2012, millions)]]</f>
        <v>0.95184802686759484</v>
      </c>
      <c r="H1520" s="49"/>
      <c r="I1520" s="49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  <c r="Y1520" s="49"/>
    </row>
    <row r="1521" spans="1:25">
      <c r="A1521" s="35" t="s">
        <v>96</v>
      </c>
      <c r="B1521" s="35" t="s">
        <v>97</v>
      </c>
      <c r="C1521" s="39">
        <v>2010</v>
      </c>
      <c r="D1521" s="35">
        <v>420027.6</v>
      </c>
      <c r="E1521" s="39">
        <v>437836.5</v>
      </c>
      <c r="F1521" s="35">
        <f>Table_3[[#This Row],[Nominal GDP in millions]]/Table_3[[#This Row],[Real GDP (Chained 2012, millions)]]</f>
        <v>0.9593252275678249</v>
      </c>
      <c r="H1521" s="49"/>
      <c r="I1521" s="49"/>
      <c r="J1521" s="49"/>
      <c r="K1521" s="49"/>
      <c r="L1521" s="49"/>
      <c r="M1521" s="49"/>
      <c r="N1521" s="49"/>
      <c r="O1521" s="49"/>
      <c r="P1521" s="49"/>
      <c r="Q1521" s="49"/>
      <c r="R1521" s="49"/>
      <c r="S1521" s="49"/>
      <c r="T1521" s="49"/>
      <c r="U1521" s="49"/>
      <c r="V1521" s="49"/>
      <c r="W1521" s="49"/>
      <c r="X1521" s="49"/>
      <c r="Y1521" s="49"/>
    </row>
    <row r="1522" spans="1:25">
      <c r="A1522" s="35" t="s">
        <v>96</v>
      </c>
      <c r="B1522" s="35" t="s">
        <v>97</v>
      </c>
      <c r="C1522" s="39">
        <v>2011</v>
      </c>
      <c r="D1522" s="35">
        <v>431722.7</v>
      </c>
      <c r="E1522" s="39">
        <v>443288.7</v>
      </c>
      <c r="F1522" s="35">
        <f>Table_3[[#This Row],[Nominal GDP in millions]]/Table_3[[#This Row],[Real GDP (Chained 2012, millions)]]</f>
        <v>0.97390865140482941</v>
      </c>
      <c r="H1522" s="49"/>
      <c r="I1522" s="49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  <c r="Y1522" s="49"/>
    </row>
    <row r="1523" spans="1:25">
      <c r="A1523" s="37" t="s">
        <v>96</v>
      </c>
      <c r="B1523" s="37" t="s">
        <v>97</v>
      </c>
      <c r="C1523" s="38">
        <v>2012</v>
      </c>
      <c r="D1523" s="38">
        <v>445095.3</v>
      </c>
      <c r="E1523" s="38">
        <v>445095.3</v>
      </c>
      <c r="F1523" s="37">
        <f>Table_3[[#This Row],[Nominal GDP in millions]]/Table_3[[#This Row],[Real GDP (Chained 2012, millions)]]</f>
        <v>1</v>
      </c>
      <c r="G1523" s="51">
        <f>ABS((F1523/F1520)^(1/4)-1)</f>
        <v>1.2413893721645586E-2</v>
      </c>
      <c r="H1523" s="49"/>
      <c r="I1523" s="4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  <c r="Y1523" s="49"/>
    </row>
    <row r="1524" spans="1:25">
      <c r="A1524" s="35" t="s">
        <v>96</v>
      </c>
      <c r="B1524" s="35" t="s">
        <v>97</v>
      </c>
      <c r="C1524" s="39">
        <v>2013</v>
      </c>
      <c r="D1524" s="35">
        <v>462268.9</v>
      </c>
      <c r="E1524" s="39">
        <v>452056.2</v>
      </c>
      <c r="F1524" s="35">
        <f>Table_3[[#This Row],[Nominal GDP in millions]]/Table_3[[#This Row],[Real GDP (Chained 2012, millions)]]</f>
        <v>1.0225916600635054</v>
      </c>
      <c r="H1524" s="49"/>
      <c r="I1524" s="4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  <c r="Y1524" s="49"/>
    </row>
    <row r="1525" spans="1:25">
      <c r="A1525" s="35" t="s">
        <v>96</v>
      </c>
      <c r="B1525" s="35" t="s">
        <v>97</v>
      </c>
      <c r="C1525" s="39">
        <v>2014</v>
      </c>
      <c r="D1525" s="35">
        <v>483191.3</v>
      </c>
      <c r="E1525" s="39">
        <v>462253.1</v>
      </c>
      <c r="F1525" s="35">
        <f>Table_3[[#This Row],[Nominal GDP in millions]]/Table_3[[#This Row],[Real GDP (Chained 2012, millions)]]</f>
        <v>1.0452959644835265</v>
      </c>
      <c r="H1525" s="49"/>
      <c r="I1525" s="4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  <c r="Y1525" s="49"/>
    </row>
    <row r="1526" spans="1:25">
      <c r="A1526" s="35" t="s">
        <v>96</v>
      </c>
      <c r="B1526" s="35" t="s">
        <v>97</v>
      </c>
      <c r="C1526" s="39">
        <v>2015</v>
      </c>
      <c r="D1526" s="35">
        <v>508928.7</v>
      </c>
      <c r="E1526" s="39">
        <v>475096.6</v>
      </c>
      <c r="F1526" s="35">
        <f>Table_3[[#This Row],[Nominal GDP in millions]]/Table_3[[#This Row],[Real GDP (Chained 2012, millions)]]</f>
        <v>1.0712109916172838</v>
      </c>
      <c r="H1526" s="49"/>
      <c r="I1526" s="49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  <c r="Y1526" s="49"/>
    </row>
    <row r="1527" spans="1:25">
      <c r="A1527" s="37" t="s">
        <v>96</v>
      </c>
      <c r="B1527" s="37" t="s">
        <v>97</v>
      </c>
      <c r="C1527" s="38">
        <v>2016</v>
      </c>
      <c r="D1527" s="38">
        <v>526029.80000000005</v>
      </c>
      <c r="E1527" s="38">
        <v>482968.9</v>
      </c>
      <c r="F1527" s="37">
        <f>Table_3[[#This Row],[Nominal GDP in millions]]/Table_3[[#This Row],[Real GDP (Chained 2012, millions)]]</f>
        <v>1.0891587429335512</v>
      </c>
      <c r="G1527" s="51">
        <f>ABS((F1527/F1524)^(1/4)-1)</f>
        <v>1.589128318550026E-2</v>
      </c>
      <c r="H1527" s="49"/>
      <c r="I1527" s="49"/>
      <c r="J1527" s="49"/>
      <c r="K1527" s="49"/>
      <c r="L1527" s="49"/>
      <c r="M1527" s="49"/>
      <c r="N1527" s="49"/>
      <c r="O1527" s="49"/>
      <c r="P1527" s="49"/>
      <c r="Q1527" s="49"/>
      <c r="R1527" s="49"/>
      <c r="S1527" s="49"/>
      <c r="T1527" s="49"/>
      <c r="U1527" s="49"/>
      <c r="V1527" s="49"/>
      <c r="W1527" s="49"/>
      <c r="X1527" s="49"/>
      <c r="Y1527" s="49"/>
    </row>
    <row r="1528" spans="1:25">
      <c r="A1528" s="35" t="s">
        <v>96</v>
      </c>
      <c r="B1528" s="35" t="s">
        <v>97</v>
      </c>
      <c r="C1528" s="39">
        <v>2017</v>
      </c>
      <c r="D1528" s="35">
        <v>549670.6</v>
      </c>
      <c r="E1528" s="39">
        <v>496726.5</v>
      </c>
      <c r="F1528" s="35">
        <f>Table_3[[#This Row],[Nominal GDP in millions]]/Table_3[[#This Row],[Real GDP (Chained 2012, millions)]]</f>
        <v>1.1065860186641945</v>
      </c>
      <c r="H1528" s="49"/>
      <c r="I1528" s="49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  <c r="Y1528" s="49"/>
    </row>
    <row r="1529" spans="1:25">
      <c r="A1529" s="35" t="s">
        <v>96</v>
      </c>
      <c r="B1529" s="35" t="s">
        <v>97</v>
      </c>
      <c r="C1529" s="39">
        <v>2018</v>
      </c>
      <c r="D1529" s="35">
        <v>569981.69999999995</v>
      </c>
      <c r="E1529" s="39">
        <v>504049.5</v>
      </c>
      <c r="F1529" s="35">
        <f>Table_3[[#This Row],[Nominal GDP in millions]]/Table_3[[#This Row],[Real GDP (Chained 2012, millions)]]</f>
        <v>1.1308050102222102</v>
      </c>
      <c r="H1529" s="49"/>
      <c r="I1529" s="4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  <c r="Y1529" s="49"/>
    </row>
    <row r="1530" spans="1:25">
      <c r="A1530" s="35" t="s">
        <v>96</v>
      </c>
      <c r="B1530" s="35" t="s">
        <v>97</v>
      </c>
      <c r="C1530" s="39">
        <v>2019</v>
      </c>
      <c r="D1530" s="35">
        <v>595655.4</v>
      </c>
      <c r="E1530" s="39">
        <v>514624.9</v>
      </c>
      <c r="F1530" s="35">
        <f>Table_3[[#This Row],[Nominal GDP in millions]]/Table_3[[#This Row],[Real GDP (Chained 2012, millions)]]</f>
        <v>1.1574554593063802</v>
      </c>
      <c r="H1530" s="49"/>
      <c r="I1530" s="4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  <c r="Y1530" s="49"/>
    </row>
    <row r="1531" spans="1:25" s="46" customFormat="1">
      <c r="A1531" s="47" t="s">
        <v>96</v>
      </c>
      <c r="B1531" s="47" t="s">
        <v>97</v>
      </c>
      <c r="C1531" s="45">
        <v>2020</v>
      </c>
      <c r="D1531" s="47">
        <v>589829</v>
      </c>
      <c r="E1531" s="45">
        <v>499517.5</v>
      </c>
      <c r="F1531" s="47">
        <f>Table_3[[#This Row],[Nominal GDP in millions]]/Table_3[[#This Row],[Real GDP (Chained 2012, millions)]]</f>
        <v>1.1807974695581236</v>
      </c>
      <c r="G1531" s="51">
        <f>ABS((F1531/F1528)^(1/4)-1)</f>
        <v>1.6359986418891914E-2</v>
      </c>
      <c r="H1531" s="49"/>
      <c r="I1531" s="4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  <c r="Y1531" s="49"/>
    </row>
    <row r="1532" spans="1:25">
      <c r="A1532" s="37" t="s">
        <v>98</v>
      </c>
      <c r="B1532" s="37" t="s">
        <v>99</v>
      </c>
      <c r="C1532" s="38">
        <v>1976</v>
      </c>
      <c r="D1532" s="38">
        <v>5051.8999999999996</v>
      </c>
      <c r="E1532" s="38"/>
      <c r="F1532" s="37"/>
      <c r="G1532" s="51"/>
      <c r="H1532" s="49"/>
      <c r="I1532" s="49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  <c r="Y1532" s="49"/>
    </row>
    <row r="1533" spans="1:25">
      <c r="A1533" s="35" t="s">
        <v>98</v>
      </c>
      <c r="B1533" s="35" t="s">
        <v>99</v>
      </c>
      <c r="C1533" s="39">
        <v>1977</v>
      </c>
      <c r="D1533" s="35">
        <v>5243.1</v>
      </c>
      <c r="E1533" s="39">
        <v>14991.554503142288</v>
      </c>
      <c r="F1533" s="35">
        <f>Table_3[[#This Row],[Nominal GDP in millions]]/Table_3[[#This Row],[Real GDP (Chained 2012, millions)]]</f>
        <v>0.34973691346691405</v>
      </c>
      <c r="H1533" s="49"/>
      <c r="I1533" s="49"/>
      <c r="J1533" s="49"/>
      <c r="K1533" s="49"/>
      <c r="L1533" s="49"/>
      <c r="M1533" s="49"/>
      <c r="N1533" s="49"/>
      <c r="O1533" s="49"/>
      <c r="P1533" s="49"/>
      <c r="Q1533" s="49"/>
      <c r="R1533" s="49"/>
      <c r="S1533" s="49"/>
      <c r="T1533" s="49"/>
      <c r="U1533" s="49"/>
      <c r="V1533" s="49"/>
      <c r="W1533" s="49"/>
      <c r="X1533" s="49"/>
      <c r="Y1533" s="49"/>
    </row>
    <row r="1534" spans="1:25">
      <c r="A1534" s="35" t="s">
        <v>98</v>
      </c>
      <c r="B1534" s="35" t="s">
        <v>99</v>
      </c>
      <c r="C1534" s="39">
        <v>1978</v>
      </c>
      <c r="D1534" s="35">
        <v>6417.2</v>
      </c>
      <c r="E1534" s="39">
        <v>16781.673982315897</v>
      </c>
      <c r="F1534" s="35">
        <f>Table_3[[#This Row],[Nominal GDP in millions]]/Table_3[[#This Row],[Real GDP (Chained 2012, millions)]]</f>
        <v>0.38239331825670564</v>
      </c>
      <c r="H1534" s="49"/>
      <c r="I1534" s="49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  <c r="Y1534" s="49"/>
    </row>
    <row r="1535" spans="1:25">
      <c r="A1535" s="35" t="s">
        <v>98</v>
      </c>
      <c r="B1535" s="35" t="s">
        <v>99</v>
      </c>
      <c r="C1535" s="39">
        <v>1979</v>
      </c>
      <c r="D1535" s="35">
        <v>7218.4</v>
      </c>
      <c r="E1535" s="39">
        <v>17292.263490033754</v>
      </c>
      <c r="F1535" s="35">
        <f>Table_3[[#This Row],[Nominal GDP in millions]]/Table_3[[#This Row],[Real GDP (Chained 2012, millions)]]</f>
        <v>0.41743523074120759</v>
      </c>
      <c r="H1535" s="49"/>
      <c r="I1535" s="4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  <c r="Y1535" s="49"/>
    </row>
    <row r="1536" spans="1:25">
      <c r="A1536" s="37" t="s">
        <v>98</v>
      </c>
      <c r="B1536" s="37" t="s">
        <v>99</v>
      </c>
      <c r="C1536" s="38">
        <v>1980</v>
      </c>
      <c r="D1536" s="38">
        <v>7645.4</v>
      </c>
      <c r="E1536" s="38">
        <v>16629.950523917163</v>
      </c>
      <c r="F1536" s="37">
        <f>Table_3[[#This Row],[Nominal GDP in millions]]/Table_3[[#This Row],[Real GDP (Chained 2012, millions)]]</f>
        <v>0.45973678568702897</v>
      </c>
      <c r="G1536" s="51">
        <f>ABS((F1536/F1533)^(1/4)-1)</f>
        <v>7.0759522919439544E-2</v>
      </c>
      <c r="H1536" s="49"/>
      <c r="I1536" s="4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  <c r="Y1536" s="49"/>
    </row>
    <row r="1537" spans="1:25">
      <c r="A1537" s="35" t="s">
        <v>98</v>
      </c>
      <c r="B1537" s="35" t="s">
        <v>99</v>
      </c>
      <c r="C1537" s="39">
        <v>1981</v>
      </c>
      <c r="D1537" s="35">
        <v>9954.5</v>
      </c>
      <c r="E1537" s="39">
        <v>19131.146372578129</v>
      </c>
      <c r="F1537" s="35">
        <f>Table_3[[#This Row],[Nominal GDP in millions]]/Table_3[[#This Row],[Real GDP (Chained 2012, millions)]]</f>
        <v>0.52032950907052855</v>
      </c>
      <c r="H1537" s="49"/>
      <c r="I1537" s="4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  <c r="Y1537" s="49"/>
    </row>
    <row r="1538" spans="1:25">
      <c r="A1538" s="35" t="s">
        <v>98</v>
      </c>
      <c r="B1538" s="35" t="s">
        <v>99</v>
      </c>
      <c r="C1538" s="39">
        <v>1982</v>
      </c>
      <c r="D1538" s="35">
        <v>9953.5</v>
      </c>
      <c r="E1538" s="39">
        <v>18398.337009945029</v>
      </c>
      <c r="F1538" s="35">
        <f>Table_3[[#This Row],[Nominal GDP in millions]]/Table_3[[#This Row],[Real GDP (Chained 2012, millions)]]</f>
        <v>0.54099998247774994</v>
      </c>
      <c r="H1538" s="49"/>
      <c r="I1538" s="49"/>
      <c r="J1538" s="49"/>
      <c r="K1538" s="49"/>
      <c r="L1538" s="49"/>
      <c r="M1538" s="49"/>
      <c r="N1538" s="49"/>
      <c r="O1538" s="49"/>
      <c r="P1538" s="49"/>
      <c r="Q1538" s="49"/>
      <c r="R1538" s="49"/>
      <c r="S1538" s="49"/>
      <c r="T1538" s="49"/>
      <c r="U1538" s="49"/>
      <c r="V1538" s="49"/>
      <c r="W1538" s="49"/>
      <c r="X1538" s="49"/>
      <c r="Y1538" s="49"/>
    </row>
    <row r="1539" spans="1:25">
      <c r="A1539" s="35" t="s">
        <v>98</v>
      </c>
      <c r="B1539" s="35" t="s">
        <v>99</v>
      </c>
      <c r="C1539" s="39">
        <v>1983</v>
      </c>
      <c r="D1539" s="35">
        <v>10045.5</v>
      </c>
      <c r="E1539" s="39">
        <v>18041.236766319002</v>
      </c>
      <c r="F1539" s="35">
        <f>Table_3[[#This Row],[Nominal GDP in millions]]/Table_3[[#This Row],[Real GDP (Chained 2012, millions)]]</f>
        <v>0.55680772499775844</v>
      </c>
      <c r="H1539" s="49"/>
      <c r="I1539" s="49"/>
      <c r="J1539" s="49"/>
      <c r="K1539" s="49"/>
      <c r="L1539" s="49"/>
      <c r="M1539" s="49"/>
      <c r="N1539" s="49"/>
      <c r="O1539" s="49"/>
      <c r="P1539" s="49"/>
      <c r="Q1539" s="49"/>
      <c r="R1539" s="49"/>
      <c r="S1539" s="49"/>
      <c r="T1539" s="49"/>
      <c r="U1539" s="49"/>
      <c r="V1539" s="49"/>
      <c r="W1539" s="49"/>
      <c r="X1539" s="49"/>
      <c r="Y1539" s="49"/>
    </row>
    <row r="1540" spans="1:25">
      <c r="A1540" s="37" t="s">
        <v>98</v>
      </c>
      <c r="B1540" s="37" t="s">
        <v>99</v>
      </c>
      <c r="C1540" s="38">
        <v>1984</v>
      </c>
      <c r="D1540" s="38">
        <v>10641.6</v>
      </c>
      <c r="E1540" s="38">
        <v>18457.016091438541</v>
      </c>
      <c r="F1540" s="37">
        <f>Table_3[[#This Row],[Nominal GDP in millions]]/Table_3[[#This Row],[Real GDP (Chained 2012, millions)]]</f>
        <v>0.57656123542830984</v>
      </c>
      <c r="G1540" s="51">
        <f>ABS((F1540/F1537)^(1/4)-1)</f>
        <v>2.5986734982303528E-2</v>
      </c>
      <c r="H1540" s="49"/>
      <c r="I1540" s="49"/>
      <c r="J1540" s="49"/>
      <c r="K1540" s="49"/>
      <c r="L1540" s="49"/>
      <c r="M1540" s="49"/>
      <c r="N1540" s="49"/>
      <c r="O1540" s="49"/>
      <c r="P1540" s="49"/>
      <c r="Q1540" s="49"/>
      <c r="R1540" s="49"/>
      <c r="S1540" s="49"/>
      <c r="T1540" s="49"/>
      <c r="U1540" s="49"/>
      <c r="V1540" s="49"/>
      <c r="W1540" s="49"/>
      <c r="X1540" s="49"/>
      <c r="Y1540" s="49"/>
    </row>
    <row r="1541" spans="1:25">
      <c r="A1541" s="35" t="s">
        <v>98</v>
      </c>
      <c r="B1541" s="35" t="s">
        <v>99</v>
      </c>
      <c r="C1541" s="39">
        <v>1985</v>
      </c>
      <c r="D1541" s="35">
        <v>10655</v>
      </c>
      <c r="E1541" s="39">
        <v>18565.545225960108</v>
      </c>
      <c r="F1541" s="35">
        <f>Table_3[[#This Row],[Nominal GDP in millions]]/Table_3[[#This Row],[Real GDP (Chained 2012, millions)]]</f>
        <v>0.57391258216867058</v>
      </c>
      <c r="H1541" s="49"/>
      <c r="I1541" s="49"/>
      <c r="J1541" s="49"/>
      <c r="K1541" s="49"/>
      <c r="L1541" s="49"/>
      <c r="M1541" s="49"/>
      <c r="N1541" s="49"/>
      <c r="O1541" s="49"/>
      <c r="P1541" s="49"/>
      <c r="Q1541" s="49"/>
      <c r="R1541" s="49"/>
      <c r="S1541" s="49"/>
      <c r="T1541" s="49"/>
      <c r="U1541" s="49"/>
      <c r="V1541" s="49"/>
      <c r="W1541" s="49"/>
      <c r="X1541" s="49"/>
      <c r="Y1541" s="49"/>
    </row>
    <row r="1542" spans="1:25">
      <c r="A1542" s="35" t="s">
        <v>98</v>
      </c>
      <c r="B1542" s="35" t="s">
        <v>99</v>
      </c>
      <c r="C1542" s="39">
        <v>1986</v>
      </c>
      <c r="D1542" s="35">
        <v>9773.2999999999993</v>
      </c>
      <c r="E1542" s="39">
        <v>17308.970728514545</v>
      </c>
      <c r="F1542" s="35">
        <f>Table_3[[#This Row],[Nominal GDP in millions]]/Table_3[[#This Row],[Real GDP (Chained 2012, millions)]]</f>
        <v>0.564637848968085</v>
      </c>
      <c r="H1542" s="49"/>
      <c r="I1542" s="49"/>
      <c r="J1542" s="49"/>
      <c r="K1542" s="49"/>
      <c r="L1542" s="49"/>
      <c r="M1542" s="49"/>
      <c r="N1542" s="49"/>
      <c r="O1542" s="49"/>
      <c r="P1542" s="49"/>
      <c r="Q1542" s="49"/>
      <c r="R1542" s="49"/>
      <c r="S1542" s="49"/>
      <c r="T1542" s="49"/>
      <c r="U1542" s="49"/>
      <c r="V1542" s="49"/>
      <c r="W1542" s="49"/>
      <c r="X1542" s="49"/>
      <c r="Y1542" s="49"/>
    </row>
    <row r="1543" spans="1:25">
      <c r="A1543" s="35" t="s">
        <v>98</v>
      </c>
      <c r="B1543" s="35" t="s">
        <v>99</v>
      </c>
      <c r="C1543" s="39">
        <v>1987</v>
      </c>
      <c r="D1543" s="35">
        <v>10305.9</v>
      </c>
      <c r="E1543" s="39">
        <v>17758.707855424313</v>
      </c>
      <c r="F1543" s="35">
        <f>Table_3[[#This Row],[Nominal GDP in millions]]/Table_3[[#This Row],[Real GDP (Chained 2012, millions)]]</f>
        <v>0.5803293845420241</v>
      </c>
      <c r="H1543" s="49"/>
      <c r="I1543" s="49"/>
      <c r="J1543" s="49"/>
      <c r="K1543" s="49"/>
      <c r="L1543" s="49"/>
      <c r="M1543" s="49"/>
      <c r="N1543" s="49"/>
      <c r="O1543" s="49"/>
      <c r="P1543" s="49"/>
      <c r="Q1543" s="49"/>
      <c r="R1543" s="49"/>
      <c r="S1543" s="49"/>
      <c r="T1543" s="49"/>
      <c r="U1543" s="49"/>
      <c r="V1543" s="49"/>
      <c r="W1543" s="49"/>
      <c r="X1543" s="49"/>
      <c r="Y1543" s="49"/>
    </row>
    <row r="1544" spans="1:25">
      <c r="A1544" s="37" t="s">
        <v>98</v>
      </c>
      <c r="B1544" s="37" t="s">
        <v>99</v>
      </c>
      <c r="C1544" s="38">
        <v>1988</v>
      </c>
      <c r="D1544" s="38">
        <v>9747.6</v>
      </c>
      <c r="E1544" s="38">
        <v>16330.986036956005</v>
      </c>
      <c r="F1544" s="37">
        <f>Table_3[[#This Row],[Nominal GDP in millions]]/Table_3[[#This Row],[Real GDP (Chained 2012, millions)]]</f>
        <v>0.59687761522432192</v>
      </c>
      <c r="G1544" s="51">
        <f>ABS((F1544/F1541)^(1/4)-1)</f>
        <v>9.857014446510215E-3</v>
      </c>
      <c r="H1544" s="49"/>
      <c r="I1544" s="49"/>
      <c r="J1544" s="49"/>
      <c r="K1544" s="49"/>
      <c r="L1544" s="49"/>
      <c r="M1544" s="49"/>
      <c r="N1544" s="49"/>
      <c r="O1544" s="49"/>
      <c r="P1544" s="49"/>
      <c r="Q1544" s="49"/>
      <c r="R1544" s="49"/>
      <c r="S1544" s="49"/>
      <c r="T1544" s="49"/>
      <c r="U1544" s="49"/>
      <c r="V1544" s="49"/>
      <c r="W1544" s="49"/>
      <c r="X1544" s="49"/>
      <c r="Y1544" s="49"/>
    </row>
    <row r="1545" spans="1:25">
      <c r="A1545" s="35" t="s">
        <v>98</v>
      </c>
      <c r="B1545" s="35" t="s">
        <v>99</v>
      </c>
      <c r="C1545" s="39">
        <v>1989</v>
      </c>
      <c r="D1545" s="35">
        <v>10729.5</v>
      </c>
      <c r="E1545" s="39">
        <v>17295.523439005614</v>
      </c>
      <c r="F1545" s="35">
        <f>Table_3[[#This Row],[Nominal GDP in millions]]/Table_3[[#This Row],[Real GDP (Chained 2012, millions)]]</f>
        <v>0.62036283769257694</v>
      </c>
      <c r="H1545" s="49"/>
      <c r="I1545" s="49"/>
      <c r="J1545" s="49"/>
      <c r="K1545" s="49"/>
      <c r="L1545" s="49"/>
      <c r="M1545" s="49"/>
      <c r="N1545" s="49"/>
      <c r="O1545" s="49"/>
      <c r="P1545" s="49"/>
      <c r="Q1545" s="49"/>
      <c r="R1545" s="49"/>
      <c r="S1545" s="49"/>
      <c r="T1545" s="49"/>
      <c r="U1545" s="49"/>
      <c r="V1545" s="49"/>
      <c r="W1545" s="49"/>
      <c r="X1545" s="49"/>
      <c r="Y1545" s="49"/>
    </row>
    <row r="1546" spans="1:25">
      <c r="A1546" s="35" t="s">
        <v>98</v>
      </c>
      <c r="B1546" s="35" t="s">
        <v>99</v>
      </c>
      <c r="C1546" s="39">
        <v>1990</v>
      </c>
      <c r="D1546" s="35">
        <v>11509.1</v>
      </c>
      <c r="E1546" s="39">
        <v>17877.016836861465</v>
      </c>
      <c r="F1546" s="35">
        <f>Table_3[[#This Row],[Nominal GDP in millions]]/Table_3[[#This Row],[Real GDP (Chained 2012, millions)]]</f>
        <v>0.6437930950687949</v>
      </c>
      <c r="H1546" s="49"/>
      <c r="I1546" s="49"/>
      <c r="J1546" s="49"/>
      <c r="K1546" s="49"/>
      <c r="L1546" s="49"/>
      <c r="M1546" s="49"/>
      <c r="N1546" s="49"/>
      <c r="O1546" s="49"/>
      <c r="P1546" s="49"/>
      <c r="Q1546" s="49"/>
      <c r="R1546" s="49"/>
      <c r="S1546" s="49"/>
      <c r="T1546" s="49"/>
      <c r="U1546" s="49"/>
      <c r="V1546" s="49"/>
      <c r="W1546" s="49"/>
      <c r="X1546" s="49"/>
      <c r="Y1546" s="49"/>
    </row>
    <row r="1547" spans="1:25">
      <c r="A1547" s="35" t="s">
        <v>98</v>
      </c>
      <c r="B1547" s="35" t="s">
        <v>99</v>
      </c>
      <c r="C1547" s="39">
        <v>1991</v>
      </c>
      <c r="D1547" s="35">
        <v>11691.3</v>
      </c>
      <c r="E1547" s="39">
        <v>17818.609417782274</v>
      </c>
      <c r="F1547" s="35">
        <f>Table_3[[#This Row],[Nominal GDP in millions]]/Table_3[[#This Row],[Real GDP (Chained 2012, millions)]]</f>
        <v>0.65612864202144416</v>
      </c>
      <c r="H1547" s="49"/>
      <c r="I1547" s="49"/>
      <c r="J1547" s="49"/>
      <c r="K1547" s="49"/>
      <c r="L1547" s="49"/>
      <c r="M1547" s="49"/>
      <c r="N1547" s="49"/>
      <c r="O1547" s="49"/>
      <c r="P1547" s="49"/>
      <c r="Q1547" s="49"/>
      <c r="R1547" s="49"/>
      <c r="S1547" s="49"/>
      <c r="T1547" s="49"/>
      <c r="U1547" s="49"/>
      <c r="V1547" s="49"/>
      <c r="W1547" s="49"/>
      <c r="X1547" s="49"/>
      <c r="Y1547" s="49"/>
    </row>
    <row r="1548" spans="1:25">
      <c r="A1548" s="37" t="s">
        <v>98</v>
      </c>
      <c r="B1548" s="37" t="s">
        <v>99</v>
      </c>
      <c r="C1548" s="38">
        <v>1992</v>
      </c>
      <c r="D1548" s="38">
        <v>12896.2</v>
      </c>
      <c r="E1548" s="38">
        <v>19255.2960959232</v>
      </c>
      <c r="F1548" s="37">
        <f>Table_3[[#This Row],[Nominal GDP in millions]]/Table_3[[#This Row],[Real GDP (Chained 2012, millions)]]</f>
        <v>0.66974820515642086</v>
      </c>
      <c r="G1548" s="51">
        <f>ABS((F1548/F1545)^(1/4)-1)</f>
        <v>1.9333849179034468E-2</v>
      </c>
      <c r="H1548" s="49"/>
      <c r="I1548" s="49"/>
      <c r="J1548" s="49"/>
      <c r="K1548" s="49"/>
      <c r="L1548" s="49"/>
      <c r="M1548" s="49"/>
      <c r="N1548" s="49"/>
      <c r="O1548" s="49"/>
      <c r="P1548" s="49"/>
      <c r="Q1548" s="49"/>
      <c r="R1548" s="49"/>
      <c r="S1548" s="49"/>
      <c r="T1548" s="49"/>
      <c r="U1548" s="49"/>
      <c r="V1548" s="49"/>
      <c r="W1548" s="49"/>
      <c r="X1548" s="49"/>
      <c r="Y1548" s="49"/>
    </row>
    <row r="1549" spans="1:25">
      <c r="A1549" s="35" t="s">
        <v>98</v>
      </c>
      <c r="B1549" s="35" t="s">
        <v>99</v>
      </c>
      <c r="C1549" s="39">
        <v>1993</v>
      </c>
      <c r="D1549" s="35">
        <v>13049.3</v>
      </c>
      <c r="E1549" s="39">
        <v>18998.846776803406</v>
      </c>
      <c r="F1549" s="35">
        <f>Table_3[[#This Row],[Nominal GDP in millions]]/Table_3[[#This Row],[Real GDP (Chained 2012, millions)]]</f>
        <v>0.68684695199144974</v>
      </c>
      <c r="H1549" s="49"/>
      <c r="I1549" s="49"/>
      <c r="J1549" s="49"/>
      <c r="K1549" s="49"/>
      <c r="L1549" s="49"/>
      <c r="M1549" s="49"/>
      <c r="N1549" s="49"/>
      <c r="O1549" s="49"/>
      <c r="P1549" s="49"/>
      <c r="Q1549" s="49"/>
      <c r="R1549" s="49"/>
      <c r="S1549" s="49"/>
      <c r="T1549" s="49"/>
      <c r="U1549" s="49"/>
      <c r="V1549" s="49"/>
      <c r="W1549" s="49"/>
      <c r="X1549" s="49"/>
      <c r="Y1549" s="49"/>
    </row>
    <row r="1550" spans="1:25">
      <c r="A1550" s="35" t="s">
        <v>98</v>
      </c>
      <c r="B1550" s="35" t="s">
        <v>99</v>
      </c>
      <c r="C1550" s="39">
        <v>1994</v>
      </c>
      <c r="D1550" s="35">
        <v>14303.8</v>
      </c>
      <c r="E1550" s="39">
        <v>20435.940948565814</v>
      </c>
      <c r="F1550" s="35">
        <f>Table_3[[#This Row],[Nominal GDP in millions]]/Table_3[[#This Row],[Real GDP (Chained 2012, millions)]]</f>
        <v>0.69993351595605557</v>
      </c>
      <c r="H1550" s="49"/>
      <c r="I1550" s="49"/>
      <c r="J1550" s="49"/>
      <c r="K1550" s="49"/>
      <c r="L1550" s="49"/>
      <c r="M1550" s="49"/>
      <c r="N1550" s="49"/>
      <c r="O1550" s="49"/>
      <c r="P1550" s="49"/>
      <c r="Q1550" s="49"/>
      <c r="R1550" s="49"/>
      <c r="S1550" s="49"/>
      <c r="T1550" s="49"/>
      <c r="U1550" s="49"/>
      <c r="V1550" s="49"/>
      <c r="W1550" s="49"/>
      <c r="X1550" s="49"/>
      <c r="Y1550" s="49"/>
    </row>
    <row r="1551" spans="1:25">
      <c r="A1551" s="35" t="s">
        <v>98</v>
      </c>
      <c r="B1551" s="35" t="s">
        <v>99</v>
      </c>
      <c r="C1551" s="39">
        <v>1995</v>
      </c>
      <c r="D1551" s="35">
        <v>14841.9</v>
      </c>
      <c r="E1551" s="39">
        <v>20816.675822237841</v>
      </c>
      <c r="F1551" s="35">
        <f>Table_3[[#This Row],[Nominal GDP in millions]]/Table_3[[#This Row],[Real GDP (Chained 2012, millions)]]</f>
        <v>0.71298127168531089</v>
      </c>
      <c r="H1551" s="49"/>
      <c r="I1551" s="49"/>
      <c r="J1551" s="49"/>
      <c r="K1551" s="49"/>
      <c r="L1551" s="49"/>
      <c r="M1551" s="49"/>
      <c r="N1551" s="49"/>
      <c r="O1551" s="49"/>
      <c r="P1551" s="49"/>
      <c r="Q1551" s="49"/>
      <c r="R1551" s="49"/>
      <c r="S1551" s="49"/>
      <c r="T1551" s="49"/>
      <c r="U1551" s="49"/>
      <c r="V1551" s="49"/>
      <c r="W1551" s="49"/>
      <c r="X1551" s="49"/>
      <c r="Y1551" s="49"/>
    </row>
    <row r="1552" spans="1:25">
      <c r="A1552" s="37" t="s">
        <v>98</v>
      </c>
      <c r="B1552" s="37" t="s">
        <v>99</v>
      </c>
      <c r="C1552" s="38">
        <v>1996</v>
      </c>
      <c r="D1552" s="38">
        <v>16491</v>
      </c>
      <c r="E1552" s="38">
        <v>22423.423171744224</v>
      </c>
      <c r="F1552" s="37">
        <f>Table_3[[#This Row],[Nominal GDP in millions]]/Table_3[[#This Row],[Real GDP (Chained 2012, millions)]]</f>
        <v>0.73543632806164605</v>
      </c>
      <c r="G1552" s="51">
        <f>ABS((F1552/F1549)^(1/4)-1)</f>
        <v>1.7234956255308909E-2</v>
      </c>
      <c r="H1552" s="49"/>
      <c r="I1552" s="49"/>
      <c r="J1552" s="49"/>
      <c r="K1552" s="49"/>
      <c r="L1552" s="49"/>
      <c r="M1552" s="49"/>
      <c r="N1552" s="49"/>
      <c r="O1552" s="49"/>
      <c r="P1552" s="49"/>
      <c r="Q1552" s="49"/>
      <c r="R1552" s="49"/>
      <c r="S1552" s="49"/>
      <c r="T1552" s="49"/>
      <c r="U1552" s="49"/>
      <c r="V1552" s="49"/>
      <c r="W1552" s="49"/>
      <c r="X1552" s="49"/>
      <c r="Y1552" s="49"/>
    </row>
    <row r="1553" spans="1:25">
      <c r="A1553" s="35" t="s">
        <v>98</v>
      </c>
      <c r="B1553" s="35" t="s">
        <v>99</v>
      </c>
      <c r="C1553" s="39">
        <v>1997</v>
      </c>
      <c r="D1553" s="35">
        <v>15760.8</v>
      </c>
      <c r="E1553" s="39">
        <v>22413.1</v>
      </c>
      <c r="F1553" s="35">
        <f>Table_3[[#This Row],[Nominal GDP in millions]]/Table_3[[#This Row],[Real GDP (Chained 2012, millions)]]</f>
        <v>0.70319589882702527</v>
      </c>
      <c r="H1553" s="49"/>
      <c r="I1553" s="49"/>
      <c r="J1553" s="49"/>
      <c r="K1553" s="49"/>
      <c r="L1553" s="49"/>
      <c r="M1553" s="49"/>
      <c r="N1553" s="49"/>
      <c r="O1553" s="49"/>
      <c r="P1553" s="49"/>
      <c r="Q1553" s="49"/>
      <c r="R1553" s="49"/>
      <c r="S1553" s="49"/>
      <c r="T1553" s="49"/>
      <c r="U1553" s="49"/>
      <c r="V1553" s="49"/>
      <c r="W1553" s="49"/>
      <c r="X1553" s="49"/>
      <c r="Y1553" s="49"/>
    </row>
    <row r="1554" spans="1:25">
      <c r="A1554" s="35" t="s">
        <v>98</v>
      </c>
      <c r="B1554" s="35" t="s">
        <v>99</v>
      </c>
      <c r="C1554" s="39">
        <v>1998</v>
      </c>
      <c r="D1554" s="35">
        <v>16816.599999999999</v>
      </c>
      <c r="E1554" s="39">
        <v>23674.9</v>
      </c>
      <c r="F1554" s="35">
        <f>Table_3[[#This Row],[Nominal GDP in millions]]/Table_3[[#This Row],[Real GDP (Chained 2012, millions)]]</f>
        <v>0.71031345433349236</v>
      </c>
      <c r="H1554" s="49"/>
      <c r="I1554" s="49"/>
      <c r="J1554" s="49"/>
      <c r="K1554" s="49"/>
      <c r="L1554" s="49"/>
      <c r="M1554" s="49"/>
      <c r="N1554" s="49"/>
      <c r="O1554" s="49"/>
      <c r="P1554" s="49"/>
      <c r="Q1554" s="49"/>
      <c r="R1554" s="49"/>
      <c r="S1554" s="49"/>
      <c r="T1554" s="49"/>
      <c r="U1554" s="49"/>
      <c r="V1554" s="49"/>
      <c r="W1554" s="49"/>
      <c r="X1554" s="49"/>
      <c r="Y1554" s="49"/>
    </row>
    <row r="1555" spans="1:25">
      <c r="A1555" s="35" t="s">
        <v>98</v>
      </c>
      <c r="B1555" s="35" t="s">
        <v>99</v>
      </c>
      <c r="C1555" s="39">
        <v>1999</v>
      </c>
      <c r="D1555" s="35">
        <v>17067.2</v>
      </c>
      <c r="E1555" s="39">
        <v>23770.7</v>
      </c>
      <c r="F1555" s="35">
        <f>Table_3[[#This Row],[Nominal GDP in millions]]/Table_3[[#This Row],[Real GDP (Chained 2012, millions)]]</f>
        <v>0.71799315964611898</v>
      </c>
      <c r="H1555" s="49"/>
      <c r="I1555" s="49"/>
      <c r="J1555" s="49"/>
      <c r="K1555" s="49"/>
      <c r="L1555" s="49"/>
      <c r="M1555" s="49"/>
      <c r="N1555" s="49"/>
      <c r="O1555" s="49"/>
      <c r="P1555" s="49"/>
      <c r="Q1555" s="49"/>
      <c r="R1555" s="49"/>
      <c r="S1555" s="49"/>
      <c r="T1555" s="49"/>
      <c r="U1555" s="49"/>
      <c r="V1555" s="49"/>
      <c r="W1555" s="49"/>
      <c r="X1555" s="49"/>
      <c r="Y1555" s="49"/>
    </row>
    <row r="1556" spans="1:25">
      <c r="A1556" s="37" t="s">
        <v>98</v>
      </c>
      <c r="B1556" s="37" t="s">
        <v>99</v>
      </c>
      <c r="C1556" s="38">
        <v>2000</v>
      </c>
      <c r="D1556" s="38">
        <v>18100.099999999999</v>
      </c>
      <c r="E1556" s="38">
        <v>24706</v>
      </c>
      <c r="F1556" s="37">
        <f>Table_3[[#This Row],[Nominal GDP in millions]]/Table_3[[#This Row],[Real GDP (Chained 2012, millions)]]</f>
        <v>0.73261960657330194</v>
      </c>
      <c r="G1556" s="51">
        <f>ABS((F1556/F1553)^(1/4)-1)</f>
        <v>1.0300462965786794E-2</v>
      </c>
      <c r="H1556" s="49"/>
      <c r="I1556" s="49"/>
      <c r="J1556" s="49"/>
      <c r="K1556" s="49"/>
      <c r="L1556" s="49"/>
      <c r="M1556" s="49"/>
      <c r="N1556" s="49"/>
      <c r="O1556" s="49"/>
      <c r="P1556" s="49"/>
      <c r="Q1556" s="49"/>
      <c r="R1556" s="49"/>
      <c r="S1556" s="49"/>
      <c r="T1556" s="49"/>
      <c r="U1556" s="49"/>
      <c r="V1556" s="49"/>
      <c r="W1556" s="49"/>
      <c r="X1556" s="49"/>
      <c r="Y1556" s="49"/>
    </row>
    <row r="1557" spans="1:25">
      <c r="A1557" s="35" t="s">
        <v>98</v>
      </c>
      <c r="B1557" s="35" t="s">
        <v>99</v>
      </c>
      <c r="C1557" s="39">
        <v>2001</v>
      </c>
      <c r="D1557" s="35">
        <v>18889.099999999999</v>
      </c>
      <c r="E1557" s="39">
        <v>24909.9</v>
      </c>
      <c r="F1557" s="35">
        <f>Table_3[[#This Row],[Nominal GDP in millions]]/Table_3[[#This Row],[Real GDP (Chained 2012, millions)]]</f>
        <v>0.75829690203493383</v>
      </c>
      <c r="H1557" s="49"/>
      <c r="I1557" s="49"/>
      <c r="J1557" s="49"/>
      <c r="K1557" s="49"/>
      <c r="L1557" s="49"/>
      <c r="M1557" s="49"/>
      <c r="N1557" s="49"/>
      <c r="O1557" s="49"/>
      <c r="P1557" s="49"/>
      <c r="Q1557" s="49"/>
      <c r="R1557" s="49"/>
      <c r="S1557" s="49"/>
      <c r="T1557" s="49"/>
      <c r="U1557" s="49"/>
      <c r="V1557" s="49"/>
      <c r="W1557" s="49"/>
      <c r="X1557" s="49"/>
      <c r="Y1557" s="49"/>
    </row>
    <row r="1558" spans="1:25">
      <c r="A1558" s="35" t="s">
        <v>98</v>
      </c>
      <c r="B1558" s="35" t="s">
        <v>99</v>
      </c>
      <c r="C1558" s="39">
        <v>2002</v>
      </c>
      <c r="D1558" s="35">
        <v>20194.7</v>
      </c>
      <c r="E1558" s="39">
        <v>26290.799999999999</v>
      </c>
      <c r="F1558" s="35">
        <f>Table_3[[#This Row],[Nominal GDP in millions]]/Table_3[[#This Row],[Real GDP (Chained 2012, millions)]]</f>
        <v>0.7681280143624386</v>
      </c>
      <c r="H1558" s="49"/>
      <c r="I1558" s="49"/>
      <c r="J1558" s="49"/>
      <c r="K1558" s="49"/>
      <c r="L1558" s="49"/>
      <c r="M1558" s="49"/>
      <c r="N1558" s="49"/>
      <c r="O1558" s="49"/>
      <c r="P1558" s="49"/>
      <c r="Q1558" s="49"/>
      <c r="R1558" s="49"/>
      <c r="S1558" s="49"/>
      <c r="T1558" s="49"/>
      <c r="U1558" s="49"/>
      <c r="V1558" s="49"/>
      <c r="W1558" s="49"/>
      <c r="X1558" s="49"/>
      <c r="Y1558" s="49"/>
    </row>
    <row r="1559" spans="1:25">
      <c r="A1559" s="35" t="s">
        <v>98</v>
      </c>
      <c r="B1559" s="35" t="s">
        <v>99</v>
      </c>
      <c r="C1559" s="39">
        <v>2003</v>
      </c>
      <c r="D1559" s="35">
        <v>22061.1</v>
      </c>
      <c r="E1559" s="39">
        <v>27870.400000000001</v>
      </c>
      <c r="F1559" s="35">
        <f>Table_3[[#This Row],[Nominal GDP in millions]]/Table_3[[#This Row],[Real GDP (Chained 2012, millions)]]</f>
        <v>0.79156022159710648</v>
      </c>
      <c r="H1559" s="49"/>
      <c r="I1559" s="49"/>
      <c r="J1559" s="49"/>
      <c r="K1559" s="49"/>
      <c r="L1559" s="49"/>
      <c r="M1559" s="49"/>
      <c r="N1559" s="49"/>
      <c r="O1559" s="49"/>
      <c r="P1559" s="49"/>
      <c r="Q1559" s="49"/>
      <c r="R1559" s="49"/>
      <c r="S1559" s="49"/>
      <c r="T1559" s="49"/>
      <c r="U1559" s="49"/>
      <c r="V1559" s="49"/>
      <c r="W1559" s="49"/>
      <c r="X1559" s="49"/>
      <c r="Y1559" s="49"/>
    </row>
    <row r="1560" spans="1:25">
      <c r="A1560" s="37" t="s">
        <v>98</v>
      </c>
      <c r="B1560" s="37" t="s">
        <v>99</v>
      </c>
      <c r="C1560" s="38">
        <v>2004</v>
      </c>
      <c r="D1560" s="38">
        <v>23259</v>
      </c>
      <c r="E1560" s="38">
        <v>28284.1</v>
      </c>
      <c r="F1560" s="37">
        <f>Table_3[[#This Row],[Nominal GDP in millions]]/Table_3[[#This Row],[Real GDP (Chained 2012, millions)]]</f>
        <v>0.82233481001693531</v>
      </c>
      <c r="G1560" s="51">
        <f>ABS((F1560/F1557)^(1/4)-1)</f>
        <v>2.0474949640389761E-2</v>
      </c>
      <c r="H1560" s="49"/>
      <c r="I1560" s="49"/>
      <c r="J1560" s="49"/>
      <c r="K1560" s="49"/>
      <c r="L1560" s="49"/>
      <c r="M1560" s="49"/>
      <c r="N1560" s="49"/>
      <c r="O1560" s="49"/>
      <c r="P1560" s="49"/>
      <c r="Q1560" s="49"/>
      <c r="R1560" s="49"/>
      <c r="S1560" s="49"/>
      <c r="T1560" s="49"/>
      <c r="U1560" s="49"/>
      <c r="V1560" s="49"/>
      <c r="W1560" s="49"/>
      <c r="X1560" s="49"/>
      <c r="Y1560" s="49"/>
    </row>
    <row r="1561" spans="1:25">
      <c r="A1561" s="35" t="s">
        <v>98</v>
      </c>
      <c r="B1561" s="35" t="s">
        <v>99</v>
      </c>
      <c r="C1561" s="39">
        <v>2005</v>
      </c>
      <c r="D1561" s="35">
        <v>24700</v>
      </c>
      <c r="E1561" s="39">
        <v>29345.200000000001</v>
      </c>
      <c r="F1561" s="35">
        <f>Table_3[[#This Row],[Nominal GDP in millions]]/Table_3[[#This Row],[Real GDP (Chained 2012, millions)]]</f>
        <v>0.84170494663522477</v>
      </c>
      <c r="H1561" s="49"/>
      <c r="I1561" s="49"/>
      <c r="J1561" s="49"/>
      <c r="K1561" s="49"/>
      <c r="L1561" s="49"/>
      <c r="M1561" s="49"/>
      <c r="N1561" s="49"/>
      <c r="O1561" s="49"/>
      <c r="P1561" s="49"/>
      <c r="Q1561" s="49"/>
      <c r="R1561" s="49"/>
      <c r="S1561" s="49"/>
      <c r="T1561" s="49"/>
      <c r="U1561" s="49"/>
      <c r="V1561" s="49"/>
      <c r="W1561" s="49"/>
      <c r="X1561" s="49"/>
      <c r="Y1561" s="49"/>
    </row>
    <row r="1562" spans="1:25">
      <c r="A1562" s="35" t="s">
        <v>98</v>
      </c>
      <c r="B1562" s="35" t="s">
        <v>99</v>
      </c>
      <c r="C1562" s="39">
        <v>2006</v>
      </c>
      <c r="D1562" s="35">
        <v>26500.7</v>
      </c>
      <c r="E1562" s="39">
        <v>30590.1</v>
      </c>
      <c r="F1562" s="35">
        <f>Table_3[[#This Row],[Nominal GDP in millions]]/Table_3[[#This Row],[Real GDP (Chained 2012, millions)]]</f>
        <v>0.86631622649157736</v>
      </c>
      <c r="H1562" s="49"/>
      <c r="I1562" s="49"/>
      <c r="J1562" s="49"/>
      <c r="K1562" s="49"/>
      <c r="L1562" s="49"/>
      <c r="M1562" s="49"/>
      <c r="N1562" s="49"/>
      <c r="O1562" s="49"/>
      <c r="P1562" s="49"/>
      <c r="Q1562" s="49"/>
      <c r="R1562" s="49"/>
      <c r="S1562" s="49"/>
      <c r="T1562" s="49"/>
      <c r="U1562" s="49"/>
      <c r="V1562" s="49"/>
      <c r="W1562" s="49"/>
      <c r="X1562" s="49"/>
      <c r="Y1562" s="49"/>
    </row>
    <row r="1563" spans="1:25">
      <c r="A1563" s="35" t="s">
        <v>98</v>
      </c>
      <c r="B1563" s="35" t="s">
        <v>99</v>
      </c>
      <c r="C1563" s="39">
        <v>2007</v>
      </c>
      <c r="D1563" s="35">
        <v>29075.4</v>
      </c>
      <c r="E1563" s="39">
        <v>32022.2</v>
      </c>
      <c r="F1563" s="35">
        <f>Table_3[[#This Row],[Nominal GDP in millions]]/Table_3[[#This Row],[Real GDP (Chained 2012, millions)]]</f>
        <v>0.90797634141314465</v>
      </c>
      <c r="H1563" s="49"/>
      <c r="I1563" s="49"/>
      <c r="J1563" s="49"/>
      <c r="K1563" s="49"/>
      <c r="L1563" s="49"/>
      <c r="M1563" s="49"/>
      <c r="N1563" s="49"/>
      <c r="O1563" s="49"/>
      <c r="P1563" s="49"/>
      <c r="Q1563" s="49"/>
      <c r="R1563" s="49"/>
      <c r="S1563" s="49"/>
      <c r="T1563" s="49"/>
      <c r="U1563" s="49"/>
      <c r="V1563" s="49"/>
      <c r="W1563" s="49"/>
      <c r="X1563" s="49"/>
      <c r="Y1563" s="49"/>
    </row>
    <row r="1564" spans="1:25">
      <c r="A1564" s="37" t="s">
        <v>98</v>
      </c>
      <c r="B1564" s="37" t="s">
        <v>99</v>
      </c>
      <c r="C1564" s="38">
        <v>2008</v>
      </c>
      <c r="D1564" s="38">
        <v>31874.400000000001</v>
      </c>
      <c r="E1564" s="38">
        <v>34256.400000000001</v>
      </c>
      <c r="F1564" s="37">
        <f>Table_3[[#This Row],[Nominal GDP in millions]]/Table_3[[#This Row],[Real GDP (Chained 2012, millions)]]</f>
        <v>0.93046554804357728</v>
      </c>
      <c r="G1564" s="51">
        <f>ABS((F1564/F1561)^(1/4)-1)</f>
        <v>2.5380618985152426E-2</v>
      </c>
      <c r="H1564" s="49"/>
      <c r="I1564" s="49"/>
      <c r="J1564" s="49"/>
      <c r="K1564" s="49"/>
      <c r="L1564" s="49"/>
      <c r="M1564" s="49"/>
      <c r="N1564" s="49"/>
      <c r="O1564" s="49"/>
      <c r="P1564" s="49"/>
      <c r="Q1564" s="49"/>
      <c r="R1564" s="49"/>
      <c r="S1564" s="49"/>
      <c r="T1564" s="49"/>
      <c r="U1564" s="49"/>
      <c r="V1564" s="49"/>
      <c r="W1564" s="49"/>
      <c r="X1564" s="49"/>
      <c r="Y1564" s="49"/>
    </row>
    <row r="1565" spans="1:25">
      <c r="A1565" s="35" t="s">
        <v>98</v>
      </c>
      <c r="B1565" s="35" t="s">
        <v>99</v>
      </c>
      <c r="C1565" s="39">
        <v>2009</v>
      </c>
      <c r="D1565" s="35">
        <v>32226</v>
      </c>
      <c r="E1565" s="39">
        <v>35244.400000000001</v>
      </c>
      <c r="F1565" s="35">
        <f>Table_3[[#This Row],[Nominal GDP in millions]]/Table_3[[#This Row],[Real GDP (Chained 2012, millions)]]</f>
        <v>0.91435802567216351</v>
      </c>
      <c r="H1565" s="49"/>
      <c r="I1565" s="49"/>
      <c r="J1565" s="49"/>
      <c r="K1565" s="49"/>
      <c r="L1565" s="49"/>
      <c r="M1565" s="49"/>
      <c r="N1565" s="49"/>
      <c r="O1565" s="49"/>
      <c r="P1565" s="49"/>
      <c r="Q1565" s="49"/>
      <c r="R1565" s="49"/>
      <c r="S1565" s="49"/>
      <c r="T1565" s="49"/>
      <c r="U1565" s="49"/>
      <c r="V1565" s="49"/>
      <c r="W1565" s="49"/>
      <c r="X1565" s="49"/>
      <c r="Y1565" s="49"/>
    </row>
    <row r="1566" spans="1:25">
      <c r="A1566" s="35" t="s">
        <v>98</v>
      </c>
      <c r="B1566" s="35" t="s">
        <v>99</v>
      </c>
      <c r="C1566" s="39">
        <v>2010</v>
      </c>
      <c r="D1566" s="35">
        <v>35676.199999999997</v>
      </c>
      <c r="E1566" s="39">
        <v>37917.199999999997</v>
      </c>
      <c r="F1566" s="35">
        <f>Table_3[[#This Row],[Nominal GDP in millions]]/Table_3[[#This Row],[Real GDP (Chained 2012, millions)]]</f>
        <v>0.94089753462808434</v>
      </c>
      <c r="H1566" s="49"/>
      <c r="I1566" s="49"/>
      <c r="J1566" s="49"/>
      <c r="K1566" s="49"/>
      <c r="L1566" s="49"/>
      <c r="M1566" s="49"/>
      <c r="N1566" s="49"/>
      <c r="O1566" s="49"/>
      <c r="P1566" s="49"/>
      <c r="Q1566" s="49"/>
      <c r="R1566" s="49"/>
      <c r="S1566" s="49"/>
      <c r="T1566" s="49"/>
      <c r="U1566" s="49"/>
      <c r="V1566" s="49"/>
      <c r="W1566" s="49"/>
      <c r="X1566" s="49"/>
      <c r="Y1566" s="49"/>
    </row>
    <row r="1567" spans="1:25">
      <c r="A1567" s="35" t="s">
        <v>98</v>
      </c>
      <c r="B1567" s="35" t="s">
        <v>99</v>
      </c>
      <c r="C1567" s="39">
        <v>2011</v>
      </c>
      <c r="D1567" s="35">
        <v>41587.699999999997</v>
      </c>
      <c r="E1567" s="39">
        <v>42340.800000000003</v>
      </c>
      <c r="F1567" s="35">
        <f>Table_3[[#This Row],[Nominal GDP in millions]]/Table_3[[#This Row],[Real GDP (Chained 2012, millions)]]</f>
        <v>0.98221337338926029</v>
      </c>
      <c r="H1567" s="49"/>
      <c r="I1567" s="49"/>
      <c r="J1567" s="49"/>
      <c r="K1567" s="49"/>
      <c r="L1567" s="49"/>
      <c r="M1567" s="49"/>
      <c r="N1567" s="49"/>
      <c r="O1567" s="49"/>
      <c r="P1567" s="49"/>
      <c r="Q1567" s="49"/>
      <c r="R1567" s="49"/>
      <c r="S1567" s="49"/>
      <c r="T1567" s="49"/>
      <c r="U1567" s="49"/>
      <c r="V1567" s="49"/>
      <c r="W1567" s="49"/>
      <c r="X1567" s="49"/>
      <c r="Y1567" s="49"/>
    </row>
    <row r="1568" spans="1:25">
      <c r="A1568" s="37" t="s">
        <v>98</v>
      </c>
      <c r="B1568" s="37" t="s">
        <v>99</v>
      </c>
      <c r="C1568" s="38">
        <v>2012</v>
      </c>
      <c r="D1568" s="38">
        <v>51832.6</v>
      </c>
      <c r="E1568" s="38">
        <v>51832.6</v>
      </c>
      <c r="F1568" s="37">
        <f>Table_3[[#This Row],[Nominal GDP in millions]]/Table_3[[#This Row],[Real GDP (Chained 2012, millions)]]</f>
        <v>1</v>
      </c>
      <c r="G1568" s="51">
        <f>ABS((F1568/F1565)^(1/4)-1)</f>
        <v>2.2635652696993303E-2</v>
      </c>
      <c r="H1568" s="49"/>
      <c r="I1568" s="49"/>
      <c r="J1568" s="49"/>
      <c r="K1568" s="49"/>
      <c r="L1568" s="49"/>
      <c r="M1568" s="49"/>
      <c r="N1568" s="49"/>
      <c r="O1568" s="49"/>
      <c r="P1568" s="49"/>
      <c r="Q1568" s="49"/>
      <c r="R1568" s="49"/>
      <c r="S1568" s="49"/>
      <c r="T1568" s="49"/>
      <c r="U1568" s="49"/>
      <c r="V1568" s="49"/>
      <c r="W1568" s="49"/>
      <c r="X1568" s="49"/>
      <c r="Y1568" s="49"/>
    </row>
    <row r="1569" spans="1:25">
      <c r="A1569" s="35" t="s">
        <v>98</v>
      </c>
      <c r="B1569" s="35" t="s">
        <v>99</v>
      </c>
      <c r="C1569" s="39">
        <v>2013</v>
      </c>
      <c r="D1569" s="35">
        <v>54271</v>
      </c>
      <c r="E1569" s="39">
        <v>52892.4</v>
      </c>
      <c r="F1569" s="35">
        <f>Table_3[[#This Row],[Nominal GDP in millions]]/Table_3[[#This Row],[Real GDP (Chained 2012, millions)]]</f>
        <v>1.0260642360717229</v>
      </c>
      <c r="H1569" s="49"/>
      <c r="I1569" s="49"/>
      <c r="J1569" s="49"/>
      <c r="K1569" s="49"/>
      <c r="L1569" s="49"/>
      <c r="M1569" s="49"/>
      <c r="N1569" s="49"/>
      <c r="O1569" s="49"/>
      <c r="P1569" s="49"/>
      <c r="Q1569" s="49"/>
      <c r="R1569" s="49"/>
      <c r="S1569" s="49"/>
      <c r="T1569" s="49"/>
      <c r="U1569" s="49"/>
      <c r="V1569" s="49"/>
      <c r="W1569" s="49"/>
      <c r="X1569" s="49"/>
      <c r="Y1569" s="49"/>
    </row>
    <row r="1570" spans="1:25">
      <c r="A1570" s="35" t="s">
        <v>98</v>
      </c>
      <c r="B1570" s="35" t="s">
        <v>99</v>
      </c>
      <c r="C1570" s="39">
        <v>2014</v>
      </c>
      <c r="D1570" s="35">
        <v>59926.3</v>
      </c>
      <c r="E1570" s="39">
        <v>57790</v>
      </c>
      <c r="F1570" s="35">
        <f>Table_3[[#This Row],[Nominal GDP in millions]]/Table_3[[#This Row],[Real GDP (Chained 2012, millions)]]</f>
        <v>1.0369666032185501</v>
      </c>
      <c r="H1570" s="49"/>
      <c r="I1570" s="49"/>
      <c r="J1570" s="49"/>
      <c r="K1570" s="49"/>
      <c r="L1570" s="49"/>
      <c r="M1570" s="49"/>
      <c r="N1570" s="49"/>
      <c r="O1570" s="49"/>
      <c r="P1570" s="49"/>
      <c r="Q1570" s="49"/>
      <c r="R1570" s="49"/>
      <c r="S1570" s="49"/>
      <c r="T1570" s="49"/>
      <c r="U1570" s="49"/>
      <c r="V1570" s="49"/>
      <c r="W1570" s="49"/>
      <c r="X1570" s="49"/>
      <c r="Y1570" s="49"/>
    </row>
    <row r="1571" spans="1:25">
      <c r="A1571" s="35" t="s">
        <v>98</v>
      </c>
      <c r="B1571" s="35" t="s">
        <v>99</v>
      </c>
      <c r="C1571" s="39">
        <v>2015</v>
      </c>
      <c r="D1571" s="35">
        <v>55996.9</v>
      </c>
      <c r="E1571" s="39">
        <v>56542.400000000001</v>
      </c>
      <c r="F1571" s="35">
        <f>Table_3[[#This Row],[Nominal GDP in millions]]/Table_3[[#This Row],[Real GDP (Chained 2012, millions)]]</f>
        <v>0.99035237273267496</v>
      </c>
      <c r="H1571" s="49"/>
      <c r="I1571" s="49"/>
      <c r="J1571" s="49"/>
      <c r="K1571" s="49"/>
      <c r="L1571" s="49"/>
      <c r="M1571" s="49"/>
      <c r="N1571" s="49"/>
      <c r="O1571" s="49"/>
      <c r="P1571" s="49"/>
      <c r="Q1571" s="49"/>
      <c r="R1571" s="49"/>
      <c r="S1571" s="49"/>
      <c r="T1571" s="49"/>
      <c r="U1571" s="49"/>
      <c r="V1571" s="49"/>
      <c r="W1571" s="49"/>
      <c r="X1571" s="49"/>
      <c r="Y1571" s="49"/>
    </row>
    <row r="1572" spans="1:25">
      <c r="A1572" s="37" t="s">
        <v>98</v>
      </c>
      <c r="B1572" s="37" t="s">
        <v>99</v>
      </c>
      <c r="C1572" s="38">
        <v>2016</v>
      </c>
      <c r="D1572" s="38">
        <v>51989.2</v>
      </c>
      <c r="E1572" s="38">
        <v>52974.6</v>
      </c>
      <c r="F1572" s="37">
        <f>Table_3[[#This Row],[Nominal GDP in millions]]/Table_3[[#This Row],[Real GDP (Chained 2012, millions)]]</f>
        <v>0.98139863255220428</v>
      </c>
      <c r="G1572" s="51">
        <f>ABS((F1572/F1569)^(1/4)-1)</f>
        <v>1.1065052376587281E-2</v>
      </c>
      <c r="H1572" s="49"/>
      <c r="I1572" s="49"/>
      <c r="J1572" s="49"/>
      <c r="K1572" s="49"/>
      <c r="L1572" s="49"/>
      <c r="M1572" s="49"/>
      <c r="N1572" s="49"/>
      <c r="O1572" s="49"/>
      <c r="P1572" s="49"/>
      <c r="Q1572" s="49"/>
      <c r="R1572" s="49"/>
      <c r="S1572" s="49"/>
      <c r="T1572" s="49"/>
      <c r="U1572" s="49"/>
      <c r="V1572" s="49"/>
      <c r="W1572" s="49"/>
      <c r="X1572" s="49"/>
      <c r="Y1572" s="49"/>
    </row>
    <row r="1573" spans="1:25">
      <c r="A1573" s="35" t="s">
        <v>98</v>
      </c>
      <c r="B1573" s="35" t="s">
        <v>99</v>
      </c>
      <c r="C1573" s="39">
        <v>2017</v>
      </c>
      <c r="D1573" s="35">
        <v>55228</v>
      </c>
      <c r="E1573" s="39">
        <v>54083.1</v>
      </c>
      <c r="F1573" s="35">
        <f>Table_3[[#This Row],[Nominal GDP in millions]]/Table_3[[#This Row],[Real GDP (Chained 2012, millions)]]</f>
        <v>1.0211692746902452</v>
      </c>
      <c r="H1573" s="49"/>
      <c r="I1573" s="49"/>
      <c r="J1573" s="49"/>
      <c r="K1573" s="49"/>
      <c r="L1573" s="49"/>
      <c r="M1573" s="49"/>
      <c r="N1573" s="49"/>
      <c r="O1573" s="49"/>
      <c r="P1573" s="49"/>
      <c r="Q1573" s="49"/>
      <c r="R1573" s="49"/>
      <c r="S1573" s="49"/>
      <c r="T1573" s="49"/>
      <c r="U1573" s="49"/>
      <c r="V1573" s="49"/>
      <c r="W1573" s="49"/>
      <c r="X1573" s="49"/>
      <c r="Y1573" s="49"/>
    </row>
    <row r="1574" spans="1:25">
      <c r="A1574" s="35" t="s">
        <v>98</v>
      </c>
      <c r="B1574" s="35" t="s">
        <v>99</v>
      </c>
      <c r="C1574" s="39">
        <v>2018</v>
      </c>
      <c r="D1574" s="35">
        <v>59092.6</v>
      </c>
      <c r="E1574" s="39">
        <v>55884</v>
      </c>
      <c r="F1574" s="35">
        <f>Table_3[[#This Row],[Nominal GDP in millions]]/Table_3[[#This Row],[Real GDP (Chained 2012, millions)]]</f>
        <v>1.0574153603893779</v>
      </c>
      <c r="H1574" s="49"/>
      <c r="I1574" s="49"/>
      <c r="J1574" s="49"/>
      <c r="K1574" s="49"/>
      <c r="L1574" s="49"/>
      <c r="M1574" s="49"/>
      <c r="N1574" s="49"/>
      <c r="O1574" s="49"/>
      <c r="P1574" s="49"/>
      <c r="Q1574" s="49"/>
      <c r="R1574" s="49"/>
      <c r="S1574" s="49"/>
      <c r="T1574" s="49"/>
      <c r="U1574" s="49"/>
      <c r="V1574" s="49"/>
      <c r="W1574" s="49"/>
      <c r="X1574" s="49"/>
      <c r="Y1574" s="49"/>
    </row>
    <row r="1575" spans="1:25">
      <c r="A1575" s="35" t="s">
        <v>98</v>
      </c>
      <c r="B1575" s="35" t="s">
        <v>99</v>
      </c>
      <c r="C1575" s="39">
        <v>2019</v>
      </c>
      <c r="D1575" s="35">
        <v>59004.5</v>
      </c>
      <c r="E1575" s="39">
        <v>56247</v>
      </c>
      <c r="F1575" s="35">
        <f>Table_3[[#This Row],[Nominal GDP in millions]]/Table_3[[#This Row],[Real GDP (Chained 2012, millions)]]</f>
        <v>1.0490248368801891</v>
      </c>
      <c r="H1575" s="49"/>
      <c r="I1575" s="49"/>
      <c r="J1575" s="49"/>
      <c r="K1575" s="49"/>
      <c r="L1575" s="49"/>
      <c r="M1575" s="49"/>
      <c r="N1575" s="49"/>
      <c r="O1575" s="49"/>
      <c r="P1575" s="49"/>
      <c r="Q1575" s="49"/>
      <c r="R1575" s="49"/>
      <c r="S1575" s="49"/>
      <c r="T1575" s="49"/>
      <c r="U1575" s="49"/>
      <c r="V1575" s="49"/>
      <c r="W1575" s="49"/>
      <c r="X1575" s="49"/>
      <c r="Y1575" s="49"/>
    </row>
    <row r="1576" spans="1:25" s="46" customFormat="1">
      <c r="A1576" s="47" t="s">
        <v>98</v>
      </c>
      <c r="B1576" s="47" t="s">
        <v>99</v>
      </c>
      <c r="C1576" s="45">
        <v>2020</v>
      </c>
      <c r="D1576" s="47">
        <v>54854.2</v>
      </c>
      <c r="E1576" s="45">
        <v>54581.1</v>
      </c>
      <c r="F1576" s="47">
        <f>Table_3[[#This Row],[Nominal GDP in millions]]/Table_3[[#This Row],[Real GDP (Chained 2012, millions)]]</f>
        <v>1.0050035635045831</v>
      </c>
      <c r="G1576" s="51">
        <f>ABS((F1576/F1573)^(1/4)-1)</f>
        <v>3.9813610815557787E-3</v>
      </c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  <c r="U1576" s="49"/>
      <c r="V1576" s="49"/>
      <c r="W1576" s="49"/>
      <c r="X1576" s="49"/>
      <c r="Y1576" s="49"/>
    </row>
    <row r="1577" spans="1:25">
      <c r="A1577" s="37" t="s">
        <v>100</v>
      </c>
      <c r="B1577" s="37" t="s">
        <v>101</v>
      </c>
      <c r="C1577" s="38">
        <v>1976</v>
      </c>
      <c r="D1577" s="38">
        <v>87418.6</v>
      </c>
      <c r="E1577" s="38"/>
      <c r="F1577" s="37"/>
      <c r="G1577" s="51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  <c r="U1577" s="49"/>
      <c r="V1577" s="49"/>
      <c r="W1577" s="49"/>
      <c r="X1577" s="49"/>
      <c r="Y1577" s="49"/>
    </row>
    <row r="1578" spans="1:25">
      <c r="A1578" s="35" t="s">
        <v>100</v>
      </c>
      <c r="B1578" s="35" t="s">
        <v>101</v>
      </c>
      <c r="C1578" s="39">
        <v>1977</v>
      </c>
      <c r="D1578" s="35">
        <v>96995.5</v>
      </c>
      <c r="E1578" s="39">
        <v>297951.76644078561</v>
      </c>
      <c r="F1578" s="35">
        <f>Table_3[[#This Row],[Nominal GDP in millions]]/Table_3[[#This Row],[Real GDP (Chained 2012, millions)]]</f>
        <v>0.32554094630372565</v>
      </c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  <c r="U1578" s="49"/>
      <c r="V1578" s="49"/>
      <c r="W1578" s="49"/>
      <c r="X1578" s="49"/>
      <c r="Y1578" s="49"/>
    </row>
    <row r="1579" spans="1:25">
      <c r="A1579" s="35" t="s">
        <v>100</v>
      </c>
      <c r="B1579" s="35" t="s">
        <v>101</v>
      </c>
      <c r="C1579" s="39">
        <v>1978</v>
      </c>
      <c r="D1579" s="35">
        <v>107554.1</v>
      </c>
      <c r="E1579" s="39">
        <v>308779.4743357338</v>
      </c>
      <c r="F1579" s="35">
        <f>Table_3[[#This Row],[Nominal GDP in millions]]/Table_3[[#This Row],[Real GDP (Chained 2012, millions)]]</f>
        <v>0.34832010848965034</v>
      </c>
      <c r="H1579" s="49"/>
      <c r="I1579" s="49"/>
      <c r="J1579" s="49"/>
      <c r="K1579" s="49"/>
      <c r="L1579" s="49"/>
      <c r="M1579" s="49"/>
      <c r="N1579" s="49"/>
      <c r="O1579" s="49"/>
      <c r="P1579" s="49"/>
      <c r="Q1579" s="49"/>
      <c r="R1579" s="49"/>
      <c r="S1579" s="49"/>
      <c r="T1579" s="49"/>
      <c r="U1579" s="49"/>
      <c r="V1579" s="49"/>
      <c r="W1579" s="49"/>
      <c r="X1579" s="49"/>
      <c r="Y1579" s="49"/>
    </row>
    <row r="1580" spans="1:25">
      <c r="A1580" s="35" t="s">
        <v>100</v>
      </c>
      <c r="B1580" s="35" t="s">
        <v>101</v>
      </c>
      <c r="C1580" s="39">
        <v>1979</v>
      </c>
      <c r="D1580" s="35">
        <v>117117.3</v>
      </c>
      <c r="E1580" s="39">
        <v>313521.69247807132</v>
      </c>
      <c r="F1580" s="35">
        <f>Table_3[[#This Row],[Nominal GDP in millions]]/Table_3[[#This Row],[Real GDP (Chained 2012, millions)]]</f>
        <v>0.37355405641729733</v>
      </c>
      <c r="H1580" s="49"/>
      <c r="I1580" s="49"/>
      <c r="J1580" s="49"/>
      <c r="K1580" s="49"/>
      <c r="L1580" s="49"/>
      <c r="M1580" s="49"/>
      <c r="N1580" s="49"/>
      <c r="O1580" s="49"/>
      <c r="P1580" s="49"/>
      <c r="Q1580" s="49"/>
      <c r="R1580" s="49"/>
      <c r="S1580" s="49"/>
      <c r="T1580" s="49"/>
      <c r="U1580" s="49"/>
      <c r="V1580" s="49"/>
      <c r="W1580" s="49"/>
      <c r="X1580" s="49"/>
      <c r="Y1580" s="49"/>
    </row>
    <row r="1581" spans="1:25">
      <c r="A1581" s="37" t="s">
        <v>100</v>
      </c>
      <c r="B1581" s="37" t="s">
        <v>101</v>
      </c>
      <c r="C1581" s="38">
        <v>1980</v>
      </c>
      <c r="D1581" s="38">
        <v>121228.2</v>
      </c>
      <c r="E1581" s="38">
        <v>300252.04640086694</v>
      </c>
      <c r="F1581" s="37">
        <f>Table_3[[#This Row],[Nominal GDP in millions]]/Table_3[[#This Row],[Real GDP (Chained 2012, millions)]]</f>
        <v>0.40375478353325878</v>
      </c>
      <c r="G1581" s="51">
        <f>ABS((F1581/F1578)^(1/4)-1)</f>
        <v>5.5305046091116195E-2</v>
      </c>
      <c r="H1581" s="49"/>
      <c r="I1581" s="49"/>
      <c r="J1581" s="49"/>
      <c r="K1581" s="49"/>
      <c r="L1581" s="49"/>
      <c r="M1581" s="49"/>
      <c r="N1581" s="49"/>
      <c r="O1581" s="49"/>
      <c r="P1581" s="49"/>
      <c r="Q1581" s="49"/>
      <c r="R1581" s="49"/>
      <c r="S1581" s="49"/>
      <c r="T1581" s="49"/>
      <c r="U1581" s="49"/>
      <c r="V1581" s="49"/>
      <c r="W1581" s="49"/>
      <c r="X1581" s="49"/>
      <c r="Y1581" s="49"/>
    </row>
    <row r="1582" spans="1:25">
      <c r="A1582" s="35" t="s">
        <v>100</v>
      </c>
      <c r="B1582" s="35" t="s">
        <v>101</v>
      </c>
      <c r="C1582" s="39">
        <v>1981</v>
      </c>
      <c r="D1582" s="35">
        <v>132781.5</v>
      </c>
      <c r="E1582" s="39">
        <v>303397.59629326517</v>
      </c>
      <c r="F1582" s="35">
        <f>Table_3[[#This Row],[Nominal GDP in millions]]/Table_3[[#This Row],[Real GDP (Chained 2012, millions)]]</f>
        <v>0.43764849037120562</v>
      </c>
      <c r="H1582" s="49"/>
      <c r="I1582" s="49"/>
      <c r="J1582" s="49"/>
      <c r="K1582" s="49"/>
      <c r="L1582" s="49"/>
      <c r="M1582" s="49"/>
      <c r="N1582" s="49"/>
      <c r="O1582" s="49"/>
      <c r="P1582" s="49"/>
      <c r="Q1582" s="49"/>
      <c r="R1582" s="49"/>
      <c r="S1582" s="49"/>
      <c r="T1582" s="49"/>
      <c r="U1582" s="49"/>
      <c r="V1582" s="49"/>
      <c r="W1582" s="49"/>
      <c r="X1582" s="49"/>
      <c r="Y1582" s="49"/>
    </row>
    <row r="1583" spans="1:25">
      <c r="A1583" s="35" t="s">
        <v>100</v>
      </c>
      <c r="B1583" s="35" t="s">
        <v>101</v>
      </c>
      <c r="C1583" s="39">
        <v>1982</v>
      </c>
      <c r="D1583" s="35">
        <v>134636</v>
      </c>
      <c r="E1583" s="39">
        <v>288174.08771020698</v>
      </c>
      <c r="F1583" s="35">
        <f>Table_3[[#This Row],[Nominal GDP in millions]]/Table_3[[#This Row],[Real GDP (Chained 2012, millions)]]</f>
        <v>0.46720369992250094</v>
      </c>
      <c r="H1583" s="49"/>
      <c r="I1583" s="49"/>
      <c r="J1583" s="49"/>
      <c r="K1583" s="49"/>
      <c r="L1583" s="49"/>
      <c r="M1583" s="49"/>
      <c r="N1583" s="49"/>
      <c r="O1583" s="49"/>
      <c r="P1583" s="49"/>
      <c r="Q1583" s="49"/>
      <c r="R1583" s="49"/>
      <c r="S1583" s="49"/>
      <c r="T1583" s="49"/>
      <c r="U1583" s="49"/>
      <c r="V1583" s="49"/>
      <c r="W1583" s="49"/>
      <c r="X1583" s="49"/>
      <c r="Y1583" s="49"/>
    </row>
    <row r="1584" spans="1:25">
      <c r="A1584" s="35" t="s">
        <v>100</v>
      </c>
      <c r="B1584" s="35" t="s">
        <v>101</v>
      </c>
      <c r="C1584" s="39">
        <v>1983</v>
      </c>
      <c r="D1584" s="35">
        <v>144896.6</v>
      </c>
      <c r="E1584" s="39">
        <v>299824.09393387608</v>
      </c>
      <c r="F1584" s="35">
        <f>Table_3[[#This Row],[Nominal GDP in millions]]/Table_3[[#This Row],[Real GDP (Chained 2012, millions)]]</f>
        <v>0.48327203494178106</v>
      </c>
      <c r="H1584" s="49"/>
      <c r="I1584" s="49"/>
      <c r="J1584" s="49"/>
      <c r="K1584" s="49"/>
      <c r="L1584" s="49"/>
      <c r="M1584" s="49"/>
      <c r="N1584" s="49"/>
      <c r="O1584" s="49"/>
      <c r="P1584" s="49"/>
      <c r="Q1584" s="49"/>
      <c r="R1584" s="49"/>
      <c r="S1584" s="49"/>
      <c r="T1584" s="49"/>
      <c r="U1584" s="49"/>
      <c r="V1584" s="49"/>
      <c r="W1584" s="49"/>
      <c r="X1584" s="49"/>
      <c r="Y1584" s="49"/>
    </row>
    <row r="1585" spans="1:25">
      <c r="A1585" s="37" t="s">
        <v>100</v>
      </c>
      <c r="B1585" s="37" t="s">
        <v>101</v>
      </c>
      <c r="C1585" s="38">
        <v>1984</v>
      </c>
      <c r="D1585" s="38">
        <v>163854.29999999999</v>
      </c>
      <c r="E1585" s="38">
        <v>325953.0168240465</v>
      </c>
      <c r="F1585" s="37">
        <f>Table_3[[#This Row],[Nominal GDP in millions]]/Table_3[[#This Row],[Real GDP (Chained 2012, millions)]]</f>
        <v>0.50269300034872999</v>
      </c>
      <c r="G1585" s="51">
        <f>ABS((F1585/F1582)^(1/4)-1)</f>
        <v>3.5247882382774876E-2</v>
      </c>
      <c r="H1585" s="49"/>
      <c r="I1585" s="49"/>
      <c r="J1585" s="49"/>
      <c r="K1585" s="49"/>
      <c r="L1585" s="49"/>
      <c r="M1585" s="49"/>
      <c r="N1585" s="49"/>
      <c r="O1585" s="49"/>
      <c r="P1585" s="49"/>
      <c r="Q1585" s="49"/>
      <c r="R1585" s="49"/>
      <c r="S1585" s="49"/>
      <c r="T1585" s="49"/>
      <c r="U1585" s="49"/>
      <c r="V1585" s="49"/>
      <c r="W1585" s="49"/>
      <c r="X1585" s="49"/>
      <c r="Y1585" s="49"/>
    </row>
    <row r="1586" spans="1:25">
      <c r="A1586" s="35" t="s">
        <v>100</v>
      </c>
      <c r="B1586" s="35" t="s">
        <v>101</v>
      </c>
      <c r="C1586" s="39">
        <v>1985</v>
      </c>
      <c r="D1586" s="35">
        <v>174165.4</v>
      </c>
      <c r="E1586" s="39">
        <v>337697.0364624323</v>
      </c>
      <c r="F1586" s="35">
        <f>Table_3[[#This Row],[Nominal GDP in millions]]/Table_3[[#This Row],[Real GDP (Chained 2012, millions)]]</f>
        <v>0.51574453191677727</v>
      </c>
      <c r="H1586" s="49"/>
      <c r="I1586" s="49"/>
      <c r="J1586" s="49"/>
      <c r="K1586" s="49"/>
      <c r="L1586" s="49"/>
      <c r="M1586" s="49"/>
      <c r="N1586" s="49"/>
      <c r="O1586" s="49"/>
      <c r="P1586" s="49"/>
      <c r="Q1586" s="49"/>
      <c r="R1586" s="49"/>
      <c r="S1586" s="49"/>
      <c r="T1586" s="49"/>
      <c r="U1586" s="49"/>
      <c r="V1586" s="49"/>
      <c r="W1586" s="49"/>
      <c r="X1586" s="49"/>
      <c r="Y1586" s="49"/>
    </row>
    <row r="1587" spans="1:25">
      <c r="A1587" s="35" t="s">
        <v>100</v>
      </c>
      <c r="B1587" s="35" t="s">
        <v>101</v>
      </c>
      <c r="C1587" s="39">
        <v>1986</v>
      </c>
      <c r="D1587" s="35">
        <v>182643.6</v>
      </c>
      <c r="E1587" s="39">
        <v>340744.17713942577</v>
      </c>
      <c r="F1587" s="35">
        <f>Table_3[[#This Row],[Nominal GDP in millions]]/Table_3[[#This Row],[Real GDP (Chained 2012, millions)]]</f>
        <v>0.53601385512529498</v>
      </c>
      <c r="H1587" s="49"/>
      <c r="I1587" s="49"/>
      <c r="J1587" s="49"/>
      <c r="K1587" s="49"/>
      <c r="L1587" s="49"/>
      <c r="M1587" s="49"/>
      <c r="N1587" s="49"/>
      <c r="O1587" s="49"/>
      <c r="P1587" s="49"/>
      <c r="Q1587" s="49"/>
      <c r="R1587" s="49"/>
      <c r="S1587" s="49"/>
      <c r="T1587" s="49"/>
      <c r="U1587" s="49"/>
      <c r="V1587" s="49"/>
      <c r="W1587" s="49"/>
      <c r="X1587" s="49"/>
      <c r="Y1587" s="49"/>
    </row>
    <row r="1588" spans="1:25">
      <c r="A1588" s="35" t="s">
        <v>100</v>
      </c>
      <c r="B1588" s="35" t="s">
        <v>101</v>
      </c>
      <c r="C1588" s="39">
        <v>1987</v>
      </c>
      <c r="D1588" s="35">
        <v>191784.2</v>
      </c>
      <c r="E1588" s="39">
        <v>350652.45369044796</v>
      </c>
      <c r="F1588" s="35">
        <f>Table_3[[#This Row],[Nominal GDP in millions]]/Table_3[[#This Row],[Real GDP (Chained 2012, millions)]]</f>
        <v>0.54693528586942375</v>
      </c>
      <c r="H1588" s="49"/>
      <c r="I1588" s="49"/>
      <c r="J1588" s="49"/>
      <c r="K1588" s="49"/>
      <c r="L1588" s="49"/>
      <c r="M1588" s="49"/>
      <c r="N1588" s="49"/>
      <c r="O1588" s="49"/>
      <c r="P1588" s="49"/>
      <c r="Q1588" s="49"/>
      <c r="R1588" s="49"/>
      <c r="S1588" s="49"/>
      <c r="T1588" s="49"/>
      <c r="U1588" s="49"/>
      <c r="V1588" s="49"/>
      <c r="W1588" s="49"/>
      <c r="X1588" s="49"/>
      <c r="Y1588" s="49"/>
    </row>
    <row r="1589" spans="1:25">
      <c r="A1589" s="37" t="s">
        <v>100</v>
      </c>
      <c r="B1589" s="37" t="s">
        <v>101</v>
      </c>
      <c r="C1589" s="38">
        <v>1988</v>
      </c>
      <c r="D1589" s="38">
        <v>205307.8</v>
      </c>
      <c r="E1589" s="38">
        <v>364039.3683860093</v>
      </c>
      <c r="F1589" s="37">
        <f>Table_3[[#This Row],[Nominal GDP in millions]]/Table_3[[#This Row],[Real GDP (Chained 2012, millions)]]</f>
        <v>0.56397142130601041</v>
      </c>
      <c r="G1589" s="51">
        <f>ABS((F1589/F1586)^(1/4)-1)</f>
        <v>2.2599594646042442E-2</v>
      </c>
      <c r="H1589" s="49"/>
      <c r="I1589" s="49"/>
      <c r="J1589" s="49"/>
      <c r="K1589" s="49"/>
      <c r="L1589" s="49"/>
      <c r="M1589" s="49"/>
      <c r="N1589" s="49"/>
      <c r="O1589" s="49"/>
      <c r="P1589" s="49"/>
      <c r="Q1589" s="49"/>
      <c r="R1589" s="49"/>
      <c r="S1589" s="49"/>
      <c r="T1589" s="49"/>
      <c r="U1589" s="49"/>
      <c r="V1589" s="49"/>
      <c r="W1589" s="49"/>
      <c r="X1589" s="49"/>
      <c r="Y1589" s="49"/>
    </row>
    <row r="1590" spans="1:25">
      <c r="A1590" s="35" t="s">
        <v>100</v>
      </c>
      <c r="B1590" s="35" t="s">
        <v>101</v>
      </c>
      <c r="C1590" s="39">
        <v>1989</v>
      </c>
      <c r="D1590" s="35">
        <v>217816.6</v>
      </c>
      <c r="E1590" s="39">
        <v>371780.65699781541</v>
      </c>
      <c r="F1590" s="35">
        <f>Table_3[[#This Row],[Nominal GDP in millions]]/Table_3[[#This Row],[Real GDP (Chained 2012, millions)]]</f>
        <v>0.5858739444889407</v>
      </c>
      <c r="H1590" s="49"/>
      <c r="I1590" s="49"/>
      <c r="J1590" s="49"/>
      <c r="K1590" s="49"/>
      <c r="L1590" s="49"/>
      <c r="M1590" s="49"/>
      <c r="N1590" s="49"/>
      <c r="O1590" s="49"/>
      <c r="P1590" s="49"/>
      <c r="Q1590" s="49"/>
      <c r="R1590" s="49"/>
      <c r="S1590" s="49"/>
      <c r="T1590" s="49"/>
      <c r="U1590" s="49"/>
      <c r="V1590" s="49"/>
      <c r="W1590" s="49"/>
      <c r="X1590" s="49"/>
      <c r="Y1590" s="49"/>
    </row>
    <row r="1591" spans="1:25">
      <c r="A1591" s="35" t="s">
        <v>100</v>
      </c>
      <c r="B1591" s="35" t="s">
        <v>101</v>
      </c>
      <c r="C1591" s="39">
        <v>1990</v>
      </c>
      <c r="D1591" s="35">
        <v>227412.9</v>
      </c>
      <c r="E1591" s="39">
        <v>375696.89001085493</v>
      </c>
      <c r="F1591" s="35">
        <f>Table_3[[#This Row],[Nominal GDP in millions]]/Table_3[[#This Row],[Real GDP (Chained 2012, millions)]]</f>
        <v>0.60530950893266489</v>
      </c>
      <c r="H1591" s="49"/>
      <c r="I1591" s="49"/>
      <c r="J1591" s="49"/>
      <c r="K1591" s="49"/>
      <c r="L1591" s="49"/>
      <c r="M1591" s="49"/>
      <c r="N1591" s="49"/>
      <c r="O1591" s="49"/>
      <c r="P1591" s="49"/>
      <c r="Q1591" s="49"/>
      <c r="R1591" s="49"/>
      <c r="S1591" s="49"/>
      <c r="T1591" s="49"/>
      <c r="U1591" s="49"/>
      <c r="V1591" s="49"/>
      <c r="W1591" s="49"/>
      <c r="X1591" s="49"/>
      <c r="Y1591" s="49"/>
    </row>
    <row r="1592" spans="1:25">
      <c r="A1592" s="35" t="s">
        <v>100</v>
      </c>
      <c r="B1592" s="35" t="s">
        <v>101</v>
      </c>
      <c r="C1592" s="39">
        <v>1991</v>
      </c>
      <c r="D1592" s="35">
        <v>233975.4</v>
      </c>
      <c r="E1592" s="39">
        <v>373025.09399261721</v>
      </c>
      <c r="F1592" s="35">
        <f>Table_3[[#This Row],[Nominal GDP in millions]]/Table_3[[#This Row],[Real GDP (Chained 2012, millions)]]</f>
        <v>0.62723769464322088</v>
      </c>
      <c r="H1592" s="49"/>
      <c r="I1592" s="49"/>
      <c r="J1592" s="49"/>
      <c r="K1592" s="49"/>
      <c r="L1592" s="49"/>
      <c r="M1592" s="49"/>
      <c r="N1592" s="49"/>
      <c r="O1592" s="49"/>
      <c r="P1592" s="49"/>
      <c r="Q1592" s="49"/>
      <c r="R1592" s="49"/>
      <c r="S1592" s="49"/>
      <c r="T1592" s="49"/>
      <c r="U1592" s="49"/>
      <c r="V1592" s="49"/>
      <c r="W1592" s="49"/>
      <c r="X1592" s="49"/>
      <c r="Y1592" s="49"/>
    </row>
    <row r="1593" spans="1:25">
      <c r="A1593" s="37" t="s">
        <v>100</v>
      </c>
      <c r="B1593" s="37" t="s">
        <v>101</v>
      </c>
      <c r="C1593" s="38">
        <v>1992</v>
      </c>
      <c r="D1593" s="38">
        <v>250649.60000000001</v>
      </c>
      <c r="E1593" s="38">
        <v>390409.63491395913</v>
      </c>
      <c r="F1593" s="37">
        <f>Table_3[[#This Row],[Nominal GDP in millions]]/Table_3[[#This Row],[Real GDP (Chained 2012, millions)]]</f>
        <v>0.6420169421670131</v>
      </c>
      <c r="G1593" s="51">
        <f>ABS((F1593/F1590)^(1/4)-1)</f>
        <v>2.3141206887085097E-2</v>
      </c>
      <c r="H1593" s="49"/>
      <c r="I1593" s="49"/>
      <c r="J1593" s="49"/>
      <c r="K1593" s="49"/>
      <c r="L1593" s="49"/>
      <c r="M1593" s="49"/>
      <c r="N1593" s="49"/>
      <c r="O1593" s="49"/>
      <c r="P1593" s="49"/>
      <c r="Q1593" s="49"/>
      <c r="R1593" s="49"/>
      <c r="S1593" s="49"/>
      <c r="T1593" s="49"/>
      <c r="U1593" s="49"/>
      <c r="V1593" s="49"/>
      <c r="W1593" s="49"/>
      <c r="X1593" s="49"/>
      <c r="Y1593" s="49"/>
    </row>
    <row r="1594" spans="1:25">
      <c r="A1594" s="35" t="s">
        <v>100</v>
      </c>
      <c r="B1594" s="35" t="s">
        <v>101</v>
      </c>
      <c r="C1594" s="39">
        <v>1993</v>
      </c>
      <c r="D1594" s="35">
        <v>259611.6</v>
      </c>
      <c r="E1594" s="39">
        <v>393781.49764178396</v>
      </c>
      <c r="F1594" s="35">
        <f>Table_3[[#This Row],[Nominal GDP in millions]]/Table_3[[#This Row],[Real GDP (Chained 2012, millions)]]</f>
        <v>0.6592783093028004</v>
      </c>
      <c r="H1594" s="49"/>
      <c r="I1594" s="49"/>
      <c r="J1594" s="49"/>
      <c r="K1594" s="49"/>
      <c r="L1594" s="49"/>
      <c r="M1594" s="49"/>
      <c r="N1594" s="49"/>
      <c r="O1594" s="49"/>
      <c r="P1594" s="49"/>
      <c r="Q1594" s="49"/>
      <c r="R1594" s="49"/>
      <c r="S1594" s="49"/>
      <c r="T1594" s="49"/>
      <c r="U1594" s="49"/>
      <c r="V1594" s="49"/>
      <c r="W1594" s="49"/>
      <c r="X1594" s="49"/>
      <c r="Y1594" s="49"/>
    </row>
    <row r="1595" spans="1:25">
      <c r="A1595" s="35" t="s">
        <v>100</v>
      </c>
      <c r="B1595" s="35" t="s">
        <v>101</v>
      </c>
      <c r="C1595" s="39">
        <v>1994</v>
      </c>
      <c r="D1595" s="35">
        <v>281924.7</v>
      </c>
      <c r="E1595" s="39">
        <v>417436.71914472594</v>
      </c>
      <c r="F1595" s="35">
        <f>Table_3[[#This Row],[Nominal GDP in millions]]/Table_3[[#This Row],[Real GDP (Chained 2012, millions)]]</f>
        <v>0.67537110912913312</v>
      </c>
      <c r="H1595" s="49"/>
      <c r="I1595" s="49"/>
      <c r="J1595" s="49"/>
      <c r="K1595" s="49"/>
      <c r="L1595" s="49"/>
      <c r="M1595" s="49"/>
      <c r="N1595" s="49"/>
      <c r="O1595" s="49"/>
      <c r="P1595" s="49"/>
      <c r="Q1595" s="49"/>
      <c r="R1595" s="49"/>
      <c r="S1595" s="49"/>
      <c r="T1595" s="49"/>
      <c r="U1595" s="49"/>
      <c r="V1595" s="49"/>
      <c r="W1595" s="49"/>
      <c r="X1595" s="49"/>
      <c r="Y1595" s="49"/>
    </row>
    <row r="1596" spans="1:25">
      <c r="A1596" s="35" t="s">
        <v>100</v>
      </c>
      <c r="B1596" s="35" t="s">
        <v>101</v>
      </c>
      <c r="C1596" s="39">
        <v>1995</v>
      </c>
      <c r="D1596" s="35">
        <v>297538.2</v>
      </c>
      <c r="E1596" s="39">
        <v>432254.5378642783</v>
      </c>
      <c r="F1596" s="35">
        <f>Table_3[[#This Row],[Nominal GDP in millions]]/Table_3[[#This Row],[Real GDP (Chained 2012, millions)]]</f>
        <v>0.68834025773356422</v>
      </c>
      <c r="H1596" s="49"/>
      <c r="I1596" s="49"/>
      <c r="J1596" s="49"/>
      <c r="K1596" s="49"/>
      <c r="L1596" s="49"/>
      <c r="M1596" s="49"/>
      <c r="N1596" s="49"/>
      <c r="O1596" s="49"/>
      <c r="P1596" s="49"/>
      <c r="Q1596" s="49"/>
      <c r="R1596" s="49"/>
      <c r="S1596" s="49"/>
      <c r="T1596" s="49"/>
      <c r="U1596" s="49"/>
      <c r="V1596" s="49"/>
      <c r="W1596" s="49"/>
      <c r="X1596" s="49"/>
      <c r="Y1596" s="49"/>
    </row>
    <row r="1597" spans="1:25">
      <c r="A1597" s="37" t="s">
        <v>100</v>
      </c>
      <c r="B1597" s="37" t="s">
        <v>101</v>
      </c>
      <c r="C1597" s="38">
        <v>1996</v>
      </c>
      <c r="D1597" s="38">
        <v>311120.09999999998</v>
      </c>
      <c r="E1597" s="38">
        <v>446937.78836276551</v>
      </c>
      <c r="F1597" s="37">
        <f>Table_3[[#This Row],[Nominal GDP in millions]]/Table_3[[#This Row],[Real GDP (Chained 2012, millions)]]</f>
        <v>0.6961150032529213</v>
      </c>
      <c r="G1597" s="51">
        <f>ABS((F1597/F1594)^(1/4)-1)</f>
        <v>1.368507378966255E-2</v>
      </c>
      <c r="H1597" s="49"/>
      <c r="I1597" s="49"/>
      <c r="J1597" s="49"/>
      <c r="K1597" s="49"/>
      <c r="L1597" s="49"/>
      <c r="M1597" s="49"/>
      <c r="N1597" s="49"/>
      <c r="O1597" s="49"/>
      <c r="P1597" s="49"/>
      <c r="Q1597" s="49"/>
      <c r="R1597" s="49"/>
      <c r="S1597" s="49"/>
      <c r="T1597" s="49"/>
      <c r="U1597" s="49"/>
      <c r="V1597" s="49"/>
      <c r="W1597" s="49"/>
      <c r="X1597" s="49"/>
      <c r="Y1597" s="49"/>
    </row>
    <row r="1598" spans="1:25">
      <c r="A1598" s="35" t="s">
        <v>100</v>
      </c>
      <c r="B1598" s="35" t="s">
        <v>101</v>
      </c>
      <c r="C1598" s="39">
        <v>1997</v>
      </c>
      <c r="D1598" s="35">
        <v>343430.3</v>
      </c>
      <c r="E1598" s="39">
        <v>471450.9</v>
      </c>
      <c r="F1598" s="35">
        <f>Table_3[[#This Row],[Nominal GDP in millions]]/Table_3[[#This Row],[Real GDP (Chained 2012, millions)]]</f>
        <v>0.72845401292053946</v>
      </c>
      <c r="H1598" s="49"/>
      <c r="I1598" s="49"/>
      <c r="J1598" s="49"/>
      <c r="K1598" s="49"/>
      <c r="L1598" s="49"/>
      <c r="M1598" s="49"/>
      <c r="N1598" s="49"/>
      <c r="O1598" s="49"/>
      <c r="P1598" s="49"/>
      <c r="Q1598" s="49"/>
      <c r="R1598" s="49"/>
      <c r="S1598" s="49"/>
      <c r="T1598" s="49"/>
      <c r="U1598" s="49"/>
      <c r="V1598" s="49"/>
      <c r="W1598" s="49"/>
      <c r="X1598" s="49"/>
      <c r="Y1598" s="49"/>
    </row>
    <row r="1599" spans="1:25">
      <c r="A1599" s="35" t="s">
        <v>100</v>
      </c>
      <c r="B1599" s="35" t="s">
        <v>101</v>
      </c>
      <c r="C1599" s="39">
        <v>1998</v>
      </c>
      <c r="D1599" s="35">
        <v>361638.1</v>
      </c>
      <c r="E1599" s="39">
        <v>487532.79999999999</v>
      </c>
      <c r="F1599" s="35">
        <f>Table_3[[#This Row],[Nominal GDP in millions]]/Table_3[[#This Row],[Real GDP (Chained 2012, millions)]]</f>
        <v>0.74177183565905713</v>
      </c>
      <c r="H1599" s="49"/>
      <c r="I1599" s="49"/>
      <c r="J1599" s="49"/>
      <c r="K1599" s="49"/>
      <c r="L1599" s="49"/>
      <c r="M1599" s="49"/>
      <c r="N1599" s="49"/>
      <c r="O1599" s="49"/>
      <c r="P1599" s="49"/>
      <c r="Q1599" s="49"/>
      <c r="R1599" s="49"/>
      <c r="S1599" s="49"/>
      <c r="T1599" s="49"/>
      <c r="U1599" s="49"/>
      <c r="V1599" s="49"/>
      <c r="W1599" s="49"/>
      <c r="X1599" s="49"/>
      <c r="Y1599" s="49"/>
    </row>
    <row r="1600" spans="1:25">
      <c r="A1600" s="35" t="s">
        <v>100</v>
      </c>
      <c r="B1600" s="35" t="s">
        <v>101</v>
      </c>
      <c r="C1600" s="39">
        <v>1999</v>
      </c>
      <c r="D1600" s="35">
        <v>376465.2</v>
      </c>
      <c r="E1600" s="39">
        <v>499292.8</v>
      </c>
      <c r="F1600" s="35">
        <f>Table_3[[#This Row],[Nominal GDP in millions]]/Table_3[[#This Row],[Real GDP (Chained 2012, millions)]]</f>
        <v>0.75399685314909415</v>
      </c>
      <c r="H1600" s="49"/>
      <c r="I1600" s="49"/>
      <c r="J1600" s="49"/>
      <c r="K1600" s="49"/>
      <c r="L1600" s="49"/>
      <c r="M1600" s="49"/>
      <c r="N1600" s="49"/>
      <c r="O1600" s="49"/>
      <c r="P1600" s="49"/>
      <c r="Q1600" s="49"/>
      <c r="R1600" s="49"/>
      <c r="S1600" s="49"/>
      <c r="T1600" s="49"/>
      <c r="U1600" s="49"/>
      <c r="V1600" s="49"/>
      <c r="W1600" s="49"/>
      <c r="X1600" s="49"/>
      <c r="Y1600" s="49"/>
    </row>
    <row r="1601" spans="1:25">
      <c r="A1601" s="37" t="s">
        <v>100</v>
      </c>
      <c r="B1601" s="37" t="s">
        <v>101</v>
      </c>
      <c r="C1601" s="38">
        <v>2000</v>
      </c>
      <c r="D1601" s="38">
        <v>392277.2</v>
      </c>
      <c r="E1601" s="38">
        <v>509949.2</v>
      </c>
      <c r="F1601" s="37">
        <f>Table_3[[#This Row],[Nominal GDP in millions]]/Table_3[[#This Row],[Real GDP (Chained 2012, millions)]]</f>
        <v>0.76924760348677867</v>
      </c>
      <c r="G1601" s="51">
        <f>ABS((F1601/F1598)^(1/4)-1)</f>
        <v>1.3715303754350705E-2</v>
      </c>
      <c r="H1601" s="49"/>
      <c r="I1601" s="49"/>
      <c r="J1601" s="49"/>
      <c r="K1601" s="49"/>
      <c r="L1601" s="49"/>
      <c r="M1601" s="49"/>
      <c r="N1601" s="49"/>
      <c r="O1601" s="49"/>
      <c r="P1601" s="49"/>
      <c r="Q1601" s="49"/>
      <c r="R1601" s="49"/>
      <c r="S1601" s="49"/>
      <c r="T1601" s="49"/>
      <c r="U1601" s="49"/>
      <c r="V1601" s="49"/>
      <c r="W1601" s="49"/>
      <c r="X1601" s="49"/>
      <c r="Y1601" s="49"/>
    </row>
    <row r="1602" spans="1:25">
      <c r="A1602" s="35" t="s">
        <v>100</v>
      </c>
      <c r="B1602" s="35" t="s">
        <v>101</v>
      </c>
      <c r="C1602" s="39">
        <v>2001</v>
      </c>
      <c r="D1602" s="35">
        <v>396944.5</v>
      </c>
      <c r="E1602" s="39">
        <v>502967.6</v>
      </c>
      <c r="F1602" s="35">
        <f>Table_3[[#This Row],[Nominal GDP in millions]]/Table_3[[#This Row],[Real GDP (Chained 2012, millions)]]</f>
        <v>0.78920491101216061</v>
      </c>
      <c r="H1602" s="49"/>
      <c r="I1602" s="49"/>
      <c r="J1602" s="49"/>
      <c r="K1602" s="49"/>
      <c r="L1602" s="49"/>
      <c r="M1602" s="49"/>
      <c r="N1602" s="49"/>
      <c r="O1602" s="49"/>
      <c r="P1602" s="49"/>
      <c r="Q1602" s="49"/>
      <c r="R1602" s="49"/>
      <c r="S1602" s="49"/>
      <c r="T1602" s="49"/>
      <c r="U1602" s="49"/>
      <c r="V1602" s="49"/>
      <c r="W1602" s="49"/>
      <c r="X1602" s="49"/>
      <c r="Y1602" s="49"/>
    </row>
    <row r="1603" spans="1:25">
      <c r="A1603" s="35" t="s">
        <v>100</v>
      </c>
      <c r="B1603" s="35" t="s">
        <v>101</v>
      </c>
      <c r="C1603" s="39">
        <v>2002</v>
      </c>
      <c r="D1603" s="35">
        <v>411034.5</v>
      </c>
      <c r="E1603" s="39">
        <v>513215.5</v>
      </c>
      <c r="F1603" s="35">
        <f>Table_3[[#This Row],[Nominal GDP in millions]]/Table_3[[#This Row],[Real GDP (Chained 2012, millions)]]</f>
        <v>0.80090040148826369</v>
      </c>
      <c r="H1603" s="49"/>
      <c r="I1603" s="49"/>
      <c r="J1603" s="49"/>
      <c r="K1603" s="49"/>
      <c r="L1603" s="49"/>
      <c r="M1603" s="49"/>
      <c r="N1603" s="49"/>
      <c r="O1603" s="49"/>
      <c r="P1603" s="49"/>
      <c r="Q1603" s="49"/>
      <c r="R1603" s="49"/>
      <c r="S1603" s="49"/>
      <c r="T1603" s="49"/>
      <c r="U1603" s="49"/>
      <c r="V1603" s="49"/>
      <c r="W1603" s="49"/>
      <c r="X1603" s="49"/>
      <c r="Y1603" s="49"/>
    </row>
    <row r="1604" spans="1:25">
      <c r="A1604" s="35" t="s">
        <v>100</v>
      </c>
      <c r="B1604" s="35" t="s">
        <v>101</v>
      </c>
      <c r="C1604" s="39">
        <v>2003</v>
      </c>
      <c r="D1604" s="35">
        <v>423780.2</v>
      </c>
      <c r="E1604" s="39">
        <v>519939.4</v>
      </c>
      <c r="F1604" s="35">
        <f>Table_3[[#This Row],[Nominal GDP in millions]]/Table_3[[#This Row],[Real GDP (Chained 2012, millions)]]</f>
        <v>0.81505690855511237</v>
      </c>
      <c r="H1604" s="49"/>
      <c r="I1604" s="49"/>
      <c r="J1604" s="49"/>
      <c r="K1604" s="49"/>
      <c r="L1604" s="49"/>
      <c r="M1604" s="49"/>
      <c r="N1604" s="49"/>
      <c r="O1604" s="49"/>
      <c r="P1604" s="49"/>
      <c r="Q1604" s="49"/>
      <c r="R1604" s="49"/>
      <c r="S1604" s="49"/>
      <c r="T1604" s="49"/>
      <c r="U1604" s="49"/>
      <c r="V1604" s="49"/>
      <c r="W1604" s="49"/>
      <c r="X1604" s="49"/>
      <c r="Y1604" s="49"/>
    </row>
    <row r="1605" spans="1:25">
      <c r="A1605" s="37" t="s">
        <v>100</v>
      </c>
      <c r="B1605" s="37" t="s">
        <v>101</v>
      </c>
      <c r="C1605" s="38">
        <v>2004</v>
      </c>
      <c r="D1605" s="38">
        <v>446225.3</v>
      </c>
      <c r="E1605" s="38">
        <v>534064.6</v>
      </c>
      <c r="F1605" s="37">
        <f>Table_3[[#This Row],[Nominal GDP in millions]]/Table_3[[#This Row],[Real GDP (Chained 2012, millions)]]</f>
        <v>0.83552682578100101</v>
      </c>
      <c r="G1605" s="51">
        <f>ABS((F1605/F1602)^(1/4)-1)</f>
        <v>1.4361260619318195E-2</v>
      </c>
      <c r="H1605" s="49"/>
      <c r="I1605" s="49"/>
      <c r="J1605" s="49"/>
      <c r="K1605" s="49"/>
      <c r="L1605" s="49"/>
      <c r="M1605" s="49"/>
      <c r="N1605" s="49"/>
      <c r="O1605" s="49"/>
      <c r="P1605" s="49"/>
      <c r="Q1605" s="49"/>
      <c r="R1605" s="49"/>
      <c r="S1605" s="49"/>
      <c r="T1605" s="49"/>
      <c r="U1605" s="49"/>
      <c r="V1605" s="49"/>
      <c r="W1605" s="49"/>
      <c r="X1605" s="49"/>
      <c r="Y1605" s="49"/>
    </row>
    <row r="1606" spans="1:25">
      <c r="A1606" s="35" t="s">
        <v>100</v>
      </c>
      <c r="B1606" s="35" t="s">
        <v>101</v>
      </c>
      <c r="C1606" s="39">
        <v>2005</v>
      </c>
      <c r="D1606" s="35">
        <v>468891.6</v>
      </c>
      <c r="E1606" s="39">
        <v>545968.69999999995</v>
      </c>
      <c r="F1606" s="35">
        <f>Table_3[[#This Row],[Nominal GDP in millions]]/Table_3[[#This Row],[Real GDP (Chained 2012, millions)]]</f>
        <v>0.85882505718734425</v>
      </c>
      <c r="H1606" s="49"/>
      <c r="I1606" s="49"/>
      <c r="J1606" s="49"/>
      <c r="K1606" s="49"/>
      <c r="L1606" s="49"/>
      <c r="M1606" s="49"/>
      <c r="N1606" s="49"/>
      <c r="O1606" s="49"/>
      <c r="P1606" s="49"/>
      <c r="Q1606" s="49"/>
      <c r="R1606" s="49"/>
      <c r="S1606" s="49"/>
      <c r="T1606" s="49"/>
      <c r="U1606" s="49"/>
      <c r="V1606" s="49"/>
      <c r="W1606" s="49"/>
      <c r="X1606" s="49"/>
      <c r="Y1606" s="49"/>
    </row>
    <row r="1607" spans="1:25">
      <c r="A1607" s="35" t="s">
        <v>100</v>
      </c>
      <c r="B1607" s="35" t="s">
        <v>101</v>
      </c>
      <c r="C1607" s="39">
        <v>2006</v>
      </c>
      <c r="D1607" s="35">
        <v>482738.1</v>
      </c>
      <c r="E1607" s="39">
        <v>545504.1</v>
      </c>
      <c r="F1607" s="35">
        <f>Table_3[[#This Row],[Nominal GDP in millions]]/Table_3[[#This Row],[Real GDP (Chained 2012, millions)]]</f>
        <v>0.88493945325067214</v>
      </c>
      <c r="H1607" s="49"/>
      <c r="I1607" s="49"/>
      <c r="J1607" s="49"/>
      <c r="K1607" s="49"/>
      <c r="L1607" s="49"/>
      <c r="M1607" s="49"/>
      <c r="N1607" s="49"/>
      <c r="O1607" s="49"/>
      <c r="P1607" s="49"/>
      <c r="Q1607" s="49"/>
      <c r="R1607" s="49"/>
      <c r="S1607" s="49"/>
      <c r="T1607" s="49"/>
      <c r="U1607" s="49"/>
      <c r="V1607" s="49"/>
      <c r="W1607" s="49"/>
      <c r="X1607" s="49"/>
      <c r="Y1607" s="49"/>
    </row>
    <row r="1608" spans="1:25">
      <c r="A1608" s="35" t="s">
        <v>100</v>
      </c>
      <c r="B1608" s="35" t="s">
        <v>101</v>
      </c>
      <c r="C1608" s="39">
        <v>2007</v>
      </c>
      <c r="D1608" s="35">
        <v>497761.5</v>
      </c>
      <c r="E1608" s="39">
        <v>546729.30000000005</v>
      </c>
      <c r="F1608" s="35">
        <f>Table_3[[#This Row],[Nominal GDP in millions]]/Table_3[[#This Row],[Real GDP (Chained 2012, millions)]]</f>
        <v>0.91043501784155334</v>
      </c>
      <c r="H1608" s="49"/>
      <c r="I1608" s="49"/>
      <c r="J1608" s="49"/>
      <c r="K1608" s="49"/>
      <c r="L1608" s="49"/>
      <c r="M1608" s="49"/>
      <c r="N1608" s="49"/>
      <c r="O1608" s="49"/>
      <c r="P1608" s="49"/>
      <c r="Q1608" s="49"/>
      <c r="R1608" s="49"/>
      <c r="S1608" s="49"/>
      <c r="T1608" s="49"/>
      <c r="U1608" s="49"/>
      <c r="V1608" s="49"/>
      <c r="W1608" s="49"/>
      <c r="X1608" s="49"/>
      <c r="Y1608" s="49"/>
    </row>
    <row r="1609" spans="1:25">
      <c r="A1609" s="37" t="s">
        <v>100</v>
      </c>
      <c r="B1609" s="37" t="s">
        <v>101</v>
      </c>
      <c r="C1609" s="38">
        <v>2008</v>
      </c>
      <c r="D1609" s="38">
        <v>496919.4</v>
      </c>
      <c r="E1609" s="38">
        <v>537124.1</v>
      </c>
      <c r="F1609" s="37">
        <f>Table_3[[#This Row],[Nominal GDP in millions]]/Table_3[[#This Row],[Real GDP (Chained 2012, millions)]]</f>
        <v>0.92514821062767438</v>
      </c>
      <c r="G1609" s="51">
        <f>ABS((F1609/F1606)^(1/4)-1)</f>
        <v>1.8771181951976912E-2</v>
      </c>
      <c r="H1609" s="49"/>
      <c r="I1609" s="49"/>
      <c r="J1609" s="49"/>
      <c r="K1609" s="49"/>
      <c r="L1609" s="49"/>
      <c r="M1609" s="49"/>
      <c r="N1609" s="49"/>
      <c r="O1609" s="49"/>
      <c r="P1609" s="49"/>
      <c r="Q1609" s="49"/>
      <c r="R1609" s="49"/>
      <c r="S1609" s="49"/>
      <c r="T1609" s="49"/>
      <c r="U1609" s="49"/>
      <c r="V1609" s="49"/>
      <c r="W1609" s="49"/>
      <c r="X1609" s="49"/>
      <c r="Y1609" s="49"/>
    </row>
    <row r="1610" spans="1:25">
      <c r="A1610" s="35" t="s">
        <v>100</v>
      </c>
      <c r="B1610" s="35" t="s">
        <v>101</v>
      </c>
      <c r="C1610" s="39">
        <v>2009</v>
      </c>
      <c r="D1610" s="35">
        <v>482281.1</v>
      </c>
      <c r="E1610" s="39">
        <v>511076.5</v>
      </c>
      <c r="F1610" s="35">
        <f>Table_3[[#This Row],[Nominal GDP in millions]]/Table_3[[#This Row],[Real GDP (Chained 2012, millions)]]</f>
        <v>0.94365735853634436</v>
      </c>
      <c r="H1610" s="49"/>
      <c r="I1610" s="49"/>
      <c r="J1610" s="49"/>
      <c r="K1610" s="49"/>
      <c r="L1610" s="49"/>
      <c r="M1610" s="49"/>
      <c r="N1610" s="49"/>
      <c r="O1610" s="49"/>
      <c r="P1610" s="49"/>
      <c r="Q1610" s="49"/>
      <c r="R1610" s="49"/>
      <c r="S1610" s="49"/>
      <c r="T1610" s="49"/>
      <c r="U1610" s="49"/>
      <c r="V1610" s="49"/>
      <c r="W1610" s="49"/>
      <c r="X1610" s="49"/>
      <c r="Y1610" s="49"/>
    </row>
    <row r="1611" spans="1:25">
      <c r="A1611" s="35" t="s">
        <v>100</v>
      </c>
      <c r="B1611" s="35" t="s">
        <v>101</v>
      </c>
      <c r="C1611" s="39">
        <v>2010</v>
      </c>
      <c r="D1611" s="35">
        <v>500515.3</v>
      </c>
      <c r="E1611" s="39">
        <v>523979.4</v>
      </c>
      <c r="F1611" s="35">
        <f>Table_3[[#This Row],[Nominal GDP in millions]]/Table_3[[#This Row],[Real GDP (Chained 2012, millions)]]</f>
        <v>0.95521942274829885</v>
      </c>
      <c r="H1611" s="49"/>
      <c r="I1611" s="49"/>
      <c r="J1611" s="49"/>
      <c r="K1611" s="49"/>
      <c r="L1611" s="49"/>
      <c r="M1611" s="49"/>
      <c r="N1611" s="49"/>
      <c r="O1611" s="49"/>
      <c r="P1611" s="49"/>
      <c r="Q1611" s="49"/>
      <c r="R1611" s="49"/>
      <c r="S1611" s="49"/>
      <c r="T1611" s="49"/>
      <c r="U1611" s="49"/>
      <c r="V1611" s="49"/>
      <c r="W1611" s="49"/>
      <c r="X1611" s="49"/>
      <c r="Y1611" s="49"/>
    </row>
    <row r="1612" spans="1:25">
      <c r="A1612" s="35" t="s">
        <v>100</v>
      </c>
      <c r="B1612" s="35" t="s">
        <v>101</v>
      </c>
      <c r="C1612" s="39">
        <v>2011</v>
      </c>
      <c r="D1612" s="35">
        <v>528189.9</v>
      </c>
      <c r="E1612" s="39">
        <v>541180.19999999995</v>
      </c>
      <c r="F1612" s="35">
        <f>Table_3[[#This Row],[Nominal GDP in millions]]/Table_3[[#This Row],[Real GDP (Chained 2012, millions)]]</f>
        <v>0.97599635019906505</v>
      </c>
      <c r="H1612" s="49"/>
      <c r="I1612" s="49"/>
      <c r="J1612" s="49"/>
      <c r="K1612" s="49"/>
      <c r="L1612" s="49"/>
      <c r="M1612" s="49"/>
      <c r="N1612" s="49"/>
      <c r="O1612" s="49"/>
      <c r="P1612" s="49"/>
      <c r="Q1612" s="49"/>
      <c r="R1612" s="49"/>
      <c r="S1612" s="49"/>
      <c r="T1612" s="49"/>
      <c r="U1612" s="49"/>
      <c r="V1612" s="49"/>
      <c r="W1612" s="49"/>
      <c r="X1612" s="49"/>
      <c r="Y1612" s="49"/>
    </row>
    <row r="1613" spans="1:25">
      <c r="A1613" s="37" t="s">
        <v>100</v>
      </c>
      <c r="B1613" s="37" t="s">
        <v>101</v>
      </c>
      <c r="C1613" s="38">
        <v>2012</v>
      </c>
      <c r="D1613" s="38">
        <v>545740.1</v>
      </c>
      <c r="E1613" s="38">
        <v>545740.1</v>
      </c>
      <c r="F1613" s="37">
        <f>Table_3[[#This Row],[Nominal GDP in millions]]/Table_3[[#This Row],[Real GDP (Chained 2012, millions)]]</f>
        <v>1</v>
      </c>
      <c r="G1613" s="51">
        <f>ABS((F1613/F1610)^(1/4)-1)</f>
        <v>1.4603642870947509E-2</v>
      </c>
      <c r="H1613" s="49"/>
      <c r="I1613" s="49"/>
      <c r="J1613" s="49"/>
      <c r="K1613" s="49"/>
      <c r="L1613" s="49"/>
      <c r="M1613" s="49"/>
      <c r="N1613" s="49"/>
      <c r="O1613" s="49"/>
      <c r="P1613" s="49"/>
      <c r="Q1613" s="49"/>
      <c r="R1613" s="49"/>
      <c r="S1613" s="49"/>
      <c r="T1613" s="49"/>
      <c r="U1613" s="49"/>
      <c r="V1613" s="49"/>
      <c r="W1613" s="49"/>
      <c r="X1613" s="49"/>
      <c r="Y1613" s="49"/>
    </row>
    <row r="1614" spans="1:25">
      <c r="A1614" s="35" t="s">
        <v>100</v>
      </c>
      <c r="B1614" s="35" t="s">
        <v>101</v>
      </c>
      <c r="C1614" s="39">
        <v>2013</v>
      </c>
      <c r="D1614" s="35">
        <v>566532.4</v>
      </c>
      <c r="E1614" s="39">
        <v>556210.5</v>
      </c>
      <c r="F1614" s="35">
        <f>Table_3[[#This Row],[Nominal GDP in millions]]/Table_3[[#This Row],[Real GDP (Chained 2012, millions)]]</f>
        <v>1.0185575425131312</v>
      </c>
      <c r="H1614" s="49"/>
      <c r="I1614" s="49"/>
      <c r="J1614" s="49"/>
      <c r="K1614" s="49"/>
      <c r="L1614" s="49"/>
      <c r="M1614" s="49"/>
      <c r="N1614" s="49"/>
      <c r="O1614" s="49"/>
      <c r="P1614" s="49"/>
      <c r="Q1614" s="49"/>
      <c r="R1614" s="49"/>
      <c r="S1614" s="49"/>
      <c r="T1614" s="49"/>
      <c r="U1614" s="49"/>
      <c r="V1614" s="49"/>
      <c r="W1614" s="49"/>
      <c r="X1614" s="49"/>
      <c r="Y1614" s="49"/>
    </row>
    <row r="1615" spans="1:25">
      <c r="A1615" s="35" t="s">
        <v>100</v>
      </c>
      <c r="B1615" s="35" t="s">
        <v>101</v>
      </c>
      <c r="C1615" s="39">
        <v>2014</v>
      </c>
      <c r="D1615" s="35">
        <v>595640.9</v>
      </c>
      <c r="E1615" s="39">
        <v>574177.9</v>
      </c>
      <c r="F1615" s="35">
        <f>Table_3[[#This Row],[Nominal GDP in millions]]/Table_3[[#This Row],[Real GDP (Chained 2012, millions)]]</f>
        <v>1.0373804007433933</v>
      </c>
      <c r="H1615" s="49"/>
      <c r="I1615" s="49"/>
      <c r="J1615" s="49"/>
      <c r="K1615" s="49"/>
      <c r="L1615" s="49"/>
      <c r="M1615" s="49"/>
      <c r="N1615" s="49"/>
      <c r="O1615" s="49"/>
      <c r="P1615" s="49"/>
      <c r="Q1615" s="49"/>
      <c r="R1615" s="49"/>
      <c r="S1615" s="49"/>
      <c r="T1615" s="49"/>
      <c r="U1615" s="49"/>
      <c r="V1615" s="49"/>
      <c r="W1615" s="49"/>
      <c r="X1615" s="49"/>
      <c r="Y1615" s="49"/>
    </row>
    <row r="1616" spans="1:25">
      <c r="A1616" s="35" t="s">
        <v>100</v>
      </c>
      <c r="B1616" s="35" t="s">
        <v>101</v>
      </c>
      <c r="C1616" s="39">
        <v>2015</v>
      </c>
      <c r="D1616" s="35">
        <v>611019.5</v>
      </c>
      <c r="E1616" s="39">
        <v>578852.4</v>
      </c>
      <c r="F1616" s="35">
        <f>Table_3[[#This Row],[Nominal GDP in millions]]/Table_3[[#This Row],[Real GDP (Chained 2012, millions)]]</f>
        <v>1.0555704701232991</v>
      </c>
      <c r="H1616" s="49"/>
      <c r="I1616" s="49"/>
      <c r="J1616" s="49"/>
      <c r="K1616" s="49"/>
      <c r="L1616" s="49"/>
      <c r="M1616" s="49"/>
      <c r="N1616" s="49"/>
      <c r="O1616" s="49"/>
      <c r="P1616" s="49"/>
      <c r="Q1616" s="49"/>
      <c r="R1616" s="49"/>
      <c r="S1616" s="49"/>
      <c r="T1616" s="49"/>
      <c r="U1616" s="49"/>
      <c r="V1616" s="49"/>
      <c r="W1616" s="49"/>
      <c r="X1616" s="49"/>
      <c r="Y1616" s="49"/>
    </row>
    <row r="1617" spans="1:25">
      <c r="A1617" s="37" t="s">
        <v>100</v>
      </c>
      <c r="B1617" s="37" t="s">
        <v>101</v>
      </c>
      <c r="C1617" s="38">
        <v>2016</v>
      </c>
      <c r="D1617" s="38">
        <v>623265.30000000005</v>
      </c>
      <c r="E1617" s="38">
        <v>583946.4</v>
      </c>
      <c r="F1617" s="37">
        <f>Table_3[[#This Row],[Nominal GDP in millions]]/Table_3[[#This Row],[Real GDP (Chained 2012, millions)]]</f>
        <v>1.0673330634455491</v>
      </c>
      <c r="G1617" s="51">
        <f>ABS((F1617/F1614)^(1/4)-1)</f>
        <v>1.1762546169238774E-2</v>
      </c>
      <c r="H1617" s="49"/>
      <c r="I1617" s="49"/>
      <c r="J1617" s="49"/>
      <c r="K1617" s="49"/>
      <c r="L1617" s="49"/>
      <c r="M1617" s="49"/>
      <c r="N1617" s="49"/>
      <c r="O1617" s="49"/>
      <c r="P1617" s="49"/>
      <c r="Q1617" s="49"/>
      <c r="R1617" s="49"/>
      <c r="S1617" s="49"/>
      <c r="T1617" s="49"/>
      <c r="U1617" s="49"/>
      <c r="V1617" s="49"/>
      <c r="W1617" s="49"/>
      <c r="X1617" s="49"/>
      <c r="Y1617" s="49"/>
    </row>
    <row r="1618" spans="1:25">
      <c r="A1618" s="35" t="s">
        <v>100</v>
      </c>
      <c r="B1618" s="35" t="s">
        <v>101</v>
      </c>
      <c r="C1618" s="39">
        <v>2017</v>
      </c>
      <c r="D1618" s="35">
        <v>641745.80000000005</v>
      </c>
      <c r="E1618" s="39">
        <v>590738.9</v>
      </c>
      <c r="F1618" s="35">
        <f>Table_3[[#This Row],[Nominal GDP in millions]]/Table_3[[#This Row],[Real GDP (Chained 2012, millions)]]</f>
        <v>1.0863442376995995</v>
      </c>
      <c r="H1618" s="49"/>
      <c r="I1618" s="49"/>
      <c r="J1618" s="49"/>
      <c r="K1618" s="49"/>
      <c r="L1618" s="49"/>
      <c r="M1618" s="49"/>
      <c r="N1618" s="49"/>
      <c r="O1618" s="49"/>
      <c r="P1618" s="49"/>
      <c r="Q1618" s="49"/>
      <c r="R1618" s="49"/>
      <c r="S1618" s="49"/>
      <c r="T1618" s="49"/>
      <c r="U1618" s="49"/>
      <c r="V1618" s="49"/>
      <c r="W1618" s="49"/>
      <c r="X1618" s="49"/>
      <c r="Y1618" s="49"/>
    </row>
    <row r="1619" spans="1:25">
      <c r="A1619" s="35" t="s">
        <v>100</v>
      </c>
      <c r="B1619" s="35" t="s">
        <v>101</v>
      </c>
      <c r="C1619" s="39">
        <v>2018</v>
      </c>
      <c r="D1619" s="35">
        <v>666973.9</v>
      </c>
      <c r="E1619" s="39">
        <v>598917.1</v>
      </c>
      <c r="F1619" s="35">
        <f>Table_3[[#This Row],[Nominal GDP in millions]]/Table_3[[#This Row],[Real GDP (Chained 2012, millions)]]</f>
        <v>1.1136330887864114</v>
      </c>
      <c r="H1619" s="49"/>
      <c r="I1619" s="49"/>
      <c r="J1619" s="49"/>
      <c r="K1619" s="49"/>
      <c r="L1619" s="49"/>
      <c r="M1619" s="49"/>
      <c r="N1619" s="49"/>
      <c r="O1619" s="49"/>
      <c r="P1619" s="49"/>
      <c r="Q1619" s="49"/>
      <c r="R1619" s="49"/>
      <c r="S1619" s="49"/>
      <c r="T1619" s="49"/>
      <c r="U1619" s="49"/>
      <c r="V1619" s="49"/>
      <c r="W1619" s="49"/>
      <c r="X1619" s="49"/>
      <c r="Y1619" s="49"/>
    </row>
    <row r="1620" spans="1:25">
      <c r="A1620" s="35" t="s">
        <v>100</v>
      </c>
      <c r="B1620" s="35" t="s">
        <v>101</v>
      </c>
      <c r="C1620" s="39">
        <v>2019</v>
      </c>
      <c r="D1620" s="35">
        <v>693199.3</v>
      </c>
      <c r="E1620" s="39">
        <v>611145.80000000005</v>
      </c>
      <c r="F1620" s="35">
        <f>Table_3[[#This Row],[Nominal GDP in millions]]/Table_3[[#This Row],[Real GDP (Chained 2012, millions)]]</f>
        <v>1.1342617424516375</v>
      </c>
      <c r="H1620" s="49"/>
      <c r="I1620" s="49"/>
      <c r="J1620" s="49"/>
      <c r="K1620" s="49"/>
      <c r="L1620" s="49"/>
      <c r="M1620" s="49"/>
      <c r="N1620" s="49"/>
      <c r="O1620" s="49"/>
      <c r="P1620" s="49"/>
      <c r="Q1620" s="49"/>
      <c r="R1620" s="49"/>
      <c r="S1620" s="49"/>
      <c r="T1620" s="49"/>
      <c r="U1620" s="49"/>
      <c r="V1620" s="49"/>
      <c r="W1620" s="49"/>
      <c r="X1620" s="49"/>
      <c r="Y1620" s="49"/>
    </row>
    <row r="1621" spans="1:25" s="46" customFormat="1">
      <c r="A1621" s="47" t="s">
        <v>100</v>
      </c>
      <c r="B1621" s="47" t="s">
        <v>101</v>
      </c>
      <c r="C1621" s="45">
        <v>2020</v>
      </c>
      <c r="D1621" s="47">
        <v>677561.2</v>
      </c>
      <c r="E1621" s="45">
        <v>589897.69999999995</v>
      </c>
      <c r="F1621" s="47">
        <f>Table_3[[#This Row],[Nominal GDP in millions]]/Table_3[[#This Row],[Real GDP (Chained 2012, millions)]]</f>
        <v>1.1486079705006478</v>
      </c>
      <c r="G1621" s="51">
        <f>ABS((F1621/F1618)^(1/4)-1)</f>
        <v>1.4030668680111269E-2</v>
      </c>
      <c r="H1621" s="49"/>
      <c r="I1621" s="49"/>
      <c r="J1621" s="49"/>
      <c r="K1621" s="49"/>
      <c r="L1621" s="49"/>
      <c r="M1621" s="49"/>
      <c r="N1621" s="49"/>
      <c r="O1621" s="49"/>
      <c r="P1621" s="49"/>
      <c r="Q1621" s="49"/>
      <c r="R1621" s="49"/>
      <c r="S1621" s="49"/>
      <c r="T1621" s="49"/>
      <c r="U1621" s="49"/>
      <c r="V1621" s="49"/>
      <c r="W1621" s="49"/>
      <c r="X1621" s="49"/>
      <c r="Y1621" s="49"/>
    </row>
    <row r="1622" spans="1:25">
      <c r="A1622" s="37" t="s">
        <v>102</v>
      </c>
      <c r="B1622" s="37" t="s">
        <v>103</v>
      </c>
      <c r="C1622" s="38">
        <v>1976</v>
      </c>
      <c r="D1622" s="38">
        <v>20821.8</v>
      </c>
      <c r="E1622" s="38"/>
      <c r="F1622" s="37"/>
      <c r="G1622" s="51"/>
      <c r="H1622" s="49"/>
      <c r="I1622" s="49"/>
      <c r="J1622" s="49"/>
      <c r="K1622" s="49"/>
      <c r="L1622" s="49"/>
      <c r="M1622" s="49"/>
      <c r="N1622" s="49"/>
      <c r="O1622" s="49"/>
      <c r="P1622" s="49"/>
      <c r="Q1622" s="49"/>
      <c r="R1622" s="49"/>
      <c r="S1622" s="49"/>
      <c r="T1622" s="49"/>
      <c r="U1622" s="49"/>
      <c r="V1622" s="49"/>
      <c r="W1622" s="49"/>
      <c r="X1622" s="49"/>
      <c r="Y1622" s="49"/>
    </row>
    <row r="1623" spans="1:25">
      <c r="A1623" s="35" t="s">
        <v>102</v>
      </c>
      <c r="B1623" s="35" t="s">
        <v>103</v>
      </c>
      <c r="C1623" s="39">
        <v>1977</v>
      </c>
      <c r="D1623" s="35">
        <v>24022.2</v>
      </c>
      <c r="E1623" s="39">
        <v>76635.891647566066</v>
      </c>
      <c r="F1623" s="35">
        <f>Table_3[[#This Row],[Nominal GDP in millions]]/Table_3[[#This Row],[Real GDP (Chained 2012, millions)]]</f>
        <v>0.31345887003538164</v>
      </c>
      <c r="H1623" s="49"/>
      <c r="I1623" s="49"/>
      <c r="J1623" s="49"/>
      <c r="K1623" s="49"/>
      <c r="L1623" s="49"/>
      <c r="M1623" s="49"/>
      <c r="N1623" s="49"/>
      <c r="O1623" s="49"/>
      <c r="P1623" s="49"/>
      <c r="Q1623" s="49"/>
      <c r="R1623" s="49"/>
      <c r="S1623" s="49"/>
      <c r="T1623" s="49"/>
      <c r="U1623" s="49"/>
      <c r="V1623" s="49"/>
      <c r="W1623" s="49"/>
      <c r="X1623" s="49"/>
      <c r="Y1623" s="49"/>
    </row>
    <row r="1624" spans="1:25">
      <c r="A1624" s="35" t="s">
        <v>102</v>
      </c>
      <c r="B1624" s="35" t="s">
        <v>103</v>
      </c>
      <c r="C1624" s="39">
        <v>1978</v>
      </c>
      <c r="D1624" s="35">
        <v>27105</v>
      </c>
      <c r="E1624" s="39">
        <v>79869.069429768802</v>
      </c>
      <c r="F1624" s="35">
        <f>Table_3[[#This Row],[Nominal GDP in millions]]/Table_3[[#This Row],[Real GDP (Chained 2012, millions)]]</f>
        <v>0.33936792044177022</v>
      </c>
      <c r="H1624" s="49"/>
      <c r="I1624" s="49"/>
      <c r="J1624" s="49"/>
      <c r="K1624" s="49"/>
      <c r="L1624" s="49"/>
      <c r="M1624" s="49"/>
      <c r="N1624" s="49"/>
      <c r="O1624" s="49"/>
      <c r="P1624" s="49"/>
      <c r="Q1624" s="49"/>
      <c r="R1624" s="49"/>
      <c r="S1624" s="49"/>
      <c r="T1624" s="49"/>
      <c r="U1624" s="49"/>
      <c r="V1624" s="49"/>
      <c r="W1624" s="49"/>
      <c r="X1624" s="49"/>
      <c r="Y1624" s="49"/>
    </row>
    <row r="1625" spans="1:25">
      <c r="A1625" s="35" t="s">
        <v>102</v>
      </c>
      <c r="B1625" s="35" t="s">
        <v>103</v>
      </c>
      <c r="C1625" s="39">
        <v>1979</v>
      </c>
      <c r="D1625" s="35">
        <v>31546.3</v>
      </c>
      <c r="E1625" s="39">
        <v>83608.54426384336</v>
      </c>
      <c r="F1625" s="35">
        <f>Table_3[[#This Row],[Nominal GDP in millions]]/Table_3[[#This Row],[Real GDP (Chained 2012, millions)]]</f>
        <v>0.37730952353923763</v>
      </c>
      <c r="H1625" s="49"/>
      <c r="I1625" s="49"/>
      <c r="J1625" s="49"/>
      <c r="K1625" s="49"/>
      <c r="L1625" s="49"/>
      <c r="M1625" s="49"/>
      <c r="N1625" s="49"/>
      <c r="O1625" s="49"/>
      <c r="P1625" s="49"/>
      <c r="Q1625" s="49"/>
      <c r="R1625" s="49"/>
      <c r="S1625" s="49"/>
      <c r="T1625" s="49"/>
      <c r="U1625" s="49"/>
      <c r="V1625" s="49"/>
      <c r="W1625" s="49"/>
      <c r="X1625" s="49"/>
      <c r="Y1625" s="49"/>
    </row>
    <row r="1626" spans="1:25">
      <c r="A1626" s="37" t="s">
        <v>102</v>
      </c>
      <c r="B1626" s="37" t="s">
        <v>103</v>
      </c>
      <c r="C1626" s="38">
        <v>1980</v>
      </c>
      <c r="D1626" s="38">
        <v>37608.1</v>
      </c>
      <c r="E1626" s="38">
        <v>87513.189997127192</v>
      </c>
      <c r="F1626" s="37">
        <f>Table_3[[#This Row],[Nominal GDP in millions]]/Table_3[[#This Row],[Real GDP (Chained 2012, millions)]]</f>
        <v>0.429742076608504</v>
      </c>
      <c r="G1626" s="51">
        <f>ABS((F1626/F1623)^(1/4)-1)</f>
        <v>8.2073667712670773E-2</v>
      </c>
      <c r="H1626" s="49"/>
      <c r="I1626" s="49"/>
      <c r="J1626" s="49"/>
      <c r="K1626" s="49"/>
      <c r="L1626" s="49"/>
      <c r="M1626" s="49"/>
      <c r="N1626" s="49"/>
      <c r="O1626" s="49"/>
      <c r="P1626" s="49"/>
      <c r="Q1626" s="49"/>
      <c r="R1626" s="49"/>
      <c r="S1626" s="49"/>
      <c r="T1626" s="49"/>
      <c r="U1626" s="49"/>
      <c r="V1626" s="49"/>
      <c r="W1626" s="49"/>
      <c r="X1626" s="49"/>
      <c r="Y1626" s="49"/>
    </row>
    <row r="1627" spans="1:25">
      <c r="A1627" s="35" t="s">
        <v>102</v>
      </c>
      <c r="B1627" s="35" t="s">
        <v>103</v>
      </c>
      <c r="C1627" s="39">
        <v>1981</v>
      </c>
      <c r="D1627" s="35">
        <v>45429.9</v>
      </c>
      <c r="E1627" s="39">
        <v>92626.251003320358</v>
      </c>
      <c r="F1627" s="35">
        <f>Table_3[[#This Row],[Nominal GDP in millions]]/Table_3[[#This Row],[Real GDP (Chained 2012, millions)]]</f>
        <v>0.49046463079210106</v>
      </c>
      <c r="H1627" s="49"/>
      <c r="I1627" s="49"/>
      <c r="J1627" s="49"/>
      <c r="K1627" s="49"/>
      <c r="L1627" s="49"/>
      <c r="M1627" s="49"/>
      <c r="N1627" s="49"/>
      <c r="O1627" s="49"/>
      <c r="P1627" s="49"/>
      <c r="Q1627" s="49"/>
      <c r="R1627" s="49"/>
      <c r="S1627" s="49"/>
      <c r="T1627" s="49"/>
      <c r="U1627" s="49"/>
      <c r="V1627" s="49"/>
      <c r="W1627" s="49"/>
      <c r="X1627" s="49"/>
      <c r="Y1627" s="49"/>
    </row>
    <row r="1628" spans="1:25">
      <c r="A1628" s="35" t="s">
        <v>102</v>
      </c>
      <c r="B1628" s="35" t="s">
        <v>103</v>
      </c>
      <c r="C1628" s="39">
        <v>1982</v>
      </c>
      <c r="D1628" s="35">
        <v>49317.2</v>
      </c>
      <c r="E1628" s="39">
        <v>95317.514984766793</v>
      </c>
      <c r="F1628" s="35">
        <f>Table_3[[#This Row],[Nominal GDP in millions]]/Table_3[[#This Row],[Real GDP (Chained 2012, millions)]]</f>
        <v>0.51739913706186791</v>
      </c>
      <c r="H1628" s="49"/>
      <c r="I1628" s="49"/>
      <c r="J1628" s="49"/>
      <c r="K1628" s="49"/>
      <c r="L1628" s="49"/>
      <c r="M1628" s="49"/>
      <c r="N1628" s="49"/>
      <c r="O1628" s="49"/>
      <c r="P1628" s="49"/>
      <c r="Q1628" s="49"/>
      <c r="R1628" s="49"/>
      <c r="S1628" s="49"/>
      <c r="T1628" s="49"/>
      <c r="U1628" s="49"/>
      <c r="V1628" s="49"/>
      <c r="W1628" s="49"/>
      <c r="X1628" s="49"/>
      <c r="Y1628" s="49"/>
    </row>
    <row r="1629" spans="1:25">
      <c r="A1629" s="35" t="s">
        <v>102</v>
      </c>
      <c r="B1629" s="35" t="s">
        <v>103</v>
      </c>
      <c r="C1629" s="39">
        <v>1983</v>
      </c>
      <c r="D1629" s="35">
        <v>47700.9</v>
      </c>
      <c r="E1629" s="39">
        <v>90781.558830020571</v>
      </c>
      <c r="F1629" s="35">
        <f>Table_3[[#This Row],[Nominal GDP in millions]]/Table_3[[#This Row],[Real GDP (Chained 2012, millions)]]</f>
        <v>0.52544702486674844</v>
      </c>
      <c r="H1629" s="49"/>
      <c r="I1629" s="49"/>
      <c r="J1629" s="49"/>
      <c r="K1629" s="49"/>
      <c r="L1629" s="49"/>
      <c r="M1629" s="49"/>
      <c r="N1629" s="49"/>
      <c r="O1629" s="49"/>
      <c r="P1629" s="49"/>
      <c r="Q1629" s="49"/>
      <c r="R1629" s="49"/>
      <c r="S1629" s="49"/>
      <c r="T1629" s="49"/>
      <c r="U1629" s="49"/>
      <c r="V1629" s="49"/>
      <c r="W1629" s="49"/>
      <c r="X1629" s="49"/>
      <c r="Y1629" s="49"/>
    </row>
    <row r="1630" spans="1:25">
      <c r="A1630" s="37" t="s">
        <v>102</v>
      </c>
      <c r="B1630" s="37" t="s">
        <v>103</v>
      </c>
      <c r="C1630" s="38">
        <v>1984</v>
      </c>
      <c r="D1630" s="38">
        <v>51291.199999999997</v>
      </c>
      <c r="E1630" s="38">
        <v>95067.630144983646</v>
      </c>
      <c r="F1630" s="37">
        <f>Table_3[[#This Row],[Nominal GDP in millions]]/Table_3[[#This Row],[Real GDP (Chained 2012, millions)]]</f>
        <v>0.53952328381151338</v>
      </c>
      <c r="G1630" s="51">
        <f>ABS((F1630/F1627)^(1/4)-1)</f>
        <v>2.4119473849113726E-2</v>
      </c>
      <c r="H1630" s="49"/>
      <c r="I1630" s="49"/>
      <c r="J1630" s="49"/>
      <c r="K1630" s="49"/>
      <c r="L1630" s="49"/>
      <c r="M1630" s="49"/>
      <c r="N1630" s="49"/>
      <c r="O1630" s="49"/>
      <c r="P1630" s="49"/>
      <c r="Q1630" s="49"/>
      <c r="R1630" s="49"/>
      <c r="S1630" s="49"/>
      <c r="T1630" s="49"/>
      <c r="U1630" s="49"/>
      <c r="V1630" s="49"/>
      <c r="W1630" s="49"/>
      <c r="X1630" s="49"/>
      <c r="Y1630" s="49"/>
    </row>
    <row r="1631" spans="1:25">
      <c r="A1631" s="35" t="s">
        <v>102</v>
      </c>
      <c r="B1631" s="35" t="s">
        <v>103</v>
      </c>
      <c r="C1631" s="39">
        <v>1985</v>
      </c>
      <c r="D1631" s="35">
        <v>52765</v>
      </c>
      <c r="E1631" s="39">
        <v>96634.767095900766</v>
      </c>
      <c r="F1631" s="35">
        <f>Table_3[[#This Row],[Nominal GDP in millions]]/Table_3[[#This Row],[Real GDP (Chained 2012, millions)]]</f>
        <v>0.54602501341609055</v>
      </c>
      <c r="H1631" s="49"/>
      <c r="I1631" s="49"/>
      <c r="J1631" s="49"/>
      <c r="K1631" s="49"/>
      <c r="L1631" s="49"/>
      <c r="M1631" s="49"/>
      <c r="N1631" s="49"/>
      <c r="O1631" s="49"/>
      <c r="P1631" s="49"/>
      <c r="Q1631" s="49"/>
      <c r="R1631" s="49"/>
      <c r="S1631" s="49"/>
      <c r="T1631" s="49"/>
      <c r="U1631" s="49"/>
      <c r="V1631" s="49"/>
      <c r="W1631" s="49"/>
      <c r="X1631" s="49"/>
      <c r="Y1631" s="49"/>
    </row>
    <row r="1632" spans="1:25">
      <c r="A1632" s="35" t="s">
        <v>102</v>
      </c>
      <c r="B1632" s="35" t="s">
        <v>103</v>
      </c>
      <c r="C1632" s="39">
        <v>1986</v>
      </c>
      <c r="D1632" s="35">
        <v>48996.800000000003</v>
      </c>
      <c r="E1632" s="39">
        <v>91638.77309301318</v>
      </c>
      <c r="F1632" s="35">
        <f>Table_3[[#This Row],[Nominal GDP in millions]]/Table_3[[#This Row],[Real GDP (Chained 2012, millions)]]</f>
        <v>0.53467324306348296</v>
      </c>
      <c r="H1632" s="49"/>
      <c r="I1632" s="49"/>
      <c r="J1632" s="49"/>
      <c r="K1632" s="49"/>
      <c r="L1632" s="49"/>
      <c r="M1632" s="49"/>
      <c r="N1632" s="49"/>
      <c r="O1632" s="49"/>
      <c r="P1632" s="49"/>
      <c r="Q1632" s="49"/>
      <c r="R1632" s="49"/>
      <c r="S1632" s="49"/>
      <c r="T1632" s="49"/>
      <c r="U1632" s="49"/>
      <c r="V1632" s="49"/>
      <c r="W1632" s="49"/>
      <c r="X1632" s="49"/>
      <c r="Y1632" s="49"/>
    </row>
    <row r="1633" spans="1:25">
      <c r="A1633" s="35" t="s">
        <v>102</v>
      </c>
      <c r="B1633" s="35" t="s">
        <v>103</v>
      </c>
      <c r="C1633" s="39">
        <v>1987</v>
      </c>
      <c r="D1633" s="35">
        <v>49055.3</v>
      </c>
      <c r="E1633" s="39">
        <v>90087.812673461915</v>
      </c>
      <c r="F1633" s="35">
        <f>Table_3[[#This Row],[Nominal GDP in millions]]/Table_3[[#This Row],[Real GDP (Chained 2012, millions)]]</f>
        <v>0.5445275952898202</v>
      </c>
      <c r="H1633" s="49"/>
      <c r="I1633" s="49"/>
      <c r="J1633" s="49"/>
      <c r="K1633" s="49"/>
      <c r="L1633" s="49"/>
      <c r="M1633" s="49"/>
      <c r="N1633" s="49"/>
      <c r="O1633" s="49"/>
      <c r="P1633" s="49"/>
      <c r="Q1633" s="49"/>
      <c r="R1633" s="49"/>
      <c r="S1633" s="49"/>
      <c r="T1633" s="49"/>
      <c r="U1633" s="49"/>
      <c r="V1633" s="49"/>
      <c r="W1633" s="49"/>
      <c r="X1633" s="49"/>
      <c r="Y1633" s="49"/>
    </row>
    <row r="1634" spans="1:25">
      <c r="A1634" s="37" t="s">
        <v>102</v>
      </c>
      <c r="B1634" s="37" t="s">
        <v>103</v>
      </c>
      <c r="C1634" s="38">
        <v>1988</v>
      </c>
      <c r="D1634" s="38">
        <v>52667</v>
      </c>
      <c r="E1634" s="38">
        <v>94419.433695165688</v>
      </c>
      <c r="F1634" s="37">
        <f>Table_3[[#This Row],[Nominal GDP in millions]]/Table_3[[#This Row],[Real GDP (Chained 2012, millions)]]</f>
        <v>0.55779830421389798</v>
      </c>
      <c r="G1634" s="51">
        <f>ABS((F1634/F1631)^(1/4)-1)</f>
        <v>5.3474086847855595E-3</v>
      </c>
      <c r="H1634" s="49"/>
      <c r="I1634" s="49"/>
      <c r="J1634" s="49"/>
      <c r="K1634" s="49"/>
      <c r="L1634" s="49"/>
      <c r="M1634" s="49"/>
      <c r="N1634" s="49"/>
      <c r="O1634" s="49"/>
      <c r="P1634" s="49"/>
      <c r="Q1634" s="49"/>
      <c r="R1634" s="49"/>
      <c r="S1634" s="49"/>
      <c r="T1634" s="49"/>
      <c r="U1634" s="49"/>
      <c r="V1634" s="49"/>
      <c r="W1634" s="49"/>
      <c r="X1634" s="49"/>
      <c r="Y1634" s="49"/>
    </row>
    <row r="1635" spans="1:25">
      <c r="A1635" s="35" t="s">
        <v>102</v>
      </c>
      <c r="B1635" s="35" t="s">
        <v>103</v>
      </c>
      <c r="C1635" s="39">
        <v>1989</v>
      </c>
      <c r="D1635" s="35">
        <v>55006.8</v>
      </c>
      <c r="E1635" s="39">
        <v>94677.832498825606</v>
      </c>
      <c r="F1635" s="35">
        <f>Table_3[[#This Row],[Nominal GDP in millions]]/Table_3[[#This Row],[Real GDP (Chained 2012, millions)]]</f>
        <v>0.58098921942137105</v>
      </c>
      <c r="H1635" s="49"/>
      <c r="I1635" s="49"/>
      <c r="J1635" s="49"/>
      <c r="K1635" s="49"/>
      <c r="L1635" s="49"/>
      <c r="M1635" s="49"/>
      <c r="N1635" s="49"/>
      <c r="O1635" s="49"/>
      <c r="P1635" s="49"/>
      <c r="Q1635" s="49"/>
      <c r="R1635" s="49"/>
      <c r="S1635" s="49"/>
      <c r="T1635" s="49"/>
      <c r="U1635" s="49"/>
      <c r="V1635" s="49"/>
      <c r="W1635" s="49"/>
      <c r="X1635" s="49"/>
      <c r="Y1635" s="49"/>
    </row>
    <row r="1636" spans="1:25">
      <c r="A1636" s="35" t="s">
        <v>102</v>
      </c>
      <c r="B1636" s="35" t="s">
        <v>103</v>
      </c>
      <c r="C1636" s="39">
        <v>1990</v>
      </c>
      <c r="D1636" s="35">
        <v>57804.800000000003</v>
      </c>
      <c r="E1636" s="39">
        <v>95190.798822400888</v>
      </c>
      <c r="F1636" s="35">
        <f>Table_3[[#This Row],[Nominal GDP in millions]]/Table_3[[#This Row],[Real GDP (Chained 2012, millions)]]</f>
        <v>0.60725196883626764</v>
      </c>
      <c r="H1636" s="49"/>
      <c r="I1636" s="49"/>
      <c r="J1636" s="49"/>
      <c r="K1636" s="49"/>
      <c r="L1636" s="49"/>
      <c r="M1636" s="49"/>
      <c r="N1636" s="49"/>
      <c r="O1636" s="49"/>
      <c r="P1636" s="49"/>
      <c r="Q1636" s="49"/>
      <c r="R1636" s="49"/>
      <c r="S1636" s="49"/>
      <c r="T1636" s="49"/>
      <c r="U1636" s="49"/>
      <c r="V1636" s="49"/>
      <c r="W1636" s="49"/>
      <c r="X1636" s="49"/>
      <c r="Y1636" s="49"/>
    </row>
    <row r="1637" spans="1:25">
      <c r="A1637" s="35" t="s">
        <v>102</v>
      </c>
      <c r="B1637" s="35" t="s">
        <v>103</v>
      </c>
      <c r="C1637" s="39">
        <v>1991</v>
      </c>
      <c r="D1637" s="35">
        <v>59632.1</v>
      </c>
      <c r="E1637" s="39">
        <v>95673.682473611596</v>
      </c>
      <c r="F1637" s="35">
        <f>Table_3[[#This Row],[Nominal GDP in millions]]/Table_3[[#This Row],[Real GDP (Chained 2012, millions)]]</f>
        <v>0.62328634644587377</v>
      </c>
      <c r="H1637" s="49"/>
      <c r="I1637" s="49"/>
      <c r="J1637" s="49"/>
      <c r="K1637" s="49"/>
      <c r="L1637" s="49"/>
      <c r="M1637" s="49"/>
      <c r="N1637" s="49"/>
      <c r="O1637" s="49"/>
      <c r="P1637" s="49"/>
      <c r="Q1637" s="49"/>
      <c r="R1637" s="49"/>
      <c r="S1637" s="49"/>
      <c r="T1637" s="49"/>
      <c r="U1637" s="49"/>
      <c r="V1637" s="49"/>
      <c r="W1637" s="49"/>
      <c r="X1637" s="49"/>
      <c r="Y1637" s="49"/>
    </row>
    <row r="1638" spans="1:25">
      <c r="A1638" s="37" t="s">
        <v>102</v>
      </c>
      <c r="B1638" s="37" t="s">
        <v>103</v>
      </c>
      <c r="C1638" s="38">
        <v>1992</v>
      </c>
      <c r="D1638" s="38">
        <v>62208.5</v>
      </c>
      <c r="E1638" s="38">
        <v>97946.343231116916</v>
      </c>
      <c r="F1638" s="37">
        <f>Table_3[[#This Row],[Nominal GDP in millions]]/Table_3[[#This Row],[Real GDP (Chained 2012, millions)]]</f>
        <v>0.63512835648403021</v>
      </c>
      <c r="G1638" s="51">
        <f>ABS((F1638/F1635)^(1/4)-1)</f>
        <v>2.2523639822700448E-2</v>
      </c>
      <c r="H1638" s="49"/>
      <c r="I1638" s="49"/>
      <c r="J1638" s="49"/>
      <c r="K1638" s="49"/>
      <c r="L1638" s="49"/>
      <c r="M1638" s="49"/>
      <c r="N1638" s="49"/>
      <c r="O1638" s="49"/>
      <c r="P1638" s="49"/>
      <c r="Q1638" s="49"/>
      <c r="R1638" s="49"/>
      <c r="S1638" s="49"/>
      <c r="T1638" s="49"/>
      <c r="U1638" s="49"/>
      <c r="V1638" s="49"/>
      <c r="W1638" s="49"/>
      <c r="X1638" s="49"/>
      <c r="Y1638" s="49"/>
    </row>
    <row r="1639" spans="1:25">
      <c r="A1639" s="35" t="s">
        <v>102</v>
      </c>
      <c r="B1639" s="35" t="s">
        <v>103</v>
      </c>
      <c r="C1639" s="39">
        <v>1993</v>
      </c>
      <c r="D1639" s="35">
        <v>65552.100000000006</v>
      </c>
      <c r="E1639" s="39">
        <v>100408.8653830742</v>
      </c>
      <c r="F1639" s="35">
        <f>Table_3[[#This Row],[Nominal GDP in millions]]/Table_3[[#This Row],[Real GDP (Chained 2012, millions)]]</f>
        <v>0.65285171533319653</v>
      </c>
      <c r="H1639" s="49"/>
      <c r="I1639" s="49"/>
      <c r="J1639" s="49"/>
      <c r="K1639" s="49"/>
      <c r="L1639" s="49"/>
      <c r="M1639" s="49"/>
      <c r="N1639" s="49"/>
      <c r="O1639" s="49"/>
      <c r="P1639" s="49"/>
      <c r="Q1639" s="49"/>
      <c r="R1639" s="49"/>
      <c r="S1639" s="49"/>
      <c r="T1639" s="49"/>
      <c r="U1639" s="49"/>
      <c r="V1639" s="49"/>
      <c r="W1639" s="49"/>
      <c r="X1639" s="49"/>
      <c r="Y1639" s="49"/>
    </row>
    <row r="1640" spans="1:25">
      <c r="A1640" s="35" t="s">
        <v>102</v>
      </c>
      <c r="B1640" s="35" t="s">
        <v>103</v>
      </c>
      <c r="C1640" s="39">
        <v>1994</v>
      </c>
      <c r="D1640" s="35">
        <v>68250.7</v>
      </c>
      <c r="E1640" s="39">
        <v>102743.53617748196</v>
      </c>
      <c r="F1640" s="35">
        <f>Table_3[[#This Row],[Nominal GDP in millions]]/Table_3[[#This Row],[Real GDP (Chained 2012, millions)]]</f>
        <v>0.66428217812264012</v>
      </c>
      <c r="H1640" s="49"/>
      <c r="I1640" s="49"/>
      <c r="J1640" s="49"/>
      <c r="K1640" s="49"/>
      <c r="L1640" s="49"/>
      <c r="M1640" s="49"/>
      <c r="N1640" s="49"/>
      <c r="O1640" s="49"/>
      <c r="P1640" s="49"/>
      <c r="Q1640" s="49"/>
      <c r="R1640" s="49"/>
      <c r="S1640" s="49"/>
      <c r="T1640" s="49"/>
      <c r="U1640" s="49"/>
      <c r="V1640" s="49"/>
      <c r="W1640" s="49"/>
      <c r="X1640" s="49"/>
      <c r="Y1640" s="49"/>
    </row>
    <row r="1641" spans="1:25">
      <c r="A1641" s="35" t="s">
        <v>102</v>
      </c>
      <c r="B1641" s="35" t="s">
        <v>103</v>
      </c>
      <c r="C1641" s="39">
        <v>1995</v>
      </c>
      <c r="D1641" s="35">
        <v>70859.399999999994</v>
      </c>
      <c r="E1641" s="39">
        <v>104848.47184661498</v>
      </c>
      <c r="F1641" s="35">
        <f>Table_3[[#This Row],[Nominal GDP in millions]]/Table_3[[#This Row],[Real GDP (Chained 2012, millions)]]</f>
        <v>0.67582673120559822</v>
      </c>
      <c r="H1641" s="49"/>
      <c r="I1641" s="49"/>
      <c r="J1641" s="49"/>
      <c r="K1641" s="49"/>
      <c r="L1641" s="49"/>
      <c r="M1641" s="49"/>
      <c r="N1641" s="49"/>
      <c r="O1641" s="49"/>
      <c r="P1641" s="49"/>
      <c r="Q1641" s="49"/>
      <c r="R1641" s="49"/>
      <c r="S1641" s="49"/>
      <c r="T1641" s="49"/>
      <c r="U1641" s="49"/>
      <c r="V1641" s="49"/>
      <c r="W1641" s="49"/>
      <c r="X1641" s="49"/>
      <c r="Y1641" s="49"/>
    </row>
    <row r="1642" spans="1:25">
      <c r="A1642" s="37" t="s">
        <v>102</v>
      </c>
      <c r="B1642" s="37" t="s">
        <v>103</v>
      </c>
      <c r="C1642" s="38">
        <v>1996</v>
      </c>
      <c r="D1642" s="38">
        <v>76316.3</v>
      </c>
      <c r="E1642" s="38">
        <v>110025.38758188389</v>
      </c>
      <c r="F1642" s="37">
        <f>Table_3[[#This Row],[Nominal GDP in millions]]/Table_3[[#This Row],[Real GDP (Chained 2012, millions)]]</f>
        <v>0.69362445956578278</v>
      </c>
      <c r="G1642" s="51">
        <f>ABS((F1642/F1639)^(1/4)-1)</f>
        <v>1.5260436280391421E-2</v>
      </c>
      <c r="H1642" s="49"/>
      <c r="I1642" s="49"/>
      <c r="J1642" s="49"/>
      <c r="K1642" s="49"/>
      <c r="L1642" s="49"/>
      <c r="M1642" s="49"/>
      <c r="N1642" s="49"/>
      <c r="O1642" s="49"/>
      <c r="P1642" s="49"/>
      <c r="Q1642" s="49"/>
      <c r="R1642" s="49"/>
      <c r="S1642" s="49"/>
      <c r="T1642" s="49"/>
      <c r="U1642" s="49"/>
      <c r="V1642" s="49"/>
      <c r="W1642" s="49"/>
      <c r="X1642" s="49"/>
      <c r="Y1642" s="49"/>
    </row>
    <row r="1643" spans="1:25">
      <c r="A1643" s="35" t="s">
        <v>102</v>
      </c>
      <c r="B1643" s="35" t="s">
        <v>103</v>
      </c>
      <c r="C1643" s="39">
        <v>1997</v>
      </c>
      <c r="D1643" s="35">
        <v>79044.399999999994</v>
      </c>
      <c r="E1643" s="39">
        <v>115088.49999999999</v>
      </c>
      <c r="F1643" s="35">
        <f>Table_3[[#This Row],[Nominal GDP in millions]]/Table_3[[#This Row],[Real GDP (Chained 2012, millions)]]</f>
        <v>0.68681406048388849</v>
      </c>
      <c r="H1643" s="49"/>
      <c r="I1643" s="49"/>
      <c r="J1643" s="49"/>
      <c r="K1643" s="49"/>
      <c r="L1643" s="49"/>
      <c r="M1643" s="49"/>
      <c r="N1643" s="49"/>
      <c r="O1643" s="49"/>
      <c r="P1643" s="49"/>
      <c r="Q1643" s="49"/>
      <c r="R1643" s="49"/>
      <c r="S1643" s="49"/>
      <c r="T1643" s="49"/>
      <c r="U1643" s="49"/>
      <c r="V1643" s="49"/>
      <c r="W1643" s="49"/>
      <c r="X1643" s="49"/>
      <c r="Y1643" s="49"/>
    </row>
    <row r="1644" spans="1:25">
      <c r="A1644" s="35" t="s">
        <v>102</v>
      </c>
      <c r="B1644" s="35" t="s">
        <v>103</v>
      </c>
      <c r="C1644" s="39">
        <v>1998</v>
      </c>
      <c r="D1644" s="35">
        <v>81196.899999999994</v>
      </c>
      <c r="E1644" s="39">
        <v>117596</v>
      </c>
      <c r="F1644" s="35">
        <f>Table_3[[#This Row],[Nominal GDP in millions]]/Table_3[[#This Row],[Real GDP (Chained 2012, millions)]]</f>
        <v>0.69047331541889179</v>
      </c>
      <c r="H1644" s="49"/>
      <c r="I1644" s="49"/>
      <c r="J1644" s="49"/>
      <c r="K1644" s="49"/>
      <c r="L1644" s="49"/>
      <c r="M1644" s="49"/>
      <c r="N1644" s="49"/>
      <c r="O1644" s="49"/>
      <c r="P1644" s="49"/>
      <c r="Q1644" s="49"/>
      <c r="R1644" s="49"/>
      <c r="S1644" s="49"/>
      <c r="T1644" s="49"/>
      <c r="U1644" s="49"/>
      <c r="V1644" s="49"/>
      <c r="W1644" s="49"/>
      <c r="X1644" s="49"/>
      <c r="Y1644" s="49"/>
    </row>
    <row r="1645" spans="1:25">
      <c r="A1645" s="35" t="s">
        <v>102</v>
      </c>
      <c r="B1645" s="35" t="s">
        <v>103</v>
      </c>
      <c r="C1645" s="39">
        <v>1999</v>
      </c>
      <c r="D1645" s="35">
        <v>84223.9</v>
      </c>
      <c r="E1645" s="39">
        <v>119685.4</v>
      </c>
      <c r="F1645" s="35">
        <f>Table_3[[#This Row],[Nominal GDP in millions]]/Table_3[[#This Row],[Real GDP (Chained 2012, millions)]]</f>
        <v>0.70371072829267389</v>
      </c>
      <c r="H1645" s="49"/>
      <c r="I1645" s="49"/>
      <c r="J1645" s="49"/>
      <c r="K1645" s="49"/>
      <c r="L1645" s="49"/>
      <c r="M1645" s="49"/>
      <c r="N1645" s="49"/>
      <c r="O1645" s="49"/>
      <c r="P1645" s="49"/>
      <c r="Q1645" s="49"/>
      <c r="R1645" s="49"/>
      <c r="S1645" s="49"/>
      <c r="T1645" s="49"/>
      <c r="U1645" s="49"/>
      <c r="V1645" s="49"/>
      <c r="W1645" s="49"/>
      <c r="X1645" s="49"/>
      <c r="Y1645" s="49"/>
    </row>
    <row r="1646" spans="1:25">
      <c r="A1646" s="37" t="s">
        <v>102</v>
      </c>
      <c r="B1646" s="37" t="s">
        <v>103</v>
      </c>
      <c r="C1646" s="38">
        <v>2000</v>
      </c>
      <c r="D1646" s="38">
        <v>91093.9</v>
      </c>
      <c r="E1646" s="38">
        <v>124227.6</v>
      </c>
      <c r="F1646" s="37">
        <f>Table_3[[#This Row],[Nominal GDP in millions]]/Table_3[[#This Row],[Real GDP (Chained 2012, millions)]]</f>
        <v>0.73328229797565103</v>
      </c>
      <c r="G1646" s="51">
        <f>ABS((F1646/F1643)^(1/4)-1)</f>
        <v>1.6501457908685735E-2</v>
      </c>
      <c r="H1646" s="49"/>
      <c r="I1646" s="49"/>
      <c r="J1646" s="49"/>
      <c r="K1646" s="49"/>
      <c r="L1646" s="49"/>
      <c r="M1646" s="49"/>
      <c r="N1646" s="49"/>
      <c r="O1646" s="49"/>
      <c r="P1646" s="49"/>
      <c r="Q1646" s="49"/>
      <c r="R1646" s="49"/>
      <c r="S1646" s="49"/>
      <c r="T1646" s="49"/>
      <c r="U1646" s="49"/>
      <c r="V1646" s="49"/>
      <c r="W1646" s="49"/>
      <c r="X1646" s="49"/>
      <c r="Y1646" s="49"/>
    </row>
    <row r="1647" spans="1:25">
      <c r="A1647" s="35" t="s">
        <v>102</v>
      </c>
      <c r="B1647" s="35" t="s">
        <v>103</v>
      </c>
      <c r="C1647" s="39">
        <v>2001</v>
      </c>
      <c r="D1647" s="35">
        <v>97059.6</v>
      </c>
      <c r="E1647" s="39">
        <v>128891.2</v>
      </c>
      <c r="F1647" s="35">
        <f>Table_3[[#This Row],[Nominal GDP in millions]]/Table_3[[#This Row],[Real GDP (Chained 2012, millions)]]</f>
        <v>0.75303511799098777</v>
      </c>
      <c r="H1647" s="49"/>
      <c r="I1647" s="49"/>
      <c r="J1647" s="49"/>
      <c r="K1647" s="49"/>
      <c r="L1647" s="49"/>
      <c r="M1647" s="49"/>
      <c r="N1647" s="49"/>
      <c r="O1647" s="49"/>
      <c r="P1647" s="49"/>
      <c r="Q1647" s="49"/>
      <c r="R1647" s="49"/>
      <c r="S1647" s="49"/>
      <c r="T1647" s="49"/>
      <c r="U1647" s="49"/>
      <c r="V1647" s="49"/>
      <c r="W1647" s="49"/>
      <c r="X1647" s="49"/>
      <c r="Y1647" s="49"/>
    </row>
    <row r="1648" spans="1:25">
      <c r="A1648" s="35" t="s">
        <v>102</v>
      </c>
      <c r="B1648" s="35" t="s">
        <v>103</v>
      </c>
      <c r="C1648" s="39">
        <v>2002</v>
      </c>
      <c r="D1648" s="35">
        <v>99479.2</v>
      </c>
      <c r="E1648" s="39">
        <v>131293.29999999999</v>
      </c>
      <c r="F1648" s="35">
        <f>Table_3[[#This Row],[Nominal GDP in millions]]/Table_3[[#This Row],[Real GDP (Chained 2012, millions)]]</f>
        <v>0.75768679742225997</v>
      </c>
      <c r="H1648" s="49"/>
      <c r="I1648" s="49"/>
      <c r="J1648" s="49"/>
      <c r="K1648" s="49"/>
      <c r="L1648" s="49"/>
      <c r="M1648" s="49"/>
      <c r="N1648" s="49"/>
      <c r="O1648" s="49"/>
      <c r="P1648" s="49"/>
      <c r="Q1648" s="49"/>
      <c r="R1648" s="49"/>
      <c r="S1648" s="49"/>
      <c r="T1648" s="49"/>
      <c r="U1648" s="49"/>
      <c r="V1648" s="49"/>
      <c r="W1648" s="49"/>
      <c r="X1648" s="49"/>
      <c r="Y1648" s="49"/>
    </row>
    <row r="1649" spans="1:25">
      <c r="A1649" s="35" t="s">
        <v>102</v>
      </c>
      <c r="B1649" s="35" t="s">
        <v>103</v>
      </c>
      <c r="C1649" s="39">
        <v>2003</v>
      </c>
      <c r="D1649" s="35">
        <v>105713.5</v>
      </c>
      <c r="E1649" s="39">
        <v>133417.20000000001</v>
      </c>
      <c r="F1649" s="35">
        <f>Table_3[[#This Row],[Nominal GDP in millions]]/Table_3[[#This Row],[Real GDP (Chained 2012, millions)]]</f>
        <v>0.79235286005102779</v>
      </c>
      <c r="H1649" s="49"/>
      <c r="I1649" s="49"/>
      <c r="J1649" s="49"/>
      <c r="K1649" s="49"/>
      <c r="L1649" s="49"/>
      <c r="M1649" s="49"/>
      <c r="N1649" s="49"/>
      <c r="O1649" s="49"/>
      <c r="P1649" s="49"/>
      <c r="Q1649" s="49"/>
      <c r="R1649" s="49"/>
      <c r="S1649" s="49"/>
      <c r="T1649" s="49"/>
      <c r="U1649" s="49"/>
      <c r="V1649" s="49"/>
      <c r="W1649" s="49"/>
      <c r="X1649" s="49"/>
      <c r="Y1649" s="49"/>
    </row>
    <row r="1650" spans="1:25">
      <c r="A1650" s="37" t="s">
        <v>102</v>
      </c>
      <c r="B1650" s="37" t="s">
        <v>103</v>
      </c>
      <c r="C1650" s="38">
        <v>2004</v>
      </c>
      <c r="D1650" s="38">
        <v>113873.8</v>
      </c>
      <c r="E1650" s="38">
        <v>138096.79999999999</v>
      </c>
      <c r="F1650" s="37">
        <f>Table_3[[#This Row],[Nominal GDP in millions]]/Table_3[[#This Row],[Real GDP (Chained 2012, millions)]]</f>
        <v>0.82459405286726417</v>
      </c>
      <c r="G1650" s="51">
        <f>ABS((F1650/F1647)^(1/4)-1)</f>
        <v>2.2954323066118665E-2</v>
      </c>
      <c r="H1650" s="49"/>
      <c r="I1650" s="49"/>
      <c r="J1650" s="49"/>
      <c r="K1650" s="49"/>
      <c r="L1650" s="49"/>
      <c r="M1650" s="49"/>
      <c r="N1650" s="49"/>
      <c r="O1650" s="49"/>
      <c r="P1650" s="49"/>
      <c r="Q1650" s="49"/>
      <c r="R1650" s="49"/>
      <c r="S1650" s="49"/>
      <c r="T1650" s="49"/>
      <c r="U1650" s="49"/>
      <c r="V1650" s="49"/>
      <c r="W1650" s="49"/>
      <c r="X1650" s="49"/>
      <c r="Y1650" s="49"/>
    </row>
    <row r="1651" spans="1:25">
      <c r="A1651" s="35" t="s">
        <v>102</v>
      </c>
      <c r="B1651" s="35" t="s">
        <v>103</v>
      </c>
      <c r="C1651" s="39">
        <v>2005</v>
      </c>
      <c r="D1651" s="35">
        <v>125081.60000000001</v>
      </c>
      <c r="E1651" s="39">
        <v>143471.1</v>
      </c>
      <c r="F1651" s="35">
        <f>Table_3[[#This Row],[Nominal GDP in millions]]/Table_3[[#This Row],[Real GDP (Chained 2012, millions)]]</f>
        <v>0.87182436044611078</v>
      </c>
      <c r="H1651" s="49"/>
      <c r="I1651" s="49"/>
      <c r="J1651" s="49"/>
      <c r="K1651" s="49"/>
      <c r="L1651" s="49"/>
      <c r="M1651" s="49"/>
      <c r="N1651" s="49"/>
      <c r="O1651" s="49"/>
      <c r="P1651" s="49"/>
      <c r="Q1651" s="49"/>
      <c r="R1651" s="49"/>
      <c r="S1651" s="49"/>
      <c r="T1651" s="49"/>
      <c r="U1651" s="49"/>
      <c r="V1651" s="49"/>
      <c r="W1651" s="49"/>
      <c r="X1651" s="49"/>
      <c r="Y1651" s="49"/>
    </row>
    <row r="1652" spans="1:25">
      <c r="A1652" s="35" t="s">
        <v>102</v>
      </c>
      <c r="B1652" s="35" t="s">
        <v>103</v>
      </c>
      <c r="C1652" s="39">
        <v>2006</v>
      </c>
      <c r="D1652" s="35">
        <v>137436.5</v>
      </c>
      <c r="E1652" s="39">
        <v>152857.70000000001</v>
      </c>
      <c r="F1652" s="35">
        <f>Table_3[[#This Row],[Nominal GDP in millions]]/Table_3[[#This Row],[Real GDP (Chained 2012, millions)]]</f>
        <v>0.89911401257509427</v>
      </c>
      <c r="H1652" s="49"/>
      <c r="I1652" s="49"/>
      <c r="J1652" s="49"/>
      <c r="K1652" s="49"/>
      <c r="L1652" s="49"/>
      <c r="M1652" s="49"/>
      <c r="N1652" s="49"/>
      <c r="O1652" s="49"/>
      <c r="P1652" s="49"/>
      <c r="Q1652" s="49"/>
      <c r="R1652" s="49"/>
      <c r="S1652" s="49"/>
      <c r="T1652" s="49"/>
      <c r="U1652" s="49"/>
      <c r="V1652" s="49"/>
      <c r="W1652" s="49"/>
      <c r="X1652" s="49"/>
      <c r="Y1652" s="49"/>
    </row>
    <row r="1653" spans="1:25">
      <c r="A1653" s="35" t="s">
        <v>102</v>
      </c>
      <c r="B1653" s="35" t="s">
        <v>103</v>
      </c>
      <c r="C1653" s="39">
        <v>2007</v>
      </c>
      <c r="D1653" s="35">
        <v>145752.1</v>
      </c>
      <c r="E1653" s="39">
        <v>156219.5</v>
      </c>
      <c r="F1653" s="35">
        <f>Table_3[[#This Row],[Nominal GDP in millions]]/Table_3[[#This Row],[Real GDP (Chained 2012, millions)]]</f>
        <v>0.93299556073345524</v>
      </c>
      <c r="H1653" s="49"/>
      <c r="I1653" s="49"/>
      <c r="J1653" s="49"/>
      <c r="K1653" s="49"/>
      <c r="L1653" s="49"/>
      <c r="M1653" s="49"/>
      <c r="N1653" s="49"/>
      <c r="O1653" s="49"/>
      <c r="P1653" s="49"/>
      <c r="Q1653" s="49"/>
      <c r="R1653" s="49"/>
      <c r="S1653" s="49"/>
      <c r="T1653" s="49"/>
      <c r="U1653" s="49"/>
      <c r="V1653" s="49"/>
      <c r="W1653" s="49"/>
      <c r="X1653" s="49"/>
      <c r="Y1653" s="49"/>
    </row>
    <row r="1654" spans="1:25">
      <c r="A1654" s="37" t="s">
        <v>102</v>
      </c>
      <c r="B1654" s="37" t="s">
        <v>103</v>
      </c>
      <c r="C1654" s="38">
        <v>2008</v>
      </c>
      <c r="D1654" s="38">
        <v>160763.70000000001</v>
      </c>
      <c r="E1654" s="38">
        <v>162387</v>
      </c>
      <c r="F1654" s="37">
        <f>Table_3[[#This Row],[Nominal GDP in millions]]/Table_3[[#This Row],[Real GDP (Chained 2012, millions)]]</f>
        <v>0.99000351013320043</v>
      </c>
      <c r="G1654" s="51">
        <f>ABS((F1654/F1651)^(1/4)-1)</f>
        <v>3.2290507177917815E-2</v>
      </c>
      <c r="H1654" s="49"/>
      <c r="I1654" s="49"/>
      <c r="J1654" s="49"/>
      <c r="K1654" s="49"/>
      <c r="L1654" s="49"/>
      <c r="M1654" s="49"/>
      <c r="N1654" s="49"/>
      <c r="O1654" s="49"/>
      <c r="P1654" s="49"/>
      <c r="Q1654" s="49"/>
      <c r="R1654" s="49"/>
      <c r="S1654" s="49"/>
      <c r="T1654" s="49"/>
      <c r="U1654" s="49"/>
      <c r="V1654" s="49"/>
      <c r="W1654" s="49"/>
      <c r="X1654" s="49"/>
      <c r="Y1654" s="49"/>
    </row>
    <row r="1655" spans="1:25">
      <c r="A1655" s="35" t="s">
        <v>102</v>
      </c>
      <c r="B1655" s="35" t="s">
        <v>103</v>
      </c>
      <c r="C1655" s="39">
        <v>2009</v>
      </c>
      <c r="D1655" s="35">
        <v>146633</v>
      </c>
      <c r="E1655" s="39">
        <v>160091.6</v>
      </c>
      <c r="F1655" s="35">
        <f>Table_3[[#This Row],[Nominal GDP in millions]]/Table_3[[#This Row],[Real GDP (Chained 2012, millions)]]</f>
        <v>0.91593187899927286</v>
      </c>
      <c r="H1655" s="49"/>
      <c r="I1655" s="49"/>
      <c r="J1655" s="49"/>
      <c r="K1655" s="49"/>
      <c r="L1655" s="49"/>
      <c r="M1655" s="49"/>
      <c r="N1655" s="49"/>
      <c r="O1655" s="49"/>
      <c r="P1655" s="49"/>
      <c r="Q1655" s="49"/>
      <c r="R1655" s="49"/>
      <c r="S1655" s="49"/>
      <c r="T1655" s="49"/>
      <c r="U1655" s="49"/>
      <c r="V1655" s="49"/>
      <c r="W1655" s="49"/>
      <c r="X1655" s="49"/>
      <c r="Y1655" s="49"/>
    </row>
    <row r="1656" spans="1:25">
      <c r="A1656" s="35" t="s">
        <v>102</v>
      </c>
      <c r="B1656" s="35" t="s">
        <v>103</v>
      </c>
      <c r="C1656" s="39">
        <v>2010</v>
      </c>
      <c r="D1656" s="35">
        <v>154287.4</v>
      </c>
      <c r="E1656" s="39">
        <v>160564.20000000001</v>
      </c>
      <c r="F1656" s="35">
        <f>Table_3[[#This Row],[Nominal GDP in millions]]/Table_3[[#This Row],[Real GDP (Chained 2012, millions)]]</f>
        <v>0.96090784869852675</v>
      </c>
      <c r="H1656" s="49"/>
      <c r="I1656" s="49"/>
      <c r="J1656" s="49"/>
      <c r="K1656" s="49"/>
      <c r="L1656" s="49"/>
      <c r="M1656" s="49"/>
      <c r="N1656" s="49"/>
      <c r="O1656" s="49"/>
      <c r="P1656" s="49"/>
      <c r="Q1656" s="49"/>
      <c r="R1656" s="49"/>
      <c r="S1656" s="49"/>
      <c r="T1656" s="49"/>
      <c r="U1656" s="49"/>
      <c r="V1656" s="49"/>
      <c r="W1656" s="49"/>
      <c r="X1656" s="49"/>
      <c r="Y1656" s="49"/>
    </row>
    <row r="1657" spans="1:25">
      <c r="A1657" s="35" t="s">
        <v>102</v>
      </c>
      <c r="B1657" s="35" t="s">
        <v>103</v>
      </c>
      <c r="C1657" s="39">
        <v>2011</v>
      </c>
      <c r="D1657" s="35">
        <v>166235.79999999999</v>
      </c>
      <c r="E1657" s="39">
        <v>166327.20000000001</v>
      </c>
      <c r="F1657" s="35">
        <f>Table_3[[#This Row],[Nominal GDP in millions]]/Table_3[[#This Row],[Real GDP (Chained 2012, millions)]]</f>
        <v>0.99945048073916942</v>
      </c>
      <c r="H1657" s="49"/>
      <c r="I1657" s="49"/>
      <c r="J1657" s="49"/>
      <c r="K1657" s="49"/>
      <c r="L1657" s="49"/>
      <c r="M1657" s="49"/>
      <c r="N1657" s="49"/>
      <c r="O1657" s="49"/>
      <c r="P1657" s="49"/>
      <c r="Q1657" s="49"/>
      <c r="R1657" s="49"/>
      <c r="S1657" s="49"/>
      <c r="T1657" s="49"/>
      <c r="U1657" s="49"/>
      <c r="V1657" s="49"/>
      <c r="W1657" s="49"/>
      <c r="X1657" s="49"/>
      <c r="Y1657" s="49"/>
    </row>
    <row r="1658" spans="1:25">
      <c r="A1658" s="37" t="s">
        <v>102</v>
      </c>
      <c r="B1658" s="37" t="s">
        <v>103</v>
      </c>
      <c r="C1658" s="38">
        <v>2012</v>
      </c>
      <c r="D1658" s="38">
        <v>174874.4</v>
      </c>
      <c r="E1658" s="38">
        <v>174874.4</v>
      </c>
      <c r="F1658" s="37">
        <f>Table_3[[#This Row],[Nominal GDP in millions]]/Table_3[[#This Row],[Real GDP (Chained 2012, millions)]]</f>
        <v>1</v>
      </c>
      <c r="G1658" s="51">
        <f>ABS((F1658/F1655)^(1/4)-1)</f>
        <v>2.2196068516471934E-2</v>
      </c>
      <c r="H1658" s="49"/>
      <c r="I1658" s="49"/>
      <c r="J1658" s="49"/>
      <c r="K1658" s="49"/>
      <c r="L1658" s="49"/>
      <c r="M1658" s="49"/>
      <c r="N1658" s="49"/>
      <c r="O1658" s="49"/>
      <c r="P1658" s="49"/>
      <c r="Q1658" s="49"/>
      <c r="R1658" s="49"/>
      <c r="S1658" s="49"/>
      <c r="T1658" s="49"/>
      <c r="U1658" s="49"/>
      <c r="V1658" s="49"/>
      <c r="W1658" s="49"/>
      <c r="X1658" s="49"/>
      <c r="Y1658" s="49"/>
    </row>
    <row r="1659" spans="1:25">
      <c r="A1659" s="35" t="s">
        <v>102</v>
      </c>
      <c r="B1659" s="35" t="s">
        <v>103</v>
      </c>
      <c r="C1659" s="39">
        <v>2013</v>
      </c>
      <c r="D1659" s="35">
        <v>182694.7</v>
      </c>
      <c r="E1659" s="39">
        <v>177698.9</v>
      </c>
      <c r="F1659" s="35">
        <f>Table_3[[#This Row],[Nominal GDP in millions]]/Table_3[[#This Row],[Real GDP (Chained 2012, millions)]]</f>
        <v>1.0281138487632733</v>
      </c>
      <c r="H1659" s="49"/>
      <c r="I1659" s="49"/>
      <c r="J1659" s="49"/>
      <c r="K1659" s="49"/>
      <c r="L1659" s="49"/>
      <c r="M1659" s="49"/>
      <c r="N1659" s="49"/>
      <c r="O1659" s="49"/>
      <c r="P1659" s="49"/>
      <c r="Q1659" s="49"/>
      <c r="R1659" s="49"/>
      <c r="S1659" s="49"/>
      <c r="T1659" s="49"/>
      <c r="U1659" s="49"/>
      <c r="V1659" s="49"/>
      <c r="W1659" s="49"/>
      <c r="X1659" s="49"/>
      <c r="Y1659" s="49"/>
    </row>
    <row r="1660" spans="1:25">
      <c r="A1660" s="35" t="s">
        <v>102</v>
      </c>
      <c r="B1660" s="35" t="s">
        <v>103</v>
      </c>
      <c r="C1660" s="39">
        <v>2014</v>
      </c>
      <c r="D1660" s="35">
        <v>196631.6</v>
      </c>
      <c r="E1660" s="39">
        <v>189360</v>
      </c>
      <c r="F1660" s="35">
        <f>Table_3[[#This Row],[Nominal GDP in millions]]/Table_3[[#This Row],[Real GDP (Chained 2012, millions)]]</f>
        <v>1.0384009294465568</v>
      </c>
      <c r="H1660" s="49"/>
      <c r="I1660" s="49"/>
      <c r="J1660" s="49"/>
      <c r="K1660" s="49"/>
      <c r="L1660" s="49"/>
      <c r="M1660" s="49"/>
      <c r="N1660" s="49"/>
      <c r="O1660" s="49"/>
      <c r="P1660" s="49"/>
      <c r="Q1660" s="49"/>
      <c r="R1660" s="49"/>
      <c r="S1660" s="49"/>
      <c r="T1660" s="49"/>
      <c r="U1660" s="49"/>
      <c r="V1660" s="49"/>
      <c r="W1660" s="49"/>
      <c r="X1660" s="49"/>
      <c r="Y1660" s="49"/>
    </row>
    <row r="1661" spans="1:25">
      <c r="A1661" s="35" t="s">
        <v>102</v>
      </c>
      <c r="B1661" s="35" t="s">
        <v>103</v>
      </c>
      <c r="C1661" s="39">
        <v>2015</v>
      </c>
      <c r="D1661" s="35">
        <v>186815.6</v>
      </c>
      <c r="E1661" s="39">
        <v>197071.9</v>
      </c>
      <c r="F1661" s="35">
        <f>Table_3[[#This Row],[Nominal GDP in millions]]/Table_3[[#This Row],[Real GDP (Chained 2012, millions)]]</f>
        <v>0.94795655798721179</v>
      </c>
      <c r="H1661" s="49"/>
      <c r="I1661" s="49"/>
      <c r="J1661" s="49"/>
      <c r="K1661" s="49"/>
      <c r="L1661" s="49"/>
      <c r="M1661" s="49"/>
      <c r="N1661" s="49"/>
      <c r="O1661" s="49"/>
      <c r="P1661" s="49"/>
      <c r="Q1661" s="49"/>
      <c r="R1661" s="49"/>
      <c r="S1661" s="49"/>
      <c r="T1661" s="49"/>
      <c r="U1661" s="49"/>
      <c r="V1661" s="49"/>
      <c r="W1661" s="49"/>
      <c r="X1661" s="49"/>
      <c r="Y1661" s="49"/>
    </row>
    <row r="1662" spans="1:25">
      <c r="A1662" s="37" t="s">
        <v>102</v>
      </c>
      <c r="B1662" s="37" t="s">
        <v>103</v>
      </c>
      <c r="C1662" s="38">
        <v>2016</v>
      </c>
      <c r="D1662" s="38">
        <v>181244.4</v>
      </c>
      <c r="E1662" s="38">
        <v>193025.1</v>
      </c>
      <c r="F1662" s="37">
        <f>Table_3[[#This Row],[Nominal GDP in millions]]/Table_3[[#This Row],[Real GDP (Chained 2012, millions)]]</f>
        <v>0.93896804094389796</v>
      </c>
      <c r="G1662" s="51">
        <f>ABS((F1662/F1659)^(1/4)-1)</f>
        <v>2.2419791805940559E-2</v>
      </c>
      <c r="H1662" s="49"/>
      <c r="I1662" s="49"/>
      <c r="J1662" s="49"/>
      <c r="K1662" s="49"/>
      <c r="L1662" s="49"/>
      <c r="M1662" s="49"/>
      <c r="N1662" s="49"/>
      <c r="O1662" s="49"/>
      <c r="P1662" s="49"/>
      <c r="Q1662" s="49"/>
      <c r="R1662" s="49"/>
      <c r="S1662" s="49"/>
      <c r="T1662" s="49"/>
      <c r="U1662" s="49"/>
      <c r="V1662" s="49"/>
      <c r="W1662" s="49"/>
      <c r="X1662" s="49"/>
      <c r="Y1662" s="49"/>
    </row>
    <row r="1663" spans="1:25">
      <c r="A1663" s="35" t="s">
        <v>102</v>
      </c>
      <c r="B1663" s="35" t="s">
        <v>103</v>
      </c>
      <c r="C1663" s="39">
        <v>2017</v>
      </c>
      <c r="D1663" s="35">
        <v>190674.5</v>
      </c>
      <c r="E1663" s="39">
        <v>194256</v>
      </c>
      <c r="F1663" s="35">
        <f>Table_3[[#This Row],[Nominal GDP in millions]]/Table_3[[#This Row],[Real GDP (Chained 2012, millions)]]</f>
        <v>0.98156298904538342</v>
      </c>
      <c r="H1663" s="49"/>
      <c r="I1663" s="49"/>
      <c r="J1663" s="49"/>
      <c r="K1663" s="49"/>
      <c r="L1663" s="49"/>
      <c r="M1663" s="49"/>
      <c r="N1663" s="49"/>
      <c r="O1663" s="49"/>
      <c r="P1663" s="49"/>
      <c r="Q1663" s="49"/>
      <c r="R1663" s="49"/>
      <c r="S1663" s="49"/>
      <c r="T1663" s="49"/>
      <c r="U1663" s="49"/>
      <c r="V1663" s="49"/>
      <c r="W1663" s="49"/>
      <c r="X1663" s="49"/>
      <c r="Y1663" s="49"/>
    </row>
    <row r="1664" spans="1:25">
      <c r="A1664" s="35" t="s">
        <v>102</v>
      </c>
      <c r="B1664" s="35" t="s">
        <v>103</v>
      </c>
      <c r="C1664" s="39">
        <v>2018</v>
      </c>
      <c r="D1664" s="35">
        <v>202466.6</v>
      </c>
      <c r="E1664" s="39">
        <v>197358.3</v>
      </c>
      <c r="F1664" s="35">
        <f>Table_3[[#This Row],[Nominal GDP in millions]]/Table_3[[#This Row],[Real GDP (Chained 2012, millions)]]</f>
        <v>1.0258833806330923</v>
      </c>
      <c r="H1664" s="49"/>
      <c r="I1664" s="49"/>
      <c r="J1664" s="49"/>
      <c r="K1664" s="49"/>
      <c r="L1664" s="49"/>
      <c r="M1664" s="49"/>
      <c r="N1664" s="49"/>
      <c r="O1664" s="49"/>
      <c r="P1664" s="49"/>
      <c r="Q1664" s="49"/>
      <c r="R1664" s="49"/>
      <c r="S1664" s="49"/>
      <c r="T1664" s="49"/>
      <c r="U1664" s="49"/>
      <c r="V1664" s="49"/>
      <c r="W1664" s="49"/>
      <c r="X1664" s="49"/>
      <c r="Y1664" s="49"/>
    </row>
    <row r="1665" spans="1:25">
      <c r="A1665" s="35" t="s">
        <v>102</v>
      </c>
      <c r="B1665" s="35" t="s">
        <v>103</v>
      </c>
      <c r="C1665" s="39">
        <v>2019</v>
      </c>
      <c r="D1665" s="35">
        <v>203699.7</v>
      </c>
      <c r="E1665" s="39">
        <v>200710.9</v>
      </c>
      <c r="F1665" s="35">
        <f>Table_3[[#This Row],[Nominal GDP in millions]]/Table_3[[#This Row],[Real GDP (Chained 2012, millions)]]</f>
        <v>1.0148910696927771</v>
      </c>
      <c r="H1665" s="49"/>
      <c r="I1665" s="49"/>
      <c r="J1665" s="49"/>
      <c r="K1665" s="49"/>
      <c r="L1665" s="49"/>
      <c r="M1665" s="49"/>
      <c r="N1665" s="49"/>
      <c r="O1665" s="49"/>
      <c r="P1665" s="49"/>
      <c r="Q1665" s="49"/>
      <c r="R1665" s="49"/>
      <c r="S1665" s="49"/>
      <c r="T1665" s="49"/>
      <c r="U1665" s="49"/>
      <c r="V1665" s="49"/>
      <c r="W1665" s="49"/>
      <c r="X1665" s="49"/>
      <c r="Y1665" s="49"/>
    </row>
    <row r="1666" spans="1:25" s="46" customFormat="1">
      <c r="A1666" s="47" t="s">
        <v>102</v>
      </c>
      <c r="B1666" s="47" t="s">
        <v>103</v>
      </c>
      <c r="C1666" s="45">
        <v>2020</v>
      </c>
      <c r="D1666" s="47">
        <v>188056.6</v>
      </c>
      <c r="E1666" s="45">
        <v>190893.8</v>
      </c>
      <c r="F1666" s="47">
        <f>Table_3[[#This Row],[Nominal GDP in millions]]/Table_3[[#This Row],[Real GDP (Chained 2012, millions)]]</f>
        <v>0.98513728575784032</v>
      </c>
      <c r="G1666" s="51">
        <f>ABS((F1666/F1663)^(1/4)-1)</f>
        <v>9.0911797236148395E-4</v>
      </c>
      <c r="H1666" s="49"/>
      <c r="I1666" s="49"/>
      <c r="J1666" s="49"/>
      <c r="K1666" s="49"/>
      <c r="L1666" s="49"/>
      <c r="M1666" s="49"/>
      <c r="N1666" s="49"/>
      <c r="O1666" s="49"/>
      <c r="P1666" s="49"/>
      <c r="Q1666" s="49"/>
      <c r="R1666" s="49"/>
      <c r="S1666" s="49"/>
      <c r="T1666" s="49"/>
      <c r="U1666" s="49"/>
      <c r="V1666" s="49"/>
      <c r="W1666" s="49"/>
      <c r="X1666" s="49"/>
      <c r="Y1666" s="49"/>
    </row>
    <row r="1667" spans="1:25">
      <c r="A1667" s="37" t="s">
        <v>104</v>
      </c>
      <c r="B1667" s="37" t="s">
        <v>105</v>
      </c>
      <c r="C1667" s="38">
        <v>1976</v>
      </c>
      <c r="D1667" s="38">
        <v>19757.5</v>
      </c>
      <c r="E1667" s="38"/>
      <c r="F1667" s="37"/>
      <c r="G1667" s="51"/>
      <c r="H1667" s="49"/>
      <c r="I1667" s="49"/>
      <c r="J1667" s="49"/>
      <c r="K1667" s="49"/>
      <c r="L1667" s="49"/>
      <c r="M1667" s="49"/>
      <c r="N1667" s="49"/>
      <c r="O1667" s="49"/>
      <c r="P1667" s="49"/>
      <c r="Q1667" s="49"/>
      <c r="R1667" s="49"/>
      <c r="S1667" s="49"/>
      <c r="T1667" s="49"/>
      <c r="U1667" s="49"/>
      <c r="V1667" s="49"/>
      <c r="W1667" s="49"/>
      <c r="X1667" s="49"/>
      <c r="Y1667" s="49"/>
    </row>
    <row r="1668" spans="1:25">
      <c r="A1668" s="35" t="s">
        <v>104</v>
      </c>
      <c r="B1668" s="35" t="s">
        <v>105</v>
      </c>
      <c r="C1668" s="39">
        <v>1977</v>
      </c>
      <c r="D1668" s="35">
        <v>22047.1</v>
      </c>
      <c r="E1668" s="39">
        <v>57438.055451610657</v>
      </c>
      <c r="F1668" s="35">
        <f>Table_3[[#This Row],[Nominal GDP in millions]]/Table_3[[#This Row],[Real GDP (Chained 2012, millions)]]</f>
        <v>0.38384133701346884</v>
      </c>
      <c r="H1668" s="49"/>
      <c r="I1668" s="49"/>
      <c r="J1668" s="49"/>
      <c r="K1668" s="49"/>
      <c r="L1668" s="49"/>
      <c r="M1668" s="49"/>
      <c r="N1668" s="49"/>
      <c r="O1668" s="49"/>
      <c r="P1668" s="49"/>
      <c r="Q1668" s="49"/>
      <c r="R1668" s="49"/>
      <c r="S1668" s="49"/>
      <c r="T1668" s="49"/>
      <c r="U1668" s="49"/>
      <c r="V1668" s="49"/>
      <c r="W1668" s="49"/>
      <c r="X1668" s="49"/>
      <c r="Y1668" s="49"/>
    </row>
    <row r="1669" spans="1:25">
      <c r="A1669" s="35" t="s">
        <v>104</v>
      </c>
      <c r="B1669" s="35" t="s">
        <v>105</v>
      </c>
      <c r="C1669" s="39">
        <v>1978</v>
      </c>
      <c r="D1669" s="35">
        <v>25390.7</v>
      </c>
      <c r="E1669" s="39">
        <v>60903.021598796375</v>
      </c>
      <c r="F1669" s="35">
        <f>Table_3[[#This Row],[Nominal GDP in millions]]/Table_3[[#This Row],[Real GDP (Chained 2012, millions)]]</f>
        <v>0.41690378134706202</v>
      </c>
      <c r="H1669" s="49"/>
      <c r="I1669" s="49"/>
      <c r="J1669" s="49"/>
      <c r="K1669" s="49"/>
      <c r="L1669" s="49"/>
      <c r="M1669" s="49"/>
      <c r="N1669" s="49"/>
      <c r="O1669" s="49"/>
      <c r="P1669" s="49"/>
      <c r="Q1669" s="49"/>
      <c r="R1669" s="49"/>
      <c r="S1669" s="49"/>
      <c r="T1669" s="49"/>
      <c r="U1669" s="49"/>
      <c r="V1669" s="49"/>
      <c r="W1669" s="49"/>
      <c r="X1669" s="49"/>
      <c r="Y1669" s="49"/>
    </row>
    <row r="1670" spans="1:25">
      <c r="A1670" s="35" t="s">
        <v>104</v>
      </c>
      <c r="B1670" s="35" t="s">
        <v>105</v>
      </c>
      <c r="C1670" s="39">
        <v>1979</v>
      </c>
      <c r="D1670" s="35">
        <v>28372.400000000001</v>
      </c>
      <c r="E1670" s="39">
        <v>63356.601146538072</v>
      </c>
      <c r="F1670" s="35">
        <f>Table_3[[#This Row],[Nominal GDP in millions]]/Table_3[[#This Row],[Real GDP (Chained 2012, millions)]]</f>
        <v>0.44782073985277737</v>
      </c>
      <c r="H1670" s="49"/>
      <c r="I1670" s="49"/>
      <c r="J1670" s="49"/>
      <c r="K1670" s="49"/>
      <c r="L1670" s="49"/>
      <c r="M1670" s="49"/>
      <c r="N1670" s="49"/>
      <c r="O1670" s="49"/>
      <c r="P1670" s="49"/>
      <c r="Q1670" s="49"/>
      <c r="R1670" s="49"/>
      <c r="S1670" s="49"/>
      <c r="T1670" s="49"/>
      <c r="U1670" s="49"/>
      <c r="V1670" s="49"/>
      <c r="W1670" s="49"/>
      <c r="X1670" s="49"/>
      <c r="Y1670" s="49"/>
    </row>
    <row r="1671" spans="1:25">
      <c r="A1671" s="37" t="s">
        <v>104</v>
      </c>
      <c r="B1671" s="37" t="s">
        <v>105</v>
      </c>
      <c r="C1671" s="38">
        <v>1980</v>
      </c>
      <c r="D1671" s="38">
        <v>30001.3</v>
      </c>
      <c r="E1671" s="38">
        <v>62909.048424419365</v>
      </c>
      <c r="F1671" s="37">
        <f>Table_3[[#This Row],[Nominal GDP in millions]]/Table_3[[#This Row],[Real GDP (Chained 2012, millions)]]</f>
        <v>0.47689959952333999</v>
      </c>
      <c r="G1671" s="51">
        <f>ABS((F1671/F1668)^(1/4)-1)</f>
        <v>5.576875131160608E-2</v>
      </c>
      <c r="H1671" s="49"/>
      <c r="I1671" s="49"/>
      <c r="J1671" s="49"/>
      <c r="K1671" s="49"/>
      <c r="L1671" s="49"/>
      <c r="M1671" s="49"/>
      <c r="N1671" s="49"/>
      <c r="O1671" s="49"/>
      <c r="P1671" s="49"/>
      <c r="Q1671" s="49"/>
      <c r="R1671" s="49"/>
      <c r="S1671" s="49"/>
      <c r="T1671" s="49"/>
      <c r="U1671" s="49"/>
      <c r="V1671" s="49"/>
      <c r="W1671" s="49"/>
      <c r="X1671" s="49"/>
      <c r="Y1671" s="49"/>
    </row>
    <row r="1672" spans="1:25">
      <c r="A1672" s="35" t="s">
        <v>104</v>
      </c>
      <c r="B1672" s="35" t="s">
        <v>105</v>
      </c>
      <c r="C1672" s="39">
        <v>1981</v>
      </c>
      <c r="D1672" s="35">
        <v>31590.3</v>
      </c>
      <c r="E1672" s="39">
        <v>61239.835979394797</v>
      </c>
      <c r="F1672" s="35">
        <f>Table_3[[#This Row],[Nominal GDP in millions]]/Table_3[[#This Row],[Real GDP (Chained 2012, millions)]]</f>
        <v>0.51584560106642185</v>
      </c>
      <c r="H1672" s="49"/>
      <c r="I1672" s="49"/>
      <c r="J1672" s="49"/>
      <c r="K1672" s="49"/>
      <c r="L1672" s="49"/>
      <c r="M1672" s="49"/>
      <c r="N1672" s="49"/>
      <c r="O1672" s="49"/>
      <c r="P1672" s="49"/>
      <c r="Q1672" s="49"/>
      <c r="R1672" s="49"/>
      <c r="S1672" s="49"/>
      <c r="T1672" s="49"/>
      <c r="U1672" s="49"/>
      <c r="V1672" s="49"/>
      <c r="W1672" s="49"/>
      <c r="X1672" s="49"/>
      <c r="Y1672" s="49"/>
    </row>
    <row r="1673" spans="1:25">
      <c r="A1673" s="35" t="s">
        <v>104</v>
      </c>
      <c r="B1673" s="35" t="s">
        <v>105</v>
      </c>
      <c r="C1673" s="39">
        <v>1982</v>
      </c>
      <c r="D1673" s="35">
        <v>31594.1</v>
      </c>
      <c r="E1673" s="39">
        <v>57994.105803333907</v>
      </c>
      <c r="F1673" s="35">
        <f>Table_3[[#This Row],[Nominal GDP in millions]]/Table_3[[#This Row],[Real GDP (Chained 2012, millions)]]</f>
        <v>0.54478122495999837</v>
      </c>
      <c r="H1673" s="49"/>
      <c r="I1673" s="49"/>
      <c r="J1673" s="49"/>
      <c r="K1673" s="49"/>
      <c r="L1673" s="49"/>
      <c r="M1673" s="49"/>
      <c r="N1673" s="49"/>
      <c r="O1673" s="49"/>
      <c r="P1673" s="49"/>
      <c r="Q1673" s="49"/>
      <c r="R1673" s="49"/>
      <c r="S1673" s="49"/>
      <c r="T1673" s="49"/>
      <c r="U1673" s="49"/>
      <c r="V1673" s="49"/>
      <c r="W1673" s="49"/>
      <c r="X1673" s="49"/>
      <c r="Y1673" s="49"/>
    </row>
    <row r="1674" spans="1:25">
      <c r="A1674" s="35" t="s">
        <v>104</v>
      </c>
      <c r="B1674" s="35" t="s">
        <v>105</v>
      </c>
      <c r="C1674" s="39">
        <v>1983</v>
      </c>
      <c r="D1674" s="35">
        <v>33727.300000000003</v>
      </c>
      <c r="E1674" s="39">
        <v>58638.723241832151</v>
      </c>
      <c r="F1674" s="35">
        <f>Table_3[[#This Row],[Nominal GDP in millions]]/Table_3[[#This Row],[Real GDP (Chained 2012, millions)]]</f>
        <v>0.57517111791307485</v>
      </c>
      <c r="H1674" s="49"/>
      <c r="I1674" s="49"/>
      <c r="J1674" s="49"/>
      <c r="K1674" s="49"/>
      <c r="L1674" s="49"/>
      <c r="M1674" s="49"/>
      <c r="N1674" s="49"/>
      <c r="O1674" s="49"/>
      <c r="P1674" s="49"/>
      <c r="Q1674" s="49"/>
      <c r="R1674" s="49"/>
      <c r="S1674" s="49"/>
      <c r="T1674" s="49"/>
      <c r="U1674" s="49"/>
      <c r="V1674" s="49"/>
      <c r="W1674" s="49"/>
      <c r="X1674" s="49"/>
      <c r="Y1674" s="49"/>
    </row>
    <row r="1675" spans="1:25">
      <c r="A1675" s="37" t="s">
        <v>104</v>
      </c>
      <c r="B1675" s="37" t="s">
        <v>105</v>
      </c>
      <c r="C1675" s="38">
        <v>1984</v>
      </c>
      <c r="D1675" s="38">
        <v>37444.300000000003</v>
      </c>
      <c r="E1675" s="38">
        <v>62261.128884150537</v>
      </c>
      <c r="F1675" s="37">
        <f>Table_3[[#This Row],[Nominal GDP in millions]]/Table_3[[#This Row],[Real GDP (Chained 2012, millions)]]</f>
        <v>0.60140734148384489</v>
      </c>
      <c r="G1675" s="51">
        <f>ABS((F1675/F1672)^(1/4)-1)</f>
        <v>3.9111732630245921E-2</v>
      </c>
      <c r="H1675" s="49"/>
      <c r="I1675" s="49"/>
      <c r="J1675" s="49"/>
      <c r="K1675" s="49"/>
      <c r="L1675" s="49"/>
      <c r="M1675" s="49"/>
      <c r="N1675" s="49"/>
      <c r="O1675" s="49"/>
      <c r="P1675" s="49"/>
      <c r="Q1675" s="49"/>
      <c r="R1675" s="49"/>
      <c r="S1675" s="49"/>
      <c r="T1675" s="49"/>
      <c r="U1675" s="49"/>
      <c r="V1675" s="49"/>
      <c r="W1675" s="49"/>
      <c r="X1675" s="49"/>
      <c r="Y1675" s="49"/>
    </row>
    <row r="1676" spans="1:25">
      <c r="A1676" s="35" t="s">
        <v>104</v>
      </c>
      <c r="B1676" s="35" t="s">
        <v>105</v>
      </c>
      <c r="C1676" s="39">
        <v>1985</v>
      </c>
      <c r="D1676" s="35">
        <v>39446.400000000001</v>
      </c>
      <c r="E1676" s="39">
        <v>63777.501190080016</v>
      </c>
      <c r="F1676" s="35">
        <f>Table_3[[#This Row],[Nominal GDP in millions]]/Table_3[[#This Row],[Real GDP (Chained 2012, millions)]]</f>
        <v>0.61850024325091491</v>
      </c>
      <c r="H1676" s="49"/>
      <c r="I1676" s="49"/>
      <c r="J1676" s="49"/>
      <c r="K1676" s="49"/>
      <c r="L1676" s="49"/>
      <c r="M1676" s="49"/>
      <c r="N1676" s="49"/>
      <c r="O1676" s="49"/>
      <c r="P1676" s="49"/>
      <c r="Q1676" s="49"/>
      <c r="R1676" s="49"/>
      <c r="S1676" s="49"/>
      <c r="T1676" s="49"/>
      <c r="U1676" s="49"/>
      <c r="V1676" s="49"/>
      <c r="W1676" s="49"/>
      <c r="X1676" s="49"/>
      <c r="Y1676" s="49"/>
    </row>
    <row r="1677" spans="1:25">
      <c r="A1677" s="35" t="s">
        <v>104</v>
      </c>
      <c r="B1677" s="35" t="s">
        <v>105</v>
      </c>
      <c r="C1677" s="39">
        <v>1986</v>
      </c>
      <c r="D1677" s="35">
        <v>41730</v>
      </c>
      <c r="E1677" s="39">
        <v>65032.653659515956</v>
      </c>
      <c r="F1677" s="35">
        <f>Table_3[[#This Row],[Nominal GDP in millions]]/Table_3[[#This Row],[Real GDP (Chained 2012, millions)]]</f>
        <v>0.64167764425669904</v>
      </c>
      <c r="H1677" s="49"/>
      <c r="I1677" s="49"/>
      <c r="J1677" s="49"/>
      <c r="K1677" s="49"/>
      <c r="L1677" s="49"/>
      <c r="M1677" s="49"/>
      <c r="N1677" s="49"/>
      <c r="O1677" s="49"/>
      <c r="P1677" s="49"/>
      <c r="Q1677" s="49"/>
      <c r="R1677" s="49"/>
      <c r="S1677" s="49"/>
      <c r="T1677" s="49"/>
      <c r="U1677" s="49"/>
      <c r="V1677" s="49"/>
      <c r="W1677" s="49"/>
      <c r="X1677" s="49"/>
      <c r="Y1677" s="49"/>
    </row>
    <row r="1678" spans="1:25">
      <c r="A1678" s="35" t="s">
        <v>104</v>
      </c>
      <c r="B1678" s="35" t="s">
        <v>105</v>
      </c>
      <c r="C1678" s="39">
        <v>1987</v>
      </c>
      <c r="D1678" s="35">
        <v>44594.400000000001</v>
      </c>
      <c r="E1678" s="39">
        <v>67207.441472056438</v>
      </c>
      <c r="F1678" s="35">
        <f>Table_3[[#This Row],[Nominal GDP in millions]]/Table_3[[#This Row],[Real GDP (Chained 2012, millions)]]</f>
        <v>0.66353366566619698</v>
      </c>
      <c r="H1678" s="49"/>
      <c r="I1678" s="49"/>
      <c r="J1678" s="49"/>
      <c r="K1678" s="49"/>
      <c r="L1678" s="49"/>
      <c r="M1678" s="49"/>
      <c r="N1678" s="49"/>
      <c r="O1678" s="49"/>
      <c r="P1678" s="49"/>
      <c r="Q1678" s="49"/>
      <c r="R1678" s="49"/>
      <c r="S1678" s="49"/>
      <c r="T1678" s="49"/>
      <c r="U1678" s="49"/>
      <c r="V1678" s="49"/>
      <c r="W1678" s="49"/>
      <c r="X1678" s="49"/>
      <c r="Y1678" s="49"/>
    </row>
    <row r="1679" spans="1:25">
      <c r="A1679" s="37" t="s">
        <v>104</v>
      </c>
      <c r="B1679" s="37" t="s">
        <v>105</v>
      </c>
      <c r="C1679" s="38">
        <v>1988</v>
      </c>
      <c r="D1679" s="38">
        <v>49138.400000000001</v>
      </c>
      <c r="E1679" s="38">
        <v>71428.942721321611</v>
      </c>
      <c r="F1679" s="37">
        <f>Table_3[[#This Row],[Nominal GDP in millions]]/Table_3[[#This Row],[Real GDP (Chained 2012, millions)]]</f>
        <v>0.68793402405117976</v>
      </c>
      <c r="G1679" s="51">
        <f>ABS((F1679/F1676)^(1/4)-1)</f>
        <v>2.6955744738014875E-2</v>
      </c>
      <c r="H1679" s="49"/>
      <c r="I1679" s="49"/>
      <c r="J1679" s="49"/>
      <c r="K1679" s="49"/>
      <c r="L1679" s="49"/>
      <c r="M1679" s="49"/>
      <c r="N1679" s="49"/>
      <c r="O1679" s="49"/>
      <c r="P1679" s="49"/>
      <c r="Q1679" s="49"/>
      <c r="R1679" s="49"/>
      <c r="S1679" s="49"/>
      <c r="T1679" s="49"/>
      <c r="U1679" s="49"/>
      <c r="V1679" s="49"/>
      <c r="W1679" s="49"/>
      <c r="X1679" s="49"/>
      <c r="Y1679" s="49"/>
    </row>
    <row r="1680" spans="1:25">
      <c r="A1680" s="35" t="s">
        <v>104</v>
      </c>
      <c r="B1680" s="35" t="s">
        <v>105</v>
      </c>
      <c r="C1680" s="39">
        <v>1989</v>
      </c>
      <c r="D1680" s="35">
        <v>52610.1</v>
      </c>
      <c r="E1680" s="39">
        <v>73462.801547582276</v>
      </c>
      <c r="F1680" s="35">
        <f>Table_3[[#This Row],[Nominal GDP in millions]]/Table_3[[#This Row],[Real GDP (Chained 2012, millions)]]</f>
        <v>0.71614611601660927</v>
      </c>
      <c r="H1680" s="49"/>
      <c r="I1680" s="49"/>
      <c r="J1680" s="49"/>
      <c r="K1680" s="49"/>
      <c r="L1680" s="49"/>
      <c r="M1680" s="49"/>
      <c r="N1680" s="49"/>
      <c r="O1680" s="49"/>
      <c r="P1680" s="49"/>
      <c r="Q1680" s="49"/>
      <c r="R1680" s="49"/>
      <c r="S1680" s="49"/>
      <c r="T1680" s="49"/>
      <c r="U1680" s="49"/>
      <c r="V1680" s="49"/>
      <c r="W1680" s="49"/>
      <c r="X1680" s="49"/>
      <c r="Y1680" s="49"/>
    </row>
    <row r="1681" spans="1:25">
      <c r="A1681" s="35" t="s">
        <v>104</v>
      </c>
      <c r="B1681" s="35" t="s">
        <v>105</v>
      </c>
      <c r="C1681" s="39">
        <v>1990</v>
      </c>
      <c r="D1681" s="35">
        <v>56565.599999999999</v>
      </c>
      <c r="E1681" s="39">
        <v>76515.122905652475</v>
      </c>
      <c r="F1681" s="35">
        <f>Table_3[[#This Row],[Nominal GDP in millions]]/Table_3[[#This Row],[Real GDP (Chained 2012, millions)]]</f>
        <v>0.73927346453783549</v>
      </c>
      <c r="H1681" s="49"/>
      <c r="I1681" s="49"/>
      <c r="J1681" s="49"/>
      <c r="K1681" s="49"/>
      <c r="L1681" s="49"/>
      <c r="M1681" s="49"/>
      <c r="N1681" s="49"/>
      <c r="O1681" s="49"/>
      <c r="P1681" s="49"/>
      <c r="Q1681" s="49"/>
      <c r="R1681" s="49"/>
      <c r="S1681" s="49"/>
      <c r="T1681" s="49"/>
      <c r="U1681" s="49"/>
      <c r="V1681" s="49"/>
      <c r="W1681" s="49"/>
      <c r="X1681" s="49"/>
      <c r="Y1681" s="49"/>
    </row>
    <row r="1682" spans="1:25">
      <c r="A1682" s="35" t="s">
        <v>104</v>
      </c>
      <c r="B1682" s="35" t="s">
        <v>105</v>
      </c>
      <c r="C1682" s="39">
        <v>1991</v>
      </c>
      <c r="D1682" s="35">
        <v>59441</v>
      </c>
      <c r="E1682" s="39">
        <v>77798.225307932211</v>
      </c>
      <c r="F1682" s="35">
        <f>Table_3[[#This Row],[Nominal GDP in millions]]/Table_3[[#This Row],[Real GDP (Chained 2012, millions)]]</f>
        <v>0.76404056473945647</v>
      </c>
      <c r="H1682" s="49"/>
      <c r="I1682" s="49"/>
      <c r="J1682" s="49"/>
      <c r="K1682" s="49"/>
      <c r="L1682" s="49"/>
      <c r="M1682" s="49"/>
      <c r="N1682" s="49"/>
      <c r="O1682" s="49"/>
      <c r="P1682" s="49"/>
      <c r="Q1682" s="49"/>
      <c r="R1682" s="49"/>
      <c r="S1682" s="49"/>
      <c r="T1682" s="49"/>
      <c r="U1682" s="49"/>
      <c r="V1682" s="49"/>
      <c r="W1682" s="49"/>
      <c r="X1682" s="49"/>
      <c r="Y1682" s="49"/>
    </row>
    <row r="1683" spans="1:25">
      <c r="A1683" s="37" t="s">
        <v>104</v>
      </c>
      <c r="B1683" s="37" t="s">
        <v>105</v>
      </c>
      <c r="C1683" s="38">
        <v>1992</v>
      </c>
      <c r="D1683" s="38">
        <v>63392.3</v>
      </c>
      <c r="E1683" s="38">
        <v>80805.496563275316</v>
      </c>
      <c r="F1683" s="37">
        <f>Table_3[[#This Row],[Nominal GDP in millions]]/Table_3[[#This Row],[Real GDP (Chained 2012, millions)]]</f>
        <v>0.78450480098665332</v>
      </c>
      <c r="G1683" s="51">
        <f>ABS((F1683/F1680)^(1/4)-1)</f>
        <v>2.3053843260179674E-2</v>
      </c>
      <c r="H1683" s="49"/>
      <c r="I1683" s="49"/>
      <c r="J1683" s="49"/>
      <c r="K1683" s="49"/>
      <c r="L1683" s="49"/>
      <c r="M1683" s="49"/>
      <c r="N1683" s="49"/>
      <c r="O1683" s="49"/>
      <c r="P1683" s="49"/>
      <c r="Q1683" s="49"/>
      <c r="R1683" s="49"/>
      <c r="S1683" s="49"/>
      <c r="T1683" s="49"/>
      <c r="U1683" s="49"/>
      <c r="V1683" s="49"/>
      <c r="W1683" s="49"/>
      <c r="X1683" s="49"/>
      <c r="Y1683" s="49"/>
    </row>
    <row r="1684" spans="1:25">
      <c r="A1684" s="35" t="s">
        <v>104</v>
      </c>
      <c r="B1684" s="35" t="s">
        <v>105</v>
      </c>
      <c r="C1684" s="39">
        <v>1993</v>
      </c>
      <c r="D1684" s="35">
        <v>69408.5</v>
      </c>
      <c r="E1684" s="39">
        <v>85557.574807747878</v>
      </c>
      <c r="F1684" s="35">
        <f>Table_3[[#This Row],[Nominal GDP in millions]]/Table_3[[#This Row],[Real GDP (Chained 2012, millions)]]</f>
        <v>0.81124903500320511</v>
      </c>
      <c r="H1684" s="49"/>
      <c r="I1684" s="49"/>
      <c r="J1684" s="49"/>
      <c r="K1684" s="49"/>
      <c r="L1684" s="49"/>
      <c r="M1684" s="49"/>
      <c r="N1684" s="49"/>
      <c r="O1684" s="49"/>
      <c r="P1684" s="49"/>
      <c r="Q1684" s="49"/>
      <c r="R1684" s="49"/>
      <c r="S1684" s="49"/>
      <c r="T1684" s="49"/>
      <c r="U1684" s="49"/>
      <c r="V1684" s="49"/>
      <c r="W1684" s="49"/>
      <c r="X1684" s="49"/>
      <c r="Y1684" s="49"/>
    </row>
    <row r="1685" spans="1:25">
      <c r="A1685" s="35" t="s">
        <v>104</v>
      </c>
      <c r="B1685" s="35" t="s">
        <v>105</v>
      </c>
      <c r="C1685" s="39">
        <v>1994</v>
      </c>
      <c r="D1685" s="35">
        <v>75393.100000000006</v>
      </c>
      <c r="E1685" s="39">
        <v>90718.052281916636</v>
      </c>
      <c r="F1685" s="35">
        <f>Table_3[[#This Row],[Nominal GDP in millions]]/Table_3[[#This Row],[Real GDP (Chained 2012, millions)]]</f>
        <v>0.83107053230935113</v>
      </c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  <c r="R1685" s="49"/>
      <c r="S1685" s="49"/>
      <c r="T1685" s="49"/>
      <c r="U1685" s="49"/>
      <c r="V1685" s="49"/>
      <c r="W1685" s="49"/>
      <c r="X1685" s="49"/>
      <c r="Y1685" s="49"/>
    </row>
    <row r="1686" spans="1:25">
      <c r="A1686" s="35" t="s">
        <v>104</v>
      </c>
      <c r="B1686" s="35" t="s">
        <v>105</v>
      </c>
      <c r="C1686" s="39">
        <v>1995</v>
      </c>
      <c r="D1686" s="35">
        <v>81553.7</v>
      </c>
      <c r="E1686" s="39">
        <v>96609.119772824648</v>
      </c>
      <c r="F1686" s="35">
        <f>Table_3[[#This Row],[Nominal GDP in millions]]/Table_3[[#This Row],[Real GDP (Chained 2012, millions)]]</f>
        <v>0.84416150557807257</v>
      </c>
      <c r="H1686" s="49"/>
      <c r="I1686" s="49"/>
      <c r="J1686" s="49"/>
      <c r="K1686" s="49"/>
      <c r="L1686" s="49"/>
      <c r="M1686" s="49"/>
      <c r="N1686" s="49"/>
      <c r="O1686" s="49"/>
      <c r="P1686" s="49"/>
      <c r="Q1686" s="49"/>
      <c r="R1686" s="49"/>
      <c r="S1686" s="49"/>
      <c r="T1686" s="49"/>
      <c r="U1686" s="49"/>
      <c r="V1686" s="49"/>
      <c r="W1686" s="49"/>
      <c r="X1686" s="49"/>
      <c r="Y1686" s="49"/>
    </row>
    <row r="1687" spans="1:25">
      <c r="A1687" s="37" t="s">
        <v>104</v>
      </c>
      <c r="B1687" s="37" t="s">
        <v>105</v>
      </c>
      <c r="C1687" s="38">
        <v>1996</v>
      </c>
      <c r="D1687" s="38">
        <v>93306.4</v>
      </c>
      <c r="E1687" s="38">
        <v>110253.64015324373</v>
      </c>
      <c r="F1687" s="37">
        <f>Table_3[[#This Row],[Nominal GDP in millions]]/Table_3[[#This Row],[Real GDP (Chained 2012, millions)]]</f>
        <v>0.84628861115434895</v>
      </c>
      <c r="G1687" s="51">
        <f>ABS((F1687/F1684)^(1/4)-1)</f>
        <v>1.0627416778401955E-2</v>
      </c>
      <c r="H1687" s="49"/>
      <c r="I1687" s="49"/>
      <c r="J1687" s="49"/>
      <c r="K1687" s="49"/>
      <c r="L1687" s="49"/>
      <c r="M1687" s="49"/>
      <c r="N1687" s="49"/>
      <c r="O1687" s="49"/>
      <c r="P1687" s="49"/>
      <c r="Q1687" s="49"/>
      <c r="R1687" s="49"/>
      <c r="S1687" s="49"/>
      <c r="T1687" s="49"/>
      <c r="U1687" s="49"/>
      <c r="V1687" s="49"/>
      <c r="W1687" s="49"/>
      <c r="X1687" s="49"/>
      <c r="Y1687" s="49"/>
    </row>
    <row r="1688" spans="1:25">
      <c r="A1688" s="35" t="s">
        <v>104</v>
      </c>
      <c r="B1688" s="35" t="s">
        <v>105</v>
      </c>
      <c r="C1688" s="39">
        <v>1997</v>
      </c>
      <c r="D1688" s="35">
        <v>100914.8</v>
      </c>
      <c r="E1688" s="39">
        <v>118360.3</v>
      </c>
      <c r="F1688" s="35">
        <f>Table_3[[#This Row],[Nominal GDP in millions]]/Table_3[[#This Row],[Real GDP (Chained 2012, millions)]]</f>
        <v>0.85260682847204683</v>
      </c>
      <c r="H1688" s="49"/>
      <c r="I1688" s="49"/>
      <c r="J1688" s="49"/>
      <c r="K1688" s="49"/>
      <c r="L1688" s="49"/>
      <c r="M1688" s="49"/>
      <c r="N1688" s="49"/>
      <c r="O1688" s="49"/>
      <c r="P1688" s="49"/>
      <c r="Q1688" s="49"/>
      <c r="R1688" s="49"/>
      <c r="S1688" s="49"/>
      <c r="T1688" s="49"/>
      <c r="U1688" s="49"/>
      <c r="V1688" s="49"/>
      <c r="W1688" s="49"/>
      <c r="X1688" s="49"/>
      <c r="Y1688" s="49"/>
    </row>
    <row r="1689" spans="1:25">
      <c r="A1689" s="35" t="s">
        <v>104</v>
      </c>
      <c r="B1689" s="35" t="s">
        <v>105</v>
      </c>
      <c r="C1689" s="39">
        <v>1998</v>
      </c>
      <c r="D1689" s="35">
        <v>105146.8</v>
      </c>
      <c r="E1689" s="39">
        <v>123994.7</v>
      </c>
      <c r="F1689" s="35">
        <f>Table_3[[#This Row],[Nominal GDP in millions]]/Table_3[[#This Row],[Real GDP (Chained 2012, millions)]]</f>
        <v>0.84799430943419363</v>
      </c>
      <c r="H1689" s="49"/>
      <c r="I1689" s="49"/>
      <c r="J1689" s="49"/>
      <c r="K1689" s="49"/>
      <c r="L1689" s="49"/>
      <c r="M1689" s="49"/>
      <c r="N1689" s="49"/>
      <c r="O1689" s="49"/>
      <c r="P1689" s="49"/>
      <c r="Q1689" s="49"/>
      <c r="R1689" s="49"/>
      <c r="S1689" s="49"/>
      <c r="T1689" s="49"/>
      <c r="U1689" s="49"/>
      <c r="V1689" s="49"/>
      <c r="W1689" s="49"/>
      <c r="X1689" s="49"/>
      <c r="Y1689" s="49"/>
    </row>
    <row r="1690" spans="1:25">
      <c r="A1690" s="35" t="s">
        <v>104</v>
      </c>
      <c r="B1690" s="35" t="s">
        <v>105</v>
      </c>
      <c r="C1690" s="39">
        <v>1999</v>
      </c>
      <c r="D1690" s="35">
        <v>107621.5</v>
      </c>
      <c r="E1690" s="39">
        <v>126739.2</v>
      </c>
      <c r="F1690" s="35">
        <f>Table_3[[#This Row],[Nominal GDP in millions]]/Table_3[[#This Row],[Real GDP (Chained 2012, millions)]]</f>
        <v>0.84915716684340758</v>
      </c>
      <c r="H1690" s="49"/>
      <c r="I1690" s="49"/>
      <c r="J1690" s="49"/>
      <c r="K1690" s="49"/>
      <c r="L1690" s="49"/>
      <c r="M1690" s="49"/>
      <c r="N1690" s="49"/>
      <c r="O1690" s="49"/>
      <c r="P1690" s="49"/>
      <c r="Q1690" s="49"/>
      <c r="R1690" s="49"/>
      <c r="S1690" s="49"/>
      <c r="T1690" s="49"/>
      <c r="U1690" s="49"/>
      <c r="V1690" s="49"/>
      <c r="W1690" s="49"/>
      <c r="X1690" s="49"/>
      <c r="Y1690" s="49"/>
    </row>
    <row r="1691" spans="1:25">
      <c r="A1691" s="37" t="s">
        <v>104</v>
      </c>
      <c r="B1691" s="37" t="s">
        <v>105</v>
      </c>
      <c r="C1691" s="38">
        <v>2000</v>
      </c>
      <c r="D1691" s="38">
        <v>117154.6</v>
      </c>
      <c r="E1691" s="38">
        <v>137400.6</v>
      </c>
      <c r="F1691" s="37">
        <f>Table_3[[#This Row],[Nominal GDP in millions]]/Table_3[[#This Row],[Real GDP (Chained 2012, millions)]]</f>
        <v>0.8526498428682262</v>
      </c>
      <c r="G1691" s="51">
        <f>ABS((F1691/F1688)^(1/4)-1)</f>
        <v>1.2612373306630786E-5</v>
      </c>
      <c r="H1691" s="49"/>
      <c r="I1691" s="49"/>
      <c r="J1691" s="49"/>
      <c r="K1691" s="49"/>
      <c r="L1691" s="49"/>
      <c r="M1691" s="49"/>
      <c r="N1691" s="49"/>
      <c r="O1691" s="49"/>
      <c r="P1691" s="49"/>
      <c r="Q1691" s="49"/>
      <c r="R1691" s="49"/>
      <c r="S1691" s="49"/>
      <c r="T1691" s="49"/>
      <c r="U1691" s="49"/>
      <c r="V1691" s="49"/>
      <c r="W1691" s="49"/>
      <c r="X1691" s="49"/>
      <c r="Y1691" s="49"/>
    </row>
    <row r="1692" spans="1:25">
      <c r="A1692" s="35" t="s">
        <v>104</v>
      </c>
      <c r="B1692" s="35" t="s">
        <v>105</v>
      </c>
      <c r="C1692" s="39">
        <v>2001</v>
      </c>
      <c r="D1692" s="35">
        <v>116963.6</v>
      </c>
      <c r="E1692" s="39">
        <v>136166.1</v>
      </c>
      <c r="F1692" s="35">
        <f>Table_3[[#This Row],[Nominal GDP in millions]]/Table_3[[#This Row],[Real GDP (Chained 2012, millions)]]</f>
        <v>0.85897738130121959</v>
      </c>
      <c r="H1692" s="49"/>
      <c r="I1692" s="49"/>
      <c r="J1692" s="49"/>
      <c r="K1692" s="49"/>
      <c r="L1692" s="49"/>
      <c r="M1692" s="49"/>
      <c r="N1692" s="49"/>
      <c r="O1692" s="49"/>
      <c r="P1692" s="49"/>
      <c r="Q1692" s="49"/>
      <c r="R1692" s="49"/>
      <c r="S1692" s="49"/>
      <c r="T1692" s="49"/>
      <c r="U1692" s="49"/>
      <c r="V1692" s="49"/>
      <c r="W1692" s="49"/>
      <c r="X1692" s="49"/>
      <c r="Y1692" s="49"/>
    </row>
    <row r="1693" spans="1:25">
      <c r="A1693" s="35" t="s">
        <v>104</v>
      </c>
      <c r="B1693" s="35" t="s">
        <v>105</v>
      </c>
      <c r="C1693" s="39">
        <v>2002</v>
      </c>
      <c r="D1693" s="35">
        <v>120665.5</v>
      </c>
      <c r="E1693" s="39">
        <v>138932.5</v>
      </c>
      <c r="F1693" s="35">
        <f>Table_3[[#This Row],[Nominal GDP in millions]]/Table_3[[#This Row],[Real GDP (Chained 2012, millions)]]</f>
        <v>0.86851888507008801</v>
      </c>
      <c r="H1693" s="49"/>
      <c r="I1693" s="49"/>
      <c r="J1693" s="49"/>
      <c r="K1693" s="49"/>
      <c r="L1693" s="49"/>
      <c r="M1693" s="49"/>
      <c r="N1693" s="49"/>
      <c r="O1693" s="49"/>
      <c r="P1693" s="49"/>
      <c r="Q1693" s="49"/>
      <c r="R1693" s="49"/>
      <c r="S1693" s="49"/>
      <c r="T1693" s="49"/>
      <c r="U1693" s="49"/>
      <c r="V1693" s="49"/>
      <c r="W1693" s="49"/>
      <c r="X1693" s="49"/>
      <c r="Y1693" s="49"/>
    </row>
    <row r="1694" spans="1:25">
      <c r="A1694" s="35" t="s">
        <v>104</v>
      </c>
      <c r="B1694" s="35" t="s">
        <v>105</v>
      </c>
      <c r="C1694" s="39">
        <v>2003</v>
      </c>
      <c r="D1694" s="35">
        <v>126671.5</v>
      </c>
      <c r="E1694" s="39">
        <v>144802.79999999999</v>
      </c>
      <c r="F1694" s="35">
        <f>Table_3[[#This Row],[Nominal GDP in millions]]/Table_3[[#This Row],[Real GDP (Chained 2012, millions)]]</f>
        <v>0.87478626103915125</v>
      </c>
      <c r="H1694" s="49"/>
      <c r="I1694" s="49"/>
      <c r="J1694" s="49"/>
      <c r="K1694" s="49"/>
      <c r="L1694" s="49"/>
      <c r="M1694" s="49"/>
      <c r="N1694" s="49"/>
      <c r="O1694" s="49"/>
      <c r="P1694" s="49"/>
      <c r="Q1694" s="49"/>
      <c r="R1694" s="49"/>
      <c r="S1694" s="49"/>
      <c r="T1694" s="49"/>
      <c r="U1694" s="49"/>
      <c r="V1694" s="49"/>
      <c r="W1694" s="49"/>
      <c r="X1694" s="49"/>
      <c r="Y1694" s="49"/>
    </row>
    <row r="1695" spans="1:25">
      <c r="A1695" s="37" t="s">
        <v>104</v>
      </c>
      <c r="B1695" s="37" t="s">
        <v>105</v>
      </c>
      <c r="C1695" s="38">
        <v>2004</v>
      </c>
      <c r="D1695" s="38">
        <v>135646.79999999999</v>
      </c>
      <c r="E1695" s="38">
        <v>152001.1</v>
      </c>
      <c r="F1695" s="37">
        <f>Table_3[[#This Row],[Nominal GDP in millions]]/Table_3[[#This Row],[Real GDP (Chained 2012, millions)]]</f>
        <v>0.8924066996883574</v>
      </c>
      <c r="G1695" s="51">
        <f>ABS((F1695/F1692)^(1/4)-1)</f>
        <v>9.5905422625981451E-3</v>
      </c>
      <c r="H1695" s="49"/>
      <c r="I1695" s="49"/>
      <c r="J1695" s="49"/>
      <c r="K1695" s="49"/>
      <c r="L1695" s="49"/>
      <c r="M1695" s="49"/>
      <c r="N1695" s="49"/>
      <c r="O1695" s="49"/>
      <c r="P1695" s="49"/>
      <c r="Q1695" s="49"/>
      <c r="R1695" s="49"/>
      <c r="S1695" s="49"/>
      <c r="T1695" s="49"/>
      <c r="U1695" s="49"/>
      <c r="V1695" s="49"/>
      <c r="W1695" s="49"/>
      <c r="X1695" s="49"/>
      <c r="Y1695" s="49"/>
    </row>
    <row r="1696" spans="1:25">
      <c r="A1696" s="35" t="s">
        <v>104</v>
      </c>
      <c r="B1696" s="35" t="s">
        <v>105</v>
      </c>
      <c r="C1696" s="39">
        <v>2005</v>
      </c>
      <c r="D1696" s="35">
        <v>143507.79999999999</v>
      </c>
      <c r="E1696" s="39">
        <v>158163.4</v>
      </c>
      <c r="F1696" s="35">
        <f>Table_3[[#This Row],[Nominal GDP in millions]]/Table_3[[#This Row],[Real GDP (Chained 2012, millions)]]</f>
        <v>0.90733886600819147</v>
      </c>
      <c r="H1696" s="49"/>
      <c r="I1696" s="49"/>
      <c r="J1696" s="49"/>
      <c r="K1696" s="49"/>
      <c r="L1696" s="49"/>
      <c r="M1696" s="49"/>
      <c r="N1696" s="49"/>
      <c r="O1696" s="49"/>
      <c r="P1696" s="49"/>
      <c r="Q1696" s="49"/>
      <c r="R1696" s="49"/>
      <c r="S1696" s="49"/>
      <c r="T1696" s="49"/>
      <c r="U1696" s="49"/>
      <c r="V1696" s="49"/>
      <c r="W1696" s="49"/>
      <c r="X1696" s="49"/>
      <c r="Y1696" s="49"/>
    </row>
    <row r="1697" spans="1:25">
      <c r="A1697" s="35" t="s">
        <v>104</v>
      </c>
      <c r="B1697" s="35" t="s">
        <v>105</v>
      </c>
      <c r="C1697" s="39">
        <v>2006</v>
      </c>
      <c r="D1697" s="35">
        <v>153593.1</v>
      </c>
      <c r="E1697" s="39">
        <v>166107.20000000001</v>
      </c>
      <c r="F1697" s="35">
        <f>Table_3[[#This Row],[Nominal GDP in millions]]/Table_3[[#This Row],[Real GDP (Chained 2012, millions)]]</f>
        <v>0.92466250710384612</v>
      </c>
      <c r="H1697" s="49"/>
      <c r="I1697" s="49"/>
      <c r="J1697" s="49"/>
      <c r="K1697" s="49"/>
      <c r="L1697" s="49"/>
      <c r="M1697" s="49"/>
      <c r="N1697" s="49"/>
      <c r="O1697" s="49"/>
      <c r="P1697" s="49"/>
      <c r="Q1697" s="49"/>
      <c r="R1697" s="49"/>
      <c r="S1697" s="49"/>
      <c r="T1697" s="49"/>
      <c r="U1697" s="49"/>
      <c r="V1697" s="49"/>
      <c r="W1697" s="49"/>
      <c r="X1697" s="49"/>
      <c r="Y1697" s="49"/>
    </row>
    <row r="1698" spans="1:25">
      <c r="A1698" s="35" t="s">
        <v>104</v>
      </c>
      <c r="B1698" s="35" t="s">
        <v>105</v>
      </c>
      <c r="C1698" s="39">
        <v>2007</v>
      </c>
      <c r="D1698" s="35">
        <v>159585.20000000001</v>
      </c>
      <c r="E1698" s="39">
        <v>168975.1</v>
      </c>
      <c r="F1698" s="35">
        <f>Table_3[[#This Row],[Nominal GDP in millions]]/Table_3[[#This Row],[Real GDP (Chained 2012, millions)]]</f>
        <v>0.94443027404629443</v>
      </c>
      <c r="H1698" s="49"/>
      <c r="I1698" s="49"/>
      <c r="J1698" s="49"/>
      <c r="K1698" s="49"/>
      <c r="L1698" s="49"/>
      <c r="M1698" s="49"/>
      <c r="N1698" s="49"/>
      <c r="O1698" s="49"/>
      <c r="P1698" s="49"/>
      <c r="Q1698" s="49"/>
      <c r="R1698" s="49"/>
      <c r="S1698" s="49"/>
      <c r="T1698" s="49"/>
      <c r="U1698" s="49"/>
      <c r="V1698" s="49"/>
      <c r="W1698" s="49"/>
      <c r="X1698" s="49"/>
      <c r="Y1698" s="49"/>
    </row>
    <row r="1699" spans="1:25">
      <c r="A1699" s="37" t="s">
        <v>104</v>
      </c>
      <c r="B1699" s="37" t="s">
        <v>105</v>
      </c>
      <c r="C1699" s="38">
        <v>2008</v>
      </c>
      <c r="D1699" s="38">
        <v>164925.4</v>
      </c>
      <c r="E1699" s="38">
        <v>173598.5</v>
      </c>
      <c r="F1699" s="37">
        <f>Table_3[[#This Row],[Nominal GDP in millions]]/Table_3[[#This Row],[Real GDP (Chained 2012, millions)]]</f>
        <v>0.95003931485583104</v>
      </c>
      <c r="G1699" s="51">
        <f>ABS((F1699/F1696)^(1/4)-1)</f>
        <v>1.1563186595081376E-2</v>
      </c>
      <c r="H1699" s="49"/>
      <c r="I1699" s="49"/>
      <c r="J1699" s="49"/>
      <c r="K1699" s="49"/>
      <c r="L1699" s="49"/>
      <c r="M1699" s="49"/>
      <c r="N1699" s="49"/>
      <c r="O1699" s="49"/>
      <c r="P1699" s="49"/>
      <c r="Q1699" s="49"/>
      <c r="R1699" s="49"/>
      <c r="S1699" s="49"/>
      <c r="T1699" s="49"/>
      <c r="U1699" s="49"/>
      <c r="V1699" s="49"/>
      <c r="W1699" s="49"/>
      <c r="X1699" s="49"/>
      <c r="Y1699" s="49"/>
    </row>
    <row r="1700" spans="1:25">
      <c r="A1700" s="35" t="s">
        <v>104</v>
      </c>
      <c r="B1700" s="35" t="s">
        <v>105</v>
      </c>
      <c r="C1700" s="39">
        <v>2009</v>
      </c>
      <c r="D1700" s="35">
        <v>159607.29999999999</v>
      </c>
      <c r="E1700" s="39">
        <v>165527.20000000001</v>
      </c>
      <c r="F1700" s="35">
        <f>Table_3[[#This Row],[Nominal GDP in millions]]/Table_3[[#This Row],[Real GDP (Chained 2012, millions)]]</f>
        <v>0.96423608929529392</v>
      </c>
      <c r="H1700" s="49"/>
      <c r="I1700" s="49"/>
      <c r="J1700" s="49"/>
      <c r="K1700" s="49"/>
      <c r="L1700" s="49"/>
      <c r="M1700" s="49"/>
      <c r="N1700" s="49"/>
      <c r="O1700" s="49"/>
      <c r="P1700" s="49"/>
      <c r="Q1700" s="49"/>
      <c r="R1700" s="49"/>
      <c r="S1700" s="49"/>
      <c r="T1700" s="49"/>
      <c r="U1700" s="49"/>
      <c r="V1700" s="49"/>
      <c r="W1700" s="49"/>
      <c r="X1700" s="49"/>
      <c r="Y1700" s="49"/>
    </row>
    <row r="1701" spans="1:25">
      <c r="A1701" s="35" t="s">
        <v>104</v>
      </c>
      <c r="B1701" s="35" t="s">
        <v>105</v>
      </c>
      <c r="C1701" s="39">
        <v>2010</v>
      </c>
      <c r="D1701" s="35">
        <v>164137.20000000001</v>
      </c>
      <c r="E1701" s="39">
        <v>169234</v>
      </c>
      <c r="F1701" s="35">
        <f>Table_3[[#This Row],[Nominal GDP in millions]]/Table_3[[#This Row],[Real GDP (Chained 2012, millions)]]</f>
        <v>0.96988312041315583</v>
      </c>
      <c r="H1701" s="49"/>
      <c r="I1701" s="49"/>
      <c r="J1701" s="49"/>
      <c r="K1701" s="49"/>
      <c r="L1701" s="49"/>
      <c r="M1701" s="49"/>
      <c r="N1701" s="49"/>
      <c r="O1701" s="49"/>
      <c r="P1701" s="49"/>
      <c r="Q1701" s="49"/>
      <c r="R1701" s="49"/>
      <c r="S1701" s="49"/>
      <c r="T1701" s="49"/>
      <c r="U1701" s="49"/>
      <c r="V1701" s="49"/>
      <c r="W1701" s="49"/>
      <c r="X1701" s="49"/>
      <c r="Y1701" s="49"/>
    </row>
    <row r="1702" spans="1:25">
      <c r="A1702" s="35" t="s">
        <v>104</v>
      </c>
      <c r="B1702" s="35" t="s">
        <v>105</v>
      </c>
      <c r="C1702" s="39">
        <v>2011</v>
      </c>
      <c r="D1702" s="35">
        <v>170630.9</v>
      </c>
      <c r="E1702" s="39">
        <v>173831.7</v>
      </c>
      <c r="F1702" s="35">
        <f>Table_3[[#This Row],[Nominal GDP in millions]]/Table_3[[#This Row],[Real GDP (Chained 2012, millions)]]</f>
        <v>0.98158678768026764</v>
      </c>
      <c r="H1702" s="49"/>
      <c r="I1702" s="49"/>
      <c r="J1702" s="49"/>
      <c r="K1702" s="49"/>
      <c r="L1702" s="49"/>
      <c r="M1702" s="49"/>
      <c r="N1702" s="49"/>
      <c r="O1702" s="49"/>
      <c r="P1702" s="49"/>
      <c r="Q1702" s="49"/>
      <c r="R1702" s="49"/>
      <c r="S1702" s="49"/>
      <c r="T1702" s="49"/>
      <c r="U1702" s="49"/>
      <c r="V1702" s="49"/>
      <c r="W1702" s="49"/>
      <c r="X1702" s="49"/>
      <c r="Y1702" s="49"/>
    </row>
    <row r="1703" spans="1:25">
      <c r="A1703" s="37" t="s">
        <v>104</v>
      </c>
      <c r="B1703" s="37" t="s">
        <v>105</v>
      </c>
      <c r="C1703" s="38">
        <v>2012</v>
      </c>
      <c r="D1703" s="38">
        <v>174611</v>
      </c>
      <c r="E1703" s="38">
        <v>174611</v>
      </c>
      <c r="F1703" s="37">
        <f>Table_3[[#This Row],[Nominal GDP in millions]]/Table_3[[#This Row],[Real GDP (Chained 2012, millions)]]</f>
        <v>1</v>
      </c>
      <c r="G1703" s="51">
        <f>ABS((F1703/F1700)^(1/4)-1)</f>
        <v>9.1463516750900364E-3</v>
      </c>
      <c r="H1703" s="49"/>
      <c r="I1703" s="49"/>
      <c r="J1703" s="49"/>
      <c r="K1703" s="49"/>
      <c r="L1703" s="49"/>
      <c r="M1703" s="49"/>
      <c r="N1703" s="49"/>
      <c r="O1703" s="49"/>
      <c r="P1703" s="49"/>
      <c r="Q1703" s="49"/>
      <c r="R1703" s="49"/>
      <c r="S1703" s="49"/>
      <c r="T1703" s="49"/>
      <c r="U1703" s="49"/>
      <c r="V1703" s="49"/>
      <c r="W1703" s="49"/>
      <c r="X1703" s="49"/>
      <c r="Y1703" s="49"/>
    </row>
    <row r="1704" spans="1:25">
      <c r="A1704" s="35" t="s">
        <v>104</v>
      </c>
      <c r="B1704" s="35" t="s">
        <v>105</v>
      </c>
      <c r="C1704" s="39">
        <v>2013</v>
      </c>
      <c r="D1704" s="35">
        <v>179527.7</v>
      </c>
      <c r="E1704" s="39">
        <v>175933.8</v>
      </c>
      <c r="F1704" s="35">
        <f>Table_3[[#This Row],[Nominal GDP in millions]]/Table_3[[#This Row],[Real GDP (Chained 2012, millions)]]</f>
        <v>1.0204275699155025</v>
      </c>
      <c r="H1704" s="49"/>
      <c r="I1704" s="49"/>
      <c r="J1704" s="49"/>
      <c r="K1704" s="49"/>
      <c r="L1704" s="49"/>
      <c r="M1704" s="49"/>
      <c r="N1704" s="49"/>
      <c r="O1704" s="49"/>
      <c r="P1704" s="49"/>
      <c r="Q1704" s="49"/>
      <c r="R1704" s="49"/>
      <c r="S1704" s="49"/>
      <c r="T1704" s="49"/>
      <c r="U1704" s="49"/>
      <c r="V1704" s="49"/>
      <c r="W1704" s="49"/>
      <c r="X1704" s="49"/>
      <c r="Y1704" s="49"/>
    </row>
    <row r="1705" spans="1:25">
      <c r="A1705" s="35" t="s">
        <v>104</v>
      </c>
      <c r="B1705" s="35" t="s">
        <v>105</v>
      </c>
      <c r="C1705" s="39">
        <v>2014</v>
      </c>
      <c r="D1705" s="35">
        <v>188120.7</v>
      </c>
      <c r="E1705" s="39">
        <v>181220.6</v>
      </c>
      <c r="F1705" s="35">
        <f>Table_3[[#This Row],[Nominal GDP in millions]]/Table_3[[#This Row],[Real GDP (Chained 2012, millions)]]</f>
        <v>1.0380756933814368</v>
      </c>
      <c r="H1705" s="49"/>
      <c r="I1705" s="49"/>
      <c r="J1705" s="49"/>
      <c r="K1705" s="49"/>
      <c r="L1705" s="49"/>
      <c r="M1705" s="49"/>
      <c r="N1705" s="49"/>
      <c r="O1705" s="49"/>
      <c r="P1705" s="49"/>
      <c r="Q1705" s="49"/>
      <c r="R1705" s="49"/>
      <c r="S1705" s="49"/>
      <c r="T1705" s="49"/>
      <c r="U1705" s="49"/>
      <c r="V1705" s="49"/>
      <c r="W1705" s="49"/>
      <c r="X1705" s="49"/>
      <c r="Y1705" s="49"/>
    </row>
    <row r="1706" spans="1:25">
      <c r="A1706" s="35" t="s">
        <v>104</v>
      </c>
      <c r="B1706" s="35" t="s">
        <v>105</v>
      </c>
      <c r="C1706" s="39">
        <v>2015</v>
      </c>
      <c r="D1706" s="35">
        <v>200659.6</v>
      </c>
      <c r="E1706" s="39">
        <v>189946.5</v>
      </c>
      <c r="F1706" s="35">
        <f>Table_3[[#This Row],[Nominal GDP in millions]]/Table_3[[#This Row],[Real GDP (Chained 2012, millions)]]</f>
        <v>1.0564006180687719</v>
      </c>
      <c r="H1706" s="49"/>
      <c r="I1706" s="49"/>
      <c r="J1706" s="49"/>
      <c r="K1706" s="49"/>
      <c r="L1706" s="49"/>
      <c r="M1706" s="49"/>
      <c r="N1706" s="49"/>
      <c r="O1706" s="49"/>
      <c r="P1706" s="49"/>
      <c r="Q1706" s="49"/>
      <c r="R1706" s="49"/>
      <c r="S1706" s="49"/>
      <c r="T1706" s="49"/>
      <c r="U1706" s="49"/>
      <c r="V1706" s="49"/>
      <c r="W1706" s="49"/>
      <c r="X1706" s="49"/>
      <c r="Y1706" s="49"/>
    </row>
    <row r="1707" spans="1:25">
      <c r="A1707" s="37" t="s">
        <v>104</v>
      </c>
      <c r="B1707" s="37" t="s">
        <v>105</v>
      </c>
      <c r="C1707" s="38">
        <v>2016</v>
      </c>
      <c r="D1707" s="38">
        <v>211305.9</v>
      </c>
      <c r="E1707" s="38">
        <v>198079.3</v>
      </c>
      <c r="F1707" s="37">
        <f>Table_3[[#This Row],[Nominal GDP in millions]]/Table_3[[#This Row],[Real GDP (Chained 2012, millions)]]</f>
        <v>1.0667742666699651</v>
      </c>
      <c r="G1707" s="51">
        <f>ABS((F1707/F1704)^(1/4)-1)</f>
        <v>1.1166299226673893E-2</v>
      </c>
      <c r="H1707" s="49"/>
      <c r="I1707" s="49"/>
      <c r="J1707" s="49"/>
      <c r="K1707" s="49"/>
      <c r="L1707" s="49"/>
      <c r="M1707" s="49"/>
      <c r="N1707" s="49"/>
      <c r="O1707" s="49"/>
      <c r="P1707" s="49"/>
      <c r="Q1707" s="49"/>
      <c r="R1707" s="49"/>
      <c r="S1707" s="49"/>
      <c r="T1707" s="49"/>
      <c r="U1707" s="49"/>
      <c r="V1707" s="49"/>
      <c r="W1707" s="49"/>
      <c r="X1707" s="49"/>
      <c r="Y1707" s="49"/>
    </row>
    <row r="1708" spans="1:25">
      <c r="A1708" s="35" t="s">
        <v>104</v>
      </c>
      <c r="B1708" s="35" t="s">
        <v>105</v>
      </c>
      <c r="C1708" s="39">
        <v>2017</v>
      </c>
      <c r="D1708" s="35">
        <v>222613.8</v>
      </c>
      <c r="E1708" s="39">
        <v>205744.8</v>
      </c>
      <c r="F1708" s="35">
        <f>Table_3[[#This Row],[Nominal GDP in millions]]/Table_3[[#This Row],[Real GDP (Chained 2012, millions)]]</f>
        <v>1.0819899214949782</v>
      </c>
      <c r="H1708" s="49"/>
      <c r="I1708" s="49"/>
      <c r="J1708" s="49"/>
      <c r="K1708" s="49"/>
      <c r="L1708" s="49"/>
      <c r="M1708" s="49"/>
      <c r="N1708" s="49"/>
      <c r="O1708" s="49"/>
      <c r="P1708" s="49"/>
      <c r="Q1708" s="49"/>
      <c r="R1708" s="49"/>
      <c r="S1708" s="49"/>
      <c r="T1708" s="49"/>
      <c r="U1708" s="49"/>
      <c r="V1708" s="49"/>
      <c r="W1708" s="49"/>
      <c r="X1708" s="49"/>
      <c r="Y1708" s="49"/>
    </row>
    <row r="1709" spans="1:25">
      <c r="A1709" s="35" t="s">
        <v>104</v>
      </c>
      <c r="B1709" s="35" t="s">
        <v>105</v>
      </c>
      <c r="C1709" s="39">
        <v>2018</v>
      </c>
      <c r="D1709" s="35">
        <v>237066</v>
      </c>
      <c r="E1709" s="39">
        <v>215208.8</v>
      </c>
      <c r="F1709" s="35">
        <f>Table_3[[#This Row],[Nominal GDP in millions]]/Table_3[[#This Row],[Real GDP (Chained 2012, millions)]]</f>
        <v>1.1015627613740702</v>
      </c>
      <c r="H1709" s="49"/>
      <c r="I1709" s="49"/>
      <c r="J1709" s="49"/>
      <c r="K1709" s="49"/>
      <c r="L1709" s="49"/>
      <c r="M1709" s="49"/>
      <c r="N1709" s="49"/>
      <c r="O1709" s="49"/>
      <c r="P1709" s="49"/>
      <c r="Q1709" s="49"/>
      <c r="R1709" s="49"/>
      <c r="S1709" s="49"/>
      <c r="T1709" s="49"/>
      <c r="U1709" s="49"/>
      <c r="V1709" s="49"/>
      <c r="W1709" s="49"/>
      <c r="X1709" s="49"/>
      <c r="Y1709" s="49"/>
    </row>
    <row r="1710" spans="1:25">
      <c r="A1710" s="35" t="s">
        <v>104</v>
      </c>
      <c r="B1710" s="35" t="s">
        <v>105</v>
      </c>
      <c r="C1710" s="39">
        <v>2019</v>
      </c>
      <c r="D1710" s="35">
        <v>246647.1</v>
      </c>
      <c r="E1710" s="39">
        <v>219458.2</v>
      </c>
      <c r="F1710" s="35">
        <f>Table_3[[#This Row],[Nominal GDP in millions]]/Table_3[[#This Row],[Real GDP (Chained 2012, millions)]]</f>
        <v>1.1238910188819555</v>
      </c>
      <c r="H1710" s="49"/>
      <c r="I1710" s="49"/>
      <c r="J1710" s="49"/>
      <c r="K1710" s="49"/>
      <c r="L1710" s="49"/>
      <c r="M1710" s="49"/>
      <c r="N1710" s="49"/>
      <c r="O1710" s="49"/>
      <c r="P1710" s="49"/>
      <c r="Q1710" s="49"/>
      <c r="R1710" s="49"/>
      <c r="S1710" s="49"/>
      <c r="T1710" s="49"/>
      <c r="U1710" s="49"/>
      <c r="V1710" s="49"/>
      <c r="W1710" s="49"/>
      <c r="X1710" s="49"/>
      <c r="Y1710" s="49"/>
    </row>
    <row r="1711" spans="1:25" s="46" customFormat="1">
      <c r="A1711" s="47" t="s">
        <v>104</v>
      </c>
      <c r="B1711" s="47" t="s">
        <v>105</v>
      </c>
      <c r="C1711" s="45">
        <v>2020</v>
      </c>
      <c r="D1711" s="47">
        <v>243776.8</v>
      </c>
      <c r="E1711" s="45">
        <v>212849.7</v>
      </c>
      <c r="F1711" s="47">
        <f>Table_3[[#This Row],[Nominal GDP in millions]]/Table_3[[#This Row],[Real GDP (Chained 2012, millions)]]</f>
        <v>1.1453001813016415</v>
      </c>
      <c r="G1711" s="51">
        <f>ABS((F1711/F1708)^(1/4)-1)</f>
        <v>1.4317757110356766E-2</v>
      </c>
      <c r="H1711" s="49"/>
      <c r="I1711" s="49"/>
      <c r="J1711" s="49"/>
      <c r="K1711" s="49"/>
      <c r="L1711" s="49"/>
      <c r="M1711" s="49"/>
      <c r="N1711" s="49"/>
      <c r="O1711" s="49"/>
      <c r="P1711" s="49"/>
      <c r="Q1711" s="49"/>
      <c r="R1711" s="49"/>
      <c r="S1711" s="49"/>
      <c r="T1711" s="49"/>
      <c r="U1711" s="49"/>
      <c r="V1711" s="49"/>
      <c r="W1711" s="49"/>
      <c r="X1711" s="49"/>
      <c r="Y1711" s="49"/>
    </row>
    <row r="1712" spans="1:25">
      <c r="A1712" s="37" t="s">
        <v>106</v>
      </c>
      <c r="B1712" s="37" t="s">
        <v>107</v>
      </c>
      <c r="C1712" s="38">
        <v>1976</v>
      </c>
      <c r="D1712" s="38">
        <v>90742.6</v>
      </c>
      <c r="E1712" s="38"/>
      <c r="F1712" s="37"/>
      <c r="G1712" s="51"/>
      <c r="H1712" s="49"/>
      <c r="I1712" s="49"/>
      <c r="J1712" s="49"/>
      <c r="K1712" s="49"/>
      <c r="L1712" s="49"/>
      <c r="M1712" s="49"/>
      <c r="N1712" s="49"/>
      <c r="O1712" s="49"/>
      <c r="P1712" s="49"/>
      <c r="Q1712" s="49"/>
      <c r="R1712" s="49"/>
      <c r="S1712" s="49"/>
      <c r="T1712" s="49"/>
      <c r="U1712" s="49"/>
      <c r="V1712" s="49"/>
      <c r="W1712" s="49"/>
      <c r="X1712" s="49"/>
      <c r="Y1712" s="49"/>
    </row>
    <row r="1713" spans="1:25">
      <c r="A1713" s="35" t="s">
        <v>106</v>
      </c>
      <c r="B1713" s="35" t="s">
        <v>107</v>
      </c>
      <c r="C1713" s="39">
        <v>1977</v>
      </c>
      <c r="D1713" s="35">
        <v>99023.6</v>
      </c>
      <c r="E1713" s="39">
        <v>325272.76563547499</v>
      </c>
      <c r="F1713" s="35">
        <f>Table_3[[#This Row],[Nominal GDP in millions]]/Table_3[[#This Row],[Real GDP (Chained 2012, millions)]]</f>
        <v>0.30443249623601526</v>
      </c>
      <c r="H1713" s="49"/>
      <c r="I1713" s="49"/>
      <c r="J1713" s="49"/>
      <c r="K1713" s="49"/>
      <c r="L1713" s="49"/>
      <c r="M1713" s="49"/>
      <c r="N1713" s="49"/>
      <c r="O1713" s="49"/>
      <c r="P1713" s="49"/>
      <c r="Q1713" s="49"/>
      <c r="R1713" s="49"/>
      <c r="S1713" s="49"/>
      <c r="T1713" s="49"/>
      <c r="U1713" s="49"/>
      <c r="V1713" s="49"/>
      <c r="W1713" s="49"/>
      <c r="X1713" s="49"/>
      <c r="Y1713" s="49"/>
    </row>
    <row r="1714" spans="1:25">
      <c r="A1714" s="35" t="s">
        <v>106</v>
      </c>
      <c r="B1714" s="35" t="s">
        <v>107</v>
      </c>
      <c r="C1714" s="39">
        <v>1978</v>
      </c>
      <c r="D1714" s="35">
        <v>110054</v>
      </c>
      <c r="E1714" s="39">
        <v>337477.41348813905</v>
      </c>
      <c r="F1714" s="35">
        <f>Table_3[[#This Row],[Nominal GDP in millions]]/Table_3[[#This Row],[Real GDP (Chained 2012, millions)]]</f>
        <v>0.32610775003426401</v>
      </c>
      <c r="H1714" s="49"/>
      <c r="I1714" s="49"/>
      <c r="J1714" s="49"/>
      <c r="K1714" s="49"/>
      <c r="L1714" s="49"/>
      <c r="M1714" s="49"/>
      <c r="N1714" s="49"/>
      <c r="O1714" s="49"/>
      <c r="P1714" s="49"/>
      <c r="Q1714" s="49"/>
      <c r="R1714" s="49"/>
      <c r="S1714" s="49"/>
      <c r="T1714" s="49"/>
      <c r="U1714" s="49"/>
      <c r="V1714" s="49"/>
      <c r="W1714" s="49"/>
      <c r="X1714" s="49"/>
      <c r="Y1714" s="49"/>
    </row>
    <row r="1715" spans="1:25">
      <c r="A1715" s="35" t="s">
        <v>106</v>
      </c>
      <c r="B1715" s="35" t="s">
        <v>107</v>
      </c>
      <c r="C1715" s="39">
        <v>1979</v>
      </c>
      <c r="D1715" s="35">
        <v>120527.4</v>
      </c>
      <c r="E1715" s="39">
        <v>344035.43325847824</v>
      </c>
      <c r="F1715" s="35">
        <f>Table_3[[#This Row],[Nominal GDP in millions]]/Table_3[[#This Row],[Real GDP (Chained 2012, millions)]]</f>
        <v>0.35033426312645594</v>
      </c>
      <c r="H1715" s="49"/>
      <c r="I1715" s="49"/>
      <c r="J1715" s="49"/>
      <c r="K1715" s="49"/>
      <c r="L1715" s="49"/>
      <c r="M1715" s="49"/>
      <c r="N1715" s="49"/>
      <c r="O1715" s="49"/>
      <c r="P1715" s="49"/>
      <c r="Q1715" s="49"/>
      <c r="R1715" s="49"/>
      <c r="S1715" s="49"/>
      <c r="T1715" s="49"/>
      <c r="U1715" s="49"/>
      <c r="V1715" s="49"/>
      <c r="W1715" s="49"/>
      <c r="X1715" s="49"/>
      <c r="Y1715" s="49"/>
    </row>
    <row r="1716" spans="1:25">
      <c r="A1716" s="37" t="s">
        <v>106</v>
      </c>
      <c r="B1716" s="37" t="s">
        <v>107</v>
      </c>
      <c r="C1716" s="38">
        <v>1980</v>
      </c>
      <c r="D1716" s="38">
        <v>127180.9</v>
      </c>
      <c r="E1716" s="38">
        <v>335842.47420047992</v>
      </c>
      <c r="F1716" s="37">
        <f>Table_3[[#This Row],[Nominal GDP in millions]]/Table_3[[#This Row],[Real GDP (Chained 2012, millions)]]</f>
        <v>0.37869212434422406</v>
      </c>
      <c r="G1716" s="51">
        <f>ABS((F1716/F1713)^(1/4)-1)</f>
        <v>5.6084858728550291E-2</v>
      </c>
      <c r="H1716" s="49"/>
      <c r="I1716" s="49"/>
      <c r="J1716" s="49"/>
      <c r="K1716" s="49"/>
      <c r="L1716" s="49"/>
      <c r="M1716" s="49"/>
      <c r="N1716" s="49"/>
      <c r="O1716" s="49"/>
      <c r="P1716" s="49"/>
      <c r="Q1716" s="49"/>
      <c r="R1716" s="49"/>
      <c r="S1716" s="49"/>
      <c r="T1716" s="49"/>
      <c r="U1716" s="49"/>
      <c r="V1716" s="49"/>
      <c r="W1716" s="49"/>
      <c r="X1716" s="49"/>
      <c r="Y1716" s="49"/>
    </row>
    <row r="1717" spans="1:25">
      <c r="A1717" s="35" t="s">
        <v>106</v>
      </c>
      <c r="B1717" s="35" t="s">
        <v>107</v>
      </c>
      <c r="C1717" s="39">
        <v>1981</v>
      </c>
      <c r="D1717" s="35">
        <v>138572.79999999999</v>
      </c>
      <c r="E1717" s="39">
        <v>337290.29410690075</v>
      </c>
      <c r="F1717" s="35">
        <f>Table_3[[#This Row],[Nominal GDP in millions]]/Table_3[[#This Row],[Real GDP (Chained 2012, millions)]]</f>
        <v>0.41084135067367439</v>
      </c>
      <c r="H1717" s="49"/>
      <c r="I1717" s="49"/>
      <c r="J1717" s="49"/>
      <c r="K1717" s="49"/>
      <c r="L1717" s="49"/>
      <c r="M1717" s="49"/>
      <c r="N1717" s="49"/>
      <c r="O1717" s="49"/>
      <c r="P1717" s="49"/>
      <c r="Q1717" s="49"/>
      <c r="R1717" s="49"/>
      <c r="S1717" s="49"/>
      <c r="T1717" s="49"/>
      <c r="U1717" s="49"/>
      <c r="V1717" s="49"/>
      <c r="W1717" s="49"/>
      <c r="X1717" s="49"/>
      <c r="Y1717" s="49"/>
    </row>
    <row r="1718" spans="1:25">
      <c r="A1718" s="35" t="s">
        <v>106</v>
      </c>
      <c r="B1718" s="35" t="s">
        <v>107</v>
      </c>
      <c r="C1718" s="39">
        <v>1982</v>
      </c>
      <c r="D1718" s="35">
        <v>142076.5</v>
      </c>
      <c r="E1718" s="39">
        <v>324395.1452997679</v>
      </c>
      <c r="F1718" s="35">
        <f>Table_3[[#This Row],[Nominal GDP in millions]]/Table_3[[#This Row],[Real GDP (Chained 2012, millions)]]</f>
        <v>0.43797357037729273</v>
      </c>
      <c r="H1718" s="49"/>
      <c r="I1718" s="49"/>
      <c r="J1718" s="49"/>
      <c r="K1718" s="49"/>
      <c r="L1718" s="49"/>
      <c r="M1718" s="49"/>
      <c r="N1718" s="49"/>
      <c r="O1718" s="49"/>
      <c r="P1718" s="49"/>
      <c r="Q1718" s="49"/>
      <c r="R1718" s="49"/>
      <c r="S1718" s="49"/>
      <c r="T1718" s="49"/>
      <c r="U1718" s="49"/>
      <c r="V1718" s="49"/>
      <c r="W1718" s="49"/>
      <c r="X1718" s="49"/>
      <c r="Y1718" s="49"/>
    </row>
    <row r="1719" spans="1:25">
      <c r="A1719" s="35" t="s">
        <v>106</v>
      </c>
      <c r="B1719" s="35" t="s">
        <v>107</v>
      </c>
      <c r="C1719" s="39">
        <v>1983</v>
      </c>
      <c r="D1719" s="35">
        <v>152041.9</v>
      </c>
      <c r="E1719" s="39">
        <v>333318.17432159057</v>
      </c>
      <c r="F1719" s="35">
        <f>Table_3[[#This Row],[Nominal GDP in millions]]/Table_3[[#This Row],[Real GDP (Chained 2012, millions)]]</f>
        <v>0.45614644418791156</v>
      </c>
      <c r="H1719" s="49"/>
      <c r="I1719" s="49"/>
      <c r="J1719" s="49"/>
      <c r="K1719" s="49"/>
      <c r="L1719" s="49"/>
      <c r="M1719" s="49"/>
      <c r="N1719" s="49"/>
      <c r="O1719" s="49"/>
      <c r="P1719" s="49"/>
      <c r="Q1719" s="49"/>
      <c r="R1719" s="49"/>
      <c r="S1719" s="49"/>
      <c r="T1719" s="49"/>
      <c r="U1719" s="49"/>
      <c r="V1719" s="49"/>
      <c r="W1719" s="49"/>
      <c r="X1719" s="49"/>
      <c r="Y1719" s="49"/>
    </row>
    <row r="1720" spans="1:25">
      <c r="A1720" s="37" t="s">
        <v>106</v>
      </c>
      <c r="B1720" s="37" t="s">
        <v>107</v>
      </c>
      <c r="C1720" s="38">
        <v>1984</v>
      </c>
      <c r="D1720" s="38">
        <v>167390.20000000001</v>
      </c>
      <c r="E1720" s="38">
        <v>351587.02650549321</v>
      </c>
      <c r="F1720" s="37">
        <f>Table_3[[#This Row],[Nominal GDP in millions]]/Table_3[[#This Row],[Real GDP (Chained 2012, millions)]]</f>
        <v>0.47609890974570618</v>
      </c>
      <c r="G1720" s="51">
        <f>ABS((F1720/F1717)^(1/4)-1)</f>
        <v>3.754217571341556E-2</v>
      </c>
      <c r="H1720" s="49"/>
      <c r="I1720" s="49"/>
      <c r="J1720" s="49"/>
      <c r="K1720" s="49"/>
      <c r="L1720" s="49"/>
      <c r="M1720" s="49"/>
      <c r="N1720" s="49"/>
      <c r="O1720" s="49"/>
      <c r="P1720" s="49"/>
      <c r="Q1720" s="49"/>
      <c r="R1720" s="49"/>
      <c r="S1720" s="49"/>
      <c r="T1720" s="49"/>
      <c r="U1720" s="49"/>
      <c r="V1720" s="49"/>
      <c r="W1720" s="49"/>
      <c r="X1720" s="49"/>
      <c r="Y1720" s="49"/>
    </row>
    <row r="1721" spans="1:25">
      <c r="A1721" s="35" t="s">
        <v>106</v>
      </c>
      <c r="B1721" s="35" t="s">
        <v>107</v>
      </c>
      <c r="C1721" s="39">
        <v>1985</v>
      </c>
      <c r="D1721" s="35">
        <v>176873.4</v>
      </c>
      <c r="E1721" s="39">
        <v>360171.61729711341</v>
      </c>
      <c r="F1721" s="35">
        <f>Table_3[[#This Row],[Nominal GDP in millions]]/Table_3[[#This Row],[Real GDP (Chained 2012, millions)]]</f>
        <v>0.49108089451172182</v>
      </c>
      <c r="H1721" s="49"/>
      <c r="I1721" s="49"/>
      <c r="J1721" s="49"/>
      <c r="K1721" s="49"/>
      <c r="L1721" s="49"/>
      <c r="M1721" s="49"/>
      <c r="N1721" s="49"/>
      <c r="O1721" s="49"/>
      <c r="P1721" s="49"/>
      <c r="Q1721" s="49"/>
      <c r="R1721" s="49"/>
      <c r="S1721" s="49"/>
      <c r="T1721" s="49"/>
      <c r="U1721" s="49"/>
      <c r="V1721" s="49"/>
      <c r="W1721" s="49"/>
      <c r="X1721" s="49"/>
      <c r="Y1721" s="49"/>
    </row>
    <row r="1722" spans="1:25">
      <c r="A1722" s="35" t="s">
        <v>106</v>
      </c>
      <c r="B1722" s="35" t="s">
        <v>107</v>
      </c>
      <c r="C1722" s="39">
        <v>1986</v>
      </c>
      <c r="D1722" s="35">
        <v>187386.1</v>
      </c>
      <c r="E1722" s="39">
        <v>366878.49191217113</v>
      </c>
      <c r="F1722" s="35">
        <f>Table_3[[#This Row],[Nominal GDP in millions]]/Table_3[[#This Row],[Real GDP (Chained 2012, millions)]]</f>
        <v>0.51075793247879819</v>
      </c>
      <c r="H1722" s="49"/>
      <c r="I1722" s="49"/>
      <c r="J1722" s="49"/>
      <c r="K1722" s="49"/>
      <c r="L1722" s="49"/>
      <c r="M1722" s="49"/>
      <c r="N1722" s="49"/>
      <c r="O1722" s="49"/>
      <c r="P1722" s="49"/>
      <c r="Q1722" s="49"/>
      <c r="R1722" s="49"/>
      <c r="S1722" s="49"/>
      <c r="T1722" s="49"/>
      <c r="U1722" s="49"/>
      <c r="V1722" s="49"/>
      <c r="W1722" s="49"/>
      <c r="X1722" s="49"/>
      <c r="Y1722" s="49"/>
    </row>
    <row r="1723" spans="1:25">
      <c r="A1723" s="35" t="s">
        <v>106</v>
      </c>
      <c r="B1723" s="35" t="s">
        <v>107</v>
      </c>
      <c r="C1723" s="39">
        <v>1987</v>
      </c>
      <c r="D1723" s="35">
        <v>202910.4</v>
      </c>
      <c r="E1723" s="39">
        <v>386981.14302049432</v>
      </c>
      <c r="F1723" s="35">
        <f>Table_3[[#This Row],[Nominal GDP in millions]]/Table_3[[#This Row],[Real GDP (Chained 2012, millions)]]</f>
        <v>0.52434182817340524</v>
      </c>
      <c r="H1723" s="49"/>
      <c r="I1723" s="49"/>
      <c r="J1723" s="49"/>
      <c r="K1723" s="49"/>
      <c r="L1723" s="49"/>
      <c r="M1723" s="49"/>
      <c r="N1723" s="49"/>
      <c r="O1723" s="49"/>
      <c r="P1723" s="49"/>
      <c r="Q1723" s="49"/>
      <c r="R1723" s="49"/>
      <c r="S1723" s="49"/>
      <c r="T1723" s="49"/>
      <c r="U1723" s="49"/>
      <c r="V1723" s="49"/>
      <c r="W1723" s="49"/>
      <c r="X1723" s="49"/>
      <c r="Y1723" s="49"/>
    </row>
    <row r="1724" spans="1:25">
      <c r="A1724" s="37" t="s">
        <v>106</v>
      </c>
      <c r="B1724" s="37" t="s">
        <v>107</v>
      </c>
      <c r="C1724" s="38">
        <v>1988</v>
      </c>
      <c r="D1724" s="38">
        <v>220582.2</v>
      </c>
      <c r="E1724" s="38">
        <v>405799.17826831003</v>
      </c>
      <c r="F1724" s="37">
        <f>Table_3[[#This Row],[Nominal GDP in millions]]/Table_3[[#This Row],[Real GDP (Chained 2012, millions)]]</f>
        <v>0.54357478233766521</v>
      </c>
      <c r="G1724" s="51">
        <f>ABS((F1724/F1721)^(1/4)-1)</f>
        <v>2.571466682978607E-2</v>
      </c>
      <c r="H1724" s="49"/>
      <c r="I1724" s="49"/>
      <c r="J1724" s="49"/>
      <c r="K1724" s="49"/>
      <c r="L1724" s="49"/>
      <c r="M1724" s="49"/>
      <c r="N1724" s="49"/>
      <c r="O1724" s="49"/>
      <c r="P1724" s="49"/>
      <c r="Q1724" s="49"/>
      <c r="R1724" s="49"/>
      <c r="S1724" s="49"/>
      <c r="T1724" s="49"/>
      <c r="U1724" s="49"/>
      <c r="V1724" s="49"/>
      <c r="W1724" s="49"/>
      <c r="X1724" s="49"/>
      <c r="Y1724" s="49"/>
    </row>
    <row r="1725" spans="1:25">
      <c r="A1725" s="35" t="s">
        <v>106</v>
      </c>
      <c r="B1725" s="35" t="s">
        <v>107</v>
      </c>
      <c r="C1725" s="39">
        <v>1989</v>
      </c>
      <c r="D1725" s="35">
        <v>233162</v>
      </c>
      <c r="E1725" s="39">
        <v>412481.412840912</v>
      </c>
      <c r="F1725" s="35">
        <f>Table_3[[#This Row],[Nominal GDP in millions]]/Table_3[[#This Row],[Real GDP (Chained 2012, millions)]]</f>
        <v>0.56526668291336357</v>
      </c>
      <c r="H1725" s="49"/>
      <c r="I1725" s="49"/>
      <c r="J1725" s="49"/>
      <c r="K1725" s="49"/>
      <c r="L1725" s="49"/>
      <c r="M1725" s="49"/>
      <c r="N1725" s="49"/>
      <c r="O1725" s="49"/>
      <c r="P1725" s="49"/>
      <c r="Q1725" s="49"/>
      <c r="R1725" s="49"/>
      <c r="S1725" s="49"/>
      <c r="T1725" s="49"/>
      <c r="U1725" s="49"/>
      <c r="V1725" s="49"/>
      <c r="W1725" s="49"/>
      <c r="X1725" s="49"/>
      <c r="Y1725" s="49"/>
    </row>
    <row r="1726" spans="1:25">
      <c r="A1726" s="35" t="s">
        <v>106</v>
      </c>
      <c r="B1726" s="35" t="s">
        <v>107</v>
      </c>
      <c r="C1726" s="39">
        <v>1990</v>
      </c>
      <c r="D1726" s="35">
        <v>245280.8</v>
      </c>
      <c r="E1726" s="39">
        <v>418815.35316632909</v>
      </c>
      <c r="F1726" s="35">
        <f>Table_3[[#This Row],[Nominal GDP in millions]]/Table_3[[#This Row],[Real GDP (Chained 2012, millions)]]</f>
        <v>0.58565379264543993</v>
      </c>
      <c r="H1726" s="49"/>
      <c r="I1726" s="49"/>
      <c r="J1726" s="49"/>
      <c r="K1726" s="49"/>
      <c r="L1726" s="49"/>
      <c r="M1726" s="49"/>
      <c r="N1726" s="49"/>
      <c r="O1726" s="49"/>
      <c r="P1726" s="49"/>
      <c r="Q1726" s="49"/>
      <c r="R1726" s="49"/>
      <c r="S1726" s="49"/>
      <c r="T1726" s="49"/>
      <c r="U1726" s="49"/>
      <c r="V1726" s="49"/>
      <c r="W1726" s="49"/>
      <c r="X1726" s="49"/>
      <c r="Y1726" s="49"/>
    </row>
    <row r="1727" spans="1:25">
      <c r="A1727" s="35" t="s">
        <v>106</v>
      </c>
      <c r="B1727" s="35" t="s">
        <v>107</v>
      </c>
      <c r="C1727" s="39">
        <v>1991</v>
      </c>
      <c r="D1727" s="35">
        <v>255162.7</v>
      </c>
      <c r="E1727" s="39">
        <v>419907.19692997588</v>
      </c>
      <c r="F1727" s="35">
        <f>Table_3[[#This Row],[Nominal GDP in millions]]/Table_3[[#This Row],[Real GDP (Chained 2012, millions)]]</f>
        <v>0.60766450745675404</v>
      </c>
      <c r="H1727" s="49"/>
      <c r="I1727" s="49"/>
      <c r="J1727" s="49"/>
      <c r="K1727" s="49"/>
      <c r="L1727" s="49"/>
      <c r="M1727" s="49"/>
      <c r="N1727" s="49"/>
      <c r="O1727" s="49"/>
      <c r="P1727" s="49"/>
      <c r="Q1727" s="49"/>
      <c r="R1727" s="49"/>
      <c r="S1727" s="49"/>
      <c r="T1727" s="49"/>
      <c r="U1727" s="49"/>
      <c r="V1727" s="49"/>
      <c r="W1727" s="49"/>
      <c r="X1727" s="49"/>
      <c r="Y1727" s="49"/>
    </row>
    <row r="1728" spans="1:25">
      <c r="A1728" s="37" t="s">
        <v>106</v>
      </c>
      <c r="B1728" s="37" t="s">
        <v>107</v>
      </c>
      <c r="C1728" s="38">
        <v>1992</v>
      </c>
      <c r="D1728" s="38">
        <v>269849.2</v>
      </c>
      <c r="E1728" s="38">
        <v>432455.21102133358</v>
      </c>
      <c r="F1728" s="37">
        <f>Table_3[[#This Row],[Nominal GDP in millions]]/Table_3[[#This Row],[Real GDP (Chained 2012, millions)]]</f>
        <v>0.62399340584356611</v>
      </c>
      <c r="G1728" s="51">
        <f>ABS((F1728/F1725)^(1/4)-1)</f>
        <v>2.5018379811419855E-2</v>
      </c>
      <c r="H1728" s="49"/>
      <c r="I1728" s="49"/>
      <c r="J1728" s="49"/>
      <c r="K1728" s="49"/>
      <c r="L1728" s="49"/>
      <c r="M1728" s="49"/>
      <c r="N1728" s="49"/>
      <c r="O1728" s="49"/>
      <c r="P1728" s="49"/>
      <c r="Q1728" s="49"/>
      <c r="R1728" s="49"/>
      <c r="S1728" s="49"/>
      <c r="T1728" s="49"/>
      <c r="U1728" s="49"/>
      <c r="V1728" s="49"/>
      <c r="W1728" s="49"/>
      <c r="X1728" s="49"/>
      <c r="Y1728" s="49"/>
    </row>
    <row r="1729" spans="1:25">
      <c r="A1729" s="35" t="s">
        <v>106</v>
      </c>
      <c r="B1729" s="35" t="s">
        <v>107</v>
      </c>
      <c r="C1729" s="39">
        <v>1993</v>
      </c>
      <c r="D1729" s="35">
        <v>281703.7</v>
      </c>
      <c r="E1729" s="39">
        <v>439202.95911858283</v>
      </c>
      <c r="F1729" s="35">
        <f>Table_3[[#This Row],[Nominal GDP in millions]]/Table_3[[#This Row],[Real GDP (Chained 2012, millions)]]</f>
        <v>0.64139754560246776</v>
      </c>
      <c r="H1729" s="49"/>
      <c r="I1729" s="49"/>
      <c r="J1729" s="49"/>
      <c r="K1729" s="49"/>
      <c r="L1729" s="49"/>
      <c r="M1729" s="49"/>
      <c r="N1729" s="49"/>
      <c r="O1729" s="49"/>
      <c r="P1729" s="49"/>
      <c r="Q1729" s="49"/>
      <c r="R1729" s="49"/>
      <c r="S1729" s="49"/>
      <c r="T1729" s="49"/>
      <c r="U1729" s="49"/>
      <c r="V1729" s="49"/>
      <c r="W1729" s="49"/>
      <c r="X1729" s="49"/>
      <c r="Y1729" s="49"/>
    </row>
    <row r="1730" spans="1:25">
      <c r="A1730" s="35" t="s">
        <v>106</v>
      </c>
      <c r="B1730" s="35" t="s">
        <v>107</v>
      </c>
      <c r="C1730" s="39">
        <v>1994</v>
      </c>
      <c r="D1730" s="35">
        <v>296601.59999999998</v>
      </c>
      <c r="E1730" s="39">
        <v>451602.98801377922</v>
      </c>
      <c r="F1730" s="35">
        <f>Table_3[[#This Row],[Nominal GDP in millions]]/Table_3[[#This Row],[Real GDP (Chained 2012, millions)]]</f>
        <v>0.65677510528550831</v>
      </c>
      <c r="H1730" s="49"/>
      <c r="I1730" s="49"/>
      <c r="J1730" s="49"/>
      <c r="K1730" s="49"/>
      <c r="L1730" s="49"/>
      <c r="M1730" s="49"/>
      <c r="N1730" s="49"/>
      <c r="O1730" s="49"/>
      <c r="P1730" s="49"/>
      <c r="Q1730" s="49"/>
      <c r="R1730" s="49"/>
      <c r="S1730" s="49"/>
      <c r="T1730" s="49"/>
      <c r="U1730" s="49"/>
      <c r="V1730" s="49"/>
      <c r="W1730" s="49"/>
      <c r="X1730" s="49"/>
      <c r="Y1730" s="49"/>
    </row>
    <row r="1731" spans="1:25">
      <c r="A1731" s="35" t="s">
        <v>106</v>
      </c>
      <c r="B1731" s="35" t="s">
        <v>107</v>
      </c>
      <c r="C1731" s="39">
        <v>1995</v>
      </c>
      <c r="D1731" s="35">
        <v>312989.40000000002</v>
      </c>
      <c r="E1731" s="39">
        <v>466467.60092026601</v>
      </c>
      <c r="F1731" s="35">
        <f>Table_3[[#This Row],[Nominal GDP in millions]]/Table_3[[#This Row],[Real GDP (Chained 2012, millions)]]</f>
        <v>0.67097779005984981</v>
      </c>
      <c r="H1731" s="49"/>
      <c r="I1731" s="49"/>
      <c r="J1731" s="49"/>
      <c r="K1731" s="49"/>
      <c r="L1731" s="49"/>
      <c r="M1731" s="49"/>
      <c r="N1731" s="49"/>
      <c r="O1731" s="49"/>
      <c r="P1731" s="49"/>
      <c r="Q1731" s="49"/>
      <c r="R1731" s="49"/>
      <c r="S1731" s="49"/>
      <c r="T1731" s="49"/>
      <c r="U1731" s="49"/>
      <c r="V1731" s="49"/>
      <c r="W1731" s="49"/>
      <c r="X1731" s="49"/>
      <c r="Y1731" s="49"/>
    </row>
    <row r="1732" spans="1:25">
      <c r="A1732" s="37" t="s">
        <v>106</v>
      </c>
      <c r="B1732" s="37" t="s">
        <v>107</v>
      </c>
      <c r="C1732" s="38">
        <v>1996</v>
      </c>
      <c r="D1732" s="38">
        <v>325000.7</v>
      </c>
      <c r="E1732" s="38">
        <v>478771.96847416321</v>
      </c>
      <c r="F1732" s="37">
        <f>Table_3[[#This Row],[Nominal GDP in millions]]/Table_3[[#This Row],[Real GDP (Chained 2012, millions)]]</f>
        <v>0.67882148789071928</v>
      </c>
      <c r="G1732" s="51">
        <f>ABS((F1732/F1729)^(1/4)-1)</f>
        <v>1.4278154834133749E-2</v>
      </c>
      <c r="H1732" s="49"/>
      <c r="I1732" s="49"/>
      <c r="J1732" s="49"/>
      <c r="K1732" s="49"/>
      <c r="L1732" s="49"/>
      <c r="M1732" s="49"/>
      <c r="N1732" s="49"/>
      <c r="O1732" s="49"/>
      <c r="P1732" s="49"/>
      <c r="Q1732" s="49"/>
      <c r="R1732" s="49"/>
      <c r="S1732" s="49"/>
      <c r="T1732" s="49"/>
      <c r="U1732" s="49"/>
      <c r="V1732" s="49"/>
      <c r="W1732" s="49"/>
      <c r="X1732" s="49"/>
      <c r="Y1732" s="49"/>
    </row>
    <row r="1733" spans="1:25">
      <c r="A1733" s="35" t="s">
        <v>106</v>
      </c>
      <c r="B1733" s="35" t="s">
        <v>107</v>
      </c>
      <c r="C1733" s="39">
        <v>1997</v>
      </c>
      <c r="D1733" s="35">
        <v>356988</v>
      </c>
      <c r="E1733" s="39">
        <v>496658.9</v>
      </c>
      <c r="F1733" s="35">
        <f>Table_3[[#This Row],[Nominal GDP in millions]]/Table_3[[#This Row],[Real GDP (Chained 2012, millions)]]</f>
        <v>0.71877902520220616</v>
      </c>
      <c r="H1733" s="49"/>
      <c r="I1733" s="49"/>
      <c r="J1733" s="49"/>
      <c r="K1733" s="49"/>
      <c r="L1733" s="49"/>
      <c r="M1733" s="49"/>
      <c r="N1733" s="49"/>
      <c r="O1733" s="49"/>
      <c r="P1733" s="49"/>
      <c r="Q1733" s="49"/>
      <c r="R1733" s="49"/>
      <c r="S1733" s="49"/>
      <c r="T1733" s="49"/>
      <c r="U1733" s="49"/>
      <c r="V1733" s="49"/>
      <c r="W1733" s="49"/>
      <c r="X1733" s="49"/>
      <c r="Y1733" s="49"/>
    </row>
    <row r="1734" spans="1:25">
      <c r="A1734" s="35" t="s">
        <v>106</v>
      </c>
      <c r="B1734" s="35" t="s">
        <v>107</v>
      </c>
      <c r="C1734" s="39">
        <v>1998</v>
      </c>
      <c r="D1734" s="35">
        <v>373748.5</v>
      </c>
      <c r="E1734" s="39">
        <v>509550.8</v>
      </c>
      <c r="F1734" s="35">
        <f>Table_3[[#This Row],[Nominal GDP in millions]]/Table_3[[#This Row],[Real GDP (Chained 2012, millions)]]</f>
        <v>0.73348623925229828</v>
      </c>
      <c r="H1734" s="49"/>
      <c r="I1734" s="49"/>
      <c r="J1734" s="49"/>
      <c r="K1734" s="49"/>
      <c r="L1734" s="49"/>
      <c r="M1734" s="49"/>
      <c r="N1734" s="49"/>
      <c r="O1734" s="49"/>
      <c r="P1734" s="49"/>
      <c r="Q1734" s="49"/>
      <c r="R1734" s="49"/>
      <c r="S1734" s="49"/>
      <c r="T1734" s="49"/>
      <c r="U1734" s="49"/>
      <c r="V1734" s="49"/>
      <c r="W1734" s="49"/>
      <c r="X1734" s="49"/>
      <c r="Y1734" s="49"/>
    </row>
    <row r="1735" spans="1:25">
      <c r="A1735" s="35" t="s">
        <v>106</v>
      </c>
      <c r="B1735" s="35" t="s">
        <v>107</v>
      </c>
      <c r="C1735" s="39">
        <v>1999</v>
      </c>
      <c r="D1735" s="35">
        <v>390916.8</v>
      </c>
      <c r="E1735" s="39">
        <v>524960.9</v>
      </c>
      <c r="F1735" s="35">
        <f>Table_3[[#This Row],[Nominal GDP in millions]]/Table_3[[#This Row],[Real GDP (Chained 2012, millions)]]</f>
        <v>0.74465888792860568</v>
      </c>
      <c r="H1735" s="49"/>
      <c r="I1735" s="49"/>
      <c r="J1735" s="49"/>
      <c r="K1735" s="49"/>
      <c r="L1735" s="49"/>
      <c r="M1735" s="49"/>
      <c r="N1735" s="49"/>
      <c r="O1735" s="49"/>
      <c r="P1735" s="49"/>
      <c r="Q1735" s="49"/>
      <c r="R1735" s="49"/>
      <c r="S1735" s="49"/>
      <c r="T1735" s="49"/>
      <c r="U1735" s="49"/>
      <c r="V1735" s="49"/>
      <c r="W1735" s="49"/>
      <c r="X1735" s="49"/>
      <c r="Y1735" s="49"/>
    </row>
    <row r="1736" spans="1:25">
      <c r="A1736" s="37" t="s">
        <v>106</v>
      </c>
      <c r="B1736" s="37" t="s">
        <v>107</v>
      </c>
      <c r="C1736" s="38">
        <v>2000</v>
      </c>
      <c r="D1736" s="38">
        <v>409159.9</v>
      </c>
      <c r="E1736" s="38">
        <v>538790.19999999995</v>
      </c>
      <c r="F1736" s="37">
        <f>Table_3[[#This Row],[Nominal GDP in millions]]/Table_3[[#This Row],[Real GDP (Chained 2012, millions)]]</f>
        <v>0.75940486668094564</v>
      </c>
      <c r="G1736" s="51">
        <f>ABS((F1736/F1733)^(1/4)-1)</f>
        <v>1.384017108836133E-2</v>
      </c>
      <c r="H1736" s="49"/>
      <c r="I1736" s="49"/>
      <c r="J1736" s="49"/>
      <c r="K1736" s="49"/>
      <c r="L1736" s="49"/>
      <c r="M1736" s="49"/>
      <c r="N1736" s="49"/>
      <c r="O1736" s="49"/>
      <c r="P1736" s="49"/>
      <c r="Q1736" s="49"/>
      <c r="R1736" s="49"/>
      <c r="S1736" s="49"/>
      <c r="T1736" s="49"/>
      <c r="U1736" s="49"/>
      <c r="V1736" s="49"/>
      <c r="W1736" s="49"/>
      <c r="X1736" s="49"/>
      <c r="Y1736" s="49"/>
    </row>
    <row r="1737" spans="1:25">
      <c r="A1737" s="35" t="s">
        <v>106</v>
      </c>
      <c r="B1737" s="35" t="s">
        <v>107</v>
      </c>
      <c r="C1737" s="39">
        <v>2001</v>
      </c>
      <c r="D1737" s="35">
        <v>427108.6</v>
      </c>
      <c r="E1737" s="39">
        <v>547260.9</v>
      </c>
      <c r="F1737" s="35">
        <f>Table_3[[#This Row],[Nominal GDP in millions]]/Table_3[[#This Row],[Real GDP (Chained 2012, millions)]]</f>
        <v>0.78044786316727532</v>
      </c>
      <c r="H1737" s="49"/>
      <c r="I1737" s="49"/>
      <c r="J1737" s="49"/>
      <c r="K1737" s="49"/>
      <c r="L1737" s="49"/>
      <c r="M1737" s="49"/>
      <c r="N1737" s="49"/>
      <c r="O1737" s="49"/>
      <c r="P1737" s="49"/>
      <c r="Q1737" s="49"/>
      <c r="R1737" s="49"/>
      <c r="S1737" s="49"/>
      <c r="T1737" s="49"/>
      <c r="U1737" s="49"/>
      <c r="V1737" s="49"/>
      <c r="W1737" s="49"/>
      <c r="X1737" s="49"/>
      <c r="Y1737" s="49"/>
    </row>
    <row r="1738" spans="1:25">
      <c r="A1738" s="35" t="s">
        <v>106</v>
      </c>
      <c r="B1738" s="35" t="s">
        <v>107</v>
      </c>
      <c r="C1738" s="39">
        <v>2002</v>
      </c>
      <c r="D1738" s="35">
        <v>440971.7</v>
      </c>
      <c r="E1738" s="39">
        <v>555055.9</v>
      </c>
      <c r="F1738" s="35">
        <f>Table_3[[#This Row],[Nominal GDP in millions]]/Table_3[[#This Row],[Real GDP (Chained 2012, millions)]]</f>
        <v>0.79446358465877043</v>
      </c>
      <c r="H1738" s="49"/>
      <c r="I1738" s="49"/>
      <c r="J1738" s="49"/>
      <c r="K1738" s="49"/>
      <c r="L1738" s="49"/>
      <c r="M1738" s="49"/>
      <c r="N1738" s="49"/>
      <c r="O1738" s="49"/>
      <c r="P1738" s="49"/>
      <c r="Q1738" s="49"/>
      <c r="R1738" s="49"/>
      <c r="S1738" s="49"/>
      <c r="T1738" s="49"/>
      <c r="U1738" s="49"/>
      <c r="V1738" s="49"/>
      <c r="W1738" s="49"/>
      <c r="X1738" s="49"/>
      <c r="Y1738" s="49"/>
    </row>
    <row r="1739" spans="1:25">
      <c r="A1739" s="35" t="s">
        <v>106</v>
      </c>
      <c r="B1739" s="35" t="s">
        <v>107</v>
      </c>
      <c r="C1739" s="39">
        <v>2003</v>
      </c>
      <c r="D1739" s="35">
        <v>460270.6</v>
      </c>
      <c r="E1739" s="39">
        <v>568242.4</v>
      </c>
      <c r="F1739" s="35">
        <f>Table_3[[#This Row],[Nominal GDP in millions]]/Table_3[[#This Row],[Real GDP (Chained 2012, millions)]]</f>
        <v>0.80998989163779389</v>
      </c>
      <c r="H1739" s="49"/>
      <c r="I1739" s="49"/>
      <c r="J1739" s="49"/>
      <c r="K1739" s="49"/>
      <c r="L1739" s="49"/>
      <c r="M1739" s="49"/>
      <c r="N1739" s="49"/>
      <c r="O1739" s="49"/>
      <c r="P1739" s="49"/>
      <c r="Q1739" s="49"/>
      <c r="R1739" s="49"/>
      <c r="S1739" s="49"/>
      <c r="T1739" s="49"/>
      <c r="U1739" s="49"/>
      <c r="V1739" s="49"/>
      <c r="W1739" s="49"/>
      <c r="X1739" s="49"/>
      <c r="Y1739" s="49"/>
    </row>
    <row r="1740" spans="1:25">
      <c r="A1740" s="37" t="s">
        <v>106</v>
      </c>
      <c r="B1740" s="37" t="s">
        <v>107</v>
      </c>
      <c r="C1740" s="38">
        <v>2004</v>
      </c>
      <c r="D1740" s="38">
        <v>487306.1</v>
      </c>
      <c r="E1740" s="38">
        <v>584328.30000000005</v>
      </c>
      <c r="F1740" s="37">
        <f>Table_3[[#This Row],[Nominal GDP in millions]]/Table_3[[#This Row],[Real GDP (Chained 2012, millions)]]</f>
        <v>0.83395943684397955</v>
      </c>
      <c r="G1740" s="51">
        <f>ABS((F1740/F1737)^(1/4)-1)</f>
        <v>1.6717404185075502E-2</v>
      </c>
      <c r="H1740" s="49"/>
      <c r="I1740" s="49"/>
      <c r="J1740" s="49"/>
      <c r="K1740" s="49"/>
      <c r="L1740" s="49"/>
      <c r="M1740" s="49"/>
      <c r="N1740" s="49"/>
      <c r="O1740" s="49"/>
      <c r="P1740" s="49"/>
      <c r="Q1740" s="49"/>
      <c r="R1740" s="49"/>
      <c r="S1740" s="49"/>
      <c r="T1740" s="49"/>
      <c r="U1740" s="49"/>
      <c r="V1740" s="49"/>
      <c r="W1740" s="49"/>
      <c r="X1740" s="49"/>
      <c r="Y1740" s="49"/>
    </row>
    <row r="1741" spans="1:25">
      <c r="A1741" s="35" t="s">
        <v>106</v>
      </c>
      <c r="B1741" s="35" t="s">
        <v>107</v>
      </c>
      <c r="C1741" s="39">
        <v>2005</v>
      </c>
      <c r="D1741" s="35">
        <v>511731.4</v>
      </c>
      <c r="E1741" s="39">
        <v>594855.1</v>
      </c>
      <c r="F1741" s="35">
        <f>Table_3[[#This Row],[Nominal GDP in millions]]/Table_3[[#This Row],[Real GDP (Chained 2012, millions)]]</f>
        <v>0.86026227227437413</v>
      </c>
      <c r="H1741" s="49"/>
      <c r="I1741" s="49"/>
      <c r="J1741" s="49"/>
      <c r="K1741" s="49"/>
      <c r="L1741" s="49"/>
      <c r="M1741" s="49"/>
      <c r="N1741" s="49"/>
      <c r="O1741" s="49"/>
      <c r="P1741" s="49"/>
      <c r="Q1741" s="49"/>
      <c r="R1741" s="49"/>
      <c r="S1741" s="49"/>
      <c r="T1741" s="49"/>
      <c r="U1741" s="49"/>
      <c r="V1741" s="49"/>
      <c r="W1741" s="49"/>
      <c r="X1741" s="49"/>
      <c r="Y1741" s="49"/>
    </row>
    <row r="1742" spans="1:25">
      <c r="A1742" s="35" t="s">
        <v>106</v>
      </c>
      <c r="B1742" s="35" t="s">
        <v>107</v>
      </c>
      <c r="C1742" s="39">
        <v>2006</v>
      </c>
      <c r="D1742" s="35">
        <v>531274.1</v>
      </c>
      <c r="E1742" s="39">
        <v>597219.19999999995</v>
      </c>
      <c r="F1742" s="35">
        <f>Table_3[[#This Row],[Nominal GDP in millions]]/Table_3[[#This Row],[Real GDP (Chained 2012, millions)]]</f>
        <v>0.88957973889653918</v>
      </c>
      <c r="H1742" s="49"/>
      <c r="I1742" s="49"/>
      <c r="J1742" s="49"/>
      <c r="K1742" s="49"/>
      <c r="L1742" s="49"/>
      <c r="M1742" s="49"/>
      <c r="N1742" s="49"/>
      <c r="O1742" s="49"/>
      <c r="P1742" s="49"/>
      <c r="Q1742" s="49"/>
      <c r="R1742" s="49"/>
      <c r="S1742" s="49"/>
      <c r="T1742" s="49"/>
      <c r="U1742" s="49"/>
      <c r="V1742" s="49"/>
      <c r="W1742" s="49"/>
      <c r="X1742" s="49"/>
      <c r="Y1742" s="49"/>
    </row>
    <row r="1743" spans="1:25">
      <c r="A1743" s="35" t="s">
        <v>106</v>
      </c>
      <c r="B1743" s="35" t="s">
        <v>107</v>
      </c>
      <c r="C1743" s="39">
        <v>2007</v>
      </c>
      <c r="D1743" s="35">
        <v>565831.80000000005</v>
      </c>
      <c r="E1743" s="39">
        <v>617309.9</v>
      </c>
      <c r="F1743" s="35">
        <f>Table_3[[#This Row],[Nominal GDP in millions]]/Table_3[[#This Row],[Real GDP (Chained 2012, millions)]]</f>
        <v>0.91660898359154785</v>
      </c>
      <c r="H1743" s="49"/>
      <c r="I1743" s="49"/>
      <c r="J1743" s="49"/>
      <c r="K1743" s="49"/>
      <c r="L1743" s="49"/>
      <c r="M1743" s="49"/>
      <c r="N1743" s="49"/>
      <c r="O1743" s="49"/>
      <c r="P1743" s="49"/>
      <c r="Q1743" s="49"/>
      <c r="R1743" s="49"/>
      <c r="S1743" s="49"/>
      <c r="T1743" s="49"/>
      <c r="U1743" s="49"/>
      <c r="V1743" s="49"/>
      <c r="W1743" s="49"/>
      <c r="X1743" s="49"/>
      <c r="Y1743" s="49"/>
    </row>
    <row r="1744" spans="1:25">
      <c r="A1744" s="37" t="s">
        <v>106</v>
      </c>
      <c r="B1744" s="37" t="s">
        <v>107</v>
      </c>
      <c r="C1744" s="38">
        <v>2008</v>
      </c>
      <c r="D1744" s="38">
        <v>588024.6</v>
      </c>
      <c r="E1744" s="38">
        <v>629807.9</v>
      </c>
      <c r="F1744" s="37">
        <f>Table_3[[#This Row],[Nominal GDP in millions]]/Table_3[[#This Row],[Real GDP (Chained 2012, millions)]]</f>
        <v>0.93365707225965244</v>
      </c>
      <c r="G1744" s="51">
        <f>ABS((F1744/F1741)^(1/4)-1)</f>
        <v>2.0678880471537209E-2</v>
      </c>
      <c r="H1744" s="49"/>
      <c r="I1744" s="49"/>
      <c r="J1744" s="49"/>
      <c r="K1744" s="49"/>
      <c r="L1744" s="49"/>
      <c r="M1744" s="49"/>
      <c r="N1744" s="49"/>
      <c r="O1744" s="49"/>
      <c r="P1744" s="49"/>
      <c r="Q1744" s="49"/>
      <c r="R1744" s="49"/>
      <c r="S1744" s="49"/>
      <c r="T1744" s="49"/>
      <c r="U1744" s="49"/>
      <c r="V1744" s="49"/>
      <c r="W1744" s="49"/>
      <c r="X1744" s="49"/>
      <c r="Y1744" s="49"/>
    </row>
    <row r="1745" spans="1:25">
      <c r="A1745" s="35" t="s">
        <v>106</v>
      </c>
      <c r="B1745" s="35" t="s">
        <v>107</v>
      </c>
      <c r="C1745" s="39">
        <v>2009</v>
      </c>
      <c r="D1745" s="35">
        <v>582144.80000000005</v>
      </c>
      <c r="E1745" s="39">
        <v>610147.9</v>
      </c>
      <c r="F1745" s="35">
        <f>Table_3[[#This Row],[Nominal GDP in millions]]/Table_3[[#This Row],[Real GDP (Chained 2012, millions)]]</f>
        <v>0.95410440648898409</v>
      </c>
      <c r="H1745" s="49"/>
      <c r="I1745" s="49"/>
      <c r="J1745" s="49"/>
      <c r="K1745" s="49"/>
      <c r="L1745" s="49"/>
      <c r="M1745" s="49"/>
      <c r="N1745" s="49"/>
      <c r="O1745" s="49"/>
      <c r="P1745" s="49"/>
      <c r="Q1745" s="49"/>
      <c r="R1745" s="49"/>
      <c r="S1745" s="49"/>
      <c r="T1745" s="49"/>
      <c r="U1745" s="49"/>
      <c r="V1745" s="49"/>
      <c r="W1745" s="49"/>
      <c r="X1745" s="49"/>
      <c r="Y1745" s="49"/>
    </row>
    <row r="1746" spans="1:25">
      <c r="A1746" s="35" t="s">
        <v>106</v>
      </c>
      <c r="B1746" s="35" t="s">
        <v>107</v>
      </c>
      <c r="C1746" s="39">
        <v>2010</v>
      </c>
      <c r="D1746" s="35">
        <v>604736.80000000005</v>
      </c>
      <c r="E1746" s="39">
        <v>627726.30000000005</v>
      </c>
      <c r="F1746" s="35">
        <f>Table_3[[#This Row],[Nominal GDP in millions]]/Table_3[[#This Row],[Real GDP (Chained 2012, millions)]]</f>
        <v>0.96337655439958469</v>
      </c>
      <c r="H1746" s="49"/>
      <c r="I1746" s="49"/>
      <c r="J1746" s="49"/>
      <c r="K1746" s="49"/>
      <c r="L1746" s="49"/>
      <c r="M1746" s="49"/>
      <c r="N1746" s="49"/>
      <c r="O1746" s="49"/>
      <c r="P1746" s="49"/>
      <c r="Q1746" s="49"/>
      <c r="R1746" s="49"/>
      <c r="S1746" s="49"/>
      <c r="T1746" s="49"/>
      <c r="U1746" s="49"/>
      <c r="V1746" s="49"/>
      <c r="W1746" s="49"/>
      <c r="X1746" s="49"/>
      <c r="Y1746" s="49"/>
    </row>
    <row r="1747" spans="1:25">
      <c r="A1747" s="35" t="s">
        <v>106</v>
      </c>
      <c r="B1747" s="35" t="s">
        <v>107</v>
      </c>
      <c r="C1747" s="39">
        <v>2011</v>
      </c>
      <c r="D1747" s="35">
        <v>624819.69999999995</v>
      </c>
      <c r="E1747" s="39">
        <v>637114</v>
      </c>
      <c r="F1747" s="35">
        <f>Table_3[[#This Row],[Nominal GDP in millions]]/Table_3[[#This Row],[Real GDP (Chained 2012, millions)]]</f>
        <v>0.98070313946954546</v>
      </c>
      <c r="H1747" s="49"/>
      <c r="I1747" s="49"/>
      <c r="J1747" s="49"/>
      <c r="K1747" s="49"/>
      <c r="L1747" s="49"/>
      <c r="M1747" s="49"/>
      <c r="N1747" s="49"/>
      <c r="O1747" s="49"/>
      <c r="P1747" s="49"/>
      <c r="Q1747" s="49"/>
      <c r="R1747" s="49"/>
      <c r="S1747" s="49"/>
      <c r="T1747" s="49"/>
      <c r="U1747" s="49"/>
      <c r="V1747" s="49"/>
      <c r="W1747" s="49"/>
      <c r="X1747" s="49"/>
      <c r="Y1747" s="49"/>
    </row>
    <row r="1748" spans="1:25">
      <c r="A1748" s="37" t="s">
        <v>106</v>
      </c>
      <c r="B1748" s="37" t="s">
        <v>107</v>
      </c>
      <c r="C1748" s="38">
        <v>2012</v>
      </c>
      <c r="D1748" s="38">
        <v>647925.9</v>
      </c>
      <c r="E1748" s="38">
        <v>647925.9</v>
      </c>
      <c r="F1748" s="37">
        <f>Table_3[[#This Row],[Nominal GDP in millions]]/Table_3[[#This Row],[Real GDP (Chained 2012, millions)]]</f>
        <v>1</v>
      </c>
      <c r="G1748" s="51">
        <f>ABS((F1748/F1745)^(1/4)-1)</f>
        <v>1.1814792941622354E-2</v>
      </c>
      <c r="H1748" s="49"/>
      <c r="I1748" s="49"/>
      <c r="J1748" s="49"/>
      <c r="K1748" s="49"/>
      <c r="L1748" s="49"/>
      <c r="M1748" s="49"/>
      <c r="N1748" s="49"/>
      <c r="O1748" s="49"/>
      <c r="P1748" s="49"/>
      <c r="Q1748" s="49"/>
      <c r="R1748" s="49"/>
      <c r="S1748" s="49"/>
      <c r="T1748" s="49"/>
      <c r="U1748" s="49"/>
      <c r="V1748" s="49"/>
      <c r="W1748" s="49"/>
      <c r="X1748" s="49"/>
      <c r="Y1748" s="49"/>
    </row>
    <row r="1749" spans="1:25">
      <c r="A1749" s="35" t="s">
        <v>106</v>
      </c>
      <c r="B1749" s="35" t="s">
        <v>107</v>
      </c>
      <c r="C1749" s="39">
        <v>2013</v>
      </c>
      <c r="D1749" s="35">
        <v>668569.1</v>
      </c>
      <c r="E1749" s="39">
        <v>655929.19999999995</v>
      </c>
      <c r="F1749" s="35">
        <f>Table_3[[#This Row],[Nominal GDP in millions]]/Table_3[[#This Row],[Real GDP (Chained 2012, millions)]]</f>
        <v>1.0192702200176482</v>
      </c>
      <c r="H1749" s="49"/>
      <c r="I1749" s="49"/>
      <c r="J1749" s="49"/>
      <c r="K1749" s="49"/>
      <c r="L1749" s="49"/>
      <c r="M1749" s="49"/>
      <c r="N1749" s="49"/>
      <c r="O1749" s="49"/>
      <c r="P1749" s="49"/>
      <c r="Q1749" s="49"/>
      <c r="R1749" s="49"/>
      <c r="S1749" s="49"/>
      <c r="T1749" s="49"/>
      <c r="U1749" s="49"/>
      <c r="V1749" s="49"/>
      <c r="W1749" s="49"/>
      <c r="X1749" s="49"/>
      <c r="Y1749" s="49"/>
    </row>
    <row r="1750" spans="1:25">
      <c r="A1750" s="35" t="s">
        <v>106</v>
      </c>
      <c r="B1750" s="35" t="s">
        <v>107</v>
      </c>
      <c r="C1750" s="39">
        <v>2014</v>
      </c>
      <c r="D1750" s="35">
        <v>694142.6</v>
      </c>
      <c r="E1750" s="39">
        <v>669643.1</v>
      </c>
      <c r="F1750" s="35">
        <f>Table_3[[#This Row],[Nominal GDP in millions]]/Table_3[[#This Row],[Real GDP (Chained 2012, millions)]]</f>
        <v>1.0365859067315111</v>
      </c>
      <c r="H1750" s="49"/>
      <c r="I1750" s="49"/>
      <c r="J1750" s="49"/>
      <c r="K1750" s="49"/>
      <c r="L1750" s="49"/>
      <c r="M1750" s="49"/>
      <c r="N1750" s="49"/>
      <c r="O1750" s="49"/>
      <c r="P1750" s="49"/>
      <c r="Q1750" s="49"/>
      <c r="R1750" s="49"/>
      <c r="S1750" s="49"/>
      <c r="T1750" s="49"/>
      <c r="U1750" s="49"/>
      <c r="V1750" s="49"/>
      <c r="W1750" s="49"/>
      <c r="X1750" s="49"/>
      <c r="Y1750" s="49"/>
    </row>
    <row r="1751" spans="1:25">
      <c r="A1751" s="35" t="s">
        <v>106</v>
      </c>
      <c r="B1751" s="35" t="s">
        <v>107</v>
      </c>
      <c r="C1751" s="39">
        <v>2015</v>
      </c>
      <c r="D1751" s="35">
        <v>714202.9</v>
      </c>
      <c r="E1751" s="39">
        <v>682466.1</v>
      </c>
      <c r="F1751" s="35">
        <f>Table_3[[#This Row],[Nominal GDP in millions]]/Table_3[[#This Row],[Real GDP (Chained 2012, millions)]]</f>
        <v>1.0465031156858928</v>
      </c>
      <c r="H1751" s="49"/>
      <c r="I1751" s="49"/>
      <c r="J1751" s="49"/>
      <c r="K1751" s="49"/>
      <c r="L1751" s="49"/>
      <c r="M1751" s="49"/>
      <c r="N1751" s="49"/>
      <c r="O1751" s="49"/>
      <c r="P1751" s="49"/>
      <c r="Q1751" s="49"/>
      <c r="R1751" s="49"/>
      <c r="S1751" s="49"/>
      <c r="T1751" s="49"/>
      <c r="U1751" s="49"/>
      <c r="V1751" s="49"/>
      <c r="W1751" s="49"/>
      <c r="X1751" s="49"/>
      <c r="Y1751" s="49"/>
    </row>
    <row r="1752" spans="1:25">
      <c r="A1752" s="37" t="s">
        <v>106</v>
      </c>
      <c r="B1752" s="37" t="s">
        <v>107</v>
      </c>
      <c r="C1752" s="38">
        <v>2016</v>
      </c>
      <c r="D1752" s="38">
        <v>726561.9</v>
      </c>
      <c r="E1752" s="38">
        <v>688359.4</v>
      </c>
      <c r="F1752" s="37">
        <f>Table_3[[#This Row],[Nominal GDP in millions]]/Table_3[[#This Row],[Real GDP (Chained 2012, millions)]]</f>
        <v>1.0554978983362471</v>
      </c>
      <c r="G1752" s="51">
        <f>ABS((F1752/F1749)^(1/4)-1)</f>
        <v>8.7696541941499895E-3</v>
      </c>
      <c r="H1752" s="49"/>
      <c r="I1752" s="49"/>
      <c r="J1752" s="49"/>
      <c r="K1752" s="49"/>
      <c r="L1752" s="49"/>
      <c r="M1752" s="49"/>
      <c r="N1752" s="49"/>
      <c r="O1752" s="49"/>
      <c r="P1752" s="49"/>
      <c r="Q1752" s="49"/>
      <c r="R1752" s="49"/>
      <c r="S1752" s="49"/>
      <c r="T1752" s="49"/>
      <c r="U1752" s="49"/>
      <c r="V1752" s="49"/>
      <c r="W1752" s="49"/>
      <c r="X1752" s="49"/>
      <c r="Y1752" s="49"/>
    </row>
    <row r="1753" spans="1:25">
      <c r="A1753" s="35" t="s">
        <v>106</v>
      </c>
      <c r="B1753" s="35" t="s">
        <v>107</v>
      </c>
      <c r="C1753" s="39">
        <v>2017</v>
      </c>
      <c r="D1753" s="35">
        <v>745011.3</v>
      </c>
      <c r="E1753" s="39">
        <v>694236.5</v>
      </c>
      <c r="F1753" s="35">
        <f>Table_3[[#This Row],[Nominal GDP in millions]]/Table_3[[#This Row],[Real GDP (Chained 2012, millions)]]</f>
        <v>1.0731376123266352</v>
      </c>
      <c r="H1753" s="49"/>
      <c r="I1753" s="49"/>
      <c r="J1753" s="49"/>
      <c r="K1753" s="49"/>
      <c r="L1753" s="49"/>
      <c r="M1753" s="49"/>
      <c r="N1753" s="49"/>
      <c r="O1753" s="49"/>
      <c r="P1753" s="49"/>
      <c r="Q1753" s="49"/>
      <c r="R1753" s="49"/>
      <c r="S1753" s="49"/>
      <c r="T1753" s="49"/>
      <c r="U1753" s="49"/>
      <c r="V1753" s="49"/>
      <c r="W1753" s="49"/>
      <c r="X1753" s="49"/>
      <c r="Y1753" s="49"/>
    </row>
    <row r="1754" spans="1:25">
      <c r="A1754" s="35" t="s">
        <v>106</v>
      </c>
      <c r="B1754" s="35" t="s">
        <v>107</v>
      </c>
      <c r="C1754" s="39">
        <v>2018</v>
      </c>
      <c r="D1754" s="35">
        <v>772611.4</v>
      </c>
      <c r="E1754" s="39">
        <v>703946</v>
      </c>
      <c r="F1754" s="35">
        <f>Table_3[[#This Row],[Nominal GDP in millions]]/Table_3[[#This Row],[Real GDP (Chained 2012, millions)]]</f>
        <v>1.0975435615800075</v>
      </c>
      <c r="H1754" s="49"/>
      <c r="I1754" s="49"/>
      <c r="J1754" s="49"/>
      <c r="K1754" s="49"/>
      <c r="L1754" s="49"/>
      <c r="M1754" s="49"/>
      <c r="N1754" s="49"/>
      <c r="O1754" s="49"/>
      <c r="P1754" s="49"/>
      <c r="Q1754" s="49"/>
      <c r="R1754" s="49"/>
      <c r="S1754" s="49"/>
      <c r="T1754" s="49"/>
      <c r="U1754" s="49"/>
      <c r="V1754" s="49"/>
      <c r="W1754" s="49"/>
      <c r="X1754" s="49"/>
      <c r="Y1754" s="49"/>
    </row>
    <row r="1755" spans="1:25">
      <c r="A1755" s="35" t="s">
        <v>106</v>
      </c>
      <c r="B1755" s="35" t="s">
        <v>107</v>
      </c>
      <c r="C1755" s="39">
        <v>2019</v>
      </c>
      <c r="D1755" s="35">
        <v>799686.2</v>
      </c>
      <c r="E1755" s="39">
        <v>716173.4</v>
      </c>
      <c r="F1755" s="35">
        <f>Table_3[[#This Row],[Nominal GDP in millions]]/Table_3[[#This Row],[Real GDP (Chained 2012, millions)]]</f>
        <v>1.116609748421262</v>
      </c>
      <c r="H1755" s="49"/>
      <c r="I1755" s="49"/>
      <c r="J1755" s="49"/>
      <c r="K1755" s="49"/>
      <c r="L1755" s="49"/>
      <c r="M1755" s="49"/>
      <c r="N1755" s="49"/>
      <c r="O1755" s="49"/>
      <c r="P1755" s="49"/>
      <c r="Q1755" s="49"/>
      <c r="R1755" s="49"/>
      <c r="S1755" s="49"/>
      <c r="T1755" s="49"/>
      <c r="U1755" s="49"/>
      <c r="V1755" s="49"/>
      <c r="W1755" s="49"/>
      <c r="X1755" s="49"/>
      <c r="Y1755" s="49"/>
    </row>
    <row r="1756" spans="1:25" s="46" customFormat="1">
      <c r="A1756" s="47" t="s">
        <v>106</v>
      </c>
      <c r="B1756" s="47" t="s">
        <v>107</v>
      </c>
      <c r="C1756" s="45">
        <v>2020</v>
      </c>
      <c r="D1756" s="47">
        <v>771897.9</v>
      </c>
      <c r="E1756" s="45">
        <v>683773.9</v>
      </c>
      <c r="F1756" s="47">
        <f>Table_3[[#This Row],[Nominal GDP in millions]]/Table_3[[#This Row],[Real GDP (Chained 2012, millions)]]</f>
        <v>1.1288788589327554</v>
      </c>
      <c r="G1756" s="51">
        <f>ABS((F1756/F1753)^(1/4)-1)</f>
        <v>1.2740040177250389E-2</v>
      </c>
      <c r="H1756" s="49"/>
      <c r="I1756" s="49"/>
      <c r="J1756" s="49"/>
      <c r="K1756" s="49"/>
      <c r="L1756" s="49"/>
      <c r="M1756" s="49"/>
      <c r="N1756" s="49"/>
      <c r="O1756" s="49"/>
      <c r="P1756" s="49"/>
      <c r="Q1756" s="49"/>
      <c r="R1756" s="49"/>
      <c r="S1756" s="49"/>
      <c r="T1756" s="49"/>
      <c r="U1756" s="49"/>
      <c r="V1756" s="49"/>
      <c r="W1756" s="49"/>
      <c r="X1756" s="49"/>
      <c r="Y1756" s="49"/>
    </row>
    <row r="1757" spans="1:25">
      <c r="A1757" s="37" t="s">
        <v>108</v>
      </c>
      <c r="B1757" s="37" t="s">
        <v>109</v>
      </c>
      <c r="C1757" s="38">
        <v>1976</v>
      </c>
      <c r="D1757" s="38">
        <v>6527.5</v>
      </c>
      <c r="E1757" s="38"/>
      <c r="F1757" s="37"/>
      <c r="G1757" s="51"/>
      <c r="H1757" s="49"/>
      <c r="I1757" s="49"/>
      <c r="J1757" s="49"/>
      <c r="K1757" s="49"/>
      <c r="L1757" s="49"/>
      <c r="M1757" s="49"/>
      <c r="N1757" s="49"/>
      <c r="O1757" s="49"/>
      <c r="P1757" s="49"/>
      <c r="Q1757" s="49"/>
      <c r="R1757" s="49"/>
      <c r="S1757" s="49"/>
      <c r="T1757" s="49"/>
      <c r="U1757" s="49"/>
      <c r="V1757" s="49"/>
      <c r="W1757" s="49"/>
      <c r="X1757" s="49"/>
      <c r="Y1757" s="49"/>
    </row>
    <row r="1758" spans="1:25">
      <c r="A1758" s="35" t="s">
        <v>108</v>
      </c>
      <c r="B1758" s="35" t="s">
        <v>109</v>
      </c>
      <c r="C1758" s="39">
        <v>1977</v>
      </c>
      <c r="D1758" s="35">
        <v>7244.6</v>
      </c>
      <c r="E1758" s="39">
        <v>23970.834149331069</v>
      </c>
      <c r="F1758" s="35">
        <f>Table_3[[#This Row],[Nominal GDP in millions]]/Table_3[[#This Row],[Real GDP (Chained 2012, millions)]]</f>
        <v>0.30222561112676877</v>
      </c>
      <c r="H1758" s="49"/>
      <c r="I1758" s="49"/>
      <c r="J1758" s="49"/>
      <c r="K1758" s="49"/>
      <c r="L1758" s="49"/>
      <c r="M1758" s="49"/>
      <c r="N1758" s="49"/>
      <c r="O1758" s="49"/>
      <c r="P1758" s="49"/>
      <c r="Q1758" s="49"/>
      <c r="R1758" s="49"/>
      <c r="S1758" s="49"/>
      <c r="T1758" s="49"/>
      <c r="U1758" s="49"/>
      <c r="V1758" s="49"/>
      <c r="W1758" s="49"/>
      <c r="X1758" s="49"/>
      <c r="Y1758" s="49"/>
    </row>
    <row r="1759" spans="1:25">
      <c r="A1759" s="35" t="s">
        <v>108</v>
      </c>
      <c r="B1759" s="35" t="s">
        <v>109</v>
      </c>
      <c r="C1759" s="39">
        <v>1978</v>
      </c>
      <c r="D1759" s="35">
        <v>7974.6</v>
      </c>
      <c r="E1759" s="39">
        <v>24704.204394548251</v>
      </c>
      <c r="F1759" s="35">
        <f>Table_3[[#This Row],[Nominal GDP in millions]]/Table_3[[#This Row],[Real GDP (Chained 2012, millions)]]</f>
        <v>0.32280335252406844</v>
      </c>
      <c r="H1759" s="49"/>
      <c r="I1759" s="49"/>
      <c r="J1759" s="49"/>
      <c r="K1759" s="49"/>
      <c r="L1759" s="49"/>
      <c r="M1759" s="49"/>
      <c r="N1759" s="49"/>
      <c r="O1759" s="49"/>
      <c r="P1759" s="49"/>
      <c r="Q1759" s="49"/>
      <c r="R1759" s="49"/>
      <c r="S1759" s="49"/>
      <c r="T1759" s="49"/>
      <c r="U1759" s="49"/>
      <c r="V1759" s="49"/>
      <c r="W1759" s="49"/>
      <c r="X1759" s="49"/>
      <c r="Y1759" s="49"/>
    </row>
    <row r="1760" spans="1:25">
      <c r="A1760" s="35" t="s">
        <v>108</v>
      </c>
      <c r="B1760" s="35" t="s">
        <v>109</v>
      </c>
      <c r="C1760" s="39">
        <v>1979</v>
      </c>
      <c r="D1760" s="35">
        <v>8844.6</v>
      </c>
      <c r="E1760" s="39">
        <v>25522.850249674415</v>
      </c>
      <c r="F1760" s="35">
        <f>Table_3[[#This Row],[Nominal GDP in millions]]/Table_3[[#This Row],[Real GDP (Chained 2012, millions)]]</f>
        <v>0.34653653151896024</v>
      </c>
      <c r="H1760" s="49"/>
      <c r="I1760" s="49"/>
      <c r="J1760" s="49"/>
      <c r="K1760" s="49"/>
      <c r="L1760" s="49"/>
      <c r="M1760" s="49"/>
      <c r="N1760" s="49"/>
      <c r="O1760" s="49"/>
      <c r="P1760" s="49"/>
      <c r="Q1760" s="49"/>
      <c r="R1760" s="49"/>
      <c r="S1760" s="49"/>
      <c r="T1760" s="49"/>
      <c r="U1760" s="49"/>
      <c r="V1760" s="49"/>
      <c r="W1760" s="49"/>
      <c r="X1760" s="49"/>
      <c r="Y1760" s="49"/>
    </row>
    <row r="1761" spans="1:25">
      <c r="A1761" s="37" t="s">
        <v>108</v>
      </c>
      <c r="B1761" s="37" t="s">
        <v>109</v>
      </c>
      <c r="C1761" s="38">
        <v>1980</v>
      </c>
      <c r="D1761" s="38">
        <v>9626.2000000000007</v>
      </c>
      <c r="E1761" s="38">
        <v>25396.754183874586</v>
      </c>
      <c r="F1761" s="37">
        <f>Table_3[[#This Row],[Nominal GDP in millions]]/Table_3[[#This Row],[Real GDP (Chained 2012, millions)]]</f>
        <v>0.37903268781142357</v>
      </c>
      <c r="G1761" s="51">
        <f>ABS((F1761/F1758)^(1/4)-1)</f>
        <v>5.8245304563957045E-2</v>
      </c>
      <c r="H1761" s="49"/>
      <c r="I1761" s="49"/>
      <c r="J1761" s="49"/>
      <c r="K1761" s="49"/>
      <c r="L1761" s="49"/>
      <c r="M1761" s="49"/>
      <c r="N1761" s="49"/>
      <c r="O1761" s="49"/>
      <c r="P1761" s="49"/>
      <c r="Q1761" s="49"/>
      <c r="R1761" s="49"/>
      <c r="S1761" s="49"/>
      <c r="T1761" s="49"/>
      <c r="U1761" s="49"/>
      <c r="V1761" s="49"/>
      <c r="W1761" s="49"/>
      <c r="X1761" s="49"/>
      <c r="Y1761" s="49"/>
    </row>
    <row r="1762" spans="1:25">
      <c r="A1762" s="35" t="s">
        <v>108</v>
      </c>
      <c r="B1762" s="35" t="s">
        <v>109</v>
      </c>
      <c r="C1762" s="39">
        <v>1981</v>
      </c>
      <c r="D1762" s="35">
        <v>10729.5</v>
      </c>
      <c r="E1762" s="39">
        <v>26014.792661591928</v>
      </c>
      <c r="F1762" s="35">
        <f>Table_3[[#This Row],[Nominal GDP in millions]]/Table_3[[#This Row],[Real GDP (Chained 2012, millions)]]</f>
        <v>0.41243842069289155</v>
      </c>
      <c r="H1762" s="49"/>
      <c r="I1762" s="49"/>
      <c r="J1762" s="49"/>
      <c r="K1762" s="49"/>
      <c r="L1762" s="49"/>
      <c r="M1762" s="49"/>
      <c r="N1762" s="49"/>
      <c r="O1762" s="49"/>
      <c r="P1762" s="49"/>
      <c r="Q1762" s="49"/>
      <c r="R1762" s="49"/>
      <c r="S1762" s="49"/>
      <c r="T1762" s="49"/>
      <c r="U1762" s="49"/>
      <c r="V1762" s="49"/>
      <c r="W1762" s="49"/>
      <c r="X1762" s="49"/>
      <c r="Y1762" s="49"/>
    </row>
    <row r="1763" spans="1:25">
      <c r="A1763" s="35" t="s">
        <v>108</v>
      </c>
      <c r="B1763" s="35" t="s">
        <v>109</v>
      </c>
      <c r="C1763" s="39">
        <v>1982</v>
      </c>
      <c r="D1763" s="35">
        <v>11420.2</v>
      </c>
      <c r="E1763" s="39">
        <v>25936.506855773852</v>
      </c>
      <c r="F1763" s="35">
        <f>Table_3[[#This Row],[Nominal GDP in millions]]/Table_3[[#This Row],[Real GDP (Chained 2012, millions)]]</f>
        <v>0.44031372703752103</v>
      </c>
      <c r="H1763" s="49"/>
      <c r="I1763" s="49"/>
      <c r="J1763" s="49"/>
      <c r="K1763" s="49"/>
      <c r="L1763" s="49"/>
      <c r="M1763" s="49"/>
      <c r="N1763" s="49"/>
      <c r="O1763" s="49"/>
      <c r="P1763" s="49"/>
      <c r="Q1763" s="49"/>
      <c r="R1763" s="49"/>
      <c r="S1763" s="49"/>
      <c r="T1763" s="49"/>
      <c r="U1763" s="49"/>
      <c r="V1763" s="49"/>
      <c r="W1763" s="49"/>
      <c r="X1763" s="49"/>
      <c r="Y1763" s="49"/>
    </row>
    <row r="1764" spans="1:25">
      <c r="A1764" s="35" t="s">
        <v>108</v>
      </c>
      <c r="B1764" s="35" t="s">
        <v>109</v>
      </c>
      <c r="C1764" s="39">
        <v>1983</v>
      </c>
      <c r="D1764" s="35">
        <v>12323.2</v>
      </c>
      <c r="E1764" s="39">
        <v>26681.619971863747</v>
      </c>
      <c r="F1764" s="35">
        <f>Table_3[[#This Row],[Nominal GDP in millions]]/Table_3[[#This Row],[Real GDP (Chained 2012, millions)]]</f>
        <v>0.46186101192487711</v>
      </c>
      <c r="H1764" s="49"/>
      <c r="I1764" s="49"/>
      <c r="J1764" s="49"/>
      <c r="K1764" s="49"/>
      <c r="L1764" s="49"/>
      <c r="M1764" s="49"/>
      <c r="N1764" s="49"/>
      <c r="O1764" s="49"/>
      <c r="P1764" s="49"/>
      <c r="Q1764" s="49"/>
      <c r="R1764" s="49"/>
      <c r="S1764" s="49"/>
      <c r="T1764" s="49"/>
      <c r="U1764" s="49"/>
      <c r="V1764" s="49"/>
      <c r="W1764" s="49"/>
      <c r="X1764" s="49"/>
      <c r="Y1764" s="49"/>
    </row>
    <row r="1765" spans="1:25">
      <c r="A1765" s="37" t="s">
        <v>108</v>
      </c>
      <c r="B1765" s="37" t="s">
        <v>109</v>
      </c>
      <c r="C1765" s="38">
        <v>1984</v>
      </c>
      <c r="D1765" s="38">
        <v>13800.6</v>
      </c>
      <c r="E1765" s="38">
        <v>28548.736440624849</v>
      </c>
      <c r="F1765" s="37">
        <f>Table_3[[#This Row],[Nominal GDP in millions]]/Table_3[[#This Row],[Real GDP (Chained 2012, millions)]]</f>
        <v>0.48340493207824597</v>
      </c>
      <c r="G1765" s="51">
        <f>ABS((F1765/F1762)^(1/4)-1)</f>
        <v>4.0490191315553758E-2</v>
      </c>
      <c r="H1765" s="49"/>
      <c r="I1765" s="49"/>
      <c r="J1765" s="49"/>
      <c r="K1765" s="49"/>
      <c r="L1765" s="49"/>
      <c r="M1765" s="49"/>
      <c r="N1765" s="49"/>
      <c r="O1765" s="49"/>
      <c r="P1765" s="49"/>
      <c r="Q1765" s="49"/>
      <c r="R1765" s="49"/>
      <c r="S1765" s="49"/>
      <c r="T1765" s="49"/>
      <c r="U1765" s="49"/>
      <c r="V1765" s="49"/>
      <c r="W1765" s="49"/>
      <c r="X1765" s="49"/>
      <c r="Y1765" s="49"/>
    </row>
    <row r="1766" spans="1:25">
      <c r="A1766" s="35" t="s">
        <v>108</v>
      </c>
      <c r="B1766" s="35" t="s">
        <v>109</v>
      </c>
      <c r="C1766" s="39">
        <v>1985</v>
      </c>
      <c r="D1766" s="35">
        <v>15222.5</v>
      </c>
      <c r="E1766" s="39">
        <v>30411.099842604141</v>
      </c>
      <c r="F1766" s="35">
        <f>Table_3[[#This Row],[Nominal GDP in millions]]/Table_3[[#This Row],[Real GDP (Chained 2012, millions)]]</f>
        <v>0.50055736486959224</v>
      </c>
      <c r="H1766" s="49"/>
      <c r="I1766" s="49"/>
      <c r="J1766" s="49"/>
      <c r="K1766" s="49"/>
      <c r="L1766" s="49"/>
      <c r="M1766" s="49"/>
      <c r="N1766" s="49"/>
      <c r="O1766" s="49"/>
      <c r="P1766" s="49"/>
      <c r="Q1766" s="49"/>
      <c r="R1766" s="49"/>
      <c r="S1766" s="49"/>
      <c r="T1766" s="49"/>
      <c r="U1766" s="49"/>
      <c r="V1766" s="49"/>
      <c r="W1766" s="49"/>
      <c r="X1766" s="49"/>
      <c r="Y1766" s="49"/>
    </row>
    <row r="1767" spans="1:25">
      <c r="A1767" s="35" t="s">
        <v>108</v>
      </c>
      <c r="B1767" s="35" t="s">
        <v>109</v>
      </c>
      <c r="C1767" s="39">
        <v>1986</v>
      </c>
      <c r="D1767" s="35">
        <v>16621.5</v>
      </c>
      <c r="E1767" s="39">
        <v>31960.040429147492</v>
      </c>
      <c r="F1767" s="35">
        <f>Table_3[[#This Row],[Nominal GDP in millions]]/Table_3[[#This Row],[Real GDP (Chained 2012, millions)]]</f>
        <v>0.52007130707010074</v>
      </c>
      <c r="H1767" s="49"/>
      <c r="I1767" s="49"/>
      <c r="J1767" s="49"/>
      <c r="K1767" s="49"/>
      <c r="L1767" s="49"/>
      <c r="M1767" s="49"/>
      <c r="N1767" s="49"/>
      <c r="O1767" s="49"/>
      <c r="P1767" s="49"/>
      <c r="Q1767" s="49"/>
      <c r="R1767" s="49"/>
      <c r="S1767" s="49"/>
      <c r="T1767" s="49"/>
      <c r="U1767" s="49"/>
      <c r="V1767" s="49"/>
      <c r="W1767" s="49"/>
      <c r="X1767" s="49"/>
      <c r="Y1767" s="49"/>
    </row>
    <row r="1768" spans="1:25">
      <c r="A1768" s="35" t="s">
        <v>108</v>
      </c>
      <c r="B1768" s="35" t="s">
        <v>109</v>
      </c>
      <c r="C1768" s="39">
        <v>1987</v>
      </c>
      <c r="D1768" s="35">
        <v>17890.599999999999</v>
      </c>
      <c r="E1768" s="39">
        <v>33370.303302527391</v>
      </c>
      <c r="F1768" s="35">
        <f>Table_3[[#This Row],[Nominal GDP in millions]]/Table_3[[#This Row],[Real GDP (Chained 2012, millions)]]</f>
        <v>0.53612338604800769</v>
      </c>
      <c r="H1768" s="49"/>
      <c r="I1768" s="49"/>
      <c r="J1768" s="49"/>
      <c r="K1768" s="49"/>
      <c r="L1768" s="49"/>
      <c r="M1768" s="49"/>
      <c r="N1768" s="49"/>
      <c r="O1768" s="49"/>
      <c r="P1768" s="49"/>
      <c r="Q1768" s="49"/>
      <c r="R1768" s="49"/>
      <c r="S1768" s="49"/>
      <c r="T1768" s="49"/>
      <c r="U1768" s="49"/>
      <c r="V1768" s="49"/>
      <c r="W1768" s="49"/>
      <c r="X1768" s="49"/>
      <c r="Y1768" s="49"/>
    </row>
    <row r="1769" spans="1:25">
      <c r="A1769" s="37" t="s">
        <v>108</v>
      </c>
      <c r="B1769" s="37" t="s">
        <v>109</v>
      </c>
      <c r="C1769" s="38">
        <v>1988</v>
      </c>
      <c r="D1769" s="38">
        <v>19738.400000000001</v>
      </c>
      <c r="E1769" s="38">
        <v>35687.143766496971</v>
      </c>
      <c r="F1769" s="37">
        <f>Table_3[[#This Row],[Nominal GDP in millions]]/Table_3[[#This Row],[Real GDP (Chained 2012, millions)]]</f>
        <v>0.55309553852640847</v>
      </c>
      <c r="G1769" s="51">
        <f>ABS((F1769/F1766)^(1/4)-1)</f>
        <v>2.5266045849621444E-2</v>
      </c>
      <c r="H1769" s="49"/>
      <c r="I1769" s="49"/>
      <c r="J1769" s="49"/>
      <c r="K1769" s="49"/>
      <c r="L1769" s="49"/>
      <c r="M1769" s="49"/>
      <c r="N1769" s="49"/>
      <c r="O1769" s="49"/>
      <c r="P1769" s="49"/>
      <c r="Q1769" s="49"/>
      <c r="R1769" s="49"/>
      <c r="S1769" s="49"/>
      <c r="T1769" s="49"/>
      <c r="U1769" s="49"/>
      <c r="V1769" s="49"/>
      <c r="W1769" s="49"/>
      <c r="X1769" s="49"/>
      <c r="Y1769" s="49"/>
    </row>
    <row r="1770" spans="1:25">
      <c r="A1770" s="35" t="s">
        <v>108</v>
      </c>
      <c r="B1770" s="35" t="s">
        <v>109</v>
      </c>
      <c r="C1770" s="39">
        <v>1989</v>
      </c>
      <c r="D1770" s="35">
        <v>21058.5</v>
      </c>
      <c r="E1770" s="39">
        <v>36646.564276013843</v>
      </c>
      <c r="F1770" s="35">
        <f>Table_3[[#This Row],[Nominal GDP in millions]]/Table_3[[#This Row],[Real GDP (Chained 2012, millions)]]</f>
        <v>0.57463777071684052</v>
      </c>
      <c r="H1770" s="49"/>
      <c r="I1770" s="49"/>
      <c r="J1770" s="49"/>
      <c r="K1770" s="49"/>
      <c r="L1770" s="49"/>
      <c r="M1770" s="49"/>
      <c r="N1770" s="49"/>
      <c r="O1770" s="49"/>
      <c r="P1770" s="49"/>
      <c r="Q1770" s="49"/>
      <c r="R1770" s="49"/>
      <c r="S1770" s="49"/>
      <c r="T1770" s="49"/>
      <c r="U1770" s="49"/>
      <c r="V1770" s="49"/>
      <c r="W1770" s="49"/>
      <c r="X1770" s="49"/>
      <c r="Y1770" s="49"/>
    </row>
    <row r="1771" spans="1:25">
      <c r="A1771" s="35" t="s">
        <v>108</v>
      </c>
      <c r="B1771" s="35" t="s">
        <v>109</v>
      </c>
      <c r="C1771" s="39">
        <v>1990</v>
      </c>
      <c r="D1771" s="35">
        <v>21663.9</v>
      </c>
      <c r="E1771" s="39">
        <v>36258.4903528871</v>
      </c>
      <c r="F1771" s="35">
        <f>Table_3[[#This Row],[Nominal GDP in millions]]/Table_3[[#This Row],[Real GDP (Chained 2012, millions)]]</f>
        <v>0.59748488668875321</v>
      </c>
      <c r="H1771" s="49"/>
      <c r="I1771" s="49"/>
      <c r="J1771" s="49"/>
      <c r="K1771" s="49"/>
      <c r="L1771" s="49"/>
      <c r="M1771" s="49"/>
      <c r="N1771" s="49"/>
      <c r="O1771" s="49"/>
      <c r="P1771" s="49"/>
      <c r="Q1771" s="49"/>
      <c r="R1771" s="49"/>
      <c r="S1771" s="49"/>
      <c r="T1771" s="49"/>
      <c r="U1771" s="49"/>
      <c r="V1771" s="49"/>
      <c r="W1771" s="49"/>
      <c r="X1771" s="49"/>
      <c r="Y1771" s="49"/>
    </row>
    <row r="1772" spans="1:25">
      <c r="A1772" s="35" t="s">
        <v>108</v>
      </c>
      <c r="B1772" s="35" t="s">
        <v>109</v>
      </c>
      <c r="C1772" s="39">
        <v>1991</v>
      </c>
      <c r="D1772" s="35">
        <v>21737.8</v>
      </c>
      <c r="E1772" s="39">
        <v>34955.730666425232</v>
      </c>
      <c r="F1772" s="35">
        <f>Table_3[[#This Row],[Nominal GDP in millions]]/Table_3[[#This Row],[Real GDP (Chained 2012, millions)]]</f>
        <v>0.62186656052019029</v>
      </c>
      <c r="H1772" s="49"/>
      <c r="I1772" s="49"/>
      <c r="J1772" s="49"/>
      <c r="K1772" s="49"/>
      <c r="L1772" s="49"/>
      <c r="M1772" s="49"/>
      <c r="N1772" s="49"/>
      <c r="O1772" s="49"/>
      <c r="P1772" s="49"/>
      <c r="Q1772" s="49"/>
      <c r="R1772" s="49"/>
      <c r="S1772" s="49"/>
      <c r="T1772" s="49"/>
      <c r="U1772" s="49"/>
      <c r="V1772" s="49"/>
      <c r="W1772" s="49"/>
      <c r="X1772" s="49"/>
      <c r="Y1772" s="49"/>
    </row>
    <row r="1773" spans="1:25">
      <c r="A1773" s="37" t="s">
        <v>108</v>
      </c>
      <c r="B1773" s="37" t="s">
        <v>109</v>
      </c>
      <c r="C1773" s="38">
        <v>1992</v>
      </c>
      <c r="D1773" s="38">
        <v>22665.200000000001</v>
      </c>
      <c r="E1773" s="38">
        <v>35465.566976815455</v>
      </c>
      <c r="F1773" s="37">
        <f>Table_3[[#This Row],[Nominal GDP in millions]]/Table_3[[#This Row],[Real GDP (Chained 2012, millions)]]</f>
        <v>0.63907620636141793</v>
      </c>
      <c r="G1773" s="51">
        <f>ABS((F1773/F1770)^(1/4)-1)</f>
        <v>2.6927112274909515E-2</v>
      </c>
      <c r="H1773" s="49"/>
      <c r="I1773" s="49"/>
      <c r="J1773" s="49"/>
      <c r="K1773" s="49"/>
      <c r="L1773" s="49"/>
      <c r="M1773" s="49"/>
      <c r="N1773" s="49"/>
      <c r="O1773" s="49"/>
      <c r="P1773" s="49"/>
      <c r="Q1773" s="49"/>
      <c r="R1773" s="49"/>
      <c r="S1773" s="49"/>
      <c r="T1773" s="49"/>
      <c r="U1773" s="49"/>
      <c r="V1773" s="49"/>
      <c r="W1773" s="49"/>
      <c r="X1773" s="49"/>
      <c r="Y1773" s="49"/>
    </row>
    <row r="1774" spans="1:25">
      <c r="A1774" s="35" t="s">
        <v>108</v>
      </c>
      <c r="B1774" s="35" t="s">
        <v>109</v>
      </c>
      <c r="C1774" s="39">
        <v>1993</v>
      </c>
      <c r="D1774" s="35">
        <v>23566.400000000001</v>
      </c>
      <c r="E1774" s="39">
        <v>35862.448053096734</v>
      </c>
      <c r="F1774" s="35">
        <f>Table_3[[#This Row],[Nominal GDP in millions]]/Table_3[[#This Row],[Real GDP (Chained 2012, millions)]]</f>
        <v>0.65713305363617069</v>
      </c>
      <c r="H1774" s="49"/>
      <c r="I1774" s="49"/>
      <c r="J1774" s="49"/>
      <c r="K1774" s="49"/>
      <c r="L1774" s="49"/>
      <c r="M1774" s="49"/>
      <c r="N1774" s="49"/>
      <c r="O1774" s="49"/>
      <c r="P1774" s="49"/>
      <c r="Q1774" s="49"/>
      <c r="R1774" s="49"/>
      <c r="S1774" s="49"/>
      <c r="T1774" s="49"/>
      <c r="U1774" s="49"/>
      <c r="V1774" s="49"/>
      <c r="W1774" s="49"/>
      <c r="X1774" s="49"/>
      <c r="Y1774" s="49"/>
    </row>
    <row r="1775" spans="1:25">
      <c r="A1775" s="35" t="s">
        <v>108</v>
      </c>
      <c r="B1775" s="35" t="s">
        <v>109</v>
      </c>
      <c r="C1775" s="39">
        <v>1994</v>
      </c>
      <c r="D1775" s="35">
        <v>24353.7</v>
      </c>
      <c r="E1775" s="39">
        <v>36182.021896132661</v>
      </c>
      <c r="F1775" s="35">
        <f>Table_3[[#This Row],[Nominal GDP in millions]]/Table_3[[#This Row],[Real GDP (Chained 2012, millions)]]</f>
        <v>0.67308842136881963</v>
      </c>
      <c r="H1775" s="49"/>
      <c r="I1775" s="49"/>
      <c r="J1775" s="49"/>
      <c r="K1775" s="49"/>
      <c r="L1775" s="49"/>
      <c r="M1775" s="49"/>
      <c r="N1775" s="49"/>
      <c r="O1775" s="49"/>
      <c r="P1775" s="49"/>
      <c r="Q1775" s="49"/>
      <c r="R1775" s="49"/>
      <c r="S1775" s="49"/>
      <c r="T1775" s="49"/>
      <c r="U1775" s="49"/>
      <c r="V1775" s="49"/>
      <c r="W1775" s="49"/>
      <c r="X1775" s="49"/>
      <c r="Y1775" s="49"/>
    </row>
    <row r="1776" spans="1:25">
      <c r="A1776" s="35" t="s">
        <v>108</v>
      </c>
      <c r="B1776" s="35" t="s">
        <v>109</v>
      </c>
      <c r="C1776" s="39">
        <v>1995</v>
      </c>
      <c r="D1776" s="35">
        <v>25549.8</v>
      </c>
      <c r="E1776" s="39">
        <v>37117.956663904115</v>
      </c>
      <c r="F1776" s="35">
        <f>Table_3[[#This Row],[Nominal GDP in millions]]/Table_3[[#This Row],[Real GDP (Chained 2012, millions)]]</f>
        <v>0.68834069265580733</v>
      </c>
      <c r="H1776" s="49"/>
      <c r="I1776" s="49"/>
      <c r="J1776" s="49"/>
      <c r="K1776" s="49"/>
      <c r="L1776" s="49"/>
      <c r="M1776" s="49"/>
      <c r="N1776" s="49"/>
      <c r="O1776" s="49"/>
      <c r="P1776" s="49"/>
      <c r="Q1776" s="49"/>
      <c r="R1776" s="49"/>
      <c r="S1776" s="49"/>
      <c r="T1776" s="49"/>
      <c r="U1776" s="49"/>
      <c r="V1776" s="49"/>
      <c r="W1776" s="49"/>
      <c r="X1776" s="49"/>
      <c r="Y1776" s="49"/>
    </row>
    <row r="1777" spans="1:25">
      <c r="A1777" s="37" t="s">
        <v>108</v>
      </c>
      <c r="B1777" s="37" t="s">
        <v>109</v>
      </c>
      <c r="C1777" s="38">
        <v>1996</v>
      </c>
      <c r="D1777" s="38">
        <v>26453.7</v>
      </c>
      <c r="E1777" s="38">
        <v>37753.749244012346</v>
      </c>
      <c r="F1777" s="37">
        <f>Table_3[[#This Row],[Nominal GDP in millions]]/Table_3[[#This Row],[Real GDP (Chained 2012, millions)]]</f>
        <v>0.70069067389897688</v>
      </c>
      <c r="G1777" s="51">
        <f>ABS((F1777/F1774)^(1/4)-1)</f>
        <v>1.617441493523275E-2</v>
      </c>
      <c r="H1777" s="49"/>
      <c r="I1777" s="49"/>
      <c r="J1777" s="49"/>
      <c r="K1777" s="49"/>
      <c r="L1777" s="49"/>
      <c r="M1777" s="49"/>
      <c r="N1777" s="49"/>
      <c r="O1777" s="49"/>
      <c r="P1777" s="49"/>
      <c r="Q1777" s="49"/>
      <c r="R1777" s="49"/>
      <c r="S1777" s="49"/>
      <c r="T1777" s="49"/>
      <c r="U1777" s="49"/>
      <c r="V1777" s="49"/>
      <c r="W1777" s="49"/>
      <c r="X1777" s="49"/>
      <c r="Y1777" s="49"/>
    </row>
    <row r="1778" spans="1:25">
      <c r="A1778" s="35" t="s">
        <v>108</v>
      </c>
      <c r="B1778" s="35" t="s">
        <v>109</v>
      </c>
      <c r="C1778" s="39">
        <v>1997</v>
      </c>
      <c r="D1778" s="35">
        <v>28928.799999999999</v>
      </c>
      <c r="E1778" s="39">
        <v>40145.800000000003</v>
      </c>
      <c r="F1778" s="35">
        <f>Table_3[[#This Row],[Nominal GDP in millions]]/Table_3[[#This Row],[Real GDP (Chained 2012, millions)]]</f>
        <v>0.72059343692241773</v>
      </c>
      <c r="H1778" s="49"/>
      <c r="I1778" s="49"/>
      <c r="J1778" s="49"/>
      <c r="K1778" s="49"/>
      <c r="L1778" s="49"/>
      <c r="M1778" s="49"/>
      <c r="N1778" s="49"/>
      <c r="O1778" s="49"/>
      <c r="P1778" s="49"/>
      <c r="Q1778" s="49"/>
      <c r="R1778" s="49"/>
      <c r="S1778" s="49"/>
      <c r="T1778" s="49"/>
      <c r="U1778" s="49"/>
      <c r="V1778" s="49"/>
      <c r="W1778" s="49"/>
      <c r="X1778" s="49"/>
      <c r="Y1778" s="49"/>
    </row>
    <row r="1779" spans="1:25">
      <c r="A1779" s="35" t="s">
        <v>108</v>
      </c>
      <c r="B1779" s="35" t="s">
        <v>109</v>
      </c>
      <c r="C1779" s="39">
        <v>1998</v>
      </c>
      <c r="D1779" s="35">
        <v>30818.5</v>
      </c>
      <c r="E1779" s="39">
        <v>41912.5</v>
      </c>
      <c r="F1779" s="35">
        <f>Table_3[[#This Row],[Nominal GDP in millions]]/Table_3[[#This Row],[Real GDP (Chained 2012, millions)]]</f>
        <v>0.7353056963912914</v>
      </c>
      <c r="H1779" s="49"/>
      <c r="I1779" s="49"/>
      <c r="J1779" s="49"/>
      <c r="K1779" s="49"/>
      <c r="L1779" s="49"/>
      <c r="M1779" s="49"/>
      <c r="N1779" s="49"/>
      <c r="O1779" s="49"/>
      <c r="P1779" s="49"/>
      <c r="Q1779" s="49"/>
      <c r="R1779" s="49"/>
      <c r="S1779" s="49"/>
      <c r="T1779" s="49"/>
      <c r="U1779" s="49"/>
      <c r="V1779" s="49"/>
      <c r="W1779" s="49"/>
      <c r="X1779" s="49"/>
      <c r="Y1779" s="49"/>
    </row>
    <row r="1780" spans="1:25">
      <c r="A1780" s="35" t="s">
        <v>108</v>
      </c>
      <c r="B1780" s="35" t="s">
        <v>109</v>
      </c>
      <c r="C1780" s="39">
        <v>1999</v>
      </c>
      <c r="D1780" s="35">
        <v>32267.200000000001</v>
      </c>
      <c r="E1780" s="39">
        <v>43144.9</v>
      </c>
      <c r="F1780" s="35">
        <f>Table_3[[#This Row],[Nominal GDP in millions]]/Table_3[[#This Row],[Real GDP (Chained 2012, millions)]]</f>
        <v>0.74787981893572586</v>
      </c>
      <c r="H1780" s="49"/>
      <c r="I1780" s="49"/>
      <c r="J1780" s="49"/>
      <c r="K1780" s="49"/>
      <c r="L1780" s="49"/>
      <c r="M1780" s="49"/>
      <c r="N1780" s="49"/>
      <c r="O1780" s="49"/>
      <c r="P1780" s="49"/>
      <c r="Q1780" s="49"/>
      <c r="R1780" s="49"/>
      <c r="S1780" s="49"/>
      <c r="T1780" s="49"/>
      <c r="U1780" s="49"/>
      <c r="V1780" s="49"/>
      <c r="W1780" s="49"/>
      <c r="X1780" s="49"/>
      <c r="Y1780" s="49"/>
    </row>
    <row r="1781" spans="1:25">
      <c r="A1781" s="37" t="s">
        <v>108</v>
      </c>
      <c r="B1781" s="37" t="s">
        <v>109</v>
      </c>
      <c r="C1781" s="38">
        <v>2000</v>
      </c>
      <c r="D1781" s="38">
        <v>34466.800000000003</v>
      </c>
      <c r="E1781" s="38">
        <v>45178.6</v>
      </c>
      <c r="F1781" s="37">
        <f>Table_3[[#This Row],[Nominal GDP in millions]]/Table_3[[#This Row],[Real GDP (Chained 2012, millions)]]</f>
        <v>0.76290101950923672</v>
      </c>
      <c r="G1781" s="51">
        <f>ABS((F1781/F1778)^(1/4)-1)</f>
        <v>1.4365507987707637E-2</v>
      </c>
      <c r="H1781" s="49"/>
      <c r="I1781" s="49"/>
      <c r="J1781" s="49"/>
      <c r="K1781" s="49"/>
      <c r="L1781" s="49"/>
      <c r="M1781" s="49"/>
      <c r="N1781" s="49"/>
      <c r="O1781" s="49"/>
      <c r="P1781" s="49"/>
      <c r="Q1781" s="49"/>
      <c r="R1781" s="49"/>
      <c r="S1781" s="49"/>
      <c r="T1781" s="49"/>
      <c r="U1781" s="49"/>
      <c r="V1781" s="49"/>
      <c r="W1781" s="49"/>
      <c r="X1781" s="49"/>
      <c r="Y1781" s="49"/>
    </row>
    <row r="1782" spans="1:25">
      <c r="A1782" s="35" t="s">
        <v>108</v>
      </c>
      <c r="B1782" s="35" t="s">
        <v>109</v>
      </c>
      <c r="C1782" s="39">
        <v>2001</v>
      </c>
      <c r="D1782" s="35">
        <v>35862.800000000003</v>
      </c>
      <c r="E1782" s="39">
        <v>45749.8</v>
      </c>
      <c r="F1782" s="35">
        <f>Table_3[[#This Row],[Nominal GDP in millions]]/Table_3[[#This Row],[Real GDP (Chained 2012, millions)]]</f>
        <v>0.78388976563831969</v>
      </c>
      <c r="H1782" s="49"/>
      <c r="I1782" s="49"/>
      <c r="J1782" s="49"/>
      <c r="K1782" s="49"/>
      <c r="L1782" s="49"/>
      <c r="M1782" s="49"/>
      <c r="N1782" s="49"/>
      <c r="O1782" s="49"/>
      <c r="P1782" s="49"/>
      <c r="Q1782" s="49"/>
      <c r="R1782" s="49"/>
      <c r="S1782" s="49"/>
      <c r="T1782" s="49"/>
      <c r="U1782" s="49"/>
      <c r="V1782" s="49"/>
      <c r="W1782" s="49"/>
      <c r="X1782" s="49"/>
      <c r="Y1782" s="49"/>
    </row>
    <row r="1783" spans="1:25">
      <c r="A1783" s="35" t="s">
        <v>108</v>
      </c>
      <c r="B1783" s="35" t="s">
        <v>109</v>
      </c>
      <c r="C1783" s="39">
        <v>2002</v>
      </c>
      <c r="D1783" s="35">
        <v>37809.199999999997</v>
      </c>
      <c r="E1783" s="39">
        <v>47224.5</v>
      </c>
      <c r="F1783" s="35">
        <f>Table_3[[#This Row],[Nominal GDP in millions]]/Table_3[[#This Row],[Real GDP (Chained 2012, millions)]]</f>
        <v>0.80062679329585273</v>
      </c>
      <c r="H1783" s="49"/>
      <c r="I1783" s="49"/>
      <c r="J1783" s="49"/>
      <c r="K1783" s="49"/>
      <c r="L1783" s="49"/>
      <c r="M1783" s="49"/>
      <c r="N1783" s="49"/>
      <c r="O1783" s="49"/>
      <c r="P1783" s="49"/>
      <c r="Q1783" s="49"/>
      <c r="R1783" s="49"/>
      <c r="S1783" s="49"/>
      <c r="T1783" s="49"/>
      <c r="U1783" s="49"/>
      <c r="V1783" s="49"/>
      <c r="W1783" s="49"/>
      <c r="X1783" s="49"/>
      <c r="Y1783" s="49"/>
    </row>
    <row r="1784" spans="1:25">
      <c r="A1784" s="35" t="s">
        <v>108</v>
      </c>
      <c r="B1784" s="35" t="s">
        <v>109</v>
      </c>
      <c r="C1784" s="39">
        <v>2003</v>
      </c>
      <c r="D1784" s="35">
        <v>39638</v>
      </c>
      <c r="E1784" s="39">
        <v>48571.1</v>
      </c>
      <c r="F1784" s="35">
        <f>Table_3[[#This Row],[Nominal GDP in millions]]/Table_3[[#This Row],[Real GDP (Chained 2012, millions)]]</f>
        <v>0.81608199114288127</v>
      </c>
      <c r="H1784" s="49"/>
      <c r="I1784" s="49"/>
      <c r="J1784" s="49"/>
      <c r="K1784" s="49"/>
      <c r="L1784" s="49"/>
      <c r="M1784" s="49"/>
      <c r="N1784" s="49"/>
      <c r="O1784" s="49"/>
      <c r="P1784" s="49"/>
      <c r="Q1784" s="49"/>
      <c r="R1784" s="49"/>
      <c r="S1784" s="49"/>
      <c r="T1784" s="49"/>
      <c r="U1784" s="49"/>
      <c r="V1784" s="49"/>
      <c r="W1784" s="49"/>
      <c r="X1784" s="49"/>
      <c r="Y1784" s="49"/>
    </row>
    <row r="1785" spans="1:25">
      <c r="A1785" s="37" t="s">
        <v>108</v>
      </c>
      <c r="B1785" s="37" t="s">
        <v>109</v>
      </c>
      <c r="C1785" s="38">
        <v>2004</v>
      </c>
      <c r="D1785" s="38">
        <v>42363.9</v>
      </c>
      <c r="E1785" s="38">
        <v>50513.8</v>
      </c>
      <c r="F1785" s="37">
        <f>Table_3[[#This Row],[Nominal GDP in millions]]/Table_3[[#This Row],[Real GDP (Chained 2012, millions)]]</f>
        <v>0.83865993055363086</v>
      </c>
      <c r="G1785" s="51">
        <f>ABS((F1785/F1782)^(1/4)-1)</f>
        <v>1.7027567051427939E-2</v>
      </c>
      <c r="H1785" s="49"/>
      <c r="I1785" s="49"/>
      <c r="J1785" s="49"/>
      <c r="K1785" s="49"/>
      <c r="L1785" s="49"/>
      <c r="M1785" s="49"/>
      <c r="N1785" s="49"/>
      <c r="O1785" s="49"/>
      <c r="P1785" s="49"/>
      <c r="Q1785" s="49"/>
      <c r="R1785" s="49"/>
      <c r="S1785" s="49"/>
      <c r="T1785" s="49"/>
      <c r="U1785" s="49"/>
      <c r="V1785" s="49"/>
      <c r="W1785" s="49"/>
      <c r="X1785" s="49"/>
      <c r="Y1785" s="49"/>
    </row>
    <row r="1786" spans="1:25">
      <c r="A1786" s="35" t="s">
        <v>108</v>
      </c>
      <c r="B1786" s="35" t="s">
        <v>109</v>
      </c>
      <c r="C1786" s="39">
        <v>2005</v>
      </c>
      <c r="D1786" s="35">
        <v>44374.1</v>
      </c>
      <c r="E1786" s="39">
        <v>51369.7</v>
      </c>
      <c r="F1786" s="35">
        <f>Table_3[[#This Row],[Nominal GDP in millions]]/Table_3[[#This Row],[Real GDP (Chained 2012, millions)]]</f>
        <v>0.86381855451754641</v>
      </c>
      <c r="H1786" s="49"/>
      <c r="I1786" s="49"/>
      <c r="J1786" s="49"/>
      <c r="K1786" s="49"/>
      <c r="L1786" s="49"/>
      <c r="M1786" s="49"/>
      <c r="N1786" s="49"/>
      <c r="O1786" s="49"/>
      <c r="P1786" s="49"/>
      <c r="Q1786" s="49"/>
      <c r="R1786" s="49"/>
      <c r="S1786" s="49"/>
      <c r="T1786" s="49"/>
      <c r="U1786" s="49"/>
      <c r="V1786" s="49"/>
      <c r="W1786" s="49"/>
      <c r="X1786" s="49"/>
      <c r="Y1786" s="49"/>
    </row>
    <row r="1787" spans="1:25">
      <c r="A1787" s="35" t="s">
        <v>108</v>
      </c>
      <c r="B1787" s="35" t="s">
        <v>109</v>
      </c>
      <c r="C1787" s="39">
        <v>2006</v>
      </c>
      <c r="D1787" s="35">
        <v>47204.4</v>
      </c>
      <c r="E1787" s="39">
        <v>52899.6</v>
      </c>
      <c r="F1787" s="35">
        <f>Table_3[[#This Row],[Nominal GDP in millions]]/Table_3[[#This Row],[Real GDP (Chained 2012, millions)]]</f>
        <v>0.89233945058185704</v>
      </c>
      <c r="H1787" s="49"/>
      <c r="I1787" s="49"/>
      <c r="J1787" s="49"/>
      <c r="K1787" s="49"/>
      <c r="L1787" s="49"/>
      <c r="M1787" s="49"/>
      <c r="N1787" s="49"/>
      <c r="O1787" s="49"/>
      <c r="P1787" s="49"/>
      <c r="Q1787" s="49"/>
      <c r="R1787" s="49"/>
      <c r="S1787" s="49"/>
      <c r="T1787" s="49"/>
      <c r="U1787" s="49"/>
      <c r="V1787" s="49"/>
      <c r="W1787" s="49"/>
      <c r="X1787" s="49"/>
      <c r="Y1787" s="49"/>
    </row>
    <row r="1788" spans="1:25">
      <c r="A1788" s="35" t="s">
        <v>108</v>
      </c>
      <c r="B1788" s="35" t="s">
        <v>109</v>
      </c>
      <c r="C1788" s="39">
        <v>2007</v>
      </c>
      <c r="D1788" s="35">
        <v>47340.800000000003</v>
      </c>
      <c r="E1788" s="39">
        <v>51469.1</v>
      </c>
      <c r="F1788" s="35">
        <f>Table_3[[#This Row],[Nominal GDP in millions]]/Table_3[[#This Row],[Real GDP (Chained 2012, millions)]]</f>
        <v>0.91979070937708263</v>
      </c>
      <c r="H1788" s="49"/>
      <c r="I1788" s="49"/>
      <c r="J1788" s="49"/>
      <c r="K1788" s="49"/>
      <c r="L1788" s="49"/>
      <c r="M1788" s="49"/>
      <c r="N1788" s="49"/>
      <c r="O1788" s="49"/>
      <c r="P1788" s="49"/>
      <c r="Q1788" s="49"/>
      <c r="R1788" s="49"/>
      <c r="S1788" s="49"/>
      <c r="T1788" s="49"/>
      <c r="U1788" s="49"/>
      <c r="V1788" s="49"/>
      <c r="W1788" s="49"/>
      <c r="X1788" s="49"/>
      <c r="Y1788" s="49"/>
    </row>
    <row r="1789" spans="1:25">
      <c r="A1789" s="37" t="s">
        <v>108</v>
      </c>
      <c r="B1789" s="37" t="s">
        <v>109</v>
      </c>
      <c r="C1789" s="38">
        <v>2008</v>
      </c>
      <c r="D1789" s="38">
        <v>47277.5</v>
      </c>
      <c r="E1789" s="38">
        <v>50575.199999999997</v>
      </c>
      <c r="F1789" s="37">
        <f>Table_3[[#This Row],[Nominal GDP in millions]]/Table_3[[#This Row],[Real GDP (Chained 2012, millions)]]</f>
        <v>0.93479610560116422</v>
      </c>
      <c r="G1789" s="51">
        <f>ABS((F1789/F1786)^(1/4)-1)</f>
        <v>1.9937574606437858E-2</v>
      </c>
      <c r="H1789" s="49"/>
      <c r="I1789" s="49"/>
      <c r="J1789" s="49"/>
      <c r="K1789" s="49"/>
      <c r="L1789" s="49"/>
      <c r="M1789" s="49"/>
      <c r="N1789" s="49"/>
      <c r="O1789" s="49"/>
      <c r="P1789" s="49"/>
      <c r="Q1789" s="49"/>
      <c r="R1789" s="49"/>
      <c r="S1789" s="49"/>
      <c r="T1789" s="49"/>
      <c r="U1789" s="49"/>
      <c r="V1789" s="49"/>
      <c r="W1789" s="49"/>
      <c r="X1789" s="49"/>
      <c r="Y1789" s="49"/>
    </row>
    <row r="1790" spans="1:25">
      <c r="A1790" s="35" t="s">
        <v>108</v>
      </c>
      <c r="B1790" s="35" t="s">
        <v>109</v>
      </c>
      <c r="C1790" s="39">
        <v>2009</v>
      </c>
      <c r="D1790" s="35">
        <v>47702.2</v>
      </c>
      <c r="E1790" s="39">
        <v>50004.3</v>
      </c>
      <c r="F1790" s="35">
        <f>Table_3[[#This Row],[Nominal GDP in millions]]/Table_3[[#This Row],[Real GDP (Chained 2012, millions)]]</f>
        <v>0.95396195927150251</v>
      </c>
      <c r="H1790" s="49"/>
      <c r="I1790" s="49"/>
      <c r="J1790" s="49"/>
      <c r="K1790" s="49"/>
      <c r="L1790" s="49"/>
      <c r="M1790" s="49"/>
      <c r="N1790" s="49"/>
      <c r="O1790" s="49"/>
      <c r="P1790" s="49"/>
      <c r="Q1790" s="49"/>
      <c r="R1790" s="49"/>
      <c r="S1790" s="49"/>
      <c r="T1790" s="49"/>
      <c r="U1790" s="49"/>
      <c r="V1790" s="49"/>
      <c r="W1790" s="49"/>
      <c r="X1790" s="49"/>
      <c r="Y1790" s="49"/>
    </row>
    <row r="1791" spans="1:25">
      <c r="A1791" s="35" t="s">
        <v>108</v>
      </c>
      <c r="B1791" s="35" t="s">
        <v>109</v>
      </c>
      <c r="C1791" s="39">
        <v>2010</v>
      </c>
      <c r="D1791" s="35">
        <v>49468.3</v>
      </c>
      <c r="E1791" s="39">
        <v>51332.800000000003</v>
      </c>
      <c r="F1791" s="35">
        <f>Table_3[[#This Row],[Nominal GDP in millions]]/Table_3[[#This Row],[Real GDP (Chained 2012, millions)]]</f>
        <v>0.96367819405915911</v>
      </c>
      <c r="H1791" s="49"/>
      <c r="I1791" s="49"/>
      <c r="J1791" s="49"/>
      <c r="K1791" s="49"/>
      <c r="L1791" s="49"/>
      <c r="M1791" s="49"/>
      <c r="N1791" s="49"/>
      <c r="O1791" s="49"/>
      <c r="P1791" s="49"/>
      <c r="Q1791" s="49"/>
      <c r="R1791" s="49"/>
      <c r="S1791" s="49"/>
      <c r="T1791" s="49"/>
      <c r="U1791" s="49"/>
      <c r="V1791" s="49"/>
      <c r="W1791" s="49"/>
      <c r="X1791" s="49"/>
      <c r="Y1791" s="49"/>
    </row>
    <row r="1792" spans="1:25">
      <c r="A1792" s="35" t="s">
        <v>108</v>
      </c>
      <c r="B1792" s="35" t="s">
        <v>109</v>
      </c>
      <c r="C1792" s="39">
        <v>2011</v>
      </c>
      <c r="D1792" s="35">
        <v>50206.1</v>
      </c>
      <c r="E1792" s="39">
        <v>51279.6</v>
      </c>
      <c r="F1792" s="35">
        <f>Table_3[[#This Row],[Nominal GDP in millions]]/Table_3[[#This Row],[Real GDP (Chained 2012, millions)]]</f>
        <v>0.97906574934281854</v>
      </c>
      <c r="H1792" s="49"/>
      <c r="I1792" s="49"/>
      <c r="J1792" s="49"/>
      <c r="K1792" s="49"/>
      <c r="L1792" s="49"/>
      <c r="M1792" s="49"/>
      <c r="N1792" s="49"/>
      <c r="O1792" s="49"/>
      <c r="P1792" s="49"/>
      <c r="Q1792" s="49"/>
      <c r="R1792" s="49"/>
      <c r="S1792" s="49"/>
      <c r="T1792" s="49"/>
      <c r="U1792" s="49"/>
      <c r="V1792" s="49"/>
      <c r="W1792" s="49"/>
      <c r="X1792" s="49"/>
      <c r="Y1792" s="49"/>
    </row>
    <row r="1793" spans="1:25">
      <c r="A1793" s="37" t="s">
        <v>108</v>
      </c>
      <c r="B1793" s="37" t="s">
        <v>109</v>
      </c>
      <c r="C1793" s="38">
        <v>2012</v>
      </c>
      <c r="D1793" s="38">
        <v>51583</v>
      </c>
      <c r="E1793" s="38">
        <v>51583</v>
      </c>
      <c r="F1793" s="37">
        <f>Table_3[[#This Row],[Nominal GDP in millions]]/Table_3[[#This Row],[Real GDP (Chained 2012, millions)]]</f>
        <v>1</v>
      </c>
      <c r="G1793" s="51">
        <f>ABS((F1793/F1790)^(1/4)-1)</f>
        <v>1.1852562301946756E-2</v>
      </c>
      <c r="H1793" s="49"/>
      <c r="I1793" s="49"/>
      <c r="J1793" s="49"/>
      <c r="K1793" s="49"/>
      <c r="L1793" s="49"/>
      <c r="M1793" s="49"/>
      <c r="N1793" s="49"/>
      <c r="O1793" s="49"/>
      <c r="P1793" s="49"/>
      <c r="Q1793" s="49"/>
      <c r="R1793" s="49"/>
      <c r="S1793" s="49"/>
      <c r="T1793" s="49"/>
      <c r="U1793" s="49"/>
      <c r="V1793" s="49"/>
      <c r="W1793" s="49"/>
      <c r="X1793" s="49"/>
      <c r="Y1793" s="49"/>
    </row>
    <row r="1794" spans="1:25">
      <c r="A1794" s="35" t="s">
        <v>108</v>
      </c>
      <c r="B1794" s="35" t="s">
        <v>109</v>
      </c>
      <c r="C1794" s="39">
        <v>2013</v>
      </c>
      <c r="D1794" s="35">
        <v>53034.1</v>
      </c>
      <c r="E1794" s="39">
        <v>51910.8</v>
      </c>
      <c r="F1794" s="35">
        <f>Table_3[[#This Row],[Nominal GDP in millions]]/Table_3[[#This Row],[Real GDP (Chained 2012, millions)]]</f>
        <v>1.0216390423572743</v>
      </c>
      <c r="H1794" s="49"/>
      <c r="I1794" s="49"/>
      <c r="J1794" s="49"/>
      <c r="K1794" s="49"/>
      <c r="L1794" s="49"/>
      <c r="M1794" s="49"/>
      <c r="N1794" s="49"/>
      <c r="O1794" s="49"/>
      <c r="P1794" s="49"/>
      <c r="Q1794" s="49"/>
      <c r="R1794" s="49"/>
      <c r="S1794" s="49"/>
      <c r="T1794" s="49"/>
      <c r="U1794" s="49"/>
      <c r="V1794" s="49"/>
      <c r="W1794" s="49"/>
      <c r="X1794" s="49"/>
      <c r="Y1794" s="49"/>
    </row>
    <row r="1795" spans="1:25">
      <c r="A1795" s="35" t="s">
        <v>108</v>
      </c>
      <c r="B1795" s="35" t="s">
        <v>109</v>
      </c>
      <c r="C1795" s="39">
        <v>2014</v>
      </c>
      <c r="D1795" s="35">
        <v>54559.7</v>
      </c>
      <c r="E1795" s="39">
        <v>52293.4</v>
      </c>
      <c r="F1795" s="35">
        <f>Table_3[[#This Row],[Nominal GDP in millions]]/Table_3[[#This Row],[Real GDP (Chained 2012, millions)]]</f>
        <v>1.0433381650456846</v>
      </c>
      <c r="H1795" s="49"/>
      <c r="I1795" s="49"/>
      <c r="J1795" s="49"/>
      <c r="K1795" s="49"/>
      <c r="L1795" s="49"/>
      <c r="M1795" s="49"/>
      <c r="N1795" s="49"/>
      <c r="O1795" s="49"/>
      <c r="P1795" s="49"/>
      <c r="Q1795" s="49"/>
      <c r="R1795" s="49"/>
      <c r="S1795" s="49"/>
      <c r="T1795" s="49"/>
      <c r="U1795" s="49"/>
      <c r="V1795" s="49"/>
      <c r="W1795" s="49"/>
      <c r="X1795" s="49"/>
      <c r="Y1795" s="49"/>
    </row>
    <row r="1796" spans="1:25">
      <c r="A1796" s="35" t="s">
        <v>108</v>
      </c>
      <c r="B1796" s="35" t="s">
        <v>109</v>
      </c>
      <c r="C1796" s="39">
        <v>2015</v>
      </c>
      <c r="D1796" s="35">
        <v>56390.8</v>
      </c>
      <c r="E1796" s="39">
        <v>52819.1</v>
      </c>
      <c r="F1796" s="35">
        <f>Table_3[[#This Row],[Nominal GDP in millions]]/Table_3[[#This Row],[Real GDP (Chained 2012, millions)]]</f>
        <v>1.0676213718143628</v>
      </c>
      <c r="H1796" s="49"/>
      <c r="I1796" s="49"/>
      <c r="J1796" s="49"/>
      <c r="K1796" s="49"/>
      <c r="L1796" s="49"/>
      <c r="M1796" s="49"/>
      <c r="N1796" s="49"/>
      <c r="O1796" s="49"/>
      <c r="P1796" s="49"/>
      <c r="Q1796" s="49"/>
      <c r="R1796" s="49"/>
      <c r="S1796" s="49"/>
      <c r="T1796" s="49"/>
      <c r="U1796" s="49"/>
      <c r="V1796" s="49"/>
      <c r="W1796" s="49"/>
      <c r="X1796" s="49"/>
      <c r="Y1796" s="49"/>
    </row>
    <row r="1797" spans="1:25">
      <c r="A1797" s="37" t="s">
        <v>108</v>
      </c>
      <c r="B1797" s="37" t="s">
        <v>109</v>
      </c>
      <c r="C1797" s="38">
        <v>2016</v>
      </c>
      <c r="D1797" s="38">
        <v>57353.5</v>
      </c>
      <c r="E1797" s="38">
        <v>52902.6</v>
      </c>
      <c r="F1797" s="37">
        <f>Table_3[[#This Row],[Nominal GDP in millions]]/Table_3[[#This Row],[Real GDP (Chained 2012, millions)]]</f>
        <v>1.0841338610956739</v>
      </c>
      <c r="G1797" s="51">
        <f>ABS((F1797/F1794)^(1/4)-1)</f>
        <v>1.4953994045122654E-2</v>
      </c>
      <c r="H1797" s="49"/>
      <c r="I1797" s="49"/>
      <c r="J1797" s="49"/>
      <c r="K1797" s="49"/>
      <c r="L1797" s="49"/>
      <c r="M1797" s="49"/>
      <c r="N1797" s="49"/>
      <c r="O1797" s="49"/>
      <c r="P1797" s="49"/>
      <c r="Q1797" s="49"/>
      <c r="R1797" s="49"/>
      <c r="S1797" s="49"/>
      <c r="T1797" s="49"/>
      <c r="U1797" s="49"/>
      <c r="V1797" s="49"/>
      <c r="W1797" s="49"/>
      <c r="X1797" s="49"/>
      <c r="Y1797" s="49"/>
    </row>
    <row r="1798" spans="1:25">
      <c r="A1798" s="35" t="s">
        <v>108</v>
      </c>
      <c r="B1798" s="35" t="s">
        <v>109</v>
      </c>
      <c r="C1798" s="39">
        <v>2017</v>
      </c>
      <c r="D1798" s="35">
        <v>57940.800000000003</v>
      </c>
      <c r="E1798" s="39">
        <v>52608.800000000003</v>
      </c>
      <c r="F1798" s="35">
        <f>Table_3[[#This Row],[Nominal GDP in millions]]/Table_3[[#This Row],[Real GDP (Chained 2012, millions)]]</f>
        <v>1.1013518650872098</v>
      </c>
      <c r="H1798" s="49"/>
      <c r="I1798" s="49"/>
      <c r="J1798" s="49"/>
      <c r="K1798" s="49"/>
      <c r="L1798" s="49"/>
      <c r="M1798" s="49"/>
      <c r="N1798" s="49"/>
      <c r="O1798" s="49"/>
      <c r="P1798" s="49"/>
      <c r="Q1798" s="49"/>
      <c r="R1798" s="49"/>
      <c r="S1798" s="49"/>
      <c r="T1798" s="49"/>
      <c r="U1798" s="49"/>
      <c r="V1798" s="49"/>
      <c r="W1798" s="49"/>
      <c r="X1798" s="49"/>
      <c r="Y1798" s="49"/>
    </row>
    <row r="1799" spans="1:25">
      <c r="A1799" s="35" t="s">
        <v>108</v>
      </c>
      <c r="B1799" s="35" t="s">
        <v>109</v>
      </c>
      <c r="C1799" s="39">
        <v>2018</v>
      </c>
      <c r="D1799" s="35">
        <v>59129</v>
      </c>
      <c r="E1799" s="39">
        <v>52493.8</v>
      </c>
      <c r="F1799" s="35">
        <f>Table_3[[#This Row],[Nominal GDP in millions]]/Table_3[[#This Row],[Real GDP (Chained 2012, millions)]]</f>
        <v>1.1263996891061421</v>
      </c>
      <c r="H1799" s="49"/>
      <c r="I1799" s="49"/>
      <c r="J1799" s="49"/>
      <c r="K1799" s="49"/>
      <c r="L1799" s="49"/>
      <c r="M1799" s="49"/>
      <c r="N1799" s="49"/>
      <c r="O1799" s="49"/>
      <c r="P1799" s="49"/>
      <c r="Q1799" s="49"/>
      <c r="R1799" s="49"/>
      <c r="S1799" s="49"/>
      <c r="T1799" s="49"/>
      <c r="U1799" s="49"/>
      <c r="V1799" s="49"/>
      <c r="W1799" s="49"/>
      <c r="X1799" s="49"/>
      <c r="Y1799" s="49"/>
    </row>
    <row r="1800" spans="1:25">
      <c r="A1800" s="35" t="s">
        <v>108</v>
      </c>
      <c r="B1800" s="35" t="s">
        <v>109</v>
      </c>
      <c r="C1800" s="39">
        <v>2019</v>
      </c>
      <c r="D1800" s="35">
        <v>61319.1</v>
      </c>
      <c r="E1800" s="39">
        <v>53225</v>
      </c>
      <c r="F1800" s="35">
        <f>Table_3[[#This Row],[Nominal GDP in millions]]/Table_3[[#This Row],[Real GDP (Chained 2012, millions)]]</f>
        <v>1.1520732738374824</v>
      </c>
      <c r="H1800" s="49"/>
      <c r="I1800" s="49"/>
      <c r="J1800" s="49"/>
      <c r="K1800" s="49"/>
      <c r="L1800" s="49"/>
      <c r="M1800" s="49"/>
      <c r="N1800" s="49"/>
      <c r="O1800" s="49"/>
      <c r="P1800" s="49"/>
      <c r="Q1800" s="49"/>
      <c r="R1800" s="49"/>
      <c r="S1800" s="49"/>
      <c r="T1800" s="49"/>
      <c r="U1800" s="49"/>
      <c r="V1800" s="49"/>
      <c r="W1800" s="49"/>
      <c r="X1800" s="49"/>
      <c r="Y1800" s="49"/>
    </row>
    <row r="1801" spans="1:25" s="46" customFormat="1">
      <c r="A1801" s="47" t="s">
        <v>108</v>
      </c>
      <c r="B1801" s="47" t="s">
        <v>109</v>
      </c>
      <c r="C1801" s="45">
        <v>2020</v>
      </c>
      <c r="D1801" s="47">
        <v>60556.3</v>
      </c>
      <c r="E1801" s="45">
        <v>51415.1</v>
      </c>
      <c r="F1801" s="47">
        <f>Table_3[[#This Row],[Nominal GDP in millions]]/Table_3[[#This Row],[Real GDP (Chained 2012, millions)]]</f>
        <v>1.1777921272155458</v>
      </c>
      <c r="G1801" s="51">
        <f>ABS((F1801/F1798)^(1/4)-1)</f>
        <v>1.6917307386294045E-2</v>
      </c>
      <c r="H1801" s="49"/>
      <c r="I1801" s="49"/>
      <c r="J1801" s="49"/>
      <c r="K1801" s="49"/>
      <c r="L1801" s="49"/>
      <c r="M1801" s="49"/>
      <c r="N1801" s="49"/>
      <c r="O1801" s="49"/>
      <c r="P1801" s="49"/>
      <c r="Q1801" s="49"/>
      <c r="R1801" s="49"/>
      <c r="S1801" s="49"/>
      <c r="T1801" s="49"/>
      <c r="U1801" s="49"/>
      <c r="V1801" s="49"/>
      <c r="W1801" s="49"/>
      <c r="X1801" s="49"/>
      <c r="Y1801" s="49"/>
    </row>
    <row r="1802" spans="1:25">
      <c r="A1802" s="37" t="s">
        <v>110</v>
      </c>
      <c r="B1802" s="37" t="s">
        <v>111</v>
      </c>
      <c r="C1802" s="38">
        <v>1976</v>
      </c>
      <c r="D1802" s="38">
        <v>18177</v>
      </c>
      <c r="E1802" s="38"/>
      <c r="F1802" s="37"/>
      <c r="G1802" s="51"/>
      <c r="H1802" s="49"/>
      <c r="I1802" s="49"/>
      <c r="J1802" s="49"/>
      <c r="K1802" s="49"/>
      <c r="L1802" s="49"/>
      <c r="M1802" s="49"/>
      <c r="N1802" s="49"/>
      <c r="O1802" s="49"/>
      <c r="P1802" s="49"/>
      <c r="Q1802" s="49"/>
      <c r="R1802" s="49"/>
      <c r="S1802" s="49"/>
      <c r="T1802" s="49"/>
      <c r="U1802" s="49"/>
      <c r="V1802" s="49"/>
      <c r="W1802" s="49"/>
      <c r="X1802" s="49"/>
      <c r="Y1802" s="49"/>
    </row>
    <row r="1803" spans="1:25">
      <c r="A1803" s="35" t="s">
        <v>110</v>
      </c>
      <c r="B1803" s="35" t="s">
        <v>111</v>
      </c>
      <c r="C1803" s="39">
        <v>1977</v>
      </c>
      <c r="D1803" s="35">
        <v>20103</v>
      </c>
      <c r="E1803" s="39">
        <v>60485.993234333691</v>
      </c>
      <c r="F1803" s="35">
        <f>Table_3[[#This Row],[Nominal GDP in millions]]/Table_3[[#This Row],[Real GDP (Chained 2012, millions)]]</f>
        <v>0.33235793817780818</v>
      </c>
      <c r="H1803" s="49"/>
      <c r="I1803" s="49"/>
      <c r="J1803" s="49"/>
      <c r="K1803" s="49"/>
      <c r="L1803" s="49"/>
      <c r="M1803" s="49"/>
      <c r="N1803" s="49"/>
      <c r="O1803" s="49"/>
      <c r="P1803" s="49"/>
      <c r="Q1803" s="49"/>
      <c r="R1803" s="49"/>
      <c r="S1803" s="49"/>
      <c r="T1803" s="49"/>
      <c r="U1803" s="49"/>
      <c r="V1803" s="49"/>
      <c r="W1803" s="49"/>
      <c r="X1803" s="49"/>
      <c r="Y1803" s="49"/>
    </row>
    <row r="1804" spans="1:25">
      <c r="A1804" s="35" t="s">
        <v>110</v>
      </c>
      <c r="B1804" s="35" t="s">
        <v>111</v>
      </c>
      <c r="C1804" s="39">
        <v>1978</v>
      </c>
      <c r="D1804" s="35">
        <v>22976.3</v>
      </c>
      <c r="E1804" s="39">
        <v>64793.473942466175</v>
      </c>
      <c r="F1804" s="35">
        <f>Table_3[[#This Row],[Nominal GDP in millions]]/Table_3[[#This Row],[Real GDP (Chained 2012, millions)]]</f>
        <v>0.35460824373149014</v>
      </c>
      <c r="H1804" s="49"/>
      <c r="I1804" s="49"/>
      <c r="J1804" s="49"/>
      <c r="K1804" s="49"/>
      <c r="L1804" s="49"/>
      <c r="M1804" s="49"/>
      <c r="N1804" s="49"/>
      <c r="O1804" s="49"/>
      <c r="P1804" s="49"/>
      <c r="Q1804" s="49"/>
      <c r="R1804" s="49"/>
      <c r="S1804" s="49"/>
      <c r="T1804" s="49"/>
      <c r="U1804" s="49"/>
      <c r="V1804" s="49"/>
      <c r="W1804" s="49"/>
      <c r="X1804" s="49"/>
      <c r="Y1804" s="49"/>
    </row>
    <row r="1805" spans="1:25">
      <c r="A1805" s="35" t="s">
        <v>110</v>
      </c>
      <c r="B1805" s="35" t="s">
        <v>111</v>
      </c>
      <c r="C1805" s="39">
        <v>1979</v>
      </c>
      <c r="D1805" s="35">
        <v>25506.7</v>
      </c>
      <c r="E1805" s="39">
        <v>67567.26322997977</v>
      </c>
      <c r="F1805" s="35">
        <f>Table_3[[#This Row],[Nominal GDP in millions]]/Table_3[[#This Row],[Real GDP (Chained 2012, millions)]]</f>
        <v>0.37750086033797819</v>
      </c>
      <c r="H1805" s="49"/>
      <c r="I1805" s="49"/>
      <c r="J1805" s="49"/>
      <c r="K1805" s="49"/>
      <c r="L1805" s="49"/>
      <c r="M1805" s="49"/>
      <c r="N1805" s="49"/>
      <c r="O1805" s="49"/>
      <c r="P1805" s="49"/>
      <c r="Q1805" s="49"/>
      <c r="R1805" s="49"/>
      <c r="S1805" s="49"/>
      <c r="T1805" s="49"/>
      <c r="U1805" s="49"/>
      <c r="V1805" s="49"/>
      <c r="W1805" s="49"/>
      <c r="X1805" s="49"/>
      <c r="Y1805" s="49"/>
    </row>
    <row r="1806" spans="1:25">
      <c r="A1806" s="37" t="s">
        <v>110</v>
      </c>
      <c r="B1806" s="37" t="s">
        <v>111</v>
      </c>
      <c r="C1806" s="38">
        <v>1980</v>
      </c>
      <c r="D1806" s="38">
        <v>27606.6</v>
      </c>
      <c r="E1806" s="38">
        <v>67885.555480951632</v>
      </c>
      <c r="F1806" s="37">
        <f>Table_3[[#This Row],[Nominal GDP in millions]]/Table_3[[#This Row],[Real GDP (Chained 2012, millions)]]</f>
        <v>0.40666383009484663</v>
      </c>
      <c r="G1806" s="51">
        <f>ABS((F1806/F1803)^(1/4)-1)</f>
        <v>5.173753281549387E-2</v>
      </c>
      <c r="H1806" s="49"/>
      <c r="I1806" s="49"/>
      <c r="J1806" s="49"/>
      <c r="K1806" s="49"/>
      <c r="L1806" s="49"/>
      <c r="M1806" s="49"/>
      <c r="N1806" s="49"/>
      <c r="O1806" s="49"/>
      <c r="P1806" s="49"/>
      <c r="Q1806" s="49"/>
      <c r="R1806" s="49"/>
      <c r="S1806" s="49"/>
      <c r="T1806" s="49"/>
      <c r="U1806" s="49"/>
      <c r="V1806" s="49"/>
      <c r="W1806" s="49"/>
      <c r="X1806" s="49"/>
      <c r="Y1806" s="49"/>
    </row>
    <row r="1807" spans="1:25">
      <c r="A1807" s="35" t="s">
        <v>110</v>
      </c>
      <c r="B1807" s="35" t="s">
        <v>111</v>
      </c>
      <c r="C1807" s="39">
        <v>1981</v>
      </c>
      <c r="D1807" s="35">
        <v>31048.2</v>
      </c>
      <c r="E1807" s="39">
        <v>70225.512849012579</v>
      </c>
      <c r="F1807" s="35">
        <f>Table_3[[#This Row],[Nominal GDP in millions]]/Table_3[[#This Row],[Real GDP (Chained 2012, millions)]]</f>
        <v>0.44212137071543739</v>
      </c>
      <c r="H1807" s="49"/>
      <c r="I1807" s="49"/>
      <c r="J1807" s="49"/>
      <c r="K1807" s="49"/>
      <c r="L1807" s="49"/>
      <c r="M1807" s="49"/>
      <c r="N1807" s="49"/>
      <c r="O1807" s="49"/>
      <c r="P1807" s="49"/>
      <c r="Q1807" s="49"/>
      <c r="R1807" s="49"/>
      <c r="S1807" s="49"/>
      <c r="T1807" s="49"/>
      <c r="U1807" s="49"/>
      <c r="V1807" s="49"/>
      <c r="W1807" s="49"/>
      <c r="X1807" s="49"/>
      <c r="Y1807" s="49"/>
    </row>
    <row r="1808" spans="1:25">
      <c r="A1808" s="35" t="s">
        <v>110</v>
      </c>
      <c r="B1808" s="35" t="s">
        <v>111</v>
      </c>
      <c r="C1808" s="39">
        <v>1982</v>
      </c>
      <c r="D1808" s="35">
        <v>32353.3</v>
      </c>
      <c r="E1808" s="39">
        <v>69011.927707976982</v>
      </c>
      <c r="F1808" s="35">
        <f>Table_3[[#This Row],[Nominal GDP in millions]]/Table_3[[#This Row],[Real GDP (Chained 2012, millions)]]</f>
        <v>0.46880736525579375</v>
      </c>
      <c r="H1808" s="49"/>
      <c r="I1808" s="49"/>
      <c r="J1808" s="49"/>
      <c r="K1808" s="49"/>
      <c r="L1808" s="49"/>
      <c r="M1808" s="49"/>
      <c r="N1808" s="49"/>
      <c r="O1808" s="49"/>
      <c r="P1808" s="49"/>
      <c r="Q1808" s="49"/>
      <c r="R1808" s="49"/>
      <c r="S1808" s="49"/>
      <c r="T1808" s="49"/>
      <c r="U1808" s="49"/>
      <c r="V1808" s="49"/>
      <c r="W1808" s="49"/>
      <c r="X1808" s="49"/>
      <c r="Y1808" s="49"/>
    </row>
    <row r="1809" spans="1:25">
      <c r="A1809" s="35" t="s">
        <v>110</v>
      </c>
      <c r="B1809" s="35" t="s">
        <v>111</v>
      </c>
      <c r="C1809" s="39">
        <v>1983</v>
      </c>
      <c r="D1809" s="35">
        <v>35850.199999999997</v>
      </c>
      <c r="E1809" s="39">
        <v>73443.460064997664</v>
      </c>
      <c r="F1809" s="35">
        <f>Table_3[[#This Row],[Nominal GDP in millions]]/Table_3[[#This Row],[Real GDP (Chained 2012, millions)]]</f>
        <v>0.48813332008421811</v>
      </c>
      <c r="H1809" s="49"/>
      <c r="I1809" s="49"/>
      <c r="J1809" s="49"/>
      <c r="K1809" s="49"/>
      <c r="L1809" s="49"/>
      <c r="M1809" s="49"/>
      <c r="N1809" s="49"/>
      <c r="O1809" s="49"/>
      <c r="P1809" s="49"/>
      <c r="Q1809" s="49"/>
      <c r="R1809" s="49"/>
      <c r="S1809" s="49"/>
      <c r="T1809" s="49"/>
      <c r="U1809" s="49"/>
      <c r="V1809" s="49"/>
      <c r="W1809" s="49"/>
      <c r="X1809" s="49"/>
      <c r="Y1809" s="49"/>
    </row>
    <row r="1810" spans="1:25">
      <c r="A1810" s="37" t="s">
        <v>110</v>
      </c>
      <c r="B1810" s="37" t="s">
        <v>111</v>
      </c>
      <c r="C1810" s="38">
        <v>1984</v>
      </c>
      <c r="D1810" s="38">
        <v>41202.9</v>
      </c>
      <c r="E1810" s="38">
        <v>80507.42701850411</v>
      </c>
      <c r="F1810" s="37">
        <f>Table_3[[#This Row],[Nominal GDP in millions]]/Table_3[[#This Row],[Real GDP (Chained 2012, millions)]]</f>
        <v>0.51179004876816869</v>
      </c>
      <c r="G1810" s="51">
        <f>ABS((F1810/F1807)^(1/4)-1)</f>
        <v>3.7259885106011081E-2</v>
      </c>
      <c r="H1810" s="49"/>
      <c r="I1810" s="49"/>
      <c r="J1810" s="49"/>
      <c r="K1810" s="49"/>
      <c r="L1810" s="49"/>
      <c r="M1810" s="49"/>
      <c r="N1810" s="49"/>
      <c r="O1810" s="49"/>
      <c r="P1810" s="49"/>
      <c r="Q1810" s="49"/>
      <c r="R1810" s="49"/>
      <c r="S1810" s="49"/>
      <c r="T1810" s="49"/>
      <c r="U1810" s="49"/>
      <c r="V1810" s="49"/>
      <c r="W1810" s="49"/>
      <c r="X1810" s="49"/>
      <c r="Y1810" s="49"/>
    </row>
    <row r="1811" spans="1:25">
      <c r="A1811" s="35" t="s">
        <v>110</v>
      </c>
      <c r="B1811" s="35" t="s">
        <v>111</v>
      </c>
      <c r="C1811" s="39">
        <v>1985</v>
      </c>
      <c r="D1811" s="35">
        <v>43987.6</v>
      </c>
      <c r="E1811" s="39">
        <v>83404.570251593832</v>
      </c>
      <c r="F1811" s="35">
        <f>Table_3[[#This Row],[Nominal GDP in millions]]/Table_3[[#This Row],[Real GDP (Chained 2012, millions)]]</f>
        <v>0.5274003554878266</v>
      </c>
      <c r="H1811" s="49"/>
      <c r="I1811" s="49"/>
      <c r="J1811" s="49"/>
      <c r="K1811" s="49"/>
      <c r="L1811" s="49"/>
      <c r="M1811" s="49"/>
      <c r="N1811" s="49"/>
      <c r="O1811" s="49"/>
      <c r="P1811" s="49"/>
      <c r="Q1811" s="49"/>
      <c r="R1811" s="49"/>
      <c r="S1811" s="49"/>
      <c r="T1811" s="49"/>
      <c r="U1811" s="49"/>
      <c r="V1811" s="49"/>
      <c r="W1811" s="49"/>
      <c r="X1811" s="49"/>
      <c r="Y1811" s="49"/>
    </row>
    <row r="1812" spans="1:25">
      <c r="A1812" s="35" t="s">
        <v>110</v>
      </c>
      <c r="B1812" s="35" t="s">
        <v>111</v>
      </c>
      <c r="C1812" s="39">
        <v>1986</v>
      </c>
      <c r="D1812" s="35">
        <v>47748.4</v>
      </c>
      <c r="E1812" s="39">
        <v>87361.664356398687</v>
      </c>
      <c r="F1812" s="35">
        <f>Table_3[[#This Row],[Nominal GDP in millions]]/Table_3[[#This Row],[Real GDP (Chained 2012, millions)]]</f>
        <v>0.54656009992216603</v>
      </c>
      <c r="H1812" s="49"/>
      <c r="I1812" s="49"/>
      <c r="J1812" s="49"/>
      <c r="K1812" s="49"/>
      <c r="L1812" s="49"/>
      <c r="M1812" s="49"/>
      <c r="N1812" s="49"/>
      <c r="O1812" s="49"/>
      <c r="P1812" s="49"/>
      <c r="Q1812" s="49"/>
      <c r="R1812" s="49"/>
      <c r="S1812" s="49"/>
      <c r="T1812" s="49"/>
      <c r="U1812" s="49"/>
      <c r="V1812" s="49"/>
      <c r="W1812" s="49"/>
      <c r="X1812" s="49"/>
      <c r="Y1812" s="49"/>
    </row>
    <row r="1813" spans="1:25">
      <c r="A1813" s="35" t="s">
        <v>110</v>
      </c>
      <c r="B1813" s="35" t="s">
        <v>111</v>
      </c>
      <c r="C1813" s="39">
        <v>1987</v>
      </c>
      <c r="D1813" s="35">
        <v>52688.4</v>
      </c>
      <c r="E1813" s="39">
        <v>93767.976167936562</v>
      </c>
      <c r="F1813" s="35">
        <f>Table_3[[#This Row],[Nominal GDP in millions]]/Table_3[[#This Row],[Real GDP (Chained 2012, millions)]]</f>
        <v>0.56190185768365242</v>
      </c>
      <c r="H1813" s="49"/>
      <c r="I1813" s="49"/>
      <c r="J1813" s="49"/>
      <c r="K1813" s="49"/>
      <c r="L1813" s="49"/>
      <c r="M1813" s="49"/>
      <c r="N1813" s="49"/>
      <c r="O1813" s="49"/>
      <c r="P1813" s="49"/>
      <c r="Q1813" s="49"/>
      <c r="R1813" s="49"/>
      <c r="S1813" s="49"/>
      <c r="T1813" s="49"/>
      <c r="U1813" s="49"/>
      <c r="V1813" s="49"/>
      <c r="W1813" s="49"/>
      <c r="X1813" s="49"/>
      <c r="Y1813" s="49"/>
    </row>
    <row r="1814" spans="1:25">
      <c r="A1814" s="37" t="s">
        <v>110</v>
      </c>
      <c r="B1814" s="37" t="s">
        <v>111</v>
      </c>
      <c r="C1814" s="38">
        <v>1988</v>
      </c>
      <c r="D1814" s="38">
        <v>57328.6</v>
      </c>
      <c r="E1814" s="38">
        <v>98605.292771264183</v>
      </c>
      <c r="F1814" s="37">
        <f>Table_3[[#This Row],[Nominal GDP in millions]]/Table_3[[#This Row],[Real GDP (Chained 2012, millions)]]</f>
        <v>0.58139475467088575</v>
      </c>
      <c r="G1814" s="51">
        <f>ABS((F1814/F1811)^(1/4)-1)</f>
        <v>2.4666818429978088E-2</v>
      </c>
      <c r="H1814" s="49"/>
      <c r="I1814" s="49"/>
      <c r="J1814" s="49"/>
      <c r="K1814" s="49"/>
      <c r="L1814" s="49"/>
      <c r="M1814" s="49"/>
      <c r="N1814" s="49"/>
      <c r="O1814" s="49"/>
      <c r="P1814" s="49"/>
      <c r="Q1814" s="49"/>
      <c r="R1814" s="49"/>
      <c r="S1814" s="49"/>
      <c r="T1814" s="49"/>
      <c r="U1814" s="49"/>
      <c r="V1814" s="49"/>
      <c r="W1814" s="49"/>
      <c r="X1814" s="49"/>
      <c r="Y1814" s="49"/>
    </row>
    <row r="1815" spans="1:25">
      <c r="A1815" s="35" t="s">
        <v>110</v>
      </c>
      <c r="B1815" s="35" t="s">
        <v>111</v>
      </c>
      <c r="C1815" s="39">
        <v>1989</v>
      </c>
      <c r="D1815" s="35">
        <v>61346.8</v>
      </c>
      <c r="E1815" s="39">
        <v>101841.65935468822</v>
      </c>
      <c r="F1815" s="35">
        <f>Table_3[[#This Row],[Nominal GDP in millions]]/Table_3[[#This Row],[Real GDP (Chained 2012, millions)]]</f>
        <v>0.60237431703999367</v>
      </c>
      <c r="H1815" s="49"/>
      <c r="I1815" s="49"/>
      <c r="J1815" s="49"/>
      <c r="K1815" s="49"/>
      <c r="L1815" s="49"/>
      <c r="M1815" s="49"/>
      <c r="N1815" s="49"/>
      <c r="O1815" s="49"/>
      <c r="P1815" s="49"/>
      <c r="Q1815" s="49"/>
      <c r="R1815" s="49"/>
      <c r="S1815" s="49"/>
      <c r="T1815" s="49"/>
      <c r="U1815" s="49"/>
      <c r="V1815" s="49"/>
      <c r="W1815" s="49"/>
      <c r="X1815" s="49"/>
      <c r="Y1815" s="49"/>
    </row>
    <row r="1816" spans="1:25">
      <c r="A1816" s="35" t="s">
        <v>110</v>
      </c>
      <c r="B1816" s="35" t="s">
        <v>111</v>
      </c>
      <c r="C1816" s="39">
        <v>1990</v>
      </c>
      <c r="D1816" s="35">
        <v>65156.9</v>
      </c>
      <c r="E1816" s="39">
        <v>105135.23760970299</v>
      </c>
      <c r="F1816" s="35">
        <f>Table_3[[#This Row],[Nominal GDP in millions]]/Table_3[[#This Row],[Real GDP (Chained 2012, millions)]]</f>
        <v>0.61974368899877419</v>
      </c>
      <c r="H1816" s="49"/>
      <c r="I1816" s="49"/>
      <c r="J1816" s="49"/>
      <c r="K1816" s="49"/>
      <c r="L1816" s="49"/>
      <c r="M1816" s="49"/>
      <c r="N1816" s="49"/>
      <c r="O1816" s="49"/>
      <c r="P1816" s="49"/>
      <c r="Q1816" s="49"/>
      <c r="R1816" s="49"/>
      <c r="S1816" s="49"/>
      <c r="T1816" s="49"/>
      <c r="U1816" s="49"/>
      <c r="V1816" s="49"/>
      <c r="W1816" s="49"/>
      <c r="X1816" s="49"/>
      <c r="Y1816" s="49"/>
    </row>
    <row r="1817" spans="1:25">
      <c r="A1817" s="35" t="s">
        <v>110</v>
      </c>
      <c r="B1817" s="35" t="s">
        <v>111</v>
      </c>
      <c r="C1817" s="39">
        <v>1991</v>
      </c>
      <c r="D1817" s="35">
        <v>68000.3</v>
      </c>
      <c r="E1817" s="39">
        <v>106064.57842139635</v>
      </c>
      <c r="F1817" s="35">
        <f>Table_3[[#This Row],[Nominal GDP in millions]]/Table_3[[#This Row],[Real GDP (Chained 2012, millions)]]</f>
        <v>0.64112167334351411</v>
      </c>
      <c r="H1817" s="49"/>
      <c r="I1817" s="49"/>
      <c r="J1817" s="49"/>
      <c r="K1817" s="49"/>
      <c r="L1817" s="49"/>
      <c r="M1817" s="49"/>
      <c r="N1817" s="49"/>
      <c r="O1817" s="49"/>
      <c r="P1817" s="49"/>
      <c r="Q1817" s="49"/>
      <c r="R1817" s="49"/>
      <c r="S1817" s="49"/>
      <c r="T1817" s="49"/>
      <c r="U1817" s="49"/>
      <c r="V1817" s="49"/>
      <c r="W1817" s="49"/>
      <c r="X1817" s="49"/>
      <c r="Y1817" s="49"/>
    </row>
    <row r="1818" spans="1:25">
      <c r="A1818" s="37" t="s">
        <v>110</v>
      </c>
      <c r="B1818" s="37" t="s">
        <v>111</v>
      </c>
      <c r="C1818" s="38">
        <v>1992</v>
      </c>
      <c r="D1818" s="38">
        <v>71848</v>
      </c>
      <c r="E1818" s="38">
        <v>109546.39703001088</v>
      </c>
      <c r="F1818" s="37">
        <f>Table_3[[#This Row],[Nominal GDP in millions]]/Table_3[[#This Row],[Real GDP (Chained 2012, millions)]]</f>
        <v>0.65586821609766699</v>
      </c>
      <c r="G1818" s="51">
        <f>ABS((F1818/F1815)^(1/4)-1)</f>
        <v>2.1498032691147584E-2</v>
      </c>
      <c r="H1818" s="49"/>
      <c r="I1818" s="49"/>
      <c r="J1818" s="49"/>
      <c r="K1818" s="49"/>
      <c r="L1818" s="49"/>
      <c r="M1818" s="49"/>
      <c r="N1818" s="49"/>
      <c r="O1818" s="49"/>
      <c r="P1818" s="49"/>
      <c r="Q1818" s="49"/>
      <c r="R1818" s="49"/>
      <c r="S1818" s="49"/>
      <c r="T1818" s="49"/>
      <c r="U1818" s="49"/>
      <c r="V1818" s="49"/>
      <c r="W1818" s="49"/>
      <c r="X1818" s="49"/>
      <c r="Y1818" s="49"/>
    </row>
    <row r="1819" spans="1:25">
      <c r="A1819" s="35" t="s">
        <v>110</v>
      </c>
      <c r="B1819" s="35" t="s">
        <v>111</v>
      </c>
      <c r="C1819" s="39">
        <v>1993</v>
      </c>
      <c r="D1819" s="35">
        <v>76158.3</v>
      </c>
      <c r="E1819" s="39">
        <v>113447.67486984916</v>
      </c>
      <c r="F1819" s="35">
        <f>Table_3[[#This Row],[Nominal GDP in millions]]/Table_3[[#This Row],[Real GDP (Chained 2012, millions)]]</f>
        <v>0.67130772038625974</v>
      </c>
      <c r="H1819" s="49"/>
      <c r="I1819" s="49"/>
      <c r="J1819" s="49"/>
      <c r="K1819" s="49"/>
      <c r="L1819" s="49"/>
      <c r="M1819" s="49"/>
      <c r="N1819" s="49"/>
      <c r="O1819" s="49"/>
      <c r="P1819" s="49"/>
      <c r="Q1819" s="49"/>
      <c r="R1819" s="49"/>
      <c r="S1819" s="49"/>
      <c r="T1819" s="49"/>
      <c r="U1819" s="49"/>
      <c r="V1819" s="49"/>
      <c r="W1819" s="49"/>
      <c r="X1819" s="49"/>
      <c r="Y1819" s="49"/>
    </row>
    <row r="1820" spans="1:25">
      <c r="A1820" s="35" t="s">
        <v>110</v>
      </c>
      <c r="B1820" s="35" t="s">
        <v>111</v>
      </c>
      <c r="C1820" s="39">
        <v>1994</v>
      </c>
      <c r="D1820" s="35">
        <v>82061.5</v>
      </c>
      <c r="E1820" s="39">
        <v>119803.75204291711</v>
      </c>
      <c r="F1820" s="35">
        <f>Table_3[[#This Row],[Nominal GDP in millions]]/Table_3[[#This Row],[Real GDP (Chained 2012, millions)]]</f>
        <v>0.68496602652814442</v>
      </c>
      <c r="H1820" s="49"/>
      <c r="I1820" s="49"/>
      <c r="J1820" s="49"/>
      <c r="K1820" s="49"/>
      <c r="L1820" s="49"/>
      <c r="M1820" s="49"/>
      <c r="N1820" s="49"/>
      <c r="O1820" s="49"/>
      <c r="P1820" s="49"/>
      <c r="Q1820" s="49"/>
      <c r="R1820" s="49"/>
      <c r="S1820" s="49"/>
      <c r="T1820" s="49"/>
      <c r="U1820" s="49"/>
      <c r="V1820" s="49"/>
      <c r="W1820" s="49"/>
      <c r="X1820" s="49"/>
      <c r="Y1820" s="49"/>
    </row>
    <row r="1821" spans="1:25">
      <c r="A1821" s="35" t="s">
        <v>110</v>
      </c>
      <c r="B1821" s="35" t="s">
        <v>111</v>
      </c>
      <c r="C1821" s="39">
        <v>1995</v>
      </c>
      <c r="D1821" s="35">
        <v>87247.7</v>
      </c>
      <c r="E1821" s="39">
        <v>124255.37825532575</v>
      </c>
      <c r="F1821" s="35">
        <f>Table_3[[#This Row],[Nominal GDP in millions]]/Table_3[[#This Row],[Real GDP (Chained 2012, millions)]]</f>
        <v>0.70216437489505967</v>
      </c>
      <c r="H1821" s="49"/>
      <c r="I1821" s="49"/>
      <c r="J1821" s="49"/>
      <c r="K1821" s="49"/>
      <c r="L1821" s="49"/>
      <c r="M1821" s="49"/>
      <c r="N1821" s="49"/>
      <c r="O1821" s="49"/>
      <c r="P1821" s="49"/>
      <c r="Q1821" s="49"/>
      <c r="R1821" s="49"/>
      <c r="S1821" s="49"/>
      <c r="T1821" s="49"/>
      <c r="U1821" s="49"/>
      <c r="V1821" s="49"/>
      <c r="W1821" s="49"/>
      <c r="X1821" s="49"/>
      <c r="Y1821" s="49"/>
    </row>
    <row r="1822" spans="1:25">
      <c r="A1822" s="37" t="s">
        <v>110</v>
      </c>
      <c r="B1822" s="37" t="s">
        <v>111</v>
      </c>
      <c r="C1822" s="38">
        <v>1996</v>
      </c>
      <c r="D1822" s="38">
        <v>90754.8</v>
      </c>
      <c r="E1822" s="38">
        <v>127981.393023169</v>
      </c>
      <c r="F1822" s="37">
        <f>Table_3[[#This Row],[Nominal GDP in millions]]/Table_3[[#This Row],[Real GDP (Chained 2012, millions)]]</f>
        <v>0.70912495837242751</v>
      </c>
      <c r="G1822" s="51">
        <f>ABS((F1822/F1819)^(1/4)-1)</f>
        <v>1.3795320611885264E-2</v>
      </c>
      <c r="H1822" s="49"/>
      <c r="I1822" s="49"/>
      <c r="J1822" s="49"/>
      <c r="K1822" s="49"/>
      <c r="L1822" s="49"/>
      <c r="M1822" s="49"/>
      <c r="N1822" s="49"/>
      <c r="O1822" s="49"/>
      <c r="P1822" s="49"/>
      <c r="Q1822" s="49"/>
      <c r="R1822" s="49"/>
      <c r="S1822" s="49"/>
      <c r="T1822" s="49"/>
      <c r="U1822" s="49"/>
      <c r="V1822" s="49"/>
      <c r="W1822" s="49"/>
      <c r="X1822" s="49"/>
      <c r="Y1822" s="49"/>
    </row>
    <row r="1823" spans="1:25">
      <c r="A1823" s="35" t="s">
        <v>110</v>
      </c>
      <c r="B1823" s="35" t="s">
        <v>111</v>
      </c>
      <c r="C1823" s="39">
        <v>1997</v>
      </c>
      <c r="D1823" s="35">
        <v>97425</v>
      </c>
      <c r="E1823" s="39">
        <v>134607.9</v>
      </c>
      <c r="F1823" s="35">
        <f>Table_3[[#This Row],[Nominal GDP in millions]]/Table_3[[#This Row],[Real GDP (Chained 2012, millions)]]</f>
        <v>0.72376881297457285</v>
      </c>
      <c r="H1823" s="49"/>
      <c r="I1823" s="49"/>
      <c r="J1823" s="49"/>
      <c r="K1823" s="49"/>
      <c r="L1823" s="49"/>
      <c r="M1823" s="49"/>
      <c r="N1823" s="49"/>
      <c r="O1823" s="49"/>
      <c r="P1823" s="49"/>
      <c r="Q1823" s="49"/>
      <c r="R1823" s="49"/>
      <c r="S1823" s="49"/>
      <c r="T1823" s="49"/>
      <c r="U1823" s="49"/>
      <c r="V1823" s="49"/>
      <c r="W1823" s="49"/>
      <c r="X1823" s="49"/>
      <c r="Y1823" s="49"/>
    </row>
    <row r="1824" spans="1:25">
      <c r="A1824" s="35" t="s">
        <v>110</v>
      </c>
      <c r="B1824" s="35" t="s">
        <v>111</v>
      </c>
      <c r="C1824" s="39">
        <v>1998</v>
      </c>
      <c r="D1824" s="35">
        <v>103456.3</v>
      </c>
      <c r="E1824" s="39">
        <v>139526.29999999999</v>
      </c>
      <c r="F1824" s="35">
        <f>Table_3[[#This Row],[Nominal GDP in millions]]/Table_3[[#This Row],[Real GDP (Chained 2012, millions)]]</f>
        <v>0.74148243019416415</v>
      </c>
      <c r="H1824" s="49"/>
      <c r="I1824" s="49"/>
      <c r="J1824" s="49"/>
      <c r="K1824" s="49"/>
      <c r="L1824" s="49"/>
      <c r="M1824" s="49"/>
      <c r="N1824" s="49"/>
      <c r="O1824" s="49"/>
      <c r="P1824" s="49"/>
      <c r="Q1824" s="49"/>
      <c r="R1824" s="49"/>
      <c r="S1824" s="49"/>
      <c r="T1824" s="49"/>
      <c r="U1824" s="49"/>
      <c r="V1824" s="49"/>
      <c r="W1824" s="49"/>
      <c r="X1824" s="49"/>
      <c r="Y1824" s="49"/>
    </row>
    <row r="1825" spans="1:25">
      <c r="A1825" s="35" t="s">
        <v>110</v>
      </c>
      <c r="B1825" s="35" t="s">
        <v>111</v>
      </c>
      <c r="C1825" s="39">
        <v>1999</v>
      </c>
      <c r="D1825" s="35">
        <v>110241.7</v>
      </c>
      <c r="E1825" s="39">
        <v>146104.4</v>
      </c>
      <c r="F1825" s="35">
        <f>Table_3[[#This Row],[Nominal GDP in millions]]/Table_3[[#This Row],[Real GDP (Chained 2012, millions)]]</f>
        <v>0.75454058878445829</v>
      </c>
      <c r="H1825" s="49"/>
      <c r="I1825" s="49"/>
      <c r="J1825" s="49"/>
      <c r="K1825" s="49"/>
      <c r="L1825" s="49"/>
      <c r="M1825" s="49"/>
      <c r="N1825" s="49"/>
      <c r="O1825" s="49"/>
      <c r="P1825" s="49"/>
      <c r="Q1825" s="49"/>
      <c r="R1825" s="49"/>
      <c r="S1825" s="49"/>
      <c r="T1825" s="49"/>
      <c r="U1825" s="49"/>
      <c r="V1825" s="49"/>
      <c r="W1825" s="49"/>
      <c r="X1825" s="49"/>
      <c r="Y1825" s="49"/>
    </row>
    <row r="1826" spans="1:25">
      <c r="A1826" s="37" t="s">
        <v>110</v>
      </c>
      <c r="B1826" s="37" t="s">
        <v>111</v>
      </c>
      <c r="C1826" s="38">
        <v>2000</v>
      </c>
      <c r="D1826" s="38">
        <v>115320.6</v>
      </c>
      <c r="E1826" s="38">
        <v>150156.4</v>
      </c>
      <c r="F1826" s="37">
        <f>Table_3[[#This Row],[Nominal GDP in millions]]/Table_3[[#This Row],[Real GDP (Chained 2012, millions)]]</f>
        <v>0.76800322863361137</v>
      </c>
      <c r="G1826" s="51">
        <f>ABS((F1826/F1823)^(1/4)-1)</f>
        <v>1.4940995912452903E-2</v>
      </c>
      <c r="H1826" s="49"/>
      <c r="I1826" s="49"/>
      <c r="J1826" s="49"/>
      <c r="K1826" s="49"/>
      <c r="L1826" s="49"/>
      <c r="M1826" s="49"/>
      <c r="N1826" s="49"/>
      <c r="O1826" s="49"/>
      <c r="P1826" s="49"/>
      <c r="Q1826" s="49"/>
      <c r="R1826" s="49"/>
      <c r="S1826" s="49"/>
      <c r="T1826" s="49"/>
      <c r="U1826" s="49"/>
      <c r="V1826" s="49"/>
      <c r="W1826" s="49"/>
      <c r="X1826" s="49"/>
      <c r="Y1826" s="49"/>
    </row>
    <row r="1827" spans="1:25">
      <c r="A1827" s="35" t="s">
        <v>110</v>
      </c>
      <c r="B1827" s="35" t="s">
        <v>111</v>
      </c>
      <c r="C1827" s="39">
        <v>2001</v>
      </c>
      <c r="D1827" s="35">
        <v>119478.1</v>
      </c>
      <c r="E1827" s="39">
        <v>151015.9</v>
      </c>
      <c r="F1827" s="35">
        <f>Table_3[[#This Row],[Nominal GDP in millions]]/Table_3[[#This Row],[Real GDP (Chained 2012, millions)]]</f>
        <v>0.79116238753667667</v>
      </c>
      <c r="H1827" s="49"/>
      <c r="I1827" s="49"/>
      <c r="J1827" s="49"/>
      <c r="K1827" s="49"/>
      <c r="L1827" s="49"/>
      <c r="M1827" s="49"/>
      <c r="N1827" s="49"/>
      <c r="O1827" s="49"/>
      <c r="P1827" s="49"/>
      <c r="Q1827" s="49"/>
      <c r="R1827" s="49"/>
      <c r="S1827" s="49"/>
      <c r="T1827" s="49"/>
      <c r="U1827" s="49"/>
      <c r="V1827" s="49"/>
      <c r="W1827" s="49"/>
      <c r="X1827" s="49"/>
      <c r="Y1827" s="49"/>
    </row>
    <row r="1828" spans="1:25">
      <c r="A1828" s="35" t="s">
        <v>110</v>
      </c>
      <c r="B1828" s="35" t="s">
        <v>111</v>
      </c>
      <c r="C1828" s="39">
        <v>2002</v>
      </c>
      <c r="D1828" s="35">
        <v>124863.9</v>
      </c>
      <c r="E1828" s="39">
        <v>155275.1</v>
      </c>
      <c r="F1828" s="35">
        <f>Table_3[[#This Row],[Nominal GDP in millions]]/Table_3[[#This Row],[Real GDP (Chained 2012, millions)]]</f>
        <v>0.80414631837300377</v>
      </c>
      <c r="H1828" s="49"/>
      <c r="I1828" s="49"/>
      <c r="J1828" s="49"/>
      <c r="K1828" s="49"/>
      <c r="L1828" s="49"/>
      <c r="M1828" s="49"/>
      <c r="N1828" s="49"/>
      <c r="O1828" s="49"/>
      <c r="P1828" s="49"/>
      <c r="Q1828" s="49"/>
      <c r="R1828" s="49"/>
      <c r="S1828" s="49"/>
      <c r="T1828" s="49"/>
      <c r="U1828" s="49"/>
      <c r="V1828" s="49"/>
      <c r="W1828" s="49"/>
      <c r="X1828" s="49"/>
      <c r="Y1828" s="49"/>
    </row>
    <row r="1829" spans="1:25">
      <c r="A1829" s="35" t="s">
        <v>110</v>
      </c>
      <c r="B1829" s="35" t="s">
        <v>111</v>
      </c>
      <c r="C1829" s="39">
        <v>2003</v>
      </c>
      <c r="D1829" s="35">
        <v>131566.5</v>
      </c>
      <c r="E1829" s="39">
        <v>161269.29999999999</v>
      </c>
      <c r="F1829" s="35">
        <f>Table_3[[#This Row],[Nominal GDP in millions]]/Table_3[[#This Row],[Real GDP (Chained 2012, millions)]]</f>
        <v>0.81581863380072961</v>
      </c>
      <c r="H1829" s="49"/>
      <c r="I1829" s="49"/>
      <c r="J1829" s="49"/>
      <c r="K1829" s="49"/>
      <c r="L1829" s="49"/>
      <c r="M1829" s="49"/>
      <c r="N1829" s="49"/>
      <c r="O1829" s="49"/>
      <c r="P1829" s="49"/>
      <c r="Q1829" s="49"/>
      <c r="R1829" s="49"/>
      <c r="S1829" s="49"/>
      <c r="T1829" s="49"/>
      <c r="U1829" s="49"/>
      <c r="V1829" s="49"/>
      <c r="W1829" s="49"/>
      <c r="X1829" s="49"/>
      <c r="Y1829" s="49"/>
    </row>
    <row r="1830" spans="1:25">
      <c r="A1830" s="37" t="s">
        <v>110</v>
      </c>
      <c r="B1830" s="37" t="s">
        <v>111</v>
      </c>
      <c r="C1830" s="38">
        <v>2004</v>
      </c>
      <c r="D1830" s="38">
        <v>136982</v>
      </c>
      <c r="E1830" s="38">
        <v>164083.4</v>
      </c>
      <c r="F1830" s="37">
        <f>Table_3[[#This Row],[Nominal GDP in millions]]/Table_3[[#This Row],[Real GDP (Chained 2012, millions)]]</f>
        <v>0.83483155517255248</v>
      </c>
      <c r="G1830" s="51">
        <f>ABS((F1830/F1827)^(1/4)-1)</f>
        <v>1.3522293660638951E-2</v>
      </c>
      <c r="H1830" s="49"/>
      <c r="I1830" s="49"/>
      <c r="J1830" s="49"/>
      <c r="K1830" s="49"/>
      <c r="L1830" s="49"/>
      <c r="M1830" s="49"/>
      <c r="N1830" s="49"/>
      <c r="O1830" s="49"/>
      <c r="P1830" s="49"/>
      <c r="Q1830" s="49"/>
      <c r="R1830" s="49"/>
      <c r="S1830" s="49"/>
      <c r="T1830" s="49"/>
      <c r="U1830" s="49"/>
      <c r="V1830" s="49"/>
      <c r="W1830" s="49"/>
      <c r="X1830" s="49"/>
      <c r="Y1830" s="49"/>
    </row>
    <row r="1831" spans="1:25">
      <c r="A1831" s="35" t="s">
        <v>110</v>
      </c>
      <c r="B1831" s="35" t="s">
        <v>111</v>
      </c>
      <c r="C1831" s="39">
        <v>2005</v>
      </c>
      <c r="D1831" s="35">
        <v>145403.6</v>
      </c>
      <c r="E1831" s="39">
        <v>169488.5</v>
      </c>
      <c r="F1831" s="35">
        <f>Table_3[[#This Row],[Nominal GDP in millions]]/Table_3[[#This Row],[Real GDP (Chained 2012, millions)]]</f>
        <v>0.85789655345347915</v>
      </c>
      <c r="H1831" s="49"/>
      <c r="I1831" s="49"/>
      <c r="J1831" s="49"/>
      <c r="K1831" s="49"/>
      <c r="L1831" s="49"/>
      <c r="M1831" s="49"/>
      <c r="N1831" s="49"/>
      <c r="O1831" s="49"/>
      <c r="P1831" s="49"/>
      <c r="Q1831" s="49"/>
      <c r="R1831" s="49"/>
      <c r="S1831" s="49"/>
      <c r="T1831" s="49"/>
      <c r="U1831" s="49"/>
      <c r="V1831" s="49"/>
      <c r="W1831" s="49"/>
      <c r="X1831" s="49"/>
      <c r="Y1831" s="49"/>
    </row>
    <row r="1832" spans="1:25">
      <c r="A1832" s="35" t="s">
        <v>110</v>
      </c>
      <c r="B1832" s="35" t="s">
        <v>111</v>
      </c>
      <c r="C1832" s="39">
        <v>2006</v>
      </c>
      <c r="D1832" s="35">
        <v>153647.70000000001</v>
      </c>
      <c r="E1832" s="39">
        <v>173370.9</v>
      </c>
      <c r="F1832" s="35">
        <f>Table_3[[#This Row],[Nominal GDP in millions]]/Table_3[[#This Row],[Real GDP (Chained 2012, millions)]]</f>
        <v>0.88623696364268756</v>
      </c>
      <c r="H1832" s="49"/>
      <c r="I1832" s="49"/>
      <c r="J1832" s="49"/>
      <c r="K1832" s="49"/>
      <c r="L1832" s="49"/>
      <c r="M1832" s="49"/>
      <c r="N1832" s="49"/>
      <c r="O1832" s="49"/>
      <c r="P1832" s="49"/>
      <c r="Q1832" s="49"/>
      <c r="R1832" s="49"/>
      <c r="S1832" s="49"/>
      <c r="T1832" s="49"/>
      <c r="U1832" s="49"/>
      <c r="V1832" s="49"/>
      <c r="W1832" s="49"/>
      <c r="X1832" s="49"/>
      <c r="Y1832" s="49"/>
    </row>
    <row r="1833" spans="1:25">
      <c r="A1833" s="35" t="s">
        <v>110</v>
      </c>
      <c r="B1833" s="35" t="s">
        <v>111</v>
      </c>
      <c r="C1833" s="39">
        <v>2007</v>
      </c>
      <c r="D1833" s="35">
        <v>162746.29999999999</v>
      </c>
      <c r="E1833" s="39">
        <v>178474.6</v>
      </c>
      <c r="F1833" s="35">
        <f>Table_3[[#This Row],[Nominal GDP in millions]]/Table_3[[#This Row],[Real GDP (Chained 2012, millions)]]</f>
        <v>0.91187373441374842</v>
      </c>
      <c r="H1833" s="49"/>
      <c r="I1833" s="49"/>
      <c r="J1833" s="49"/>
      <c r="K1833" s="49"/>
      <c r="L1833" s="49"/>
      <c r="M1833" s="49"/>
      <c r="N1833" s="49"/>
      <c r="O1833" s="49"/>
      <c r="P1833" s="49"/>
      <c r="Q1833" s="49"/>
      <c r="R1833" s="49"/>
      <c r="S1833" s="49"/>
      <c r="T1833" s="49"/>
      <c r="U1833" s="49"/>
      <c r="V1833" s="49"/>
      <c r="W1833" s="49"/>
      <c r="X1833" s="49"/>
      <c r="Y1833" s="49"/>
    </row>
    <row r="1834" spans="1:25">
      <c r="A1834" s="37" t="s">
        <v>110</v>
      </c>
      <c r="B1834" s="37" t="s">
        <v>111</v>
      </c>
      <c r="C1834" s="38">
        <v>2008</v>
      </c>
      <c r="D1834" s="38">
        <v>163886.20000000001</v>
      </c>
      <c r="E1834" s="38">
        <v>176567.6</v>
      </c>
      <c r="F1834" s="37">
        <f>Table_3[[#This Row],[Nominal GDP in millions]]/Table_3[[#This Row],[Real GDP (Chained 2012, millions)]]</f>
        <v>0.92817821616196861</v>
      </c>
      <c r="G1834" s="51">
        <f>ABS((F1834/F1831)^(1/4)-1)</f>
        <v>1.9880086488889948E-2</v>
      </c>
      <c r="H1834" s="49"/>
      <c r="I1834" s="49"/>
      <c r="J1834" s="49"/>
      <c r="K1834" s="49"/>
      <c r="L1834" s="49"/>
      <c r="M1834" s="49"/>
      <c r="N1834" s="49"/>
      <c r="O1834" s="49"/>
      <c r="P1834" s="49"/>
      <c r="Q1834" s="49"/>
      <c r="R1834" s="49"/>
      <c r="S1834" s="49"/>
      <c r="T1834" s="49"/>
      <c r="U1834" s="49"/>
      <c r="V1834" s="49"/>
      <c r="W1834" s="49"/>
      <c r="X1834" s="49"/>
      <c r="Y1834" s="49"/>
    </row>
    <row r="1835" spans="1:25">
      <c r="A1835" s="35" t="s">
        <v>110</v>
      </c>
      <c r="B1835" s="35" t="s">
        <v>111</v>
      </c>
      <c r="C1835" s="39">
        <v>2009</v>
      </c>
      <c r="D1835" s="35">
        <v>161813.5</v>
      </c>
      <c r="E1835" s="39">
        <v>168851.8</v>
      </c>
      <c r="F1835" s="35">
        <f>Table_3[[#This Row],[Nominal GDP in millions]]/Table_3[[#This Row],[Real GDP (Chained 2012, millions)]]</f>
        <v>0.95831670139139769</v>
      </c>
      <c r="H1835" s="49"/>
      <c r="I1835" s="49"/>
      <c r="J1835" s="49"/>
      <c r="K1835" s="49"/>
      <c r="L1835" s="49"/>
      <c r="M1835" s="49"/>
      <c r="N1835" s="49"/>
      <c r="O1835" s="49"/>
      <c r="P1835" s="49"/>
      <c r="Q1835" s="49"/>
      <c r="R1835" s="49"/>
      <c r="S1835" s="49"/>
      <c r="T1835" s="49"/>
      <c r="U1835" s="49"/>
      <c r="V1835" s="49"/>
      <c r="W1835" s="49"/>
      <c r="X1835" s="49"/>
      <c r="Y1835" s="49"/>
    </row>
    <row r="1836" spans="1:25">
      <c r="A1836" s="35" t="s">
        <v>110</v>
      </c>
      <c r="B1836" s="35" t="s">
        <v>111</v>
      </c>
      <c r="C1836" s="39">
        <v>2010</v>
      </c>
      <c r="D1836" s="35">
        <v>165860</v>
      </c>
      <c r="E1836" s="39">
        <v>172131</v>
      </c>
      <c r="F1836" s="35">
        <f>Table_3[[#This Row],[Nominal GDP in millions]]/Table_3[[#This Row],[Real GDP (Chained 2012, millions)]]</f>
        <v>0.96356844496342897</v>
      </c>
      <c r="H1836" s="49"/>
      <c r="I1836" s="49"/>
      <c r="J1836" s="49"/>
      <c r="K1836" s="49"/>
      <c r="L1836" s="49"/>
      <c r="M1836" s="49"/>
      <c r="N1836" s="49"/>
      <c r="O1836" s="49"/>
      <c r="P1836" s="49"/>
      <c r="Q1836" s="49"/>
      <c r="R1836" s="49"/>
      <c r="S1836" s="49"/>
      <c r="T1836" s="49"/>
      <c r="U1836" s="49"/>
      <c r="V1836" s="49"/>
      <c r="W1836" s="49"/>
      <c r="X1836" s="49"/>
      <c r="Y1836" s="49"/>
    </row>
    <row r="1837" spans="1:25">
      <c r="A1837" s="35" t="s">
        <v>110</v>
      </c>
      <c r="B1837" s="35" t="s">
        <v>111</v>
      </c>
      <c r="C1837" s="39">
        <v>2011</v>
      </c>
      <c r="D1837" s="35">
        <v>172075.1</v>
      </c>
      <c r="E1837" s="39">
        <v>176083.20000000001</v>
      </c>
      <c r="F1837" s="35">
        <f>Table_3[[#This Row],[Nominal GDP in millions]]/Table_3[[#This Row],[Real GDP (Chained 2012, millions)]]</f>
        <v>0.97723746501653763</v>
      </c>
      <c r="H1837" s="49"/>
      <c r="I1837" s="49"/>
      <c r="J1837" s="49"/>
      <c r="K1837" s="49"/>
      <c r="L1837" s="49"/>
      <c r="M1837" s="49"/>
      <c r="N1837" s="49"/>
      <c r="O1837" s="49"/>
      <c r="P1837" s="49"/>
      <c r="Q1837" s="49"/>
      <c r="R1837" s="49"/>
      <c r="S1837" s="49"/>
      <c r="T1837" s="49"/>
      <c r="U1837" s="49"/>
      <c r="V1837" s="49"/>
      <c r="W1837" s="49"/>
      <c r="X1837" s="49"/>
      <c r="Y1837" s="49"/>
    </row>
    <row r="1838" spans="1:25">
      <c r="A1838" s="37" t="s">
        <v>110</v>
      </c>
      <c r="B1838" s="37" t="s">
        <v>111</v>
      </c>
      <c r="C1838" s="38">
        <v>2012</v>
      </c>
      <c r="D1838" s="38">
        <v>177618.1</v>
      </c>
      <c r="E1838" s="38">
        <v>177618.1</v>
      </c>
      <c r="F1838" s="37">
        <f>Table_3[[#This Row],[Nominal GDP in millions]]/Table_3[[#This Row],[Real GDP (Chained 2012, millions)]]</f>
        <v>1</v>
      </c>
      <c r="G1838" s="51">
        <f>ABS((F1838/F1835)^(1/4)-1)</f>
        <v>1.0701093892653946E-2</v>
      </c>
      <c r="H1838" s="49"/>
      <c r="I1838" s="49"/>
      <c r="J1838" s="49"/>
      <c r="K1838" s="49"/>
      <c r="L1838" s="49"/>
      <c r="M1838" s="49"/>
      <c r="N1838" s="49"/>
      <c r="O1838" s="49"/>
      <c r="P1838" s="49"/>
      <c r="Q1838" s="49"/>
      <c r="R1838" s="49"/>
      <c r="S1838" s="49"/>
      <c r="T1838" s="49"/>
      <c r="U1838" s="49"/>
      <c r="V1838" s="49"/>
      <c r="W1838" s="49"/>
      <c r="X1838" s="49"/>
      <c r="Y1838" s="49"/>
    </row>
    <row r="1839" spans="1:25">
      <c r="A1839" s="35" t="s">
        <v>110</v>
      </c>
      <c r="B1839" s="35" t="s">
        <v>111</v>
      </c>
      <c r="C1839" s="39">
        <v>2013</v>
      </c>
      <c r="D1839" s="35">
        <v>185009.1</v>
      </c>
      <c r="E1839" s="39">
        <v>180881.6</v>
      </c>
      <c r="F1839" s="35">
        <f>Table_3[[#This Row],[Nominal GDP in millions]]/Table_3[[#This Row],[Real GDP (Chained 2012, millions)]]</f>
        <v>1.0228187941725415</v>
      </c>
      <c r="H1839" s="49"/>
      <c r="I1839" s="49"/>
      <c r="J1839" s="49"/>
      <c r="K1839" s="49"/>
      <c r="L1839" s="49"/>
      <c r="M1839" s="49"/>
      <c r="N1839" s="49"/>
      <c r="O1839" s="49"/>
      <c r="P1839" s="49"/>
      <c r="Q1839" s="49"/>
      <c r="R1839" s="49"/>
      <c r="S1839" s="49"/>
      <c r="T1839" s="49"/>
      <c r="U1839" s="49"/>
      <c r="V1839" s="49"/>
      <c r="W1839" s="49"/>
      <c r="X1839" s="49"/>
      <c r="Y1839" s="49"/>
    </row>
    <row r="1840" spans="1:25">
      <c r="A1840" s="35" t="s">
        <v>110</v>
      </c>
      <c r="B1840" s="35" t="s">
        <v>111</v>
      </c>
      <c r="C1840" s="39">
        <v>2014</v>
      </c>
      <c r="D1840" s="35">
        <v>194352.7</v>
      </c>
      <c r="E1840" s="39">
        <v>185986.9</v>
      </c>
      <c r="F1840" s="35">
        <f>Table_3[[#This Row],[Nominal GDP in millions]]/Table_3[[#This Row],[Real GDP (Chained 2012, millions)]]</f>
        <v>1.044980587342442</v>
      </c>
      <c r="H1840" s="49"/>
      <c r="I1840" s="49"/>
      <c r="J1840" s="49"/>
      <c r="K1840" s="49"/>
      <c r="L1840" s="49"/>
      <c r="M1840" s="49"/>
      <c r="N1840" s="49"/>
      <c r="O1840" s="49"/>
      <c r="P1840" s="49"/>
      <c r="Q1840" s="49"/>
      <c r="R1840" s="49"/>
      <c r="S1840" s="49"/>
      <c r="T1840" s="49"/>
      <c r="U1840" s="49"/>
      <c r="V1840" s="49"/>
      <c r="W1840" s="49"/>
      <c r="X1840" s="49"/>
      <c r="Y1840" s="49"/>
    </row>
    <row r="1841" spans="1:25">
      <c r="A1841" s="35" t="s">
        <v>110</v>
      </c>
      <c r="B1841" s="35" t="s">
        <v>111</v>
      </c>
      <c r="C1841" s="39">
        <v>2015</v>
      </c>
      <c r="D1841" s="35">
        <v>205816.7</v>
      </c>
      <c r="E1841" s="39">
        <v>192019.9</v>
      </c>
      <c r="F1841" s="35">
        <f>Table_3[[#This Row],[Nominal GDP in millions]]/Table_3[[#This Row],[Real GDP (Chained 2012, millions)]]</f>
        <v>1.0718508862883482</v>
      </c>
      <c r="H1841" s="49"/>
      <c r="I1841" s="49"/>
      <c r="J1841" s="49"/>
      <c r="K1841" s="49"/>
      <c r="L1841" s="49"/>
      <c r="M1841" s="49"/>
      <c r="N1841" s="49"/>
      <c r="O1841" s="49"/>
      <c r="P1841" s="49"/>
      <c r="Q1841" s="49"/>
      <c r="R1841" s="49"/>
      <c r="S1841" s="49"/>
      <c r="T1841" s="49"/>
      <c r="U1841" s="49"/>
      <c r="V1841" s="49"/>
      <c r="W1841" s="49"/>
      <c r="X1841" s="49"/>
      <c r="Y1841" s="49"/>
    </row>
    <row r="1842" spans="1:25">
      <c r="A1842" s="37" t="s">
        <v>110</v>
      </c>
      <c r="B1842" s="37" t="s">
        <v>111</v>
      </c>
      <c r="C1842" s="38">
        <v>2016</v>
      </c>
      <c r="D1842" s="38">
        <v>215120.2</v>
      </c>
      <c r="E1842" s="38">
        <v>198005.7</v>
      </c>
      <c r="F1842" s="37">
        <f>Table_3[[#This Row],[Nominal GDP in millions]]/Table_3[[#This Row],[Real GDP (Chained 2012, millions)]]</f>
        <v>1.0864343804244019</v>
      </c>
      <c r="G1842" s="51">
        <f>ABS((F1842/F1839)^(1/4)-1)</f>
        <v>1.5199044280776564E-2</v>
      </c>
      <c r="H1842" s="49"/>
      <c r="I1842" s="49"/>
      <c r="J1842" s="49"/>
      <c r="K1842" s="49"/>
      <c r="L1842" s="49"/>
      <c r="M1842" s="49"/>
      <c r="N1842" s="49"/>
      <c r="O1842" s="49"/>
      <c r="P1842" s="49"/>
      <c r="Q1842" s="49"/>
      <c r="R1842" s="49"/>
      <c r="S1842" s="49"/>
      <c r="T1842" s="49"/>
      <c r="U1842" s="49"/>
      <c r="V1842" s="49"/>
      <c r="W1842" s="49"/>
      <c r="X1842" s="49"/>
      <c r="Y1842" s="49"/>
    </row>
    <row r="1843" spans="1:25">
      <c r="A1843" s="35" t="s">
        <v>110</v>
      </c>
      <c r="B1843" s="35" t="s">
        <v>111</v>
      </c>
      <c r="C1843" s="39">
        <v>2017</v>
      </c>
      <c r="D1843" s="35">
        <v>223044.9</v>
      </c>
      <c r="E1843" s="39">
        <v>202494.3</v>
      </c>
      <c r="F1843" s="35">
        <f>Table_3[[#This Row],[Nominal GDP in millions]]/Table_3[[#This Row],[Real GDP (Chained 2012, millions)]]</f>
        <v>1.1014873011240316</v>
      </c>
      <c r="H1843" s="49"/>
      <c r="I1843" s="49"/>
      <c r="J1843" s="49"/>
      <c r="K1843" s="49"/>
      <c r="L1843" s="49"/>
      <c r="M1843" s="49"/>
      <c r="N1843" s="49"/>
      <c r="O1843" s="49"/>
      <c r="P1843" s="49"/>
      <c r="Q1843" s="49"/>
      <c r="R1843" s="49"/>
      <c r="S1843" s="49"/>
      <c r="T1843" s="49"/>
      <c r="U1843" s="49"/>
      <c r="V1843" s="49"/>
      <c r="W1843" s="49"/>
      <c r="X1843" s="49"/>
      <c r="Y1843" s="49"/>
    </row>
    <row r="1844" spans="1:25">
      <c r="A1844" s="35" t="s">
        <v>110</v>
      </c>
      <c r="B1844" s="35" t="s">
        <v>111</v>
      </c>
      <c r="C1844" s="39">
        <v>2018</v>
      </c>
      <c r="D1844" s="35">
        <v>233665.3</v>
      </c>
      <c r="E1844" s="39">
        <v>207772.7</v>
      </c>
      <c r="F1844" s="35">
        <f>Table_3[[#This Row],[Nominal GDP in millions]]/Table_3[[#This Row],[Real GDP (Chained 2012, millions)]]</f>
        <v>1.1246198369660692</v>
      </c>
      <c r="H1844" s="49"/>
      <c r="I1844" s="49"/>
      <c r="J1844" s="49"/>
      <c r="K1844" s="49"/>
      <c r="L1844" s="49"/>
      <c r="M1844" s="49"/>
      <c r="N1844" s="49"/>
      <c r="O1844" s="49"/>
      <c r="P1844" s="49"/>
      <c r="Q1844" s="49"/>
      <c r="R1844" s="49"/>
      <c r="S1844" s="49"/>
      <c r="T1844" s="49"/>
      <c r="U1844" s="49"/>
      <c r="V1844" s="49"/>
      <c r="W1844" s="49"/>
      <c r="X1844" s="49"/>
      <c r="Y1844" s="49"/>
    </row>
    <row r="1845" spans="1:25">
      <c r="A1845" s="35" t="s">
        <v>110</v>
      </c>
      <c r="B1845" s="35" t="s">
        <v>111</v>
      </c>
      <c r="C1845" s="39">
        <v>2019</v>
      </c>
      <c r="D1845" s="35">
        <v>244662.3</v>
      </c>
      <c r="E1845" s="39">
        <v>212482.8</v>
      </c>
      <c r="F1845" s="35">
        <f>Table_3[[#This Row],[Nominal GDP in millions]]/Table_3[[#This Row],[Real GDP (Chained 2012, millions)]]</f>
        <v>1.1514451993290751</v>
      </c>
      <c r="H1845" s="49"/>
      <c r="I1845" s="49"/>
      <c r="J1845" s="49"/>
      <c r="K1845" s="49"/>
      <c r="L1845" s="49"/>
      <c r="M1845" s="49"/>
      <c r="N1845" s="49"/>
      <c r="O1845" s="49"/>
      <c r="P1845" s="49"/>
      <c r="Q1845" s="49"/>
      <c r="R1845" s="49"/>
      <c r="S1845" s="49"/>
      <c r="T1845" s="49"/>
      <c r="U1845" s="49"/>
      <c r="V1845" s="49"/>
      <c r="W1845" s="49"/>
      <c r="X1845" s="49"/>
      <c r="Y1845" s="49"/>
    </row>
    <row r="1846" spans="1:25" s="46" customFormat="1">
      <c r="A1846" s="47" t="s">
        <v>110</v>
      </c>
      <c r="B1846" s="47" t="s">
        <v>111</v>
      </c>
      <c r="C1846" s="45">
        <v>2020</v>
      </c>
      <c r="D1846" s="47">
        <v>244881.7</v>
      </c>
      <c r="E1846" s="45">
        <v>208480.5</v>
      </c>
      <c r="F1846" s="47">
        <f>Table_3[[#This Row],[Nominal GDP in millions]]/Table_3[[#This Row],[Real GDP (Chained 2012, millions)]]</f>
        <v>1.1746024208499117</v>
      </c>
      <c r="G1846" s="51">
        <f>ABS((F1846/F1843)^(1/4)-1)</f>
        <v>1.6196861448667832E-2</v>
      </c>
      <c r="H1846" s="49"/>
      <c r="I1846" s="49"/>
      <c r="J1846" s="49"/>
      <c r="K1846" s="49"/>
      <c r="L1846" s="49"/>
      <c r="M1846" s="49"/>
      <c r="N1846" s="49"/>
      <c r="O1846" s="49"/>
      <c r="P1846" s="49"/>
      <c r="Q1846" s="49"/>
      <c r="R1846" s="49"/>
      <c r="S1846" s="49"/>
      <c r="T1846" s="49"/>
      <c r="U1846" s="49"/>
      <c r="V1846" s="49"/>
      <c r="W1846" s="49"/>
      <c r="X1846" s="49"/>
      <c r="Y1846" s="49"/>
    </row>
    <row r="1847" spans="1:25">
      <c r="A1847" s="37" t="s">
        <v>112</v>
      </c>
      <c r="B1847" s="37" t="s">
        <v>113</v>
      </c>
      <c r="C1847" s="38">
        <v>1976</v>
      </c>
      <c r="D1847" s="38">
        <v>4645.5</v>
      </c>
      <c r="E1847" s="38"/>
      <c r="F1847" s="37"/>
      <c r="G1847" s="51"/>
      <c r="H1847" s="49"/>
      <c r="I1847" s="49"/>
      <c r="J1847" s="49"/>
      <c r="K1847" s="49"/>
      <c r="L1847" s="49"/>
      <c r="M1847" s="49"/>
      <c r="N1847" s="49"/>
      <c r="O1847" s="49"/>
      <c r="P1847" s="49"/>
      <c r="Q1847" s="49"/>
      <c r="R1847" s="49"/>
      <c r="S1847" s="49"/>
      <c r="T1847" s="49"/>
      <c r="U1847" s="49"/>
      <c r="V1847" s="49"/>
      <c r="W1847" s="49"/>
      <c r="X1847" s="49"/>
      <c r="Y1847" s="49"/>
    </row>
    <row r="1848" spans="1:25">
      <c r="A1848" s="35" t="s">
        <v>112</v>
      </c>
      <c r="B1848" s="35" t="s">
        <v>113</v>
      </c>
      <c r="C1848" s="39">
        <v>1977</v>
      </c>
      <c r="D1848" s="35">
        <v>5116.2</v>
      </c>
      <c r="E1848" s="39">
        <v>13620.361247887638</v>
      </c>
      <c r="F1848" s="35">
        <f>Table_3[[#This Row],[Nominal GDP in millions]]/Table_3[[#This Row],[Real GDP (Chained 2012, millions)]]</f>
        <v>0.37562880358943956</v>
      </c>
      <c r="H1848" s="49"/>
      <c r="I1848" s="49"/>
      <c r="J1848" s="49"/>
      <c r="K1848" s="49"/>
      <c r="L1848" s="49"/>
      <c r="M1848" s="49"/>
      <c r="N1848" s="49"/>
      <c r="O1848" s="49"/>
      <c r="P1848" s="49"/>
      <c r="Q1848" s="49"/>
      <c r="R1848" s="49"/>
      <c r="S1848" s="49"/>
      <c r="T1848" s="49"/>
      <c r="U1848" s="49"/>
      <c r="V1848" s="49"/>
      <c r="W1848" s="49"/>
      <c r="X1848" s="49"/>
      <c r="Y1848" s="49"/>
    </row>
    <row r="1849" spans="1:25">
      <c r="A1849" s="35" t="s">
        <v>112</v>
      </c>
      <c r="B1849" s="35" t="s">
        <v>113</v>
      </c>
      <c r="C1849" s="39">
        <v>1978</v>
      </c>
      <c r="D1849" s="35">
        <v>5971.3</v>
      </c>
      <c r="E1849" s="39">
        <v>14552.909917731702</v>
      </c>
      <c r="F1849" s="35">
        <f>Table_3[[#This Row],[Nominal GDP in millions]]/Table_3[[#This Row],[Real GDP (Chained 2012, millions)]]</f>
        <v>0.41031656443666908</v>
      </c>
      <c r="H1849" s="49"/>
      <c r="I1849" s="49"/>
      <c r="J1849" s="49"/>
      <c r="K1849" s="49"/>
      <c r="L1849" s="49"/>
      <c r="M1849" s="49"/>
      <c r="N1849" s="49"/>
      <c r="O1849" s="49"/>
      <c r="P1849" s="49"/>
      <c r="Q1849" s="49"/>
      <c r="R1849" s="49"/>
      <c r="S1849" s="49"/>
      <c r="T1849" s="49"/>
      <c r="U1849" s="49"/>
      <c r="V1849" s="49"/>
      <c r="W1849" s="49"/>
      <c r="X1849" s="49"/>
      <c r="Y1849" s="49"/>
    </row>
    <row r="1850" spans="1:25">
      <c r="A1850" s="35" t="s">
        <v>112</v>
      </c>
      <c r="B1850" s="35" t="s">
        <v>113</v>
      </c>
      <c r="C1850" s="39">
        <v>1979</v>
      </c>
      <c r="D1850" s="35">
        <v>6715.9</v>
      </c>
      <c r="E1850" s="39">
        <v>15214.417299616487</v>
      </c>
      <c r="F1850" s="35">
        <f>Table_3[[#This Row],[Nominal GDP in millions]]/Table_3[[#This Row],[Real GDP (Chained 2012, millions)]]</f>
        <v>0.44141683955055505</v>
      </c>
      <c r="H1850" s="49"/>
      <c r="I1850" s="49"/>
      <c r="J1850" s="49"/>
      <c r="K1850" s="49"/>
      <c r="L1850" s="49"/>
      <c r="M1850" s="49"/>
      <c r="N1850" s="49"/>
      <c r="O1850" s="49"/>
      <c r="P1850" s="49"/>
      <c r="Q1850" s="49"/>
      <c r="R1850" s="49"/>
      <c r="S1850" s="49"/>
      <c r="T1850" s="49"/>
      <c r="U1850" s="49"/>
      <c r="V1850" s="49"/>
      <c r="W1850" s="49"/>
      <c r="X1850" s="49"/>
      <c r="Y1850" s="49"/>
    </row>
    <row r="1851" spans="1:25">
      <c r="A1851" s="37" t="s">
        <v>112</v>
      </c>
      <c r="B1851" s="37" t="s">
        <v>113</v>
      </c>
      <c r="C1851" s="38">
        <v>1980</v>
      </c>
      <c r="D1851" s="38">
        <v>6760</v>
      </c>
      <c r="E1851" s="38">
        <v>14532.080009714338</v>
      </c>
      <c r="F1851" s="37">
        <f>Table_3[[#This Row],[Nominal GDP in millions]]/Table_3[[#This Row],[Real GDP (Chained 2012, millions)]]</f>
        <v>0.46517773061262435</v>
      </c>
      <c r="G1851" s="51">
        <f>ABS((F1851/F1848)^(1/4)-1)</f>
        <v>5.4909023348155284E-2</v>
      </c>
      <c r="H1851" s="49"/>
      <c r="I1851" s="49"/>
      <c r="J1851" s="49"/>
      <c r="K1851" s="49"/>
      <c r="L1851" s="49"/>
      <c r="M1851" s="49"/>
      <c r="N1851" s="49"/>
      <c r="O1851" s="49"/>
      <c r="P1851" s="49"/>
      <c r="Q1851" s="49"/>
      <c r="R1851" s="49"/>
      <c r="S1851" s="49"/>
      <c r="T1851" s="49"/>
      <c r="U1851" s="49"/>
      <c r="V1851" s="49"/>
      <c r="W1851" s="49"/>
      <c r="X1851" s="49"/>
      <c r="Y1851" s="49"/>
    </row>
    <row r="1852" spans="1:25">
      <c r="A1852" s="35" t="s">
        <v>112</v>
      </c>
      <c r="B1852" s="35" t="s">
        <v>113</v>
      </c>
      <c r="C1852" s="39">
        <v>1981</v>
      </c>
      <c r="D1852" s="35">
        <v>7661.1</v>
      </c>
      <c r="E1852" s="39">
        <v>15402.138955506311</v>
      </c>
      <c r="F1852" s="35">
        <f>Table_3[[#This Row],[Nominal GDP in millions]]/Table_3[[#This Row],[Real GDP (Chained 2012, millions)]]</f>
        <v>0.49740493980293132</v>
      </c>
      <c r="H1852" s="49"/>
      <c r="I1852" s="49"/>
      <c r="J1852" s="49"/>
      <c r="K1852" s="49"/>
      <c r="L1852" s="49"/>
      <c r="M1852" s="49"/>
      <c r="N1852" s="49"/>
      <c r="O1852" s="49"/>
      <c r="P1852" s="49"/>
      <c r="Q1852" s="49"/>
      <c r="R1852" s="49"/>
      <c r="S1852" s="49"/>
      <c r="T1852" s="49"/>
      <c r="U1852" s="49"/>
      <c r="V1852" s="49"/>
      <c r="W1852" s="49"/>
      <c r="X1852" s="49"/>
      <c r="Y1852" s="49"/>
    </row>
    <row r="1853" spans="1:25">
      <c r="A1853" s="35" t="s">
        <v>112</v>
      </c>
      <c r="B1853" s="35" t="s">
        <v>113</v>
      </c>
      <c r="C1853" s="39">
        <v>1982</v>
      </c>
      <c r="D1853" s="35">
        <v>7709</v>
      </c>
      <c r="E1853" s="39">
        <v>14958.525035669836</v>
      </c>
      <c r="F1853" s="35">
        <f>Table_3[[#This Row],[Nominal GDP in millions]]/Table_3[[#This Row],[Real GDP (Chained 2012, millions)]]</f>
        <v>0.51535829780123732</v>
      </c>
      <c r="H1853" s="49"/>
      <c r="I1853" s="49"/>
      <c r="J1853" s="49"/>
      <c r="K1853" s="49"/>
      <c r="L1853" s="49"/>
      <c r="M1853" s="49"/>
      <c r="N1853" s="49"/>
      <c r="O1853" s="49"/>
      <c r="P1853" s="49"/>
      <c r="Q1853" s="49"/>
      <c r="R1853" s="49"/>
      <c r="S1853" s="49"/>
      <c r="T1853" s="49"/>
      <c r="U1853" s="49"/>
      <c r="V1853" s="49"/>
      <c r="W1853" s="49"/>
      <c r="X1853" s="49"/>
      <c r="Y1853" s="49"/>
    </row>
    <row r="1854" spans="1:25">
      <c r="A1854" s="35" t="s">
        <v>112</v>
      </c>
      <c r="B1854" s="35" t="s">
        <v>113</v>
      </c>
      <c r="C1854" s="39">
        <v>1983</v>
      </c>
      <c r="D1854" s="35">
        <v>8123</v>
      </c>
      <c r="E1854" s="39">
        <v>14868.388342794697</v>
      </c>
      <c r="F1854" s="35">
        <f>Table_3[[#This Row],[Nominal GDP in millions]]/Table_3[[#This Row],[Real GDP (Chained 2012, millions)]]</f>
        <v>0.54632686561058585</v>
      </c>
      <c r="H1854" s="49"/>
      <c r="I1854" s="49"/>
      <c r="J1854" s="49"/>
      <c r="K1854" s="49"/>
      <c r="L1854" s="49"/>
      <c r="M1854" s="49"/>
      <c r="N1854" s="49"/>
      <c r="O1854" s="49"/>
      <c r="P1854" s="49"/>
      <c r="Q1854" s="49"/>
      <c r="R1854" s="49"/>
      <c r="S1854" s="49"/>
      <c r="T1854" s="49"/>
      <c r="U1854" s="49"/>
      <c r="V1854" s="49"/>
      <c r="W1854" s="49"/>
      <c r="X1854" s="49"/>
      <c r="Y1854" s="49"/>
    </row>
    <row r="1855" spans="1:25">
      <c r="A1855" s="37" t="s">
        <v>112</v>
      </c>
      <c r="B1855" s="37" t="s">
        <v>113</v>
      </c>
      <c r="C1855" s="38">
        <v>1984</v>
      </c>
      <c r="D1855" s="38">
        <v>9194</v>
      </c>
      <c r="E1855" s="38">
        <v>16025.395051759207</v>
      </c>
      <c r="F1855" s="37">
        <f>Table_3[[#This Row],[Nominal GDP in millions]]/Table_3[[#This Row],[Real GDP (Chained 2012, millions)]]</f>
        <v>0.57371440581058986</v>
      </c>
      <c r="G1855" s="51">
        <f>ABS((F1855/F1852)^(1/4)-1)</f>
        <v>3.632605038264991E-2</v>
      </c>
      <c r="H1855" s="49"/>
      <c r="I1855" s="49"/>
      <c r="J1855" s="49"/>
      <c r="K1855" s="49"/>
      <c r="L1855" s="49"/>
      <c r="M1855" s="49"/>
      <c r="N1855" s="49"/>
      <c r="O1855" s="49"/>
      <c r="P1855" s="49"/>
      <c r="Q1855" s="49"/>
      <c r="R1855" s="49"/>
      <c r="S1855" s="49"/>
      <c r="T1855" s="49"/>
      <c r="U1855" s="49"/>
      <c r="V1855" s="49"/>
      <c r="W1855" s="49"/>
      <c r="X1855" s="49"/>
      <c r="Y1855" s="49"/>
    </row>
    <row r="1856" spans="1:25">
      <c r="A1856" s="35" t="s">
        <v>112</v>
      </c>
      <c r="B1856" s="35" t="s">
        <v>113</v>
      </c>
      <c r="C1856" s="39">
        <v>1985</v>
      </c>
      <c r="D1856" s="35">
        <v>9588</v>
      </c>
      <c r="E1856" s="39">
        <v>16630.724802930494</v>
      </c>
      <c r="F1856" s="35">
        <f>Table_3[[#This Row],[Nominal GDP in millions]]/Table_3[[#This Row],[Real GDP (Chained 2012, millions)]]</f>
        <v>0.57652327926865232</v>
      </c>
      <c r="H1856" s="49"/>
      <c r="I1856" s="49"/>
      <c r="J1856" s="49"/>
      <c r="K1856" s="49"/>
      <c r="L1856" s="49"/>
      <c r="M1856" s="49"/>
      <c r="N1856" s="49"/>
      <c r="O1856" s="49"/>
      <c r="P1856" s="49"/>
      <c r="Q1856" s="49"/>
      <c r="R1856" s="49"/>
      <c r="S1856" s="49"/>
      <c r="T1856" s="49"/>
      <c r="U1856" s="49"/>
      <c r="V1856" s="49"/>
      <c r="W1856" s="49"/>
      <c r="X1856" s="49"/>
      <c r="Y1856" s="49"/>
    </row>
    <row r="1857" spans="1:25">
      <c r="A1857" s="35" t="s">
        <v>112</v>
      </c>
      <c r="B1857" s="35" t="s">
        <v>113</v>
      </c>
      <c r="C1857" s="39">
        <v>1986</v>
      </c>
      <c r="D1857" s="35">
        <v>10066.700000000001</v>
      </c>
      <c r="E1857" s="39">
        <v>16847.86081377817</v>
      </c>
      <c r="F1857" s="35">
        <f>Table_3[[#This Row],[Nominal GDP in millions]]/Table_3[[#This Row],[Real GDP (Chained 2012, millions)]]</f>
        <v>0.59750612325616193</v>
      </c>
      <c r="H1857" s="49"/>
      <c r="I1857" s="49"/>
      <c r="J1857" s="49"/>
      <c r="K1857" s="49"/>
      <c r="L1857" s="49"/>
      <c r="M1857" s="49"/>
      <c r="N1857" s="49"/>
      <c r="O1857" s="49"/>
      <c r="P1857" s="49"/>
      <c r="Q1857" s="49"/>
      <c r="R1857" s="49"/>
      <c r="S1857" s="49"/>
      <c r="T1857" s="49"/>
      <c r="U1857" s="49"/>
      <c r="V1857" s="49"/>
      <c r="W1857" s="49"/>
      <c r="X1857" s="49"/>
      <c r="Y1857" s="49"/>
    </row>
    <row r="1858" spans="1:25">
      <c r="A1858" s="35" t="s">
        <v>112</v>
      </c>
      <c r="B1858" s="35" t="s">
        <v>113</v>
      </c>
      <c r="C1858" s="39">
        <v>1987</v>
      </c>
      <c r="D1858" s="35">
        <v>10669.3</v>
      </c>
      <c r="E1858" s="39">
        <v>17198.434477803752</v>
      </c>
      <c r="F1858" s="35">
        <f>Table_3[[#This Row],[Nominal GDP in millions]]/Table_3[[#This Row],[Real GDP (Chained 2012, millions)]]</f>
        <v>0.62036460433475882</v>
      </c>
      <c r="H1858" s="49"/>
      <c r="I1858" s="49"/>
      <c r="J1858" s="49"/>
      <c r="K1858" s="49"/>
      <c r="L1858" s="49"/>
      <c r="M1858" s="49"/>
      <c r="N1858" s="49"/>
      <c r="O1858" s="49"/>
      <c r="P1858" s="49"/>
      <c r="Q1858" s="49"/>
      <c r="R1858" s="49"/>
      <c r="S1858" s="49"/>
      <c r="T1858" s="49"/>
      <c r="U1858" s="49"/>
      <c r="V1858" s="49"/>
      <c r="W1858" s="49"/>
      <c r="X1858" s="49"/>
      <c r="Y1858" s="49"/>
    </row>
    <row r="1859" spans="1:25">
      <c r="A1859" s="37" t="s">
        <v>112</v>
      </c>
      <c r="B1859" s="37" t="s">
        <v>113</v>
      </c>
      <c r="C1859" s="38">
        <v>1988</v>
      </c>
      <c r="D1859" s="38">
        <v>11172.7</v>
      </c>
      <c r="E1859" s="38">
        <v>17336.416838185443</v>
      </c>
      <c r="F1859" s="37">
        <f>Table_3[[#This Row],[Nominal GDP in millions]]/Table_3[[#This Row],[Real GDP (Chained 2012, millions)]]</f>
        <v>0.64446419951041145</v>
      </c>
      <c r="G1859" s="51">
        <f>ABS((F1859/F1856)^(1/4)-1)</f>
        <v>2.8242350205552658E-2</v>
      </c>
      <c r="H1859" s="49"/>
      <c r="I1859" s="49"/>
      <c r="J1859" s="49"/>
      <c r="K1859" s="49"/>
      <c r="L1859" s="49"/>
      <c r="M1859" s="49"/>
      <c r="N1859" s="49"/>
      <c r="O1859" s="49"/>
      <c r="P1859" s="49"/>
      <c r="Q1859" s="49"/>
      <c r="R1859" s="49"/>
      <c r="S1859" s="49"/>
      <c r="T1859" s="49"/>
      <c r="U1859" s="49"/>
      <c r="V1859" s="49"/>
      <c r="W1859" s="49"/>
      <c r="X1859" s="49"/>
      <c r="Y1859" s="49"/>
    </row>
    <row r="1860" spans="1:25">
      <c r="A1860" s="35" t="s">
        <v>112</v>
      </c>
      <c r="B1860" s="35" t="s">
        <v>113</v>
      </c>
      <c r="C1860" s="39">
        <v>1989</v>
      </c>
      <c r="D1860" s="35">
        <v>11790.1</v>
      </c>
      <c r="E1860" s="39">
        <v>17624.122052558618</v>
      </c>
      <c r="F1860" s="35">
        <f>Table_3[[#This Row],[Nominal GDP in millions]]/Table_3[[#This Row],[Real GDP (Chained 2012, millions)]]</f>
        <v>0.66897516737796014</v>
      </c>
      <c r="H1860" s="49"/>
      <c r="I1860" s="49"/>
      <c r="J1860" s="49"/>
      <c r="K1860" s="49"/>
      <c r="L1860" s="49"/>
      <c r="M1860" s="49"/>
      <c r="N1860" s="49"/>
      <c r="O1860" s="49"/>
      <c r="P1860" s="49"/>
      <c r="Q1860" s="49"/>
      <c r="R1860" s="49"/>
      <c r="S1860" s="49"/>
      <c r="T1860" s="49"/>
      <c r="U1860" s="49"/>
      <c r="V1860" s="49"/>
      <c r="W1860" s="49"/>
      <c r="X1860" s="49"/>
      <c r="Y1860" s="49"/>
    </row>
    <row r="1861" spans="1:25">
      <c r="A1861" s="35" t="s">
        <v>112</v>
      </c>
      <c r="B1861" s="35" t="s">
        <v>113</v>
      </c>
      <c r="C1861" s="39">
        <v>1990</v>
      </c>
      <c r="D1861" s="35">
        <v>12770.3</v>
      </c>
      <c r="E1861" s="39">
        <v>18552.50474079921</v>
      </c>
      <c r="F1861" s="35">
        <f>Table_3[[#This Row],[Nominal GDP in millions]]/Table_3[[#This Row],[Real GDP (Chained 2012, millions)]]</f>
        <v>0.68833293285281094</v>
      </c>
      <c r="H1861" s="49"/>
      <c r="I1861" s="49"/>
      <c r="J1861" s="49"/>
      <c r="K1861" s="49"/>
      <c r="L1861" s="49"/>
      <c r="M1861" s="49"/>
      <c r="N1861" s="49"/>
      <c r="O1861" s="49"/>
      <c r="P1861" s="49"/>
      <c r="Q1861" s="49"/>
      <c r="R1861" s="49"/>
      <c r="S1861" s="49"/>
      <c r="T1861" s="49"/>
      <c r="U1861" s="49"/>
      <c r="V1861" s="49"/>
      <c r="W1861" s="49"/>
      <c r="X1861" s="49"/>
      <c r="Y1861" s="49"/>
    </row>
    <row r="1862" spans="1:25">
      <c r="A1862" s="35" t="s">
        <v>112</v>
      </c>
      <c r="B1862" s="35" t="s">
        <v>113</v>
      </c>
      <c r="C1862" s="39">
        <v>1991</v>
      </c>
      <c r="D1862" s="35">
        <v>13736.1</v>
      </c>
      <c r="E1862" s="39">
        <v>19454.629120751244</v>
      </c>
      <c r="F1862" s="35">
        <f>Table_3[[#This Row],[Nominal GDP in millions]]/Table_3[[#This Row],[Real GDP (Chained 2012, millions)]]</f>
        <v>0.70605817847991847</v>
      </c>
      <c r="H1862" s="49"/>
      <c r="I1862" s="49"/>
      <c r="J1862" s="49"/>
      <c r="K1862" s="49"/>
      <c r="L1862" s="49"/>
      <c r="M1862" s="49"/>
      <c r="N1862" s="49"/>
      <c r="O1862" s="49"/>
      <c r="P1862" s="49"/>
      <c r="Q1862" s="49"/>
      <c r="R1862" s="49"/>
      <c r="S1862" s="49"/>
      <c r="T1862" s="49"/>
      <c r="U1862" s="49"/>
      <c r="V1862" s="49"/>
      <c r="W1862" s="49"/>
      <c r="X1862" s="49"/>
      <c r="Y1862" s="49"/>
    </row>
    <row r="1863" spans="1:25">
      <c r="A1863" s="37" t="s">
        <v>112</v>
      </c>
      <c r="B1863" s="37" t="s">
        <v>113</v>
      </c>
      <c r="C1863" s="38">
        <v>1992</v>
      </c>
      <c r="D1863" s="38">
        <v>14885.5</v>
      </c>
      <c r="E1863" s="38">
        <v>20551.292217398786</v>
      </c>
      <c r="F1863" s="37">
        <f>Table_3[[#This Row],[Nominal GDP in millions]]/Table_3[[#This Row],[Real GDP (Chained 2012, millions)]]</f>
        <v>0.72430968537335527</v>
      </c>
      <c r="G1863" s="51">
        <f>ABS((F1863/F1860)^(1/4)-1)</f>
        <v>2.0066708536786937E-2</v>
      </c>
      <c r="H1863" s="49"/>
      <c r="I1863" s="49"/>
      <c r="J1863" s="49"/>
      <c r="K1863" s="49"/>
      <c r="L1863" s="49"/>
      <c r="M1863" s="49"/>
      <c r="N1863" s="49"/>
      <c r="O1863" s="49"/>
      <c r="P1863" s="49"/>
      <c r="Q1863" s="49"/>
      <c r="R1863" s="49"/>
      <c r="S1863" s="49"/>
      <c r="T1863" s="49"/>
      <c r="U1863" s="49"/>
      <c r="V1863" s="49"/>
      <c r="W1863" s="49"/>
      <c r="X1863" s="49"/>
      <c r="Y1863" s="49"/>
    </row>
    <row r="1864" spans="1:25">
      <c r="A1864" s="35" t="s">
        <v>112</v>
      </c>
      <c r="B1864" s="35" t="s">
        <v>113</v>
      </c>
      <c r="C1864" s="39">
        <v>1993</v>
      </c>
      <c r="D1864" s="35">
        <v>16104.5</v>
      </c>
      <c r="E1864" s="39">
        <v>21724.205401576561</v>
      </c>
      <c r="F1864" s="35">
        <f>Table_3[[#This Row],[Nominal GDP in millions]]/Table_3[[#This Row],[Real GDP (Chained 2012, millions)]]</f>
        <v>0.74131595159891417</v>
      </c>
      <c r="H1864" s="49"/>
      <c r="I1864" s="49"/>
      <c r="J1864" s="49"/>
      <c r="K1864" s="49"/>
      <c r="L1864" s="49"/>
      <c r="M1864" s="49"/>
      <c r="N1864" s="49"/>
      <c r="O1864" s="49"/>
      <c r="P1864" s="49"/>
      <c r="Q1864" s="49"/>
      <c r="R1864" s="49"/>
      <c r="S1864" s="49"/>
      <c r="T1864" s="49"/>
      <c r="U1864" s="49"/>
      <c r="V1864" s="49"/>
      <c r="W1864" s="49"/>
      <c r="X1864" s="49"/>
      <c r="Y1864" s="49"/>
    </row>
    <row r="1865" spans="1:25">
      <c r="A1865" s="35" t="s">
        <v>112</v>
      </c>
      <c r="B1865" s="35" t="s">
        <v>113</v>
      </c>
      <c r="C1865" s="39">
        <v>1994</v>
      </c>
      <c r="D1865" s="35">
        <v>17329.599999999999</v>
      </c>
      <c r="E1865" s="39">
        <v>22901.158325491033</v>
      </c>
      <c r="F1865" s="35">
        <f>Table_3[[#This Row],[Nominal GDP in millions]]/Table_3[[#This Row],[Real GDP (Chained 2012, millions)]]</f>
        <v>0.75671281573170945</v>
      </c>
      <c r="H1865" s="49"/>
      <c r="I1865" s="49"/>
      <c r="J1865" s="49"/>
      <c r="K1865" s="49"/>
      <c r="L1865" s="49"/>
      <c r="M1865" s="49"/>
      <c r="N1865" s="49"/>
      <c r="O1865" s="49"/>
      <c r="P1865" s="49"/>
      <c r="Q1865" s="49"/>
      <c r="R1865" s="49"/>
      <c r="S1865" s="49"/>
      <c r="T1865" s="49"/>
      <c r="U1865" s="49"/>
      <c r="V1865" s="49"/>
      <c r="W1865" s="49"/>
      <c r="X1865" s="49"/>
      <c r="Y1865" s="49"/>
    </row>
    <row r="1866" spans="1:25">
      <c r="A1866" s="35" t="s">
        <v>112</v>
      </c>
      <c r="B1866" s="35" t="s">
        <v>113</v>
      </c>
      <c r="C1866" s="39">
        <v>1995</v>
      </c>
      <c r="D1866" s="35">
        <v>18053.8</v>
      </c>
      <c r="E1866" s="39">
        <v>23379.993726156867</v>
      </c>
      <c r="F1866" s="35">
        <f>Table_3[[#This Row],[Nominal GDP in millions]]/Table_3[[#This Row],[Real GDP (Chained 2012, millions)]]</f>
        <v>0.77219011311375696</v>
      </c>
      <c r="H1866" s="49"/>
      <c r="I1866" s="49"/>
      <c r="J1866" s="49"/>
      <c r="K1866" s="49"/>
      <c r="L1866" s="49"/>
      <c r="M1866" s="49"/>
      <c r="N1866" s="49"/>
      <c r="O1866" s="49"/>
      <c r="P1866" s="49"/>
      <c r="Q1866" s="49"/>
      <c r="R1866" s="49"/>
      <c r="S1866" s="49"/>
      <c r="T1866" s="49"/>
      <c r="U1866" s="49"/>
      <c r="V1866" s="49"/>
      <c r="W1866" s="49"/>
      <c r="X1866" s="49"/>
      <c r="Y1866" s="49"/>
    </row>
    <row r="1867" spans="1:25">
      <c r="A1867" s="37" t="s">
        <v>112</v>
      </c>
      <c r="B1867" s="37" t="s">
        <v>113</v>
      </c>
      <c r="C1867" s="38">
        <v>1996</v>
      </c>
      <c r="D1867" s="38">
        <v>19418.7</v>
      </c>
      <c r="E1867" s="38">
        <v>24503.293856693283</v>
      </c>
      <c r="F1867" s="37">
        <f>Table_3[[#This Row],[Nominal GDP in millions]]/Table_3[[#This Row],[Real GDP (Chained 2012, millions)]]</f>
        <v>0.79249345469917787</v>
      </c>
      <c r="G1867" s="51">
        <f>ABS((F1867/F1864)^(1/4)-1)</f>
        <v>1.6829376601728452E-2</v>
      </c>
      <c r="H1867" s="49"/>
      <c r="I1867" s="49"/>
      <c r="J1867" s="49"/>
      <c r="K1867" s="49"/>
      <c r="L1867" s="49"/>
      <c r="M1867" s="49"/>
      <c r="N1867" s="49"/>
      <c r="O1867" s="49"/>
      <c r="P1867" s="49"/>
      <c r="Q1867" s="49"/>
      <c r="R1867" s="49"/>
      <c r="S1867" s="49"/>
      <c r="T1867" s="49"/>
      <c r="U1867" s="49"/>
      <c r="V1867" s="49"/>
      <c r="W1867" s="49"/>
      <c r="X1867" s="49"/>
      <c r="Y1867" s="49"/>
    </row>
    <row r="1868" spans="1:25">
      <c r="A1868" s="35" t="s">
        <v>112</v>
      </c>
      <c r="B1868" s="35" t="s">
        <v>113</v>
      </c>
      <c r="C1868" s="39">
        <v>1997</v>
      </c>
      <c r="D1868" s="35">
        <v>19031.400000000001</v>
      </c>
      <c r="E1868" s="39">
        <v>24951.200000000001</v>
      </c>
      <c r="F1868" s="35">
        <f>Table_3[[#This Row],[Nominal GDP in millions]]/Table_3[[#This Row],[Real GDP (Chained 2012, millions)]]</f>
        <v>0.76274487800185964</v>
      </c>
      <c r="H1868" s="49"/>
      <c r="I1868" s="49"/>
      <c r="J1868" s="49"/>
      <c r="K1868" s="49"/>
      <c r="L1868" s="49"/>
      <c r="M1868" s="49"/>
      <c r="N1868" s="49"/>
      <c r="O1868" s="49"/>
      <c r="P1868" s="49"/>
      <c r="Q1868" s="49"/>
      <c r="R1868" s="49"/>
      <c r="S1868" s="49"/>
      <c r="T1868" s="49"/>
      <c r="U1868" s="49"/>
      <c r="V1868" s="49"/>
      <c r="W1868" s="49"/>
      <c r="X1868" s="49"/>
      <c r="Y1868" s="49"/>
    </row>
    <row r="1869" spans="1:25">
      <c r="A1869" s="35" t="s">
        <v>112</v>
      </c>
      <c r="B1869" s="35" t="s">
        <v>113</v>
      </c>
      <c r="C1869" s="39">
        <v>1998</v>
      </c>
      <c r="D1869" s="35">
        <v>20228.099999999999</v>
      </c>
      <c r="E1869" s="39">
        <v>26440.400000000001</v>
      </c>
      <c r="F1869" s="35">
        <f>Table_3[[#This Row],[Nominal GDP in millions]]/Table_3[[#This Row],[Real GDP (Chained 2012, millions)]]</f>
        <v>0.76504515816704732</v>
      </c>
      <c r="H1869" s="49"/>
      <c r="I1869" s="49"/>
      <c r="J1869" s="49"/>
      <c r="K1869" s="49"/>
      <c r="L1869" s="49"/>
      <c r="M1869" s="49"/>
      <c r="N1869" s="49"/>
      <c r="O1869" s="49"/>
      <c r="P1869" s="49"/>
      <c r="Q1869" s="49"/>
      <c r="R1869" s="49"/>
      <c r="S1869" s="49"/>
      <c r="T1869" s="49"/>
      <c r="U1869" s="49"/>
      <c r="V1869" s="49"/>
      <c r="W1869" s="49"/>
      <c r="X1869" s="49"/>
      <c r="Y1869" s="49"/>
    </row>
    <row r="1870" spans="1:25">
      <c r="A1870" s="35" t="s">
        <v>112</v>
      </c>
      <c r="B1870" s="35" t="s">
        <v>113</v>
      </c>
      <c r="C1870" s="39">
        <v>1999</v>
      </c>
      <c r="D1870" s="35">
        <v>21078.7</v>
      </c>
      <c r="E1870" s="39">
        <v>27463.4</v>
      </c>
      <c r="F1870" s="35">
        <f>Table_3[[#This Row],[Nominal GDP in millions]]/Table_3[[#This Row],[Real GDP (Chained 2012, millions)]]</f>
        <v>0.76751968073872867</v>
      </c>
      <c r="H1870" s="49"/>
      <c r="I1870" s="49"/>
      <c r="J1870" s="49"/>
      <c r="K1870" s="49"/>
      <c r="L1870" s="49"/>
      <c r="M1870" s="49"/>
      <c r="N1870" s="49"/>
      <c r="O1870" s="49"/>
      <c r="P1870" s="49"/>
      <c r="Q1870" s="49"/>
      <c r="R1870" s="49"/>
      <c r="S1870" s="49"/>
      <c r="T1870" s="49"/>
      <c r="U1870" s="49"/>
      <c r="V1870" s="49"/>
      <c r="W1870" s="49"/>
      <c r="X1870" s="49"/>
      <c r="Y1870" s="49"/>
    </row>
    <row r="1871" spans="1:25">
      <c r="A1871" s="37" t="s">
        <v>112</v>
      </c>
      <c r="B1871" s="37" t="s">
        <v>113</v>
      </c>
      <c r="C1871" s="38">
        <v>2000</v>
      </c>
      <c r="D1871" s="38">
        <v>22743.3</v>
      </c>
      <c r="E1871" s="38">
        <v>29386.1</v>
      </c>
      <c r="F1871" s="37">
        <f>Table_3[[#This Row],[Nominal GDP in millions]]/Table_3[[#This Row],[Real GDP (Chained 2012, millions)]]</f>
        <v>0.77394754662918863</v>
      </c>
      <c r="G1871" s="51">
        <f>ABS((F1871/F1868)^(1/4)-1)</f>
        <v>3.6517749615734285E-3</v>
      </c>
      <c r="H1871" s="49"/>
      <c r="I1871" s="49"/>
      <c r="J1871" s="49"/>
      <c r="K1871" s="49"/>
      <c r="L1871" s="49"/>
      <c r="M1871" s="49"/>
      <c r="N1871" s="49"/>
      <c r="O1871" s="49"/>
      <c r="P1871" s="49"/>
      <c r="Q1871" s="49"/>
      <c r="R1871" s="49"/>
      <c r="S1871" s="49"/>
      <c r="T1871" s="49"/>
      <c r="U1871" s="49"/>
      <c r="V1871" s="49"/>
      <c r="W1871" s="49"/>
      <c r="X1871" s="49"/>
      <c r="Y1871" s="49"/>
    </row>
    <row r="1872" spans="1:25">
      <c r="A1872" s="35" t="s">
        <v>112</v>
      </c>
      <c r="B1872" s="35" t="s">
        <v>113</v>
      </c>
      <c r="C1872" s="39">
        <v>2001</v>
      </c>
      <c r="D1872" s="35">
        <v>23412.1</v>
      </c>
      <c r="E1872" s="39">
        <v>29455.200000000001</v>
      </c>
      <c r="F1872" s="35">
        <f>Table_3[[#This Row],[Nominal GDP in millions]]/Table_3[[#This Row],[Real GDP (Chained 2012, millions)]]</f>
        <v>0.7948375838561611</v>
      </c>
      <c r="H1872" s="49"/>
      <c r="I1872" s="49"/>
      <c r="J1872" s="49"/>
      <c r="K1872" s="49"/>
      <c r="L1872" s="49"/>
      <c r="M1872" s="49"/>
      <c r="N1872" s="49"/>
      <c r="O1872" s="49"/>
      <c r="P1872" s="49"/>
      <c r="Q1872" s="49"/>
      <c r="R1872" s="49"/>
      <c r="S1872" s="49"/>
      <c r="T1872" s="49"/>
      <c r="U1872" s="49"/>
      <c r="V1872" s="49"/>
      <c r="W1872" s="49"/>
      <c r="X1872" s="49"/>
      <c r="Y1872" s="49"/>
    </row>
    <row r="1873" spans="1:25">
      <c r="A1873" s="35" t="s">
        <v>112</v>
      </c>
      <c r="B1873" s="35" t="s">
        <v>113</v>
      </c>
      <c r="C1873" s="39">
        <v>2002</v>
      </c>
      <c r="D1873" s="35">
        <v>26322.1</v>
      </c>
      <c r="E1873" s="39">
        <v>32784.9</v>
      </c>
      <c r="F1873" s="35">
        <f>Table_3[[#This Row],[Nominal GDP in millions]]/Table_3[[#This Row],[Real GDP (Chained 2012, millions)]]</f>
        <v>0.8028726639398015</v>
      </c>
      <c r="H1873" s="49"/>
      <c r="I1873" s="49"/>
      <c r="J1873" s="49"/>
      <c r="K1873" s="49"/>
      <c r="L1873" s="49"/>
      <c r="M1873" s="49"/>
      <c r="N1873" s="49"/>
      <c r="O1873" s="49"/>
      <c r="P1873" s="49"/>
      <c r="Q1873" s="49"/>
      <c r="R1873" s="49"/>
      <c r="S1873" s="49"/>
      <c r="T1873" s="49"/>
      <c r="U1873" s="49"/>
      <c r="V1873" s="49"/>
      <c r="W1873" s="49"/>
      <c r="X1873" s="49"/>
      <c r="Y1873" s="49"/>
    </row>
    <row r="1874" spans="1:25">
      <c r="A1874" s="35" t="s">
        <v>112</v>
      </c>
      <c r="B1874" s="35" t="s">
        <v>113</v>
      </c>
      <c r="C1874" s="39">
        <v>2003</v>
      </c>
      <c r="D1874" s="35">
        <v>27216.1</v>
      </c>
      <c r="E1874" s="39">
        <v>32979.1</v>
      </c>
      <c r="F1874" s="35">
        <f>Table_3[[#This Row],[Nominal GDP in millions]]/Table_3[[#This Row],[Real GDP (Chained 2012, millions)]]</f>
        <v>0.82525296324035524</v>
      </c>
      <c r="H1874" s="49"/>
      <c r="I1874" s="49"/>
      <c r="J1874" s="49"/>
      <c r="K1874" s="49"/>
      <c r="L1874" s="49"/>
      <c r="M1874" s="49"/>
      <c r="N1874" s="49"/>
      <c r="O1874" s="49"/>
      <c r="P1874" s="49"/>
      <c r="Q1874" s="49"/>
      <c r="R1874" s="49"/>
      <c r="S1874" s="49"/>
      <c r="T1874" s="49"/>
      <c r="U1874" s="49"/>
      <c r="V1874" s="49"/>
      <c r="W1874" s="49"/>
      <c r="X1874" s="49"/>
      <c r="Y1874" s="49"/>
    </row>
    <row r="1875" spans="1:25">
      <c r="A1875" s="37" t="s">
        <v>112</v>
      </c>
      <c r="B1875" s="37" t="s">
        <v>113</v>
      </c>
      <c r="C1875" s="38">
        <v>2004</v>
      </c>
      <c r="D1875" s="38">
        <v>29271.3</v>
      </c>
      <c r="E1875" s="38">
        <v>34269.599999999999</v>
      </c>
      <c r="F1875" s="37">
        <f>Table_3[[#This Row],[Nominal GDP in millions]]/Table_3[[#This Row],[Real GDP (Chained 2012, millions)]]</f>
        <v>0.85414769941872681</v>
      </c>
      <c r="G1875" s="51">
        <f>ABS((F1875/F1872)^(1/4)-1)</f>
        <v>1.8154406605834561E-2</v>
      </c>
      <c r="H1875" s="49"/>
      <c r="I1875" s="49"/>
      <c r="J1875" s="49"/>
      <c r="K1875" s="49"/>
      <c r="L1875" s="49"/>
      <c r="M1875" s="49"/>
      <c r="N1875" s="49"/>
      <c r="O1875" s="49"/>
      <c r="P1875" s="49"/>
      <c r="Q1875" s="49"/>
      <c r="R1875" s="49"/>
      <c r="S1875" s="49"/>
      <c r="T1875" s="49"/>
      <c r="U1875" s="49"/>
      <c r="V1875" s="49"/>
      <c r="W1875" s="49"/>
      <c r="X1875" s="49"/>
      <c r="Y1875" s="49"/>
    </row>
    <row r="1876" spans="1:25">
      <c r="A1876" s="35" t="s">
        <v>112</v>
      </c>
      <c r="B1876" s="35" t="s">
        <v>113</v>
      </c>
      <c r="C1876" s="39">
        <v>2005</v>
      </c>
      <c r="D1876" s="35">
        <v>30997.4</v>
      </c>
      <c r="E1876" s="39">
        <v>35842.199999999997</v>
      </c>
      <c r="F1876" s="35">
        <f>Table_3[[#This Row],[Nominal GDP in millions]]/Table_3[[#This Row],[Real GDP (Chained 2012, millions)]]</f>
        <v>0.86482972585388185</v>
      </c>
      <c r="H1876" s="49"/>
      <c r="I1876" s="49"/>
      <c r="J1876" s="49"/>
      <c r="K1876" s="49"/>
      <c r="L1876" s="49"/>
      <c r="M1876" s="49"/>
      <c r="N1876" s="49"/>
      <c r="O1876" s="49"/>
      <c r="P1876" s="49"/>
      <c r="Q1876" s="49"/>
      <c r="R1876" s="49"/>
      <c r="S1876" s="49"/>
      <c r="T1876" s="49"/>
      <c r="U1876" s="49"/>
      <c r="V1876" s="49"/>
      <c r="W1876" s="49"/>
      <c r="X1876" s="49"/>
      <c r="Y1876" s="49"/>
    </row>
    <row r="1877" spans="1:25">
      <c r="A1877" s="35" t="s">
        <v>112</v>
      </c>
      <c r="B1877" s="35" t="s">
        <v>113</v>
      </c>
      <c r="C1877" s="39">
        <v>2006</v>
      </c>
      <c r="D1877" s="35">
        <v>32364.5</v>
      </c>
      <c r="E1877" s="39">
        <v>36350.800000000003</v>
      </c>
      <c r="F1877" s="35">
        <f>Table_3[[#This Row],[Nominal GDP in millions]]/Table_3[[#This Row],[Real GDP (Chained 2012, millions)]]</f>
        <v>0.89033803932788269</v>
      </c>
      <c r="H1877" s="49"/>
      <c r="I1877" s="49"/>
      <c r="J1877" s="49"/>
      <c r="K1877" s="49"/>
      <c r="L1877" s="49"/>
      <c r="M1877" s="49"/>
      <c r="N1877" s="49"/>
      <c r="O1877" s="49"/>
      <c r="P1877" s="49"/>
      <c r="Q1877" s="49"/>
      <c r="R1877" s="49"/>
      <c r="S1877" s="49"/>
      <c r="T1877" s="49"/>
      <c r="U1877" s="49"/>
      <c r="V1877" s="49"/>
      <c r="W1877" s="49"/>
      <c r="X1877" s="49"/>
      <c r="Y1877" s="49"/>
    </row>
    <row r="1878" spans="1:25">
      <c r="A1878" s="35" t="s">
        <v>112</v>
      </c>
      <c r="B1878" s="35" t="s">
        <v>113</v>
      </c>
      <c r="C1878" s="39">
        <v>2007</v>
      </c>
      <c r="D1878" s="35">
        <v>35073</v>
      </c>
      <c r="E1878" s="39">
        <v>37755.9</v>
      </c>
      <c r="F1878" s="35">
        <f>Table_3[[#This Row],[Nominal GDP in millions]]/Table_3[[#This Row],[Real GDP (Chained 2012, millions)]]</f>
        <v>0.92894090724893319</v>
      </c>
      <c r="H1878" s="49"/>
      <c r="I1878" s="49"/>
      <c r="J1878" s="49"/>
      <c r="K1878" s="49"/>
      <c r="L1878" s="49"/>
      <c r="M1878" s="49"/>
      <c r="N1878" s="49"/>
      <c r="O1878" s="49"/>
      <c r="P1878" s="49"/>
      <c r="Q1878" s="49"/>
      <c r="R1878" s="49"/>
      <c r="S1878" s="49"/>
      <c r="T1878" s="49"/>
      <c r="U1878" s="49"/>
      <c r="V1878" s="49"/>
      <c r="W1878" s="49"/>
      <c r="X1878" s="49"/>
      <c r="Y1878" s="49"/>
    </row>
    <row r="1879" spans="1:25">
      <c r="A1879" s="37" t="s">
        <v>112</v>
      </c>
      <c r="B1879" s="37" t="s">
        <v>113</v>
      </c>
      <c r="C1879" s="38">
        <v>2008</v>
      </c>
      <c r="D1879" s="38">
        <v>36603</v>
      </c>
      <c r="E1879" s="38">
        <v>39080.800000000003</v>
      </c>
      <c r="F1879" s="37">
        <f>Table_3[[#This Row],[Nominal GDP in millions]]/Table_3[[#This Row],[Real GDP (Chained 2012, millions)]]</f>
        <v>0.93659802255839175</v>
      </c>
      <c r="G1879" s="51">
        <f>ABS((F1879/F1876)^(1/4)-1)</f>
        <v>2.0130322870427042E-2</v>
      </c>
      <c r="H1879" s="49"/>
      <c r="I1879" s="49"/>
      <c r="J1879" s="49"/>
      <c r="K1879" s="49"/>
      <c r="L1879" s="49"/>
      <c r="M1879" s="49"/>
      <c r="N1879" s="49"/>
      <c r="O1879" s="49"/>
      <c r="P1879" s="49"/>
      <c r="Q1879" s="49"/>
      <c r="R1879" s="49"/>
      <c r="S1879" s="49"/>
      <c r="T1879" s="49"/>
      <c r="U1879" s="49"/>
      <c r="V1879" s="49"/>
      <c r="W1879" s="49"/>
      <c r="X1879" s="49"/>
      <c r="Y1879" s="49"/>
    </row>
    <row r="1880" spans="1:25">
      <c r="A1880" s="35" t="s">
        <v>112</v>
      </c>
      <c r="B1880" s="35" t="s">
        <v>113</v>
      </c>
      <c r="C1880" s="39">
        <v>2009</v>
      </c>
      <c r="D1880" s="35">
        <v>36432.9</v>
      </c>
      <c r="E1880" s="39">
        <v>39987.300000000003</v>
      </c>
      <c r="F1880" s="35">
        <f>Table_3[[#This Row],[Nominal GDP in millions]]/Table_3[[#This Row],[Real GDP (Chained 2012, millions)]]</f>
        <v>0.9111117779895116</v>
      </c>
      <c r="H1880" s="49"/>
      <c r="I1880" s="49"/>
      <c r="J1880" s="49"/>
      <c r="K1880" s="49"/>
      <c r="L1880" s="49"/>
      <c r="M1880" s="49"/>
      <c r="N1880" s="49"/>
      <c r="O1880" s="49"/>
      <c r="P1880" s="49"/>
      <c r="Q1880" s="49"/>
      <c r="R1880" s="49"/>
      <c r="S1880" s="49"/>
      <c r="T1880" s="49"/>
      <c r="U1880" s="49"/>
      <c r="V1880" s="49"/>
      <c r="W1880" s="49"/>
      <c r="X1880" s="49"/>
      <c r="Y1880" s="49"/>
    </row>
    <row r="1881" spans="1:25">
      <c r="A1881" s="35" t="s">
        <v>112</v>
      </c>
      <c r="B1881" s="35" t="s">
        <v>113</v>
      </c>
      <c r="C1881" s="39">
        <v>2010</v>
      </c>
      <c r="D1881" s="35">
        <v>37852.5</v>
      </c>
      <c r="E1881" s="39">
        <v>40369.599999999999</v>
      </c>
      <c r="F1881" s="35">
        <f>Table_3[[#This Row],[Nominal GDP in millions]]/Table_3[[#This Row],[Real GDP (Chained 2012, millions)]]</f>
        <v>0.93764862668939009</v>
      </c>
      <c r="H1881" s="49"/>
      <c r="I1881" s="49"/>
      <c r="J1881" s="49"/>
      <c r="K1881" s="49"/>
      <c r="L1881" s="49"/>
      <c r="M1881" s="49"/>
      <c r="N1881" s="49"/>
      <c r="O1881" s="49"/>
      <c r="P1881" s="49"/>
      <c r="Q1881" s="49"/>
      <c r="R1881" s="49"/>
      <c r="S1881" s="49"/>
      <c r="T1881" s="49"/>
      <c r="U1881" s="49"/>
      <c r="V1881" s="49"/>
      <c r="W1881" s="49"/>
      <c r="X1881" s="49"/>
      <c r="Y1881" s="49"/>
    </row>
    <row r="1882" spans="1:25">
      <c r="A1882" s="35" t="s">
        <v>112</v>
      </c>
      <c r="B1882" s="35" t="s">
        <v>113</v>
      </c>
      <c r="C1882" s="39">
        <v>2011</v>
      </c>
      <c r="D1882" s="35">
        <v>41892.1</v>
      </c>
      <c r="E1882" s="39">
        <v>43049.5</v>
      </c>
      <c r="F1882" s="35">
        <f>Table_3[[#This Row],[Nominal GDP in millions]]/Table_3[[#This Row],[Real GDP (Chained 2012, millions)]]</f>
        <v>0.97311467032137422</v>
      </c>
      <c r="H1882" s="49"/>
      <c r="I1882" s="49"/>
      <c r="J1882" s="49"/>
      <c r="K1882" s="49"/>
      <c r="L1882" s="49"/>
      <c r="M1882" s="49"/>
      <c r="N1882" s="49"/>
      <c r="O1882" s="49"/>
      <c r="P1882" s="49"/>
      <c r="Q1882" s="49"/>
      <c r="R1882" s="49"/>
      <c r="S1882" s="49"/>
      <c r="T1882" s="49"/>
      <c r="U1882" s="49"/>
      <c r="V1882" s="49"/>
      <c r="W1882" s="49"/>
      <c r="X1882" s="49"/>
      <c r="Y1882" s="49"/>
    </row>
    <row r="1883" spans="1:25">
      <c r="A1883" s="37" t="s">
        <v>112</v>
      </c>
      <c r="B1883" s="37" t="s">
        <v>113</v>
      </c>
      <c r="C1883" s="38">
        <v>2012</v>
      </c>
      <c r="D1883" s="38">
        <v>43901.5</v>
      </c>
      <c r="E1883" s="38">
        <v>43901.5</v>
      </c>
      <c r="F1883" s="37">
        <f>Table_3[[#This Row],[Nominal GDP in millions]]/Table_3[[#This Row],[Real GDP (Chained 2012, millions)]]</f>
        <v>1</v>
      </c>
      <c r="G1883" s="51">
        <f>ABS((F1883/F1880)^(1/4)-1)</f>
        <v>2.3545338638170765E-2</v>
      </c>
      <c r="H1883" s="49"/>
      <c r="I1883" s="49"/>
      <c r="J1883" s="49"/>
      <c r="K1883" s="49"/>
      <c r="L1883" s="49"/>
      <c r="M1883" s="49"/>
      <c r="N1883" s="49"/>
      <c r="O1883" s="49"/>
      <c r="P1883" s="49"/>
      <c r="Q1883" s="49"/>
      <c r="R1883" s="49"/>
      <c r="S1883" s="49"/>
      <c r="T1883" s="49"/>
      <c r="U1883" s="49"/>
      <c r="V1883" s="49"/>
      <c r="W1883" s="49"/>
      <c r="X1883" s="49"/>
      <c r="Y1883" s="49"/>
    </row>
    <row r="1884" spans="1:25">
      <c r="A1884" s="35" t="s">
        <v>112</v>
      </c>
      <c r="B1884" s="35" t="s">
        <v>113</v>
      </c>
      <c r="C1884" s="39">
        <v>2013</v>
      </c>
      <c r="D1884" s="35">
        <v>45361</v>
      </c>
      <c r="E1884" s="39">
        <v>44147.4</v>
      </c>
      <c r="F1884" s="35">
        <f>Table_3[[#This Row],[Nominal GDP in millions]]/Table_3[[#This Row],[Real GDP (Chained 2012, millions)]]</f>
        <v>1.0274897275943771</v>
      </c>
      <c r="H1884" s="49"/>
      <c r="I1884" s="49"/>
      <c r="J1884" s="49"/>
      <c r="K1884" s="49"/>
      <c r="L1884" s="49"/>
      <c r="M1884" s="49"/>
      <c r="N1884" s="49"/>
      <c r="O1884" s="49"/>
      <c r="P1884" s="49"/>
      <c r="Q1884" s="49"/>
      <c r="R1884" s="49"/>
      <c r="S1884" s="49"/>
      <c r="T1884" s="49"/>
      <c r="U1884" s="49"/>
      <c r="V1884" s="49"/>
      <c r="W1884" s="49"/>
      <c r="X1884" s="49"/>
      <c r="Y1884" s="49"/>
    </row>
    <row r="1885" spans="1:25">
      <c r="A1885" s="35" t="s">
        <v>112</v>
      </c>
      <c r="B1885" s="35" t="s">
        <v>113</v>
      </c>
      <c r="C1885" s="39">
        <v>2014</v>
      </c>
      <c r="D1885" s="35">
        <v>46785.4</v>
      </c>
      <c r="E1885" s="39">
        <v>44846.5</v>
      </c>
      <c r="F1885" s="35">
        <f>Table_3[[#This Row],[Nominal GDP in millions]]/Table_3[[#This Row],[Real GDP (Chained 2012, millions)]]</f>
        <v>1.0432341431326859</v>
      </c>
      <c r="H1885" s="49"/>
      <c r="I1885" s="49"/>
      <c r="J1885" s="49"/>
      <c r="K1885" s="49"/>
      <c r="L1885" s="49"/>
      <c r="M1885" s="49"/>
      <c r="N1885" s="49"/>
      <c r="O1885" s="49"/>
      <c r="P1885" s="49"/>
      <c r="Q1885" s="49"/>
      <c r="R1885" s="49"/>
      <c r="S1885" s="49"/>
      <c r="T1885" s="49"/>
      <c r="U1885" s="49"/>
      <c r="V1885" s="49"/>
      <c r="W1885" s="49"/>
      <c r="X1885" s="49"/>
      <c r="Y1885" s="49"/>
    </row>
    <row r="1886" spans="1:25">
      <c r="A1886" s="35" t="s">
        <v>112</v>
      </c>
      <c r="B1886" s="35" t="s">
        <v>113</v>
      </c>
      <c r="C1886" s="39">
        <v>2015</v>
      </c>
      <c r="D1886" s="35">
        <v>48070.2</v>
      </c>
      <c r="E1886" s="39">
        <v>45664.5</v>
      </c>
      <c r="F1886" s="35">
        <f>Table_3[[#This Row],[Nominal GDP in millions]]/Table_3[[#This Row],[Real GDP (Chained 2012, millions)]]</f>
        <v>1.0526820615576651</v>
      </c>
      <c r="H1886" s="49"/>
      <c r="I1886" s="49"/>
      <c r="J1886" s="49"/>
      <c r="K1886" s="49"/>
      <c r="L1886" s="49"/>
      <c r="M1886" s="49"/>
      <c r="N1886" s="49"/>
      <c r="O1886" s="49"/>
      <c r="P1886" s="49"/>
      <c r="Q1886" s="49"/>
      <c r="R1886" s="49"/>
      <c r="S1886" s="49"/>
      <c r="T1886" s="49"/>
      <c r="U1886" s="49"/>
      <c r="V1886" s="49"/>
      <c r="W1886" s="49"/>
      <c r="X1886" s="49"/>
      <c r="Y1886" s="49"/>
    </row>
    <row r="1887" spans="1:25">
      <c r="A1887" s="37" t="s">
        <v>112</v>
      </c>
      <c r="B1887" s="37" t="s">
        <v>113</v>
      </c>
      <c r="C1887" s="38">
        <v>2016</v>
      </c>
      <c r="D1887" s="38">
        <v>49151.4</v>
      </c>
      <c r="E1887" s="38">
        <v>46076</v>
      </c>
      <c r="F1887" s="37">
        <f>Table_3[[#This Row],[Nominal GDP in millions]]/Table_3[[#This Row],[Real GDP (Chained 2012, millions)]]</f>
        <v>1.0667462453337964</v>
      </c>
      <c r="G1887" s="51">
        <f>ABS((F1887/F1884)^(1/4)-1)</f>
        <v>9.4176832772796537E-3</v>
      </c>
      <c r="H1887" s="49"/>
      <c r="I1887" s="49"/>
      <c r="J1887" s="49"/>
      <c r="K1887" s="49"/>
      <c r="L1887" s="49"/>
      <c r="M1887" s="49"/>
      <c r="N1887" s="49"/>
      <c r="O1887" s="49"/>
      <c r="P1887" s="49"/>
      <c r="Q1887" s="49"/>
      <c r="R1887" s="49"/>
      <c r="S1887" s="49"/>
      <c r="T1887" s="49"/>
      <c r="U1887" s="49"/>
      <c r="V1887" s="49"/>
      <c r="W1887" s="49"/>
      <c r="X1887" s="49"/>
      <c r="Y1887" s="49"/>
    </row>
    <row r="1888" spans="1:25">
      <c r="A1888" s="35" t="s">
        <v>112</v>
      </c>
      <c r="B1888" s="35" t="s">
        <v>113</v>
      </c>
      <c r="C1888" s="39">
        <v>2017</v>
      </c>
      <c r="D1888" s="35">
        <v>50299.4</v>
      </c>
      <c r="E1888" s="39">
        <v>45878.2</v>
      </c>
      <c r="F1888" s="35">
        <f>Table_3[[#This Row],[Nominal GDP in millions]]/Table_3[[#This Row],[Real GDP (Chained 2012, millions)]]</f>
        <v>1.0963682097379583</v>
      </c>
      <c r="H1888" s="49"/>
      <c r="I1888" s="49"/>
      <c r="J1888" s="49"/>
      <c r="K1888" s="49"/>
      <c r="L1888" s="49"/>
      <c r="M1888" s="49"/>
      <c r="N1888" s="49"/>
      <c r="O1888" s="49"/>
      <c r="P1888" s="49"/>
      <c r="Q1888" s="49"/>
      <c r="R1888" s="49"/>
      <c r="S1888" s="49"/>
      <c r="T1888" s="49"/>
      <c r="U1888" s="49"/>
      <c r="V1888" s="49"/>
      <c r="W1888" s="49"/>
      <c r="X1888" s="49"/>
      <c r="Y1888" s="49"/>
    </row>
    <row r="1889" spans="1:25">
      <c r="A1889" s="35" t="s">
        <v>112</v>
      </c>
      <c r="B1889" s="35" t="s">
        <v>113</v>
      </c>
      <c r="C1889" s="39">
        <v>2018</v>
      </c>
      <c r="D1889" s="35">
        <v>52404.3</v>
      </c>
      <c r="E1889" s="39">
        <v>46454.1</v>
      </c>
      <c r="F1889" s="35">
        <f>Table_3[[#This Row],[Nominal GDP in millions]]/Table_3[[#This Row],[Real GDP (Chained 2012, millions)]]</f>
        <v>1.1280877253030412</v>
      </c>
      <c r="H1889" s="49"/>
      <c r="I1889" s="49"/>
      <c r="J1889" s="49"/>
      <c r="K1889" s="49"/>
      <c r="L1889" s="49"/>
      <c r="M1889" s="49"/>
      <c r="N1889" s="49"/>
      <c r="O1889" s="49"/>
      <c r="P1889" s="49"/>
      <c r="Q1889" s="49"/>
      <c r="R1889" s="49"/>
      <c r="S1889" s="49"/>
      <c r="T1889" s="49"/>
      <c r="U1889" s="49"/>
      <c r="V1889" s="49"/>
      <c r="W1889" s="49"/>
      <c r="X1889" s="49"/>
      <c r="Y1889" s="49"/>
    </row>
    <row r="1890" spans="1:25">
      <c r="A1890" s="35" t="s">
        <v>112</v>
      </c>
      <c r="B1890" s="35" t="s">
        <v>113</v>
      </c>
      <c r="C1890" s="39">
        <v>2019</v>
      </c>
      <c r="D1890" s="35">
        <v>53939.9</v>
      </c>
      <c r="E1890" s="39">
        <v>46641</v>
      </c>
      <c r="F1890" s="35">
        <f>Table_3[[#This Row],[Nominal GDP in millions]]/Table_3[[#This Row],[Real GDP (Chained 2012, millions)]]</f>
        <v>1.1564910700885487</v>
      </c>
      <c r="H1890" s="49"/>
      <c r="I1890" s="49"/>
      <c r="J1890" s="49"/>
      <c r="K1890" s="49"/>
      <c r="L1890" s="49"/>
      <c r="M1890" s="49"/>
      <c r="N1890" s="49"/>
      <c r="O1890" s="49"/>
      <c r="P1890" s="49"/>
      <c r="Q1890" s="49"/>
      <c r="R1890" s="49"/>
      <c r="S1890" s="49"/>
      <c r="T1890" s="49"/>
      <c r="U1890" s="49"/>
      <c r="V1890" s="49"/>
      <c r="W1890" s="49"/>
      <c r="X1890" s="49"/>
      <c r="Y1890" s="49"/>
    </row>
    <row r="1891" spans="1:25" s="46" customFormat="1">
      <c r="A1891" s="47" t="s">
        <v>112</v>
      </c>
      <c r="B1891" s="47" t="s">
        <v>113</v>
      </c>
      <c r="C1891" s="45">
        <v>2020</v>
      </c>
      <c r="D1891" s="47">
        <v>54789.4</v>
      </c>
      <c r="E1891" s="45">
        <v>46682.7</v>
      </c>
      <c r="F1891" s="47">
        <f>Table_3[[#This Row],[Nominal GDP in millions]]/Table_3[[#This Row],[Real GDP (Chained 2012, millions)]]</f>
        <v>1.1736553369877922</v>
      </c>
      <c r="G1891" s="51">
        <f>ABS((F1891/F1888)^(1/4)-1)</f>
        <v>1.7175839260783698E-2</v>
      </c>
      <c r="H1891" s="49"/>
      <c r="I1891" s="49"/>
      <c r="J1891" s="49"/>
      <c r="K1891" s="49"/>
      <c r="L1891" s="49"/>
      <c r="M1891" s="49"/>
      <c r="N1891" s="49"/>
      <c r="O1891" s="49"/>
      <c r="P1891" s="49"/>
      <c r="Q1891" s="49"/>
      <c r="R1891" s="49"/>
      <c r="S1891" s="49"/>
      <c r="T1891" s="49"/>
      <c r="U1891" s="49"/>
      <c r="V1891" s="49"/>
      <c r="W1891" s="49"/>
      <c r="X1891" s="49"/>
      <c r="Y1891" s="49"/>
    </row>
    <row r="1892" spans="1:25">
      <c r="A1892" s="37" t="s">
        <v>114</v>
      </c>
      <c r="B1892" s="37" t="s">
        <v>115</v>
      </c>
      <c r="C1892" s="38">
        <v>1976</v>
      </c>
      <c r="D1892" s="38">
        <v>30549</v>
      </c>
      <c r="E1892" s="38"/>
      <c r="F1892" s="37"/>
      <c r="G1892" s="51"/>
      <c r="H1892" s="49"/>
      <c r="I1892" s="49"/>
      <c r="J1892" s="49"/>
      <c r="K1892" s="49"/>
      <c r="L1892" s="49"/>
      <c r="M1892" s="49"/>
      <c r="N1892" s="49"/>
      <c r="O1892" s="49"/>
      <c r="P1892" s="49"/>
      <c r="Q1892" s="49"/>
      <c r="R1892" s="49"/>
      <c r="S1892" s="49"/>
      <c r="T1892" s="49"/>
      <c r="U1892" s="49"/>
      <c r="V1892" s="49"/>
      <c r="W1892" s="49"/>
      <c r="X1892" s="49"/>
      <c r="Y1892" s="49"/>
    </row>
    <row r="1893" spans="1:25">
      <c r="A1893" s="35" t="s">
        <v>114</v>
      </c>
      <c r="B1893" s="35" t="s">
        <v>115</v>
      </c>
      <c r="C1893" s="39">
        <v>1977</v>
      </c>
      <c r="D1893" s="35">
        <v>33598.1</v>
      </c>
      <c r="E1893" s="39">
        <v>102268.70757057071</v>
      </c>
      <c r="F1893" s="35">
        <f>Table_3[[#This Row],[Nominal GDP in millions]]/Table_3[[#This Row],[Real GDP (Chained 2012, millions)]]</f>
        <v>0.32852766792633581</v>
      </c>
      <c r="H1893" s="49"/>
      <c r="I1893" s="49"/>
      <c r="J1893" s="49"/>
      <c r="K1893" s="49"/>
      <c r="L1893" s="49"/>
      <c r="M1893" s="49"/>
      <c r="N1893" s="49"/>
      <c r="O1893" s="49"/>
      <c r="P1893" s="49"/>
      <c r="Q1893" s="49"/>
      <c r="R1893" s="49"/>
      <c r="S1893" s="49"/>
      <c r="T1893" s="49"/>
      <c r="U1893" s="49"/>
      <c r="V1893" s="49"/>
      <c r="W1893" s="49"/>
      <c r="X1893" s="49"/>
      <c r="Y1893" s="49"/>
    </row>
    <row r="1894" spans="1:25">
      <c r="A1894" s="35" t="s">
        <v>114</v>
      </c>
      <c r="B1894" s="35" t="s">
        <v>115</v>
      </c>
      <c r="C1894" s="39">
        <v>1978</v>
      </c>
      <c r="D1894" s="35">
        <v>38181.599999999999</v>
      </c>
      <c r="E1894" s="39">
        <v>109031.87230824045</v>
      </c>
      <c r="F1894" s="35">
        <f>Table_3[[#This Row],[Nominal GDP in millions]]/Table_3[[#This Row],[Real GDP (Chained 2012, millions)]]</f>
        <v>0.35018751115323454</v>
      </c>
      <c r="H1894" s="49"/>
      <c r="I1894" s="49"/>
      <c r="J1894" s="49"/>
      <c r="K1894" s="49"/>
      <c r="L1894" s="49"/>
      <c r="M1894" s="49"/>
      <c r="N1894" s="49"/>
      <c r="O1894" s="49"/>
      <c r="P1894" s="49"/>
      <c r="Q1894" s="49"/>
      <c r="R1894" s="49"/>
      <c r="S1894" s="49"/>
      <c r="T1894" s="49"/>
      <c r="U1894" s="49"/>
      <c r="V1894" s="49"/>
      <c r="W1894" s="49"/>
      <c r="X1894" s="49"/>
      <c r="Y1894" s="49"/>
    </row>
    <row r="1895" spans="1:25">
      <c r="A1895" s="35" t="s">
        <v>114</v>
      </c>
      <c r="B1895" s="35" t="s">
        <v>115</v>
      </c>
      <c r="C1895" s="39">
        <v>1979</v>
      </c>
      <c r="D1895" s="35">
        <v>42194</v>
      </c>
      <c r="E1895" s="39">
        <v>112493.12275736096</v>
      </c>
      <c r="F1895" s="35">
        <f>Table_3[[#This Row],[Nominal GDP in millions]]/Table_3[[#This Row],[Real GDP (Chained 2012, millions)]]</f>
        <v>0.37508070685360223</v>
      </c>
      <c r="H1895" s="49"/>
      <c r="I1895" s="49"/>
      <c r="J1895" s="49"/>
      <c r="K1895" s="49"/>
      <c r="L1895" s="49"/>
      <c r="M1895" s="49"/>
      <c r="N1895" s="49"/>
      <c r="O1895" s="49"/>
      <c r="P1895" s="49"/>
      <c r="Q1895" s="49"/>
      <c r="R1895" s="49"/>
      <c r="S1895" s="49"/>
      <c r="T1895" s="49"/>
      <c r="U1895" s="49"/>
      <c r="V1895" s="49"/>
      <c r="W1895" s="49"/>
      <c r="X1895" s="49"/>
      <c r="Y1895" s="49"/>
    </row>
    <row r="1896" spans="1:25">
      <c r="A1896" s="37" t="s">
        <v>114</v>
      </c>
      <c r="B1896" s="37" t="s">
        <v>115</v>
      </c>
      <c r="C1896" s="38">
        <v>1980</v>
      </c>
      <c r="D1896" s="38">
        <v>44972.4</v>
      </c>
      <c r="E1896" s="38">
        <v>110942.38874785263</v>
      </c>
      <c r="F1896" s="37">
        <f>Table_3[[#This Row],[Nominal GDP in millions]]/Table_3[[#This Row],[Real GDP (Chained 2012, millions)]]</f>
        <v>0.40536715053262701</v>
      </c>
      <c r="G1896" s="51">
        <f>ABS((F1896/F1893)^(1/4)-1)</f>
        <v>5.3947918159153563E-2</v>
      </c>
      <c r="H1896" s="49"/>
      <c r="I1896" s="49"/>
      <c r="J1896" s="49"/>
      <c r="K1896" s="49"/>
      <c r="L1896" s="49"/>
      <c r="M1896" s="49"/>
      <c r="N1896" s="49"/>
      <c r="O1896" s="49"/>
      <c r="P1896" s="49"/>
      <c r="Q1896" s="49"/>
      <c r="R1896" s="49"/>
      <c r="S1896" s="49"/>
      <c r="T1896" s="49"/>
      <c r="U1896" s="49"/>
      <c r="V1896" s="49"/>
      <c r="W1896" s="49"/>
      <c r="X1896" s="49"/>
      <c r="Y1896" s="49"/>
    </row>
    <row r="1897" spans="1:25">
      <c r="A1897" s="35" t="s">
        <v>114</v>
      </c>
      <c r="B1897" s="35" t="s">
        <v>115</v>
      </c>
      <c r="C1897" s="39">
        <v>1981</v>
      </c>
      <c r="D1897" s="35">
        <v>50264.9</v>
      </c>
      <c r="E1897" s="39">
        <v>114059.58345284776</v>
      </c>
      <c r="F1897" s="35">
        <f>Table_3[[#This Row],[Nominal GDP in millions]]/Table_3[[#This Row],[Real GDP (Chained 2012, millions)]]</f>
        <v>0.4406898436621024</v>
      </c>
      <c r="H1897" s="49"/>
      <c r="I1897" s="49"/>
      <c r="J1897" s="49"/>
      <c r="K1897" s="49"/>
      <c r="L1897" s="49"/>
      <c r="M1897" s="49"/>
      <c r="N1897" s="49"/>
      <c r="O1897" s="49"/>
      <c r="P1897" s="49"/>
      <c r="Q1897" s="49"/>
      <c r="R1897" s="49"/>
      <c r="S1897" s="49"/>
      <c r="T1897" s="49"/>
      <c r="U1897" s="49"/>
      <c r="V1897" s="49"/>
      <c r="W1897" s="49"/>
      <c r="X1897" s="49"/>
      <c r="Y1897" s="49"/>
    </row>
    <row r="1898" spans="1:25">
      <c r="A1898" s="35" t="s">
        <v>114</v>
      </c>
      <c r="B1898" s="35" t="s">
        <v>115</v>
      </c>
      <c r="C1898" s="39">
        <v>1982</v>
      </c>
      <c r="D1898" s="35">
        <v>52044.800000000003</v>
      </c>
      <c r="E1898" s="39">
        <v>111490.20164276924</v>
      </c>
      <c r="F1898" s="35">
        <f>Table_3[[#This Row],[Nominal GDP in millions]]/Table_3[[#This Row],[Real GDP (Chained 2012, millions)]]</f>
        <v>0.46681052893561964</v>
      </c>
      <c r="H1898" s="49"/>
      <c r="I1898" s="49"/>
      <c r="J1898" s="49"/>
      <c r="K1898" s="49"/>
      <c r="L1898" s="49"/>
      <c r="M1898" s="49"/>
      <c r="N1898" s="49"/>
      <c r="O1898" s="49"/>
      <c r="P1898" s="49"/>
      <c r="Q1898" s="49"/>
      <c r="R1898" s="49"/>
      <c r="S1898" s="49"/>
      <c r="T1898" s="49"/>
      <c r="U1898" s="49"/>
      <c r="V1898" s="49"/>
      <c r="W1898" s="49"/>
      <c r="X1898" s="49"/>
      <c r="Y1898" s="49"/>
    </row>
    <row r="1899" spans="1:25">
      <c r="A1899" s="35" t="s">
        <v>114</v>
      </c>
      <c r="B1899" s="35" t="s">
        <v>115</v>
      </c>
      <c r="C1899" s="39">
        <v>1983</v>
      </c>
      <c r="D1899" s="35">
        <v>57073.1</v>
      </c>
      <c r="E1899" s="39">
        <v>117572.29051486275</v>
      </c>
      <c r="F1899" s="35">
        <f>Table_3[[#This Row],[Nominal GDP in millions]]/Table_3[[#This Row],[Real GDP (Chained 2012, millions)]]</f>
        <v>0.485429855538837</v>
      </c>
      <c r="H1899" s="49"/>
      <c r="I1899" s="49"/>
      <c r="J1899" s="49"/>
      <c r="K1899" s="49"/>
      <c r="L1899" s="49"/>
      <c r="M1899" s="49"/>
      <c r="N1899" s="49"/>
      <c r="O1899" s="49"/>
      <c r="P1899" s="49"/>
      <c r="Q1899" s="49"/>
      <c r="R1899" s="49"/>
      <c r="S1899" s="49"/>
      <c r="T1899" s="49"/>
      <c r="U1899" s="49"/>
      <c r="V1899" s="49"/>
      <c r="W1899" s="49"/>
      <c r="X1899" s="49"/>
      <c r="Y1899" s="49"/>
    </row>
    <row r="1900" spans="1:25">
      <c r="A1900" s="37" t="s">
        <v>114</v>
      </c>
      <c r="B1900" s="37" t="s">
        <v>115</v>
      </c>
      <c r="C1900" s="38">
        <v>1984</v>
      </c>
      <c r="D1900" s="38">
        <v>63982.5</v>
      </c>
      <c r="E1900" s="38">
        <v>126124.84861943331</v>
      </c>
      <c r="F1900" s="37">
        <f>Table_3[[#This Row],[Nominal GDP in millions]]/Table_3[[#This Row],[Real GDP (Chained 2012, millions)]]</f>
        <v>0.50729495971931404</v>
      </c>
      <c r="G1900" s="51">
        <f>ABS((F1900/F1897)^(1/4)-1)</f>
        <v>3.581423803101158E-2</v>
      </c>
      <c r="H1900" s="49"/>
      <c r="I1900" s="49"/>
      <c r="J1900" s="49"/>
      <c r="K1900" s="49"/>
      <c r="L1900" s="49"/>
      <c r="M1900" s="49"/>
      <c r="N1900" s="49"/>
      <c r="O1900" s="49"/>
      <c r="P1900" s="49"/>
      <c r="Q1900" s="49"/>
      <c r="R1900" s="49"/>
      <c r="S1900" s="49"/>
      <c r="T1900" s="49"/>
      <c r="U1900" s="49"/>
      <c r="V1900" s="49"/>
      <c r="W1900" s="49"/>
      <c r="X1900" s="49"/>
      <c r="Y1900" s="49"/>
    </row>
    <row r="1901" spans="1:25">
      <c r="A1901" s="35" t="s">
        <v>114</v>
      </c>
      <c r="B1901" s="35" t="s">
        <v>115</v>
      </c>
      <c r="C1901" s="39">
        <v>1985</v>
      </c>
      <c r="D1901" s="35">
        <v>68425.5</v>
      </c>
      <c r="E1901" s="39">
        <v>130942.59471088952</v>
      </c>
      <c r="F1901" s="35">
        <f>Table_3[[#This Row],[Nominal GDP in millions]]/Table_3[[#This Row],[Real GDP (Chained 2012, millions)]]</f>
        <v>0.52256105166602107</v>
      </c>
      <c r="H1901" s="49"/>
      <c r="I1901" s="49"/>
      <c r="J1901" s="49"/>
      <c r="K1901" s="49"/>
      <c r="L1901" s="49"/>
      <c r="M1901" s="49"/>
      <c r="N1901" s="49"/>
      <c r="O1901" s="49"/>
      <c r="P1901" s="49"/>
      <c r="Q1901" s="49"/>
      <c r="R1901" s="49"/>
      <c r="S1901" s="49"/>
      <c r="T1901" s="49"/>
      <c r="U1901" s="49"/>
      <c r="V1901" s="49"/>
      <c r="W1901" s="49"/>
      <c r="X1901" s="49"/>
      <c r="Y1901" s="49"/>
    </row>
    <row r="1902" spans="1:25">
      <c r="A1902" s="35" t="s">
        <v>114</v>
      </c>
      <c r="B1902" s="35" t="s">
        <v>115</v>
      </c>
      <c r="C1902" s="39">
        <v>1986</v>
      </c>
      <c r="D1902" s="35">
        <v>73288.2</v>
      </c>
      <c r="E1902" s="39">
        <v>135142.17168068333</v>
      </c>
      <c r="F1902" s="35">
        <f>Table_3[[#This Row],[Nominal GDP in millions]]/Table_3[[#This Row],[Real GDP (Chained 2012, millions)]]</f>
        <v>0.54230444197068883</v>
      </c>
      <c r="H1902" s="49"/>
      <c r="I1902" s="49"/>
      <c r="J1902" s="49"/>
      <c r="K1902" s="49"/>
      <c r="L1902" s="49"/>
      <c r="M1902" s="49"/>
      <c r="N1902" s="49"/>
      <c r="O1902" s="49"/>
      <c r="P1902" s="49"/>
      <c r="Q1902" s="49"/>
      <c r="R1902" s="49"/>
      <c r="S1902" s="49"/>
      <c r="T1902" s="49"/>
      <c r="U1902" s="49"/>
      <c r="V1902" s="49"/>
      <c r="W1902" s="49"/>
      <c r="X1902" s="49"/>
      <c r="Y1902" s="49"/>
    </row>
    <row r="1903" spans="1:25">
      <c r="A1903" s="35" t="s">
        <v>114</v>
      </c>
      <c r="B1903" s="35" t="s">
        <v>115</v>
      </c>
      <c r="C1903" s="39">
        <v>1987</v>
      </c>
      <c r="D1903" s="35">
        <v>80715</v>
      </c>
      <c r="E1903" s="39">
        <v>144691.02913732838</v>
      </c>
      <c r="F1903" s="35">
        <f>Table_3[[#This Row],[Nominal GDP in millions]]/Table_3[[#This Row],[Real GDP (Chained 2012, millions)]]</f>
        <v>0.55784384478592797</v>
      </c>
      <c r="H1903" s="49"/>
      <c r="I1903" s="49"/>
      <c r="J1903" s="49"/>
      <c r="K1903" s="49"/>
      <c r="L1903" s="49"/>
      <c r="M1903" s="49"/>
      <c r="N1903" s="49"/>
      <c r="O1903" s="49"/>
      <c r="P1903" s="49"/>
      <c r="Q1903" s="49"/>
      <c r="R1903" s="49"/>
      <c r="S1903" s="49"/>
      <c r="T1903" s="49"/>
      <c r="U1903" s="49"/>
      <c r="V1903" s="49"/>
      <c r="W1903" s="49"/>
      <c r="X1903" s="49"/>
      <c r="Y1903" s="49"/>
    </row>
    <row r="1904" spans="1:25">
      <c r="A1904" s="37" t="s">
        <v>114</v>
      </c>
      <c r="B1904" s="37" t="s">
        <v>115</v>
      </c>
      <c r="C1904" s="38">
        <v>1988</v>
      </c>
      <c r="D1904" s="38">
        <v>87355.8</v>
      </c>
      <c r="E1904" s="38">
        <v>151467.43740003262</v>
      </c>
      <c r="F1904" s="37">
        <f>Table_3[[#This Row],[Nominal GDP in millions]]/Table_3[[#This Row],[Real GDP (Chained 2012, millions)]]</f>
        <v>0.57672989983509937</v>
      </c>
      <c r="G1904" s="51">
        <f>ABS((F1904/F1901)^(1/4)-1)</f>
        <v>2.4964579952766019E-2</v>
      </c>
      <c r="H1904" s="49"/>
      <c r="I1904" s="49"/>
      <c r="J1904" s="49"/>
      <c r="K1904" s="49"/>
      <c r="L1904" s="49"/>
      <c r="M1904" s="49"/>
      <c r="N1904" s="49"/>
      <c r="O1904" s="49"/>
      <c r="P1904" s="49"/>
      <c r="Q1904" s="49"/>
      <c r="R1904" s="49"/>
      <c r="S1904" s="49"/>
      <c r="T1904" s="49"/>
      <c r="U1904" s="49"/>
      <c r="V1904" s="49"/>
      <c r="W1904" s="49"/>
      <c r="X1904" s="49"/>
      <c r="Y1904" s="49"/>
    </row>
    <row r="1905" spans="1:25">
      <c r="A1905" s="35" t="s">
        <v>114</v>
      </c>
      <c r="B1905" s="35" t="s">
        <v>115</v>
      </c>
      <c r="C1905" s="39">
        <v>1989</v>
      </c>
      <c r="D1905" s="35">
        <v>91579.199999999997</v>
      </c>
      <c r="E1905" s="39">
        <v>152984.23487664005</v>
      </c>
      <c r="F1905" s="35">
        <f>Table_3[[#This Row],[Nominal GDP in millions]]/Table_3[[#This Row],[Real GDP (Chained 2012, millions)]]</f>
        <v>0.59861854441306028</v>
      </c>
      <c r="H1905" s="49"/>
      <c r="I1905" s="49"/>
      <c r="J1905" s="49"/>
      <c r="K1905" s="49"/>
      <c r="L1905" s="49"/>
      <c r="M1905" s="49"/>
      <c r="N1905" s="49"/>
      <c r="O1905" s="49"/>
      <c r="P1905" s="49"/>
      <c r="Q1905" s="49"/>
      <c r="R1905" s="49"/>
      <c r="S1905" s="49"/>
      <c r="T1905" s="49"/>
      <c r="U1905" s="49"/>
      <c r="V1905" s="49"/>
      <c r="W1905" s="49"/>
      <c r="X1905" s="49"/>
      <c r="Y1905" s="49"/>
    </row>
    <row r="1906" spans="1:25">
      <c r="A1906" s="35" t="s">
        <v>114</v>
      </c>
      <c r="B1906" s="35" t="s">
        <v>115</v>
      </c>
      <c r="C1906" s="39">
        <v>1990</v>
      </c>
      <c r="D1906" s="35">
        <v>94086.7</v>
      </c>
      <c r="E1906" s="39">
        <v>152191.27881519945</v>
      </c>
      <c r="F1906" s="35">
        <f>Table_3[[#This Row],[Nominal GDP in millions]]/Table_3[[#This Row],[Real GDP (Chained 2012, millions)]]</f>
        <v>0.6182134793298254</v>
      </c>
      <c r="H1906" s="49"/>
      <c r="I1906" s="49"/>
      <c r="J1906" s="49"/>
      <c r="K1906" s="49"/>
      <c r="L1906" s="49"/>
      <c r="M1906" s="49"/>
      <c r="N1906" s="49"/>
      <c r="O1906" s="49"/>
      <c r="P1906" s="49"/>
      <c r="Q1906" s="49"/>
      <c r="R1906" s="49"/>
      <c r="S1906" s="49"/>
      <c r="T1906" s="49"/>
      <c r="U1906" s="49"/>
      <c r="V1906" s="49"/>
      <c r="W1906" s="49"/>
      <c r="X1906" s="49"/>
      <c r="Y1906" s="49"/>
    </row>
    <row r="1907" spans="1:25">
      <c r="A1907" s="35" t="s">
        <v>114</v>
      </c>
      <c r="B1907" s="35" t="s">
        <v>115</v>
      </c>
      <c r="C1907" s="39">
        <v>1991</v>
      </c>
      <c r="D1907" s="35">
        <v>101208.4</v>
      </c>
      <c r="E1907" s="39">
        <v>157633.40193067794</v>
      </c>
      <c r="F1907" s="35">
        <f>Table_3[[#This Row],[Nominal GDP in millions]]/Table_3[[#This Row],[Real GDP (Chained 2012, millions)]]</f>
        <v>0.64204920251932496</v>
      </c>
      <c r="H1907" s="49"/>
      <c r="I1907" s="49"/>
      <c r="J1907" s="49"/>
      <c r="K1907" s="49"/>
      <c r="L1907" s="49"/>
      <c r="M1907" s="49"/>
      <c r="N1907" s="49"/>
      <c r="O1907" s="49"/>
      <c r="P1907" s="49"/>
      <c r="Q1907" s="49"/>
      <c r="R1907" s="49"/>
      <c r="S1907" s="49"/>
      <c r="T1907" s="49"/>
      <c r="U1907" s="49"/>
      <c r="V1907" s="49"/>
      <c r="W1907" s="49"/>
      <c r="X1907" s="49"/>
      <c r="Y1907" s="49"/>
    </row>
    <row r="1908" spans="1:25">
      <c r="A1908" s="37" t="s">
        <v>114</v>
      </c>
      <c r="B1908" s="37" t="s">
        <v>115</v>
      </c>
      <c r="C1908" s="38">
        <v>1992</v>
      </c>
      <c r="D1908" s="38">
        <v>111660.4</v>
      </c>
      <c r="E1908" s="38">
        <v>169913.18461214524</v>
      </c>
      <c r="F1908" s="37">
        <f>Table_3[[#This Row],[Nominal GDP in millions]]/Table_3[[#This Row],[Real GDP (Chained 2012, millions)]]</f>
        <v>0.65716148075785408</v>
      </c>
      <c r="G1908" s="51">
        <f>ABS((F1908/F1905)^(1/4)-1)</f>
        <v>2.3600485573008756E-2</v>
      </c>
      <c r="H1908" s="49"/>
      <c r="I1908" s="49"/>
      <c r="J1908" s="49"/>
      <c r="K1908" s="49"/>
      <c r="L1908" s="49"/>
      <c r="M1908" s="49"/>
      <c r="N1908" s="49"/>
      <c r="O1908" s="49"/>
      <c r="P1908" s="49"/>
      <c r="Q1908" s="49"/>
      <c r="R1908" s="49"/>
      <c r="S1908" s="49"/>
      <c r="T1908" s="49"/>
      <c r="U1908" s="49"/>
      <c r="V1908" s="49"/>
      <c r="W1908" s="49"/>
      <c r="X1908" s="49"/>
      <c r="Y1908" s="49"/>
    </row>
    <row r="1909" spans="1:25">
      <c r="A1909" s="35" t="s">
        <v>114</v>
      </c>
      <c r="B1909" s="35" t="s">
        <v>115</v>
      </c>
      <c r="C1909" s="39">
        <v>1993</v>
      </c>
      <c r="D1909" s="35">
        <v>119567.6</v>
      </c>
      <c r="E1909" s="39">
        <v>177329.834538236</v>
      </c>
      <c r="F1909" s="35">
        <f>Table_3[[#This Row],[Nominal GDP in millions]]/Table_3[[#This Row],[Real GDP (Chained 2012, millions)]]</f>
        <v>0.67426668677243218</v>
      </c>
      <c r="H1909" s="49"/>
      <c r="I1909" s="49"/>
      <c r="J1909" s="49"/>
      <c r="K1909" s="49"/>
      <c r="L1909" s="49"/>
      <c r="M1909" s="49"/>
      <c r="N1909" s="49"/>
      <c r="O1909" s="49"/>
      <c r="P1909" s="49"/>
      <c r="Q1909" s="49"/>
      <c r="R1909" s="49"/>
      <c r="S1909" s="49"/>
      <c r="T1909" s="49"/>
      <c r="U1909" s="49"/>
      <c r="V1909" s="49"/>
      <c r="W1909" s="49"/>
      <c r="X1909" s="49"/>
      <c r="Y1909" s="49"/>
    </row>
    <row r="1910" spans="1:25">
      <c r="A1910" s="35" t="s">
        <v>114</v>
      </c>
      <c r="B1910" s="35" t="s">
        <v>115</v>
      </c>
      <c r="C1910" s="39">
        <v>1994</v>
      </c>
      <c r="D1910" s="35">
        <v>129895.2</v>
      </c>
      <c r="E1910" s="39">
        <v>188031.98229996863</v>
      </c>
      <c r="F1910" s="35">
        <f>Table_3[[#This Row],[Nominal GDP in millions]]/Table_3[[#This Row],[Real GDP (Chained 2012, millions)]]</f>
        <v>0.69081439450432081</v>
      </c>
      <c r="H1910" s="49"/>
      <c r="I1910" s="49"/>
      <c r="J1910" s="49"/>
      <c r="K1910" s="49"/>
      <c r="L1910" s="49"/>
      <c r="M1910" s="49"/>
      <c r="N1910" s="49"/>
      <c r="O1910" s="49"/>
      <c r="P1910" s="49"/>
      <c r="Q1910" s="49"/>
      <c r="R1910" s="49"/>
      <c r="S1910" s="49"/>
      <c r="T1910" s="49"/>
      <c r="U1910" s="49"/>
      <c r="V1910" s="49"/>
      <c r="W1910" s="49"/>
      <c r="X1910" s="49"/>
      <c r="Y1910" s="49"/>
    </row>
    <row r="1911" spans="1:25">
      <c r="A1911" s="35" t="s">
        <v>114</v>
      </c>
      <c r="B1911" s="35" t="s">
        <v>115</v>
      </c>
      <c r="C1911" s="39">
        <v>1995</v>
      </c>
      <c r="D1911" s="35">
        <v>137061.20000000001</v>
      </c>
      <c r="E1911" s="39">
        <v>194258.23246019805</v>
      </c>
      <c r="F1911" s="35">
        <f>Table_3[[#This Row],[Nominal GDP in millions]]/Table_3[[#This Row],[Real GDP (Chained 2012, millions)]]</f>
        <v>0.70556186095270246</v>
      </c>
      <c r="H1911" s="49"/>
      <c r="I1911" s="49"/>
      <c r="J1911" s="49"/>
      <c r="K1911" s="49"/>
      <c r="L1911" s="49"/>
      <c r="M1911" s="49"/>
      <c r="N1911" s="49"/>
      <c r="O1911" s="49"/>
      <c r="P1911" s="49"/>
      <c r="Q1911" s="49"/>
      <c r="R1911" s="49"/>
      <c r="S1911" s="49"/>
      <c r="T1911" s="49"/>
      <c r="U1911" s="49"/>
      <c r="V1911" s="49"/>
      <c r="W1911" s="49"/>
      <c r="X1911" s="49"/>
      <c r="Y1911" s="49"/>
    </row>
    <row r="1912" spans="1:25">
      <c r="A1912" s="37" t="s">
        <v>114</v>
      </c>
      <c r="B1912" s="37" t="s">
        <v>115</v>
      </c>
      <c r="C1912" s="38">
        <v>1996</v>
      </c>
      <c r="D1912" s="38">
        <v>143162.6</v>
      </c>
      <c r="E1912" s="38">
        <v>200572.08302039531</v>
      </c>
      <c r="F1912" s="37">
        <f>Table_3[[#This Row],[Nominal GDP in millions]]/Table_3[[#This Row],[Real GDP (Chained 2012, millions)]]</f>
        <v>0.71377131774336922</v>
      </c>
      <c r="G1912" s="51">
        <f>ABS((F1912/F1909)^(1/4)-1)</f>
        <v>1.4336018384237814E-2</v>
      </c>
      <c r="H1912" s="49"/>
      <c r="I1912" s="49"/>
      <c r="J1912" s="49"/>
      <c r="K1912" s="49"/>
      <c r="L1912" s="49"/>
      <c r="M1912" s="49"/>
      <c r="N1912" s="49"/>
      <c r="O1912" s="49"/>
      <c r="P1912" s="49"/>
      <c r="Q1912" s="49"/>
      <c r="R1912" s="49"/>
      <c r="S1912" s="49"/>
      <c r="T1912" s="49"/>
      <c r="U1912" s="49"/>
      <c r="V1912" s="49"/>
      <c r="W1912" s="49"/>
      <c r="X1912" s="49"/>
      <c r="Y1912" s="49"/>
    </row>
    <row r="1913" spans="1:25">
      <c r="A1913" s="35" t="s">
        <v>114</v>
      </c>
      <c r="B1913" s="35" t="s">
        <v>115</v>
      </c>
      <c r="C1913" s="39">
        <v>1997</v>
      </c>
      <c r="D1913" s="35">
        <v>154382.1</v>
      </c>
      <c r="E1913" s="39">
        <v>210637.3</v>
      </c>
      <c r="F1913" s="35">
        <f>Table_3[[#This Row],[Nominal GDP in millions]]/Table_3[[#This Row],[Real GDP (Chained 2012, millions)]]</f>
        <v>0.7329285933687909</v>
      </c>
      <c r="H1913" s="49"/>
      <c r="I1913" s="49"/>
      <c r="J1913" s="49"/>
      <c r="K1913" s="49"/>
      <c r="L1913" s="49"/>
      <c r="M1913" s="49"/>
      <c r="N1913" s="49"/>
      <c r="O1913" s="49"/>
      <c r="P1913" s="49"/>
      <c r="Q1913" s="49"/>
      <c r="R1913" s="49"/>
      <c r="S1913" s="49"/>
      <c r="T1913" s="49"/>
      <c r="U1913" s="49"/>
      <c r="V1913" s="49"/>
      <c r="W1913" s="49"/>
      <c r="X1913" s="49"/>
      <c r="Y1913" s="49"/>
    </row>
    <row r="1914" spans="1:25">
      <c r="A1914" s="35" t="s">
        <v>114</v>
      </c>
      <c r="B1914" s="35" t="s">
        <v>115</v>
      </c>
      <c r="C1914" s="39">
        <v>1998</v>
      </c>
      <c r="D1914" s="35">
        <v>167394.6</v>
      </c>
      <c r="E1914" s="39">
        <v>223711.3</v>
      </c>
      <c r="F1914" s="35">
        <f>Table_3[[#This Row],[Nominal GDP in millions]]/Table_3[[#This Row],[Real GDP (Chained 2012, millions)]]</f>
        <v>0.74826171051708168</v>
      </c>
      <c r="H1914" s="49"/>
      <c r="I1914" s="49"/>
      <c r="J1914" s="49"/>
      <c r="K1914" s="49"/>
      <c r="L1914" s="49"/>
      <c r="M1914" s="49"/>
      <c r="N1914" s="49"/>
      <c r="O1914" s="49"/>
      <c r="P1914" s="49"/>
      <c r="Q1914" s="49"/>
      <c r="R1914" s="49"/>
      <c r="S1914" s="49"/>
      <c r="T1914" s="49"/>
      <c r="U1914" s="49"/>
      <c r="V1914" s="49"/>
      <c r="W1914" s="49"/>
      <c r="X1914" s="49"/>
      <c r="Y1914" s="49"/>
    </row>
    <row r="1915" spans="1:25">
      <c r="A1915" s="35" t="s">
        <v>114</v>
      </c>
      <c r="B1915" s="35" t="s">
        <v>115</v>
      </c>
      <c r="C1915" s="39">
        <v>1999</v>
      </c>
      <c r="D1915" s="35">
        <v>176281.9</v>
      </c>
      <c r="E1915" s="39">
        <v>230895.6</v>
      </c>
      <c r="F1915" s="35">
        <f>Table_3[[#This Row],[Nominal GDP in millions]]/Table_3[[#This Row],[Real GDP (Chained 2012, millions)]]</f>
        <v>0.76347015707531884</v>
      </c>
      <c r="H1915" s="49"/>
      <c r="I1915" s="49"/>
      <c r="J1915" s="49"/>
      <c r="K1915" s="49"/>
      <c r="L1915" s="49"/>
      <c r="M1915" s="49"/>
      <c r="N1915" s="49"/>
      <c r="O1915" s="49"/>
      <c r="P1915" s="49"/>
      <c r="Q1915" s="49"/>
      <c r="R1915" s="49"/>
      <c r="S1915" s="49"/>
      <c r="T1915" s="49"/>
      <c r="U1915" s="49"/>
      <c r="V1915" s="49"/>
      <c r="W1915" s="49"/>
      <c r="X1915" s="49"/>
      <c r="Y1915" s="49"/>
    </row>
    <row r="1916" spans="1:25">
      <c r="A1916" s="37" t="s">
        <v>114</v>
      </c>
      <c r="B1916" s="37" t="s">
        <v>115</v>
      </c>
      <c r="C1916" s="38">
        <v>2000</v>
      </c>
      <c r="D1916" s="38">
        <v>182247.2</v>
      </c>
      <c r="E1916" s="38">
        <v>233732.2</v>
      </c>
      <c r="F1916" s="37">
        <f>Table_3[[#This Row],[Nominal GDP in millions]]/Table_3[[#This Row],[Real GDP (Chained 2012, millions)]]</f>
        <v>0.77972654174307177</v>
      </c>
      <c r="G1916" s="51">
        <f>ABS((F1916/F1913)^(1/4)-1)</f>
        <v>1.5594085957294723E-2</v>
      </c>
      <c r="H1916" s="49"/>
      <c r="I1916" s="49"/>
      <c r="J1916" s="49"/>
      <c r="K1916" s="49"/>
      <c r="L1916" s="49"/>
      <c r="M1916" s="49"/>
      <c r="N1916" s="49"/>
      <c r="O1916" s="49"/>
      <c r="P1916" s="49"/>
      <c r="Q1916" s="49"/>
      <c r="R1916" s="49"/>
      <c r="S1916" s="49"/>
      <c r="T1916" s="49"/>
      <c r="U1916" s="49"/>
      <c r="V1916" s="49"/>
      <c r="W1916" s="49"/>
      <c r="X1916" s="49"/>
      <c r="Y1916" s="49"/>
    </row>
    <row r="1917" spans="1:25">
      <c r="A1917" s="35" t="s">
        <v>114</v>
      </c>
      <c r="B1917" s="35" t="s">
        <v>115</v>
      </c>
      <c r="C1917" s="39">
        <v>2001</v>
      </c>
      <c r="D1917" s="35">
        <v>186441.3</v>
      </c>
      <c r="E1917" s="39">
        <v>233362.5</v>
      </c>
      <c r="F1917" s="35">
        <f>Table_3[[#This Row],[Nominal GDP in millions]]/Table_3[[#This Row],[Real GDP (Chained 2012, millions)]]</f>
        <v>0.79893427607263368</v>
      </c>
      <c r="H1917" s="49"/>
      <c r="I1917" s="49"/>
      <c r="J1917" s="49"/>
      <c r="K1917" s="49"/>
      <c r="L1917" s="49"/>
      <c r="M1917" s="49"/>
      <c r="N1917" s="49"/>
      <c r="O1917" s="49"/>
      <c r="P1917" s="49"/>
      <c r="Q1917" s="49"/>
      <c r="R1917" s="49"/>
      <c r="S1917" s="49"/>
      <c r="T1917" s="49"/>
      <c r="U1917" s="49"/>
      <c r="V1917" s="49"/>
      <c r="W1917" s="49"/>
      <c r="X1917" s="49"/>
      <c r="Y1917" s="49"/>
    </row>
    <row r="1918" spans="1:25">
      <c r="A1918" s="35" t="s">
        <v>114</v>
      </c>
      <c r="B1918" s="35" t="s">
        <v>115</v>
      </c>
      <c r="C1918" s="39">
        <v>2002</v>
      </c>
      <c r="D1918" s="35">
        <v>195764.3</v>
      </c>
      <c r="E1918" s="39">
        <v>240971.7</v>
      </c>
      <c r="F1918" s="35">
        <f>Table_3[[#This Row],[Nominal GDP in millions]]/Table_3[[#This Row],[Real GDP (Chained 2012, millions)]]</f>
        <v>0.8123953974678354</v>
      </c>
      <c r="H1918" s="49"/>
      <c r="I1918" s="49"/>
      <c r="J1918" s="49"/>
      <c r="K1918" s="49"/>
      <c r="L1918" s="49"/>
      <c r="M1918" s="49"/>
      <c r="N1918" s="49"/>
      <c r="O1918" s="49"/>
      <c r="P1918" s="49"/>
      <c r="Q1918" s="49"/>
      <c r="R1918" s="49"/>
      <c r="S1918" s="49"/>
      <c r="T1918" s="49"/>
      <c r="U1918" s="49"/>
      <c r="V1918" s="49"/>
      <c r="W1918" s="49"/>
      <c r="X1918" s="49"/>
      <c r="Y1918" s="49"/>
    </row>
    <row r="1919" spans="1:25">
      <c r="A1919" s="35" t="s">
        <v>114</v>
      </c>
      <c r="B1919" s="35" t="s">
        <v>115</v>
      </c>
      <c r="C1919" s="39">
        <v>2003</v>
      </c>
      <c r="D1919" s="35">
        <v>205126.39999999999</v>
      </c>
      <c r="E1919" s="39">
        <v>248993.8</v>
      </c>
      <c r="F1919" s="35">
        <f>Table_3[[#This Row],[Nominal GDP in millions]]/Table_3[[#This Row],[Real GDP (Chained 2012, millions)]]</f>
        <v>0.82382131603276876</v>
      </c>
      <c r="H1919" s="49"/>
      <c r="I1919" s="49"/>
      <c r="J1919" s="49"/>
      <c r="K1919" s="49"/>
      <c r="L1919" s="49"/>
      <c r="M1919" s="49"/>
      <c r="N1919" s="49"/>
      <c r="O1919" s="49"/>
      <c r="P1919" s="49"/>
      <c r="Q1919" s="49"/>
      <c r="R1919" s="49"/>
      <c r="S1919" s="49"/>
      <c r="T1919" s="49"/>
      <c r="U1919" s="49"/>
      <c r="V1919" s="49"/>
      <c r="W1919" s="49"/>
      <c r="X1919" s="49"/>
      <c r="Y1919" s="49"/>
    </row>
    <row r="1920" spans="1:25">
      <c r="A1920" s="37" t="s">
        <v>114</v>
      </c>
      <c r="B1920" s="37" t="s">
        <v>115</v>
      </c>
      <c r="C1920" s="38">
        <v>2004</v>
      </c>
      <c r="D1920" s="38">
        <v>219327.9</v>
      </c>
      <c r="E1920" s="38">
        <v>260553.5</v>
      </c>
      <c r="F1920" s="37">
        <f>Table_3[[#This Row],[Nominal GDP in millions]]/Table_3[[#This Row],[Real GDP (Chained 2012, millions)]]</f>
        <v>0.84177683278098359</v>
      </c>
      <c r="G1920" s="51">
        <f>ABS((F1920/F1917)^(1/4)-1)</f>
        <v>1.3144704516991457E-2</v>
      </c>
      <c r="H1920" s="49"/>
      <c r="I1920" s="49"/>
      <c r="J1920" s="49"/>
      <c r="K1920" s="49"/>
      <c r="L1920" s="49"/>
      <c r="M1920" s="49"/>
      <c r="N1920" s="49"/>
      <c r="O1920" s="49"/>
      <c r="P1920" s="49"/>
      <c r="Q1920" s="49"/>
      <c r="R1920" s="49"/>
      <c r="S1920" s="49"/>
      <c r="T1920" s="49"/>
      <c r="U1920" s="49"/>
      <c r="V1920" s="49"/>
      <c r="W1920" s="49"/>
      <c r="X1920" s="49"/>
      <c r="Y1920" s="49"/>
    </row>
    <row r="1921" spans="1:25">
      <c r="A1921" s="35" t="s">
        <v>114</v>
      </c>
      <c r="B1921" s="35" t="s">
        <v>115</v>
      </c>
      <c r="C1921" s="39">
        <v>2005</v>
      </c>
      <c r="D1921" s="35">
        <v>231633.5</v>
      </c>
      <c r="E1921" s="39">
        <v>268391.7</v>
      </c>
      <c r="F1921" s="35">
        <f>Table_3[[#This Row],[Nominal GDP in millions]]/Table_3[[#This Row],[Real GDP (Chained 2012, millions)]]</f>
        <v>0.86304270959198814</v>
      </c>
      <c r="H1921" s="49"/>
      <c r="I1921" s="49"/>
      <c r="J1921" s="49"/>
      <c r="K1921" s="49"/>
      <c r="L1921" s="49"/>
      <c r="M1921" s="49"/>
      <c r="N1921" s="49"/>
      <c r="O1921" s="49"/>
      <c r="P1921" s="49"/>
      <c r="Q1921" s="49"/>
      <c r="R1921" s="49"/>
      <c r="S1921" s="49"/>
      <c r="T1921" s="49"/>
      <c r="U1921" s="49"/>
      <c r="V1921" s="49"/>
      <c r="W1921" s="49"/>
      <c r="X1921" s="49"/>
      <c r="Y1921" s="49"/>
    </row>
    <row r="1922" spans="1:25">
      <c r="A1922" s="35" t="s">
        <v>114</v>
      </c>
      <c r="B1922" s="35" t="s">
        <v>115</v>
      </c>
      <c r="C1922" s="39">
        <v>2006</v>
      </c>
      <c r="D1922" s="35">
        <v>243583.9</v>
      </c>
      <c r="E1922" s="39">
        <v>274879.2</v>
      </c>
      <c r="F1922" s="35">
        <f>Table_3[[#This Row],[Nominal GDP in millions]]/Table_3[[#This Row],[Real GDP (Chained 2012, millions)]]</f>
        <v>0.88614889740656977</v>
      </c>
      <c r="H1922" s="49"/>
      <c r="I1922" s="49"/>
      <c r="J1922" s="49"/>
      <c r="K1922" s="49"/>
      <c r="L1922" s="49"/>
      <c r="M1922" s="49"/>
      <c r="N1922" s="49"/>
      <c r="O1922" s="49"/>
      <c r="P1922" s="49"/>
      <c r="Q1922" s="49"/>
      <c r="R1922" s="49"/>
      <c r="S1922" s="49"/>
      <c r="T1922" s="49"/>
      <c r="U1922" s="49"/>
      <c r="V1922" s="49"/>
      <c r="W1922" s="49"/>
      <c r="X1922" s="49"/>
      <c r="Y1922" s="49"/>
    </row>
    <row r="1923" spans="1:25">
      <c r="A1923" s="35" t="s">
        <v>114</v>
      </c>
      <c r="B1923" s="35" t="s">
        <v>115</v>
      </c>
      <c r="C1923" s="39">
        <v>2007</v>
      </c>
      <c r="D1923" s="35">
        <v>248692.4</v>
      </c>
      <c r="E1923" s="39">
        <v>273224</v>
      </c>
      <c r="F1923" s="35">
        <f>Table_3[[#This Row],[Nominal GDP in millions]]/Table_3[[#This Row],[Real GDP (Chained 2012, millions)]]</f>
        <v>0.91021432963429272</v>
      </c>
      <c r="H1923" s="49"/>
      <c r="I1923" s="49"/>
      <c r="J1923" s="49"/>
      <c r="K1923" s="49"/>
      <c r="L1923" s="49"/>
      <c r="M1923" s="49"/>
      <c r="N1923" s="49"/>
      <c r="O1923" s="49"/>
      <c r="P1923" s="49"/>
      <c r="Q1923" s="49"/>
      <c r="R1923" s="49"/>
      <c r="S1923" s="49"/>
      <c r="T1923" s="49"/>
      <c r="U1923" s="49"/>
      <c r="V1923" s="49"/>
      <c r="W1923" s="49"/>
      <c r="X1923" s="49"/>
      <c r="Y1923" s="49"/>
    </row>
    <row r="1924" spans="1:25">
      <c r="A1924" s="37" t="s">
        <v>114</v>
      </c>
      <c r="B1924" s="37" t="s">
        <v>115</v>
      </c>
      <c r="C1924" s="38">
        <v>2008</v>
      </c>
      <c r="D1924" s="38">
        <v>254242</v>
      </c>
      <c r="E1924" s="38">
        <v>274571.09999999998</v>
      </c>
      <c r="F1924" s="37">
        <f>Table_3[[#This Row],[Nominal GDP in millions]]/Table_3[[#This Row],[Real GDP (Chained 2012, millions)]]</f>
        <v>0.92596052534298046</v>
      </c>
      <c r="G1924" s="51">
        <f>ABS((F1924/F1921)^(1/4)-1)</f>
        <v>1.7747504321741658E-2</v>
      </c>
      <c r="H1924" s="49"/>
      <c r="I1924" s="49"/>
      <c r="J1924" s="49"/>
      <c r="K1924" s="49"/>
      <c r="L1924" s="49"/>
      <c r="M1924" s="49"/>
      <c r="N1924" s="49"/>
      <c r="O1924" s="49"/>
      <c r="P1924" s="49"/>
      <c r="Q1924" s="49"/>
      <c r="R1924" s="49"/>
      <c r="S1924" s="49"/>
      <c r="T1924" s="49"/>
      <c r="U1924" s="49"/>
      <c r="V1924" s="49"/>
      <c r="W1924" s="49"/>
      <c r="X1924" s="49"/>
      <c r="Y1924" s="49"/>
    </row>
    <row r="1925" spans="1:25">
      <c r="A1925" s="35" t="s">
        <v>114</v>
      </c>
      <c r="B1925" s="35" t="s">
        <v>115</v>
      </c>
      <c r="C1925" s="39">
        <v>2009</v>
      </c>
      <c r="D1925" s="35">
        <v>252332.79999999999</v>
      </c>
      <c r="E1925" s="39">
        <v>264737.09999999998</v>
      </c>
      <c r="F1925" s="35">
        <f>Table_3[[#This Row],[Nominal GDP in millions]]/Table_3[[#This Row],[Real GDP (Chained 2012, millions)]]</f>
        <v>0.95314483689667984</v>
      </c>
      <c r="H1925" s="49"/>
      <c r="I1925" s="49"/>
      <c r="J1925" s="49"/>
      <c r="K1925" s="49"/>
      <c r="L1925" s="49"/>
      <c r="M1925" s="49"/>
      <c r="N1925" s="49"/>
      <c r="O1925" s="49"/>
      <c r="P1925" s="49"/>
      <c r="Q1925" s="49"/>
      <c r="R1925" s="49"/>
      <c r="S1925" s="49"/>
      <c r="T1925" s="49"/>
      <c r="U1925" s="49"/>
      <c r="V1925" s="49"/>
      <c r="W1925" s="49"/>
      <c r="X1925" s="49"/>
      <c r="Y1925" s="49"/>
    </row>
    <row r="1926" spans="1:25">
      <c r="A1926" s="35" t="s">
        <v>114</v>
      </c>
      <c r="B1926" s="35" t="s">
        <v>115</v>
      </c>
      <c r="C1926" s="39">
        <v>2010</v>
      </c>
      <c r="D1926" s="35">
        <v>257776</v>
      </c>
      <c r="E1926" s="39">
        <v>268449.8</v>
      </c>
      <c r="F1926" s="35">
        <f>Table_3[[#This Row],[Nominal GDP in millions]]/Table_3[[#This Row],[Real GDP (Chained 2012, millions)]]</f>
        <v>0.96023912105727038</v>
      </c>
      <c r="H1926" s="49"/>
      <c r="I1926" s="49"/>
      <c r="J1926" s="49"/>
      <c r="K1926" s="49"/>
      <c r="L1926" s="49"/>
      <c r="M1926" s="49"/>
      <c r="N1926" s="49"/>
      <c r="O1926" s="49"/>
      <c r="P1926" s="49"/>
      <c r="Q1926" s="49"/>
      <c r="R1926" s="49"/>
      <c r="S1926" s="49"/>
      <c r="T1926" s="49"/>
      <c r="U1926" s="49"/>
      <c r="V1926" s="49"/>
      <c r="W1926" s="49"/>
      <c r="X1926" s="49"/>
      <c r="Y1926" s="49"/>
    </row>
    <row r="1927" spans="1:25">
      <c r="A1927" s="35" t="s">
        <v>114</v>
      </c>
      <c r="B1927" s="35" t="s">
        <v>115</v>
      </c>
      <c r="C1927" s="39">
        <v>2011</v>
      </c>
      <c r="D1927" s="35">
        <v>269814.2</v>
      </c>
      <c r="E1927" s="39">
        <v>276898.3</v>
      </c>
      <c r="F1927" s="35">
        <f>Table_3[[#This Row],[Nominal GDP in millions]]/Table_3[[#This Row],[Real GDP (Chained 2012, millions)]]</f>
        <v>0.97441623874180527</v>
      </c>
      <c r="H1927" s="49"/>
      <c r="I1927" s="49"/>
      <c r="J1927" s="49"/>
      <c r="K1927" s="49"/>
      <c r="L1927" s="49"/>
      <c r="M1927" s="49"/>
      <c r="N1927" s="49"/>
      <c r="O1927" s="49"/>
      <c r="P1927" s="49"/>
      <c r="Q1927" s="49"/>
      <c r="R1927" s="49"/>
      <c r="S1927" s="49"/>
      <c r="T1927" s="49"/>
      <c r="U1927" s="49"/>
      <c r="V1927" s="49"/>
      <c r="W1927" s="49"/>
      <c r="X1927" s="49"/>
      <c r="Y1927" s="49"/>
    </row>
    <row r="1928" spans="1:25">
      <c r="A1928" s="37" t="s">
        <v>114</v>
      </c>
      <c r="B1928" s="37" t="s">
        <v>115</v>
      </c>
      <c r="C1928" s="38">
        <v>2012</v>
      </c>
      <c r="D1928" s="38">
        <v>286341.5</v>
      </c>
      <c r="E1928" s="38">
        <v>286341.5</v>
      </c>
      <c r="F1928" s="37">
        <f>Table_3[[#This Row],[Nominal GDP in millions]]/Table_3[[#This Row],[Real GDP (Chained 2012, millions)]]</f>
        <v>1</v>
      </c>
      <c r="G1928" s="51">
        <f>ABS((F1928/F1925)^(1/4)-1)</f>
        <v>1.2069355611872945E-2</v>
      </c>
      <c r="H1928" s="49"/>
      <c r="I1928" s="49"/>
      <c r="J1928" s="49"/>
      <c r="K1928" s="49"/>
      <c r="L1928" s="49"/>
      <c r="M1928" s="49"/>
      <c r="N1928" s="49"/>
      <c r="O1928" s="49"/>
      <c r="P1928" s="49"/>
      <c r="Q1928" s="49"/>
      <c r="R1928" s="49"/>
      <c r="S1928" s="49"/>
      <c r="T1928" s="49"/>
      <c r="U1928" s="49"/>
      <c r="V1928" s="49"/>
      <c r="W1928" s="49"/>
      <c r="X1928" s="49"/>
      <c r="Y1928" s="49"/>
    </row>
    <row r="1929" spans="1:25">
      <c r="A1929" s="35" t="s">
        <v>114</v>
      </c>
      <c r="B1929" s="35" t="s">
        <v>115</v>
      </c>
      <c r="C1929" s="39">
        <v>2013</v>
      </c>
      <c r="D1929" s="35">
        <v>295862.7</v>
      </c>
      <c r="E1929" s="39">
        <v>289794.59999999998</v>
      </c>
      <c r="F1929" s="35">
        <f>Table_3[[#This Row],[Nominal GDP in millions]]/Table_3[[#This Row],[Real GDP (Chained 2012, millions)]]</f>
        <v>1.0209393135689899</v>
      </c>
      <c r="H1929" s="49"/>
      <c r="I1929" s="49"/>
      <c r="J1929" s="49"/>
      <c r="K1929" s="49"/>
      <c r="L1929" s="49"/>
      <c r="M1929" s="49"/>
      <c r="N1929" s="49"/>
      <c r="O1929" s="49"/>
      <c r="P1929" s="49"/>
      <c r="Q1929" s="49"/>
      <c r="R1929" s="49"/>
      <c r="S1929" s="49"/>
      <c r="T1929" s="49"/>
      <c r="U1929" s="49"/>
      <c r="V1929" s="49"/>
      <c r="W1929" s="49"/>
      <c r="X1929" s="49"/>
      <c r="Y1929" s="49"/>
    </row>
    <row r="1930" spans="1:25">
      <c r="A1930" s="35" t="s">
        <v>114</v>
      </c>
      <c r="B1930" s="35" t="s">
        <v>115</v>
      </c>
      <c r="C1930" s="39">
        <v>2014</v>
      </c>
      <c r="D1930" s="35">
        <v>306153.09999999998</v>
      </c>
      <c r="E1930" s="39">
        <v>294130.09999999998</v>
      </c>
      <c r="F1930" s="35">
        <f>Table_3[[#This Row],[Nominal GDP in millions]]/Table_3[[#This Row],[Real GDP (Chained 2012, millions)]]</f>
        <v>1.0408764692902903</v>
      </c>
      <c r="H1930" s="49"/>
      <c r="I1930" s="49"/>
      <c r="J1930" s="49"/>
      <c r="K1930" s="49"/>
      <c r="L1930" s="49"/>
      <c r="M1930" s="49"/>
      <c r="N1930" s="49"/>
      <c r="O1930" s="49"/>
      <c r="P1930" s="49"/>
      <c r="Q1930" s="49"/>
      <c r="R1930" s="49"/>
      <c r="S1930" s="49"/>
      <c r="T1930" s="49"/>
      <c r="U1930" s="49"/>
      <c r="V1930" s="49"/>
      <c r="W1930" s="49"/>
      <c r="X1930" s="49"/>
      <c r="Y1930" s="49"/>
    </row>
    <row r="1931" spans="1:25">
      <c r="A1931" s="35" t="s">
        <v>114</v>
      </c>
      <c r="B1931" s="35" t="s">
        <v>115</v>
      </c>
      <c r="C1931" s="39">
        <v>2015</v>
      </c>
      <c r="D1931" s="35">
        <v>325294</v>
      </c>
      <c r="E1931" s="39">
        <v>304484.2</v>
      </c>
      <c r="F1931" s="35">
        <f>Table_3[[#This Row],[Nominal GDP in millions]]/Table_3[[#This Row],[Real GDP (Chained 2012, millions)]]</f>
        <v>1.0683444329787883</v>
      </c>
      <c r="H1931" s="49"/>
      <c r="I1931" s="49"/>
      <c r="J1931" s="49"/>
      <c r="K1931" s="49"/>
      <c r="L1931" s="49"/>
      <c r="M1931" s="49"/>
      <c r="N1931" s="49"/>
      <c r="O1931" s="49"/>
      <c r="P1931" s="49"/>
      <c r="Q1931" s="49"/>
      <c r="R1931" s="49"/>
      <c r="S1931" s="49"/>
      <c r="T1931" s="49"/>
      <c r="U1931" s="49"/>
      <c r="V1931" s="49"/>
      <c r="W1931" s="49"/>
      <c r="X1931" s="49"/>
      <c r="Y1931" s="49"/>
    </row>
    <row r="1932" spans="1:25">
      <c r="A1932" s="37" t="s">
        <v>114</v>
      </c>
      <c r="B1932" s="37" t="s">
        <v>115</v>
      </c>
      <c r="C1932" s="38">
        <v>2016</v>
      </c>
      <c r="D1932" s="38">
        <v>336413.9</v>
      </c>
      <c r="E1932" s="38">
        <v>310143.2</v>
      </c>
      <c r="F1932" s="37">
        <f>Table_3[[#This Row],[Nominal GDP in millions]]/Table_3[[#This Row],[Real GDP (Chained 2012, millions)]]</f>
        <v>1.0847050652730739</v>
      </c>
      <c r="G1932" s="51">
        <f>ABS((F1932/F1929)^(1/4)-1)</f>
        <v>1.5261541243301258E-2</v>
      </c>
      <c r="H1932" s="49"/>
      <c r="I1932" s="49"/>
      <c r="J1932" s="49"/>
      <c r="K1932" s="49"/>
      <c r="L1932" s="49"/>
      <c r="M1932" s="49"/>
      <c r="N1932" s="49"/>
      <c r="O1932" s="49"/>
      <c r="P1932" s="49"/>
      <c r="Q1932" s="49"/>
      <c r="R1932" s="49"/>
      <c r="S1932" s="49"/>
      <c r="T1932" s="49"/>
      <c r="U1932" s="49"/>
      <c r="V1932" s="49"/>
      <c r="W1932" s="49"/>
      <c r="X1932" s="49"/>
      <c r="Y1932" s="49"/>
    </row>
    <row r="1933" spans="1:25">
      <c r="A1933" s="35" t="s">
        <v>114</v>
      </c>
      <c r="B1933" s="35" t="s">
        <v>115</v>
      </c>
      <c r="C1933" s="39">
        <v>2017</v>
      </c>
      <c r="D1933" s="35">
        <v>349837.7</v>
      </c>
      <c r="E1933" s="39">
        <v>318412</v>
      </c>
      <c r="F1933" s="35">
        <f>Table_3[[#This Row],[Nominal GDP in millions]]/Table_3[[#This Row],[Real GDP (Chained 2012, millions)]]</f>
        <v>1.0986950868685854</v>
      </c>
      <c r="H1933" s="49"/>
      <c r="I1933" s="49"/>
      <c r="J1933" s="49"/>
      <c r="K1933" s="49"/>
      <c r="L1933" s="49"/>
      <c r="M1933" s="49"/>
      <c r="N1933" s="49"/>
      <c r="O1933" s="49"/>
      <c r="P1933" s="49"/>
      <c r="Q1933" s="49"/>
      <c r="R1933" s="49"/>
      <c r="S1933" s="49"/>
      <c r="T1933" s="49"/>
      <c r="U1933" s="49"/>
      <c r="V1933" s="49"/>
      <c r="W1933" s="49"/>
      <c r="X1933" s="49"/>
      <c r="Y1933" s="49"/>
    </row>
    <row r="1934" spans="1:25">
      <c r="A1934" s="35" t="s">
        <v>114</v>
      </c>
      <c r="B1934" s="35" t="s">
        <v>115</v>
      </c>
      <c r="C1934" s="39">
        <v>2018</v>
      </c>
      <c r="D1934" s="35">
        <v>361381.5</v>
      </c>
      <c r="E1934" s="39">
        <v>322648.5</v>
      </c>
      <c r="F1934" s="35">
        <f>Table_3[[#This Row],[Nominal GDP in millions]]/Table_3[[#This Row],[Real GDP (Chained 2012, millions)]]</f>
        <v>1.1200470481034315</v>
      </c>
      <c r="H1934" s="49"/>
      <c r="I1934" s="49"/>
      <c r="J1934" s="49"/>
      <c r="K1934" s="49"/>
      <c r="L1934" s="49"/>
      <c r="M1934" s="49"/>
      <c r="N1934" s="49"/>
      <c r="O1934" s="49"/>
      <c r="P1934" s="49"/>
      <c r="Q1934" s="49"/>
      <c r="R1934" s="49"/>
      <c r="S1934" s="49"/>
      <c r="T1934" s="49"/>
      <c r="U1934" s="49"/>
      <c r="V1934" s="49"/>
      <c r="W1934" s="49"/>
      <c r="X1934" s="49"/>
      <c r="Y1934" s="49"/>
    </row>
    <row r="1935" spans="1:25" s="46" customFormat="1">
      <c r="A1935" s="35" t="s">
        <v>114</v>
      </c>
      <c r="B1935" s="35" t="s">
        <v>115</v>
      </c>
      <c r="C1935" s="39">
        <v>2019</v>
      </c>
      <c r="D1935" s="35">
        <v>376916.5</v>
      </c>
      <c r="E1935" s="39">
        <v>329111.59999999998</v>
      </c>
      <c r="F1935" s="35">
        <f>Table_3[[#This Row],[Nominal GDP in millions]]/Table_3[[#This Row],[Real GDP (Chained 2012, millions)]]</f>
        <v>1.145254375719361</v>
      </c>
      <c r="G1935" s="52"/>
      <c r="H1935" s="49"/>
      <c r="I1935" s="49"/>
      <c r="J1935" s="49"/>
      <c r="K1935" s="49"/>
      <c r="L1935" s="49"/>
      <c r="M1935" s="49"/>
      <c r="N1935" s="49"/>
      <c r="O1935" s="49"/>
      <c r="P1935" s="49"/>
      <c r="Q1935" s="49"/>
      <c r="R1935" s="49"/>
      <c r="S1935" s="49"/>
      <c r="T1935" s="49"/>
      <c r="U1935" s="49"/>
      <c r="V1935" s="49"/>
      <c r="W1935" s="49"/>
      <c r="X1935" s="49"/>
      <c r="Y1935" s="49"/>
    </row>
    <row r="1936" spans="1:25">
      <c r="A1936" s="47" t="s">
        <v>114</v>
      </c>
      <c r="B1936" s="47" t="s">
        <v>115</v>
      </c>
      <c r="C1936" s="45">
        <v>2020</v>
      </c>
      <c r="D1936" s="47">
        <v>369574.3</v>
      </c>
      <c r="E1936" s="45">
        <v>316325.3</v>
      </c>
      <c r="F1936" s="47">
        <f>Table_3[[#This Row],[Nominal GDP in millions]]/Table_3[[#This Row],[Real GDP (Chained 2012, millions)]]</f>
        <v>1.1683362032692295</v>
      </c>
      <c r="G1936" s="51">
        <f>ABS((F1936/F1933)^(1/4)-1)</f>
        <v>1.5483013150361824E-2</v>
      </c>
      <c r="H1936" s="49"/>
      <c r="I1936" s="49"/>
      <c r="J1936" s="49"/>
      <c r="K1936" s="49"/>
      <c r="L1936" s="49"/>
      <c r="M1936" s="49"/>
      <c r="N1936" s="49"/>
      <c r="O1936" s="49"/>
      <c r="P1936" s="49"/>
      <c r="Q1936" s="49"/>
      <c r="R1936" s="49"/>
      <c r="S1936" s="49"/>
      <c r="T1936" s="49"/>
      <c r="U1936" s="49"/>
      <c r="V1936" s="49"/>
      <c r="W1936" s="49"/>
      <c r="X1936" s="49"/>
      <c r="Y1936" s="49"/>
    </row>
    <row r="1937" spans="1:25">
      <c r="A1937" s="37" t="s">
        <v>116</v>
      </c>
      <c r="B1937" s="37" t="s">
        <v>117</v>
      </c>
      <c r="C1937" s="38">
        <v>1976</v>
      </c>
      <c r="D1937" s="38">
        <v>113757.5</v>
      </c>
      <c r="E1937" s="38"/>
      <c r="F1937" s="37"/>
      <c r="G1937" s="51"/>
      <c r="H1937" s="49"/>
      <c r="I1937" s="49"/>
      <c r="J1937" s="49"/>
      <c r="K1937" s="49"/>
      <c r="L1937" s="49"/>
      <c r="M1937" s="49"/>
      <c r="N1937" s="49"/>
      <c r="O1937" s="49"/>
      <c r="P1937" s="49"/>
      <c r="Q1937" s="49"/>
      <c r="R1937" s="49"/>
      <c r="S1937" s="49"/>
      <c r="T1937" s="49"/>
      <c r="U1937" s="49"/>
      <c r="V1937" s="49"/>
      <c r="W1937" s="49"/>
      <c r="X1937" s="49"/>
      <c r="Y1937" s="49"/>
    </row>
    <row r="1938" spans="1:25">
      <c r="A1938" s="35" t="s">
        <v>116</v>
      </c>
      <c r="B1938" s="35" t="s">
        <v>117</v>
      </c>
      <c r="C1938" s="39">
        <v>1977</v>
      </c>
      <c r="D1938" s="35">
        <v>130404.4</v>
      </c>
      <c r="E1938" s="39">
        <v>431907.89054051338</v>
      </c>
      <c r="F1938" s="35">
        <f>Table_3[[#This Row],[Nominal GDP in millions]]/Table_3[[#This Row],[Real GDP (Chained 2012, millions)]]</f>
        <v>0.30192641268212239</v>
      </c>
      <c r="H1938" s="49"/>
      <c r="I1938" s="49"/>
      <c r="J1938" s="49"/>
      <c r="K1938" s="49"/>
      <c r="L1938" s="49"/>
      <c r="M1938" s="49"/>
      <c r="N1938" s="49"/>
      <c r="O1938" s="49"/>
      <c r="P1938" s="49"/>
      <c r="Q1938" s="49"/>
      <c r="R1938" s="49"/>
      <c r="S1938" s="49"/>
      <c r="T1938" s="49"/>
      <c r="U1938" s="49"/>
      <c r="V1938" s="49"/>
      <c r="W1938" s="49"/>
      <c r="X1938" s="49"/>
      <c r="Y1938" s="49"/>
    </row>
    <row r="1939" spans="1:25">
      <c r="A1939" s="35" t="s">
        <v>116</v>
      </c>
      <c r="B1939" s="35" t="s">
        <v>117</v>
      </c>
      <c r="C1939" s="39">
        <v>1978</v>
      </c>
      <c r="D1939" s="35">
        <v>149091</v>
      </c>
      <c r="E1939" s="39">
        <v>455675.34710928926</v>
      </c>
      <c r="F1939" s="35">
        <f>Table_3[[#This Row],[Nominal GDP in millions]]/Table_3[[#This Row],[Real GDP (Chained 2012, millions)]]</f>
        <v>0.32718689072341234</v>
      </c>
      <c r="H1939" s="49"/>
      <c r="I1939" s="49"/>
      <c r="J1939" s="49"/>
      <c r="K1939" s="49"/>
      <c r="L1939" s="49"/>
      <c r="M1939" s="49"/>
      <c r="N1939" s="49"/>
      <c r="O1939" s="49"/>
      <c r="P1939" s="49"/>
      <c r="Q1939" s="49"/>
      <c r="R1939" s="49"/>
      <c r="S1939" s="49"/>
      <c r="T1939" s="49"/>
      <c r="U1939" s="49"/>
      <c r="V1939" s="49"/>
      <c r="W1939" s="49"/>
      <c r="X1939" s="49"/>
      <c r="Y1939" s="49"/>
    </row>
    <row r="1940" spans="1:25">
      <c r="A1940" s="35" t="s">
        <v>116</v>
      </c>
      <c r="B1940" s="35" t="s">
        <v>117</v>
      </c>
      <c r="C1940" s="39">
        <v>1979</v>
      </c>
      <c r="D1940" s="35">
        <v>171607.6</v>
      </c>
      <c r="E1940" s="39">
        <v>470847.19641841232</v>
      </c>
      <c r="F1940" s="35">
        <f>Table_3[[#This Row],[Nominal GDP in millions]]/Table_3[[#This Row],[Real GDP (Chained 2012, millions)]]</f>
        <v>0.36446558736117673</v>
      </c>
      <c r="H1940" s="49"/>
      <c r="I1940" s="49"/>
      <c r="J1940" s="49"/>
      <c r="K1940" s="49"/>
      <c r="L1940" s="49"/>
      <c r="M1940" s="49"/>
      <c r="N1940" s="49"/>
      <c r="O1940" s="49"/>
      <c r="P1940" s="49"/>
      <c r="Q1940" s="49"/>
      <c r="R1940" s="49"/>
      <c r="S1940" s="49"/>
      <c r="T1940" s="49"/>
      <c r="U1940" s="49"/>
      <c r="V1940" s="49"/>
      <c r="W1940" s="49"/>
      <c r="X1940" s="49"/>
      <c r="Y1940" s="49"/>
    </row>
    <row r="1941" spans="1:25">
      <c r="A1941" s="37" t="s">
        <v>116</v>
      </c>
      <c r="B1941" s="37" t="s">
        <v>117</v>
      </c>
      <c r="C1941" s="38">
        <v>1980</v>
      </c>
      <c r="D1941" s="38">
        <v>203072.5</v>
      </c>
      <c r="E1941" s="38">
        <v>487439.50138649868</v>
      </c>
      <c r="F1941" s="37">
        <f>Table_3[[#This Row],[Nominal GDP in millions]]/Table_3[[#This Row],[Real GDP (Chained 2012, millions)]]</f>
        <v>0.4166106756271698</v>
      </c>
      <c r="G1941" s="51">
        <f>ABS((F1941/F1938)^(1/4)-1)</f>
        <v>8.3820401761489194E-2</v>
      </c>
      <c r="H1941" s="49"/>
      <c r="I1941" s="49"/>
      <c r="J1941" s="49"/>
      <c r="K1941" s="49"/>
      <c r="L1941" s="49"/>
      <c r="M1941" s="49"/>
      <c r="N1941" s="49"/>
      <c r="O1941" s="49"/>
      <c r="P1941" s="49"/>
      <c r="Q1941" s="49"/>
      <c r="R1941" s="49"/>
      <c r="S1941" s="49"/>
      <c r="T1941" s="49"/>
      <c r="U1941" s="49"/>
      <c r="V1941" s="49"/>
      <c r="W1941" s="49"/>
      <c r="X1941" s="49"/>
      <c r="Y1941" s="49"/>
    </row>
    <row r="1942" spans="1:25">
      <c r="A1942" s="35" t="s">
        <v>116</v>
      </c>
      <c r="B1942" s="35" t="s">
        <v>117</v>
      </c>
      <c r="C1942" s="39">
        <v>1981</v>
      </c>
      <c r="D1942" s="35">
        <v>245235.4</v>
      </c>
      <c r="E1942" s="39">
        <v>518217.42736080237</v>
      </c>
      <c r="F1942" s="35">
        <f>Table_3[[#This Row],[Nominal GDP in millions]]/Table_3[[#This Row],[Real GDP (Chained 2012, millions)]]</f>
        <v>0.47322877821563097</v>
      </c>
      <c r="H1942" s="49"/>
      <c r="I1942" s="49"/>
      <c r="J1942" s="49"/>
      <c r="K1942" s="49"/>
      <c r="L1942" s="49"/>
      <c r="M1942" s="49"/>
      <c r="N1942" s="49"/>
      <c r="O1942" s="49"/>
      <c r="P1942" s="49"/>
      <c r="Q1942" s="49"/>
      <c r="R1942" s="49"/>
      <c r="S1942" s="49"/>
      <c r="T1942" s="49"/>
      <c r="U1942" s="49"/>
      <c r="V1942" s="49"/>
      <c r="W1942" s="49"/>
      <c r="X1942" s="49"/>
      <c r="Y1942" s="49"/>
    </row>
    <row r="1943" spans="1:25">
      <c r="A1943" s="35" t="s">
        <v>116</v>
      </c>
      <c r="B1943" s="35" t="s">
        <v>117</v>
      </c>
      <c r="C1943" s="39">
        <v>1982</v>
      </c>
      <c r="D1943" s="35">
        <v>260085.1</v>
      </c>
      <c r="E1943" s="39">
        <v>520091.90666757611</v>
      </c>
      <c r="F1943" s="35">
        <f>Table_3[[#This Row],[Nominal GDP in millions]]/Table_3[[#This Row],[Real GDP (Chained 2012, millions)]]</f>
        <v>0.50007526874713892</v>
      </c>
      <c r="H1943" s="49"/>
      <c r="I1943" s="49"/>
      <c r="J1943" s="49"/>
      <c r="K1943" s="49"/>
      <c r="L1943" s="49"/>
      <c r="M1943" s="49"/>
      <c r="N1943" s="49"/>
      <c r="O1943" s="49"/>
      <c r="P1943" s="49"/>
      <c r="Q1943" s="49"/>
      <c r="R1943" s="49"/>
      <c r="S1943" s="49"/>
      <c r="T1943" s="49"/>
      <c r="U1943" s="49"/>
      <c r="V1943" s="49"/>
      <c r="W1943" s="49"/>
      <c r="X1943" s="49"/>
      <c r="Y1943" s="49"/>
    </row>
    <row r="1944" spans="1:25">
      <c r="A1944" s="35" t="s">
        <v>116</v>
      </c>
      <c r="B1944" s="35" t="s">
        <v>117</v>
      </c>
      <c r="C1944" s="39">
        <v>1983</v>
      </c>
      <c r="D1944" s="35">
        <v>264882.7</v>
      </c>
      <c r="E1944" s="39">
        <v>519301.34605996683</v>
      </c>
      <c r="F1944" s="35">
        <f>Table_3[[#This Row],[Nominal GDP in millions]]/Table_3[[#This Row],[Real GDP (Chained 2012, millions)]]</f>
        <v>0.51007512691756518</v>
      </c>
      <c r="H1944" s="49"/>
      <c r="I1944" s="49"/>
      <c r="J1944" s="49"/>
      <c r="K1944" s="49"/>
      <c r="L1944" s="49"/>
      <c r="M1944" s="49"/>
      <c r="N1944" s="49"/>
      <c r="O1944" s="49"/>
      <c r="P1944" s="49"/>
      <c r="Q1944" s="49"/>
      <c r="R1944" s="49"/>
      <c r="S1944" s="49"/>
      <c r="T1944" s="49"/>
      <c r="U1944" s="49"/>
      <c r="V1944" s="49"/>
      <c r="W1944" s="49"/>
      <c r="X1944" s="49"/>
      <c r="Y1944" s="49"/>
    </row>
    <row r="1945" spans="1:25">
      <c r="A1945" s="37" t="s">
        <v>116</v>
      </c>
      <c r="B1945" s="37" t="s">
        <v>117</v>
      </c>
      <c r="C1945" s="38">
        <v>1984</v>
      </c>
      <c r="D1945" s="38">
        <v>288636.7</v>
      </c>
      <c r="E1945" s="38">
        <v>549539.32100414147</v>
      </c>
      <c r="F1945" s="37">
        <f>Table_3[[#This Row],[Nominal GDP in millions]]/Table_3[[#This Row],[Real GDP (Chained 2012, millions)]]</f>
        <v>0.52523393498501769</v>
      </c>
      <c r="G1945" s="51">
        <f>ABS((F1945/F1942)^(1/4)-1)</f>
        <v>2.6408896381787672E-2</v>
      </c>
      <c r="H1945" s="49"/>
      <c r="I1945" s="49"/>
      <c r="J1945" s="49"/>
      <c r="K1945" s="49"/>
      <c r="L1945" s="49"/>
      <c r="M1945" s="49"/>
      <c r="N1945" s="49"/>
      <c r="O1945" s="49"/>
      <c r="P1945" s="49"/>
      <c r="Q1945" s="49"/>
      <c r="R1945" s="49"/>
      <c r="S1945" s="49"/>
      <c r="T1945" s="49"/>
      <c r="U1945" s="49"/>
      <c r="V1945" s="49"/>
      <c r="W1945" s="49"/>
      <c r="X1945" s="49"/>
      <c r="Y1945" s="49"/>
    </row>
    <row r="1946" spans="1:25">
      <c r="A1946" s="35" t="s">
        <v>116</v>
      </c>
      <c r="B1946" s="35" t="s">
        <v>117</v>
      </c>
      <c r="C1946" s="39">
        <v>1985</v>
      </c>
      <c r="D1946" s="35">
        <v>307223.59999999998</v>
      </c>
      <c r="E1946" s="39">
        <v>574135.49625013722</v>
      </c>
      <c r="F1946" s="35">
        <f>Table_3[[#This Row],[Nominal GDP in millions]]/Table_3[[#This Row],[Real GDP (Chained 2012, millions)]]</f>
        <v>0.53510643742910113</v>
      </c>
      <c r="H1946" s="49"/>
      <c r="I1946" s="49"/>
      <c r="J1946" s="49"/>
      <c r="K1946" s="49"/>
      <c r="L1946" s="49"/>
      <c r="M1946" s="49"/>
      <c r="N1946" s="49"/>
      <c r="O1946" s="49"/>
      <c r="P1946" s="49"/>
      <c r="Q1946" s="49"/>
      <c r="R1946" s="49"/>
      <c r="S1946" s="49"/>
      <c r="T1946" s="49"/>
      <c r="U1946" s="49"/>
      <c r="V1946" s="49"/>
      <c r="W1946" s="49"/>
      <c r="X1946" s="49"/>
      <c r="Y1946" s="49"/>
    </row>
    <row r="1947" spans="1:25">
      <c r="A1947" s="35" t="s">
        <v>116</v>
      </c>
      <c r="B1947" s="35" t="s">
        <v>117</v>
      </c>
      <c r="C1947" s="39">
        <v>1986</v>
      </c>
      <c r="D1947" s="35">
        <v>295720.7</v>
      </c>
      <c r="E1947" s="39">
        <v>561337.91088885313</v>
      </c>
      <c r="F1947" s="35">
        <f>Table_3[[#This Row],[Nominal GDP in millions]]/Table_3[[#This Row],[Real GDP (Chained 2012, millions)]]</f>
        <v>0.52681405311061158</v>
      </c>
      <c r="H1947" s="49"/>
      <c r="I1947" s="49"/>
      <c r="J1947" s="49"/>
      <c r="K1947" s="49"/>
      <c r="L1947" s="49"/>
      <c r="M1947" s="49"/>
      <c r="N1947" s="49"/>
      <c r="O1947" s="49"/>
      <c r="P1947" s="49"/>
      <c r="Q1947" s="49"/>
      <c r="R1947" s="49"/>
      <c r="S1947" s="49"/>
      <c r="T1947" s="49"/>
      <c r="U1947" s="49"/>
      <c r="V1947" s="49"/>
      <c r="W1947" s="49"/>
      <c r="X1947" s="49"/>
      <c r="Y1947" s="49"/>
    </row>
    <row r="1948" spans="1:25">
      <c r="A1948" s="35" t="s">
        <v>116</v>
      </c>
      <c r="B1948" s="35" t="s">
        <v>117</v>
      </c>
      <c r="C1948" s="39">
        <v>1987</v>
      </c>
      <c r="D1948" s="35">
        <v>300667.09999999998</v>
      </c>
      <c r="E1948" s="39">
        <v>559132.91958064015</v>
      </c>
      <c r="F1948" s="35">
        <f>Table_3[[#This Row],[Nominal GDP in millions]]/Table_3[[#This Row],[Real GDP (Chained 2012, millions)]]</f>
        <v>0.53773814681758636</v>
      </c>
      <c r="H1948" s="49"/>
      <c r="I1948" s="49"/>
      <c r="J1948" s="49"/>
      <c r="K1948" s="49"/>
      <c r="L1948" s="49"/>
      <c r="M1948" s="49"/>
      <c r="N1948" s="49"/>
      <c r="O1948" s="49"/>
      <c r="P1948" s="49"/>
      <c r="Q1948" s="49"/>
      <c r="R1948" s="49"/>
      <c r="S1948" s="49"/>
      <c r="T1948" s="49"/>
      <c r="U1948" s="49"/>
      <c r="V1948" s="49"/>
      <c r="W1948" s="49"/>
      <c r="X1948" s="49"/>
      <c r="Y1948" s="49"/>
    </row>
    <row r="1949" spans="1:25">
      <c r="A1949" s="37" t="s">
        <v>116</v>
      </c>
      <c r="B1949" s="37" t="s">
        <v>117</v>
      </c>
      <c r="C1949" s="38">
        <v>1988</v>
      </c>
      <c r="D1949" s="38">
        <v>327354</v>
      </c>
      <c r="E1949" s="38">
        <v>592617.05601811723</v>
      </c>
      <c r="F1949" s="37">
        <f>Table_3[[#This Row],[Nominal GDP in millions]]/Table_3[[#This Row],[Real GDP (Chained 2012, millions)]]</f>
        <v>0.55238707134003295</v>
      </c>
      <c r="G1949" s="51">
        <f>ABS((F1949/F1946)^(1/4)-1)</f>
        <v>7.9774872177595935E-3</v>
      </c>
      <c r="H1949" s="49"/>
      <c r="I1949" s="49"/>
      <c r="J1949" s="49"/>
      <c r="K1949" s="49"/>
      <c r="L1949" s="49"/>
      <c r="M1949" s="49"/>
      <c r="N1949" s="49"/>
      <c r="O1949" s="49"/>
      <c r="P1949" s="49"/>
      <c r="Q1949" s="49"/>
      <c r="R1949" s="49"/>
      <c r="S1949" s="49"/>
      <c r="T1949" s="49"/>
      <c r="U1949" s="49"/>
      <c r="V1949" s="49"/>
      <c r="W1949" s="49"/>
      <c r="X1949" s="49"/>
      <c r="Y1949" s="49"/>
    </row>
    <row r="1950" spans="1:25">
      <c r="A1950" s="35" t="s">
        <v>116</v>
      </c>
      <c r="B1950" s="35" t="s">
        <v>117</v>
      </c>
      <c r="C1950" s="39">
        <v>1989</v>
      </c>
      <c r="D1950" s="35">
        <v>349951.9</v>
      </c>
      <c r="E1950" s="39">
        <v>607745.58300760714</v>
      </c>
      <c r="F1950" s="35">
        <f>Table_3[[#This Row],[Nominal GDP in millions]]/Table_3[[#This Row],[Real GDP (Chained 2012, millions)]]</f>
        <v>0.57581973408701792</v>
      </c>
      <c r="H1950" s="49"/>
      <c r="I1950" s="49"/>
      <c r="J1950" s="49"/>
      <c r="K1950" s="49"/>
      <c r="L1950" s="49"/>
      <c r="M1950" s="49"/>
      <c r="N1950" s="49"/>
      <c r="O1950" s="49"/>
      <c r="P1950" s="49"/>
      <c r="Q1950" s="49"/>
      <c r="R1950" s="49"/>
      <c r="S1950" s="49"/>
      <c r="T1950" s="49"/>
      <c r="U1950" s="49"/>
      <c r="V1950" s="49"/>
      <c r="W1950" s="49"/>
      <c r="X1950" s="49"/>
      <c r="Y1950" s="49"/>
    </row>
    <row r="1951" spans="1:25">
      <c r="A1951" s="35" t="s">
        <v>116</v>
      </c>
      <c r="B1951" s="35" t="s">
        <v>117</v>
      </c>
      <c r="C1951" s="39">
        <v>1990</v>
      </c>
      <c r="D1951" s="35">
        <v>378943.1</v>
      </c>
      <c r="E1951" s="39">
        <v>627300.87642609619</v>
      </c>
      <c r="F1951" s="35">
        <f>Table_3[[#This Row],[Nominal GDP in millions]]/Table_3[[#This Row],[Real GDP (Chained 2012, millions)]]</f>
        <v>0.60408507980881831</v>
      </c>
      <c r="H1951" s="49"/>
      <c r="I1951" s="49"/>
      <c r="J1951" s="49"/>
      <c r="K1951" s="49"/>
      <c r="L1951" s="49"/>
      <c r="M1951" s="49"/>
      <c r="N1951" s="49"/>
      <c r="O1951" s="49"/>
      <c r="P1951" s="49"/>
      <c r="Q1951" s="49"/>
      <c r="R1951" s="49"/>
      <c r="S1951" s="49"/>
      <c r="T1951" s="49"/>
      <c r="U1951" s="49"/>
      <c r="V1951" s="49"/>
      <c r="W1951" s="49"/>
      <c r="X1951" s="49"/>
      <c r="Y1951" s="49"/>
    </row>
    <row r="1952" spans="1:25">
      <c r="A1952" s="35" t="s">
        <v>116</v>
      </c>
      <c r="B1952" s="35" t="s">
        <v>117</v>
      </c>
      <c r="C1952" s="39">
        <v>1991</v>
      </c>
      <c r="D1952" s="35">
        <v>393573.9</v>
      </c>
      <c r="E1952" s="39">
        <v>637437.72541468276</v>
      </c>
      <c r="F1952" s="35">
        <f>Table_3[[#This Row],[Nominal GDP in millions]]/Table_3[[#This Row],[Real GDP (Chained 2012, millions)]]</f>
        <v>0.61743113767538937</v>
      </c>
      <c r="H1952" s="49"/>
      <c r="I1952" s="49"/>
      <c r="J1952" s="49"/>
      <c r="K1952" s="49"/>
      <c r="L1952" s="49"/>
      <c r="M1952" s="49"/>
      <c r="N1952" s="49"/>
      <c r="O1952" s="49"/>
      <c r="P1952" s="49"/>
      <c r="Q1952" s="49"/>
      <c r="R1952" s="49"/>
      <c r="S1952" s="49"/>
      <c r="T1952" s="49"/>
      <c r="U1952" s="49"/>
      <c r="V1952" s="49"/>
      <c r="W1952" s="49"/>
      <c r="X1952" s="49"/>
      <c r="Y1952" s="49"/>
    </row>
    <row r="1953" spans="1:25">
      <c r="A1953" s="37" t="s">
        <v>116</v>
      </c>
      <c r="B1953" s="37" t="s">
        <v>117</v>
      </c>
      <c r="C1953" s="38">
        <v>1992</v>
      </c>
      <c r="D1953" s="38">
        <v>416401.3</v>
      </c>
      <c r="E1953" s="38">
        <v>662481.03864179214</v>
      </c>
      <c r="F1953" s="37">
        <f>Table_3[[#This Row],[Nominal GDP in millions]]/Table_3[[#This Row],[Real GDP (Chained 2012, millions)]]</f>
        <v>0.62854825377900503</v>
      </c>
      <c r="G1953" s="51">
        <f>ABS((F1953/F1950)^(1/4)-1)</f>
        <v>2.2146203468322634E-2</v>
      </c>
      <c r="H1953" s="49"/>
      <c r="I1953" s="49"/>
      <c r="J1953" s="49"/>
      <c r="K1953" s="49"/>
      <c r="L1953" s="49"/>
      <c r="M1953" s="49"/>
      <c r="N1953" s="49"/>
      <c r="O1953" s="49"/>
      <c r="P1953" s="49"/>
      <c r="Q1953" s="49"/>
      <c r="R1953" s="49"/>
      <c r="S1953" s="49"/>
      <c r="T1953" s="49"/>
      <c r="U1953" s="49"/>
      <c r="V1953" s="49"/>
      <c r="W1953" s="49"/>
      <c r="X1953" s="49"/>
      <c r="Y1953" s="49"/>
    </row>
    <row r="1954" spans="1:25">
      <c r="A1954" s="35" t="s">
        <v>116</v>
      </c>
      <c r="B1954" s="35" t="s">
        <v>117</v>
      </c>
      <c r="C1954" s="39">
        <v>1993</v>
      </c>
      <c r="D1954" s="35">
        <v>443775.4</v>
      </c>
      <c r="E1954" s="39">
        <v>686300.56806496135</v>
      </c>
      <c r="F1954" s="35">
        <f>Table_3[[#This Row],[Nominal GDP in millions]]/Table_3[[#This Row],[Real GDP (Chained 2012, millions)]]</f>
        <v>0.64661960174568112</v>
      </c>
      <c r="H1954" s="49"/>
      <c r="I1954" s="49"/>
      <c r="J1954" s="49"/>
      <c r="K1954" s="49"/>
      <c r="L1954" s="49"/>
      <c r="M1954" s="49"/>
      <c r="N1954" s="49"/>
      <c r="O1954" s="49"/>
      <c r="P1954" s="49"/>
      <c r="Q1954" s="49"/>
      <c r="R1954" s="49"/>
      <c r="S1954" s="49"/>
      <c r="T1954" s="49"/>
      <c r="U1954" s="49"/>
      <c r="V1954" s="49"/>
      <c r="W1954" s="49"/>
      <c r="X1954" s="49"/>
      <c r="Y1954" s="49"/>
    </row>
    <row r="1955" spans="1:25">
      <c r="A1955" s="35" t="s">
        <v>116</v>
      </c>
      <c r="B1955" s="35" t="s">
        <v>117</v>
      </c>
      <c r="C1955" s="39">
        <v>1994</v>
      </c>
      <c r="D1955" s="35">
        <v>475989.7</v>
      </c>
      <c r="E1955" s="39">
        <v>724661.90829451021</v>
      </c>
      <c r="F1955" s="35">
        <f>Table_3[[#This Row],[Nominal GDP in millions]]/Table_3[[#This Row],[Real GDP (Chained 2012, millions)]]</f>
        <v>0.65684382544715292</v>
      </c>
      <c r="H1955" s="49"/>
      <c r="I1955" s="49"/>
      <c r="J1955" s="49"/>
      <c r="K1955" s="49"/>
      <c r="L1955" s="49"/>
      <c r="M1955" s="49"/>
      <c r="N1955" s="49"/>
      <c r="O1955" s="49"/>
      <c r="P1955" s="49"/>
      <c r="Q1955" s="49"/>
      <c r="R1955" s="49"/>
      <c r="S1955" s="49"/>
      <c r="T1955" s="49"/>
      <c r="U1955" s="49"/>
      <c r="V1955" s="49"/>
      <c r="W1955" s="49"/>
      <c r="X1955" s="49"/>
      <c r="Y1955" s="49"/>
    </row>
    <row r="1956" spans="1:25">
      <c r="A1956" s="35" t="s">
        <v>116</v>
      </c>
      <c r="B1956" s="35" t="s">
        <v>117</v>
      </c>
      <c r="C1956" s="39">
        <v>1995</v>
      </c>
      <c r="D1956" s="35">
        <v>507725.3</v>
      </c>
      <c r="E1956" s="39">
        <v>761247.60722465999</v>
      </c>
      <c r="F1956" s="35">
        <f>Table_3[[#This Row],[Nominal GDP in millions]]/Table_3[[#This Row],[Real GDP (Chained 2012, millions)]]</f>
        <v>0.66696472367388304</v>
      </c>
      <c r="H1956" s="49"/>
      <c r="I1956" s="49"/>
      <c r="J1956" s="49"/>
      <c r="K1956" s="49"/>
      <c r="L1956" s="49"/>
      <c r="M1956" s="49"/>
      <c r="N1956" s="49"/>
      <c r="O1956" s="49"/>
      <c r="P1956" s="49"/>
      <c r="Q1956" s="49"/>
      <c r="R1956" s="49"/>
      <c r="S1956" s="49"/>
      <c r="T1956" s="49"/>
      <c r="U1956" s="49"/>
      <c r="V1956" s="49"/>
      <c r="W1956" s="49"/>
      <c r="X1956" s="49"/>
      <c r="Y1956" s="49"/>
    </row>
    <row r="1957" spans="1:25">
      <c r="A1957" s="37" t="s">
        <v>116</v>
      </c>
      <c r="B1957" s="37" t="s">
        <v>117</v>
      </c>
      <c r="C1957" s="38">
        <v>1996</v>
      </c>
      <c r="D1957" s="38">
        <v>551512.5</v>
      </c>
      <c r="E1957" s="38">
        <v>806351.0193099567</v>
      </c>
      <c r="F1957" s="37">
        <f>Table_3[[#This Row],[Nominal GDP in millions]]/Table_3[[#This Row],[Real GDP (Chained 2012, millions)]]</f>
        <v>0.68396081457423163</v>
      </c>
      <c r="G1957" s="51">
        <f>ABS((F1957/F1954)^(1/4)-1)</f>
        <v>1.4134573506881631E-2</v>
      </c>
      <c r="H1957" s="49"/>
      <c r="I1957" s="49"/>
      <c r="J1957" s="49"/>
      <c r="K1957" s="49"/>
      <c r="L1957" s="49"/>
      <c r="M1957" s="49"/>
      <c r="N1957" s="49"/>
      <c r="O1957" s="49"/>
      <c r="P1957" s="49"/>
      <c r="Q1957" s="49"/>
      <c r="R1957" s="49"/>
      <c r="S1957" s="49"/>
      <c r="T1957" s="49"/>
      <c r="U1957" s="49"/>
      <c r="V1957" s="49"/>
      <c r="W1957" s="49"/>
      <c r="X1957" s="49"/>
      <c r="Y1957" s="49"/>
    </row>
    <row r="1958" spans="1:25">
      <c r="A1958" s="35" t="s">
        <v>116</v>
      </c>
      <c r="B1958" s="35" t="s">
        <v>117</v>
      </c>
      <c r="C1958" s="39">
        <v>1997</v>
      </c>
      <c r="D1958" s="35">
        <v>610157.30000000005</v>
      </c>
      <c r="E1958" s="39">
        <v>870724.4</v>
      </c>
      <c r="F1958" s="35">
        <f>Table_3[[#This Row],[Nominal GDP in millions]]/Table_3[[#This Row],[Real GDP (Chained 2012, millions)]]</f>
        <v>0.70074675752741056</v>
      </c>
      <c r="H1958" s="49"/>
      <c r="I1958" s="49"/>
      <c r="J1958" s="49"/>
      <c r="K1958" s="49"/>
      <c r="L1958" s="49"/>
      <c r="M1958" s="49"/>
      <c r="N1958" s="49"/>
      <c r="O1958" s="49"/>
      <c r="P1958" s="49"/>
      <c r="Q1958" s="49"/>
      <c r="R1958" s="49"/>
      <c r="S1958" s="49"/>
      <c r="T1958" s="49"/>
      <c r="U1958" s="49"/>
      <c r="V1958" s="49"/>
      <c r="W1958" s="49"/>
      <c r="X1958" s="49"/>
      <c r="Y1958" s="49"/>
    </row>
    <row r="1959" spans="1:25">
      <c r="A1959" s="35" t="s">
        <v>116</v>
      </c>
      <c r="B1959" s="35" t="s">
        <v>117</v>
      </c>
      <c r="C1959" s="39">
        <v>1998</v>
      </c>
      <c r="D1959" s="35">
        <v>645142.6</v>
      </c>
      <c r="E1959" s="39">
        <v>925556.7</v>
      </c>
      <c r="F1959" s="35">
        <f>Table_3[[#This Row],[Nominal GDP in millions]]/Table_3[[#This Row],[Real GDP (Chained 2012, millions)]]</f>
        <v>0.6970319592521993</v>
      </c>
      <c r="H1959" s="49"/>
      <c r="I1959" s="49"/>
      <c r="J1959" s="49"/>
      <c r="K1959" s="49"/>
      <c r="L1959" s="49"/>
      <c r="M1959" s="49"/>
      <c r="N1959" s="49"/>
      <c r="O1959" s="49"/>
      <c r="P1959" s="49"/>
      <c r="Q1959" s="49"/>
      <c r="R1959" s="49"/>
      <c r="S1959" s="49"/>
      <c r="T1959" s="49"/>
      <c r="U1959" s="49"/>
      <c r="V1959" s="49"/>
      <c r="W1959" s="49"/>
      <c r="X1959" s="49"/>
      <c r="Y1959" s="49"/>
    </row>
    <row r="1960" spans="1:25">
      <c r="A1960" s="35" t="s">
        <v>116</v>
      </c>
      <c r="B1960" s="35" t="s">
        <v>117</v>
      </c>
      <c r="C1960" s="39">
        <v>1999</v>
      </c>
      <c r="D1960" s="35">
        <v>679870.3</v>
      </c>
      <c r="E1960" s="39">
        <v>961513.2</v>
      </c>
      <c r="F1960" s="35">
        <f>Table_3[[#This Row],[Nominal GDP in millions]]/Table_3[[#This Row],[Real GDP (Chained 2012, millions)]]</f>
        <v>0.70708368850266445</v>
      </c>
      <c r="H1960" s="49"/>
      <c r="I1960" s="49"/>
      <c r="J1960" s="49"/>
      <c r="K1960" s="49"/>
      <c r="L1960" s="49"/>
      <c r="M1960" s="49"/>
      <c r="N1960" s="49"/>
      <c r="O1960" s="49"/>
      <c r="P1960" s="49"/>
      <c r="Q1960" s="49"/>
      <c r="R1960" s="49"/>
      <c r="S1960" s="49"/>
      <c r="T1960" s="49"/>
      <c r="U1960" s="49"/>
      <c r="V1960" s="49"/>
      <c r="W1960" s="49"/>
      <c r="X1960" s="49"/>
      <c r="Y1960" s="49"/>
    </row>
    <row r="1961" spans="1:25">
      <c r="A1961" s="37" t="s">
        <v>116</v>
      </c>
      <c r="B1961" s="37" t="s">
        <v>117</v>
      </c>
      <c r="C1961" s="38">
        <v>2000</v>
      </c>
      <c r="D1961" s="38">
        <v>738677</v>
      </c>
      <c r="E1961" s="38">
        <v>995661.2</v>
      </c>
      <c r="F1961" s="37">
        <f>Table_3[[#This Row],[Nominal GDP in millions]]/Table_3[[#This Row],[Real GDP (Chained 2012, millions)]]</f>
        <v>0.7418959380962119</v>
      </c>
      <c r="G1961" s="51">
        <f>ABS((F1961/F1958)^(1/4)-1)</f>
        <v>1.4367845674804203E-2</v>
      </c>
      <c r="H1961" s="49"/>
      <c r="I1961" s="49"/>
      <c r="J1961" s="49"/>
      <c r="K1961" s="49"/>
      <c r="L1961" s="49"/>
      <c r="M1961" s="49"/>
      <c r="N1961" s="49"/>
      <c r="O1961" s="49"/>
      <c r="P1961" s="49"/>
      <c r="Q1961" s="49"/>
      <c r="R1961" s="49"/>
      <c r="S1961" s="49"/>
      <c r="T1961" s="49"/>
      <c r="U1961" s="49"/>
      <c r="V1961" s="49"/>
      <c r="W1961" s="49"/>
      <c r="X1961" s="49"/>
      <c r="Y1961" s="49"/>
    </row>
    <row r="1962" spans="1:25">
      <c r="A1962" s="35" t="s">
        <v>116</v>
      </c>
      <c r="B1962" s="35" t="s">
        <v>117</v>
      </c>
      <c r="C1962" s="39">
        <v>2001</v>
      </c>
      <c r="D1962" s="35">
        <v>773375.5</v>
      </c>
      <c r="E1962" s="39">
        <v>1020537.8</v>
      </c>
      <c r="F1962" s="35">
        <f>Table_3[[#This Row],[Nominal GDP in millions]]/Table_3[[#This Row],[Real GDP (Chained 2012, millions)]]</f>
        <v>0.75781171456853436</v>
      </c>
      <c r="H1962" s="49"/>
      <c r="I1962" s="49"/>
      <c r="J1962" s="49"/>
      <c r="K1962" s="49"/>
      <c r="L1962" s="49"/>
      <c r="M1962" s="49"/>
      <c r="N1962" s="49"/>
      <c r="O1962" s="49"/>
      <c r="P1962" s="49"/>
      <c r="Q1962" s="49"/>
      <c r="R1962" s="49"/>
      <c r="S1962" s="49"/>
      <c r="T1962" s="49"/>
      <c r="U1962" s="49"/>
      <c r="V1962" s="49"/>
      <c r="W1962" s="49"/>
      <c r="X1962" s="49"/>
      <c r="Y1962" s="49"/>
    </row>
    <row r="1963" spans="1:25">
      <c r="A1963" s="35" t="s">
        <v>116</v>
      </c>
      <c r="B1963" s="35" t="s">
        <v>117</v>
      </c>
      <c r="C1963" s="39">
        <v>2002</v>
      </c>
      <c r="D1963" s="35">
        <v>789817.6</v>
      </c>
      <c r="E1963" s="39">
        <v>1043566.9</v>
      </c>
      <c r="F1963" s="35">
        <f>Table_3[[#This Row],[Nominal GDP in millions]]/Table_3[[#This Row],[Real GDP (Chained 2012, millions)]]</f>
        <v>0.75684424256844474</v>
      </c>
      <c r="H1963" s="49"/>
      <c r="I1963" s="49"/>
      <c r="J1963" s="49"/>
      <c r="K1963" s="49"/>
      <c r="L1963" s="49"/>
      <c r="M1963" s="49"/>
      <c r="N1963" s="49"/>
      <c r="O1963" s="49"/>
      <c r="P1963" s="49"/>
      <c r="Q1963" s="49"/>
      <c r="R1963" s="49"/>
      <c r="S1963" s="49"/>
      <c r="T1963" s="49"/>
      <c r="U1963" s="49"/>
      <c r="V1963" s="49"/>
      <c r="W1963" s="49"/>
      <c r="X1963" s="49"/>
      <c r="Y1963" s="49"/>
    </row>
    <row r="1964" spans="1:25">
      <c r="A1964" s="35" t="s">
        <v>116</v>
      </c>
      <c r="B1964" s="35" t="s">
        <v>117</v>
      </c>
      <c r="C1964" s="39">
        <v>2003</v>
      </c>
      <c r="D1964" s="35">
        <v>833342.3</v>
      </c>
      <c r="E1964" s="39">
        <v>1050609.3999999999</v>
      </c>
      <c r="F1964" s="35">
        <f>Table_3[[#This Row],[Nominal GDP in millions]]/Table_3[[#This Row],[Real GDP (Chained 2012, millions)]]</f>
        <v>0.79319897575635634</v>
      </c>
      <c r="H1964" s="49"/>
      <c r="I1964" s="49"/>
      <c r="J1964" s="49"/>
      <c r="K1964" s="49"/>
      <c r="L1964" s="49"/>
      <c r="M1964" s="49"/>
      <c r="N1964" s="49"/>
      <c r="O1964" s="49"/>
      <c r="P1964" s="49"/>
      <c r="Q1964" s="49"/>
      <c r="R1964" s="49"/>
      <c r="S1964" s="49"/>
      <c r="T1964" s="49"/>
      <c r="U1964" s="49"/>
      <c r="V1964" s="49"/>
      <c r="W1964" s="49"/>
      <c r="X1964" s="49"/>
      <c r="Y1964" s="49"/>
    </row>
    <row r="1965" spans="1:25">
      <c r="A1965" s="37" t="s">
        <v>116</v>
      </c>
      <c r="B1965" s="37" t="s">
        <v>117</v>
      </c>
      <c r="C1965" s="38">
        <v>2004</v>
      </c>
      <c r="D1965" s="38">
        <v>913444.4</v>
      </c>
      <c r="E1965" s="38">
        <v>1109477</v>
      </c>
      <c r="F1965" s="37">
        <f>Table_3[[#This Row],[Nominal GDP in millions]]/Table_3[[#This Row],[Real GDP (Chained 2012, millions)]]</f>
        <v>0.82331080319826366</v>
      </c>
      <c r="G1965" s="51">
        <f>ABS((F1965/F1962)^(1/4)-1)</f>
        <v>2.0940952732299012E-2</v>
      </c>
      <c r="H1965" s="49"/>
      <c r="I1965" s="49"/>
      <c r="J1965" s="49"/>
      <c r="K1965" s="49"/>
      <c r="L1965" s="49"/>
      <c r="M1965" s="49"/>
      <c r="N1965" s="49"/>
      <c r="O1965" s="49"/>
      <c r="P1965" s="49"/>
      <c r="Q1965" s="49"/>
      <c r="R1965" s="49"/>
      <c r="S1965" s="49"/>
      <c r="T1965" s="49"/>
      <c r="U1965" s="49"/>
      <c r="V1965" s="49"/>
      <c r="W1965" s="49"/>
      <c r="X1965" s="49"/>
      <c r="Y1965" s="49"/>
    </row>
    <row r="1966" spans="1:25">
      <c r="A1966" s="35" t="s">
        <v>116</v>
      </c>
      <c r="B1966" s="35" t="s">
        <v>117</v>
      </c>
      <c r="C1966" s="39">
        <v>2005</v>
      </c>
      <c r="D1966" s="35">
        <v>995252.4</v>
      </c>
      <c r="E1966" s="39">
        <v>1141373.7</v>
      </c>
      <c r="F1966" s="35">
        <f>Table_3[[#This Row],[Nominal GDP in millions]]/Table_3[[#This Row],[Real GDP (Chained 2012, millions)]]</f>
        <v>0.87197768793866559</v>
      </c>
      <c r="H1966" s="49"/>
      <c r="I1966" s="49"/>
      <c r="J1966" s="49"/>
      <c r="K1966" s="49"/>
      <c r="L1966" s="49"/>
      <c r="M1966" s="49"/>
      <c r="N1966" s="49"/>
      <c r="O1966" s="49"/>
      <c r="P1966" s="49"/>
      <c r="Q1966" s="49"/>
      <c r="R1966" s="49"/>
      <c r="S1966" s="49"/>
      <c r="T1966" s="49"/>
      <c r="U1966" s="49"/>
      <c r="V1966" s="49"/>
      <c r="W1966" s="49"/>
      <c r="X1966" s="49"/>
      <c r="Y1966" s="49"/>
    </row>
    <row r="1967" spans="1:25">
      <c r="A1967" s="35" t="s">
        <v>116</v>
      </c>
      <c r="B1967" s="35" t="s">
        <v>117</v>
      </c>
      <c r="C1967" s="39">
        <v>2006</v>
      </c>
      <c r="D1967" s="35">
        <v>1103197.6000000001</v>
      </c>
      <c r="E1967" s="39">
        <v>1228547.3</v>
      </c>
      <c r="F1967" s="35">
        <f>Table_3[[#This Row],[Nominal GDP in millions]]/Table_3[[#This Row],[Real GDP (Chained 2012, millions)]]</f>
        <v>0.89796917058057113</v>
      </c>
      <c r="H1967" s="49"/>
      <c r="I1967" s="49"/>
      <c r="J1967" s="49"/>
      <c r="K1967" s="49"/>
      <c r="L1967" s="49"/>
      <c r="M1967" s="49"/>
      <c r="N1967" s="49"/>
      <c r="O1967" s="49"/>
      <c r="P1967" s="49"/>
      <c r="Q1967" s="49"/>
      <c r="R1967" s="49"/>
      <c r="S1967" s="49"/>
      <c r="T1967" s="49"/>
      <c r="U1967" s="49"/>
      <c r="V1967" s="49"/>
      <c r="W1967" s="49"/>
      <c r="X1967" s="49"/>
      <c r="Y1967" s="49"/>
    </row>
    <row r="1968" spans="1:25">
      <c r="A1968" s="35" t="s">
        <v>116</v>
      </c>
      <c r="B1968" s="35" t="s">
        <v>117</v>
      </c>
      <c r="C1968" s="39">
        <v>2007</v>
      </c>
      <c r="D1968" s="35">
        <v>1191093.1000000001</v>
      </c>
      <c r="E1968" s="39">
        <v>1286192.7</v>
      </c>
      <c r="F1968" s="35">
        <f>Table_3[[#This Row],[Nominal GDP in millions]]/Table_3[[#This Row],[Real GDP (Chained 2012, millions)]]</f>
        <v>0.92606115708789216</v>
      </c>
      <c r="H1968" s="49"/>
      <c r="I1968" s="49"/>
      <c r="J1968" s="49"/>
      <c r="K1968" s="49"/>
      <c r="L1968" s="49"/>
      <c r="M1968" s="49"/>
      <c r="N1968" s="49"/>
      <c r="O1968" s="49"/>
      <c r="P1968" s="49"/>
      <c r="Q1968" s="49"/>
      <c r="R1968" s="49"/>
      <c r="S1968" s="49"/>
      <c r="T1968" s="49"/>
      <c r="U1968" s="49"/>
      <c r="V1968" s="49"/>
      <c r="W1968" s="49"/>
      <c r="X1968" s="49"/>
      <c r="Y1968" s="49"/>
    </row>
    <row r="1969" spans="1:25">
      <c r="A1969" s="37" t="s">
        <v>116</v>
      </c>
      <c r="B1969" s="37" t="s">
        <v>117</v>
      </c>
      <c r="C1969" s="38">
        <v>2008</v>
      </c>
      <c r="D1969" s="38">
        <v>1244294.8999999999</v>
      </c>
      <c r="E1969" s="38">
        <v>1282088.7</v>
      </c>
      <c r="F1969" s="37">
        <f>Table_3[[#This Row],[Nominal GDP in millions]]/Table_3[[#This Row],[Real GDP (Chained 2012, millions)]]</f>
        <v>0.97052169635377017</v>
      </c>
      <c r="G1969" s="51">
        <f>ABS((F1969/F1966)^(1/4)-1)</f>
        <v>2.7128947448834539E-2</v>
      </c>
      <c r="H1969" s="49"/>
      <c r="I1969" s="49"/>
      <c r="J1969" s="49"/>
      <c r="K1969" s="49"/>
      <c r="L1969" s="49"/>
      <c r="M1969" s="49"/>
      <c r="N1969" s="49"/>
      <c r="O1969" s="49"/>
      <c r="P1969" s="49"/>
      <c r="Q1969" s="49"/>
      <c r="R1969" s="49"/>
      <c r="S1969" s="49"/>
      <c r="T1969" s="49"/>
      <c r="U1969" s="49"/>
      <c r="V1969" s="49"/>
      <c r="W1969" s="49"/>
      <c r="X1969" s="49"/>
      <c r="Y1969" s="49"/>
    </row>
    <row r="1970" spans="1:25">
      <c r="A1970" s="35" t="s">
        <v>116</v>
      </c>
      <c r="B1970" s="35" t="s">
        <v>117</v>
      </c>
      <c r="C1970" s="39">
        <v>2009</v>
      </c>
      <c r="D1970" s="35">
        <v>1169607.7</v>
      </c>
      <c r="E1970" s="39">
        <v>1277295.3999999999</v>
      </c>
      <c r="F1970" s="35">
        <f>Table_3[[#This Row],[Nominal GDP in millions]]/Table_3[[#This Row],[Real GDP (Chained 2012, millions)]]</f>
        <v>0.91569084175829651</v>
      </c>
      <c r="H1970" s="49"/>
      <c r="I1970" s="49"/>
      <c r="J1970" s="49"/>
      <c r="K1970" s="49"/>
      <c r="L1970" s="49"/>
      <c r="M1970" s="49"/>
      <c r="N1970" s="49"/>
      <c r="O1970" s="49"/>
      <c r="P1970" s="49"/>
      <c r="Q1970" s="49"/>
      <c r="R1970" s="49"/>
      <c r="S1970" s="49"/>
      <c r="T1970" s="49"/>
      <c r="U1970" s="49"/>
      <c r="V1970" s="49"/>
      <c r="W1970" s="49"/>
      <c r="X1970" s="49"/>
      <c r="Y1970" s="49"/>
    </row>
    <row r="1971" spans="1:25">
      <c r="A1971" s="35" t="s">
        <v>116</v>
      </c>
      <c r="B1971" s="35" t="s">
        <v>117</v>
      </c>
      <c r="C1971" s="39">
        <v>2010</v>
      </c>
      <c r="D1971" s="35">
        <v>1245959.3999999999</v>
      </c>
      <c r="E1971" s="39">
        <v>1309962.3999999999</v>
      </c>
      <c r="F1971" s="35">
        <f>Table_3[[#This Row],[Nominal GDP in millions]]/Table_3[[#This Row],[Real GDP (Chained 2012, millions)]]</f>
        <v>0.95114134573633569</v>
      </c>
      <c r="H1971" s="49"/>
      <c r="I1971" s="49"/>
      <c r="J1971" s="49"/>
      <c r="K1971" s="49"/>
      <c r="L1971" s="49"/>
      <c r="M1971" s="49"/>
      <c r="N1971" s="49"/>
      <c r="O1971" s="49"/>
      <c r="P1971" s="49"/>
      <c r="Q1971" s="49"/>
      <c r="R1971" s="49"/>
      <c r="S1971" s="49"/>
      <c r="T1971" s="49"/>
      <c r="U1971" s="49"/>
      <c r="V1971" s="49"/>
      <c r="W1971" s="49"/>
      <c r="X1971" s="49"/>
      <c r="Y1971" s="49"/>
    </row>
    <row r="1972" spans="1:25">
      <c r="A1972" s="35" t="s">
        <v>116</v>
      </c>
      <c r="B1972" s="35" t="s">
        <v>117</v>
      </c>
      <c r="C1972" s="39">
        <v>2011</v>
      </c>
      <c r="D1972" s="35">
        <v>1341334.3999999999</v>
      </c>
      <c r="E1972" s="39">
        <v>1353600.4</v>
      </c>
      <c r="F1972" s="35">
        <f>Table_3[[#This Row],[Nominal GDP in millions]]/Table_3[[#This Row],[Real GDP (Chained 2012, millions)]]</f>
        <v>0.99093824144851017</v>
      </c>
      <c r="H1972" s="49"/>
      <c r="I1972" s="49"/>
      <c r="J1972" s="49"/>
      <c r="K1972" s="49"/>
      <c r="L1972" s="49"/>
      <c r="M1972" s="49"/>
      <c r="N1972" s="49"/>
      <c r="O1972" s="49"/>
      <c r="P1972" s="49"/>
      <c r="Q1972" s="49"/>
      <c r="R1972" s="49"/>
      <c r="S1972" s="49"/>
      <c r="T1972" s="49"/>
      <c r="U1972" s="49"/>
      <c r="V1972" s="49"/>
      <c r="W1972" s="49"/>
      <c r="X1972" s="49"/>
      <c r="Y1972" s="49"/>
    </row>
    <row r="1973" spans="1:25">
      <c r="A1973" s="37" t="s">
        <v>116</v>
      </c>
      <c r="B1973" s="37" t="s">
        <v>117</v>
      </c>
      <c r="C1973" s="38">
        <v>2012</v>
      </c>
      <c r="D1973" s="38">
        <v>1421180.1</v>
      </c>
      <c r="E1973" s="38">
        <v>1421180.1</v>
      </c>
      <c r="F1973" s="37">
        <f>Table_3[[#This Row],[Nominal GDP in millions]]/Table_3[[#This Row],[Real GDP (Chained 2012, millions)]]</f>
        <v>1</v>
      </c>
      <c r="G1973" s="51">
        <f>ABS((F1973/F1970)^(1/4)-1)</f>
        <v>2.226333002859926E-2</v>
      </c>
      <c r="H1973" s="49"/>
      <c r="I1973" s="49"/>
      <c r="J1973" s="49"/>
      <c r="K1973" s="49"/>
      <c r="L1973" s="49"/>
      <c r="M1973" s="49"/>
      <c r="N1973" s="49"/>
      <c r="O1973" s="49"/>
      <c r="P1973" s="49"/>
      <c r="Q1973" s="49"/>
      <c r="R1973" s="49"/>
      <c r="S1973" s="49"/>
      <c r="T1973" s="49"/>
      <c r="U1973" s="49"/>
      <c r="V1973" s="49"/>
      <c r="W1973" s="49"/>
      <c r="X1973" s="49"/>
      <c r="Y1973" s="49"/>
    </row>
    <row r="1974" spans="1:25">
      <c r="A1974" s="35" t="s">
        <v>116</v>
      </c>
      <c r="B1974" s="35" t="s">
        <v>117</v>
      </c>
      <c r="C1974" s="39">
        <v>2013</v>
      </c>
      <c r="D1974" s="35">
        <v>1515195.6</v>
      </c>
      <c r="E1974" s="39">
        <v>1484700.1</v>
      </c>
      <c r="F1974" s="35">
        <f>Table_3[[#This Row],[Nominal GDP in millions]]/Table_3[[#This Row],[Real GDP (Chained 2012, millions)]]</f>
        <v>1.0205398383148219</v>
      </c>
      <c r="H1974" s="49"/>
      <c r="I1974" s="49"/>
      <c r="J1974" s="49"/>
      <c r="K1974" s="49"/>
      <c r="L1974" s="49"/>
      <c r="M1974" s="49"/>
      <c r="N1974" s="49"/>
      <c r="O1974" s="49"/>
      <c r="P1974" s="49"/>
      <c r="Q1974" s="49"/>
      <c r="R1974" s="49"/>
      <c r="S1974" s="49"/>
      <c r="T1974" s="49"/>
      <c r="U1974" s="49"/>
      <c r="V1974" s="49"/>
      <c r="W1974" s="49"/>
      <c r="X1974" s="49"/>
      <c r="Y1974" s="49"/>
    </row>
    <row r="1975" spans="1:25">
      <c r="A1975" s="35" t="s">
        <v>116</v>
      </c>
      <c r="B1975" s="35" t="s">
        <v>117</v>
      </c>
      <c r="C1975" s="39">
        <v>2014</v>
      </c>
      <c r="D1975" s="35">
        <v>1579299.5</v>
      </c>
      <c r="E1975" s="39">
        <v>1529617.1</v>
      </c>
      <c r="F1975" s="35">
        <f>Table_3[[#This Row],[Nominal GDP in millions]]/Table_3[[#This Row],[Real GDP (Chained 2012, millions)]]</f>
        <v>1.0324802854256794</v>
      </c>
      <c r="H1975" s="49"/>
      <c r="I1975" s="49"/>
      <c r="J1975" s="49"/>
      <c r="K1975" s="49"/>
      <c r="L1975" s="49"/>
      <c r="M1975" s="49"/>
      <c r="N1975" s="49"/>
      <c r="O1975" s="49"/>
      <c r="P1975" s="49"/>
      <c r="Q1975" s="49"/>
      <c r="R1975" s="49"/>
      <c r="S1975" s="49"/>
      <c r="T1975" s="49"/>
      <c r="U1975" s="49"/>
      <c r="V1975" s="49"/>
      <c r="W1975" s="49"/>
      <c r="X1975" s="49"/>
      <c r="Y1975" s="49"/>
    </row>
    <row r="1976" spans="1:25">
      <c r="A1976" s="35" t="s">
        <v>116</v>
      </c>
      <c r="B1976" s="35" t="s">
        <v>117</v>
      </c>
      <c r="C1976" s="39">
        <v>2015</v>
      </c>
      <c r="D1976" s="35">
        <v>1573498.4</v>
      </c>
      <c r="E1976" s="39">
        <v>1605901.7</v>
      </c>
      <c r="F1976" s="35">
        <f>Table_3[[#This Row],[Nominal GDP in millions]]/Table_3[[#This Row],[Real GDP (Chained 2012, millions)]]</f>
        <v>0.97982236397159295</v>
      </c>
      <c r="H1976" s="49"/>
      <c r="I1976" s="49"/>
      <c r="J1976" s="49"/>
      <c r="K1976" s="49"/>
      <c r="L1976" s="49"/>
      <c r="M1976" s="49"/>
      <c r="N1976" s="49"/>
      <c r="O1976" s="49"/>
      <c r="P1976" s="49"/>
      <c r="Q1976" s="49"/>
      <c r="R1976" s="49"/>
      <c r="S1976" s="49"/>
      <c r="T1976" s="49"/>
      <c r="U1976" s="49"/>
      <c r="V1976" s="49"/>
      <c r="W1976" s="49"/>
      <c r="X1976" s="49"/>
      <c r="Y1976" s="49"/>
    </row>
    <row r="1977" spans="1:25">
      <c r="A1977" s="37" t="s">
        <v>116</v>
      </c>
      <c r="B1977" s="37" t="s">
        <v>117</v>
      </c>
      <c r="C1977" s="38">
        <v>2016</v>
      </c>
      <c r="D1977" s="38">
        <v>1579014.9</v>
      </c>
      <c r="E1977" s="38">
        <v>1619954.2</v>
      </c>
      <c r="F1977" s="37">
        <f>Table_3[[#This Row],[Nominal GDP in millions]]/Table_3[[#This Row],[Real GDP (Chained 2012, millions)]]</f>
        <v>0.97472811268367954</v>
      </c>
      <c r="G1977" s="51">
        <f>ABS((F1977/F1974)^(1/4)-1)</f>
        <v>1.1416443682616406E-2</v>
      </c>
      <c r="H1977" s="49"/>
      <c r="I1977" s="49"/>
      <c r="J1977" s="49"/>
      <c r="K1977" s="49"/>
      <c r="L1977" s="49"/>
      <c r="M1977" s="49"/>
      <c r="N1977" s="49"/>
      <c r="O1977" s="49"/>
      <c r="P1977" s="49"/>
      <c r="Q1977" s="49"/>
      <c r="R1977" s="49"/>
      <c r="S1977" s="49"/>
      <c r="T1977" s="49"/>
      <c r="U1977" s="49"/>
      <c r="V1977" s="49"/>
      <c r="W1977" s="49"/>
      <c r="X1977" s="49"/>
      <c r="Y1977" s="49"/>
    </row>
    <row r="1978" spans="1:25">
      <c r="A1978" s="35" t="s">
        <v>116</v>
      </c>
      <c r="B1978" s="35" t="s">
        <v>117</v>
      </c>
      <c r="C1978" s="39">
        <v>2017</v>
      </c>
      <c r="D1978" s="35">
        <v>1677110.9</v>
      </c>
      <c r="E1978" s="39">
        <v>1664218.5</v>
      </c>
      <c r="F1978" s="35">
        <f>Table_3[[#This Row],[Nominal GDP in millions]]/Table_3[[#This Row],[Real GDP (Chained 2012, millions)]]</f>
        <v>1.007746819302874</v>
      </c>
      <c r="H1978" s="49"/>
      <c r="I1978" s="49"/>
      <c r="J1978" s="49"/>
      <c r="K1978" s="49"/>
      <c r="L1978" s="49"/>
      <c r="M1978" s="49"/>
      <c r="N1978" s="49"/>
      <c r="O1978" s="49"/>
      <c r="P1978" s="49"/>
      <c r="Q1978" s="49"/>
      <c r="R1978" s="49"/>
      <c r="S1978" s="49"/>
      <c r="T1978" s="49"/>
      <c r="U1978" s="49"/>
      <c r="V1978" s="49"/>
      <c r="W1978" s="49"/>
      <c r="X1978" s="49"/>
      <c r="Y1978" s="49"/>
    </row>
    <row r="1979" spans="1:25">
      <c r="A1979" s="35" t="s">
        <v>116</v>
      </c>
      <c r="B1979" s="35" t="s">
        <v>117</v>
      </c>
      <c r="C1979" s="39">
        <v>2018</v>
      </c>
      <c r="D1979" s="35">
        <v>1809706.4</v>
      </c>
      <c r="E1979" s="39">
        <v>1729286.6</v>
      </c>
      <c r="F1979" s="35">
        <f>Table_3[[#This Row],[Nominal GDP in millions]]/Table_3[[#This Row],[Real GDP (Chained 2012, millions)]]</f>
        <v>1.0465046106296088</v>
      </c>
      <c r="H1979" s="49"/>
      <c r="I1979" s="49"/>
      <c r="J1979" s="49"/>
      <c r="K1979" s="49"/>
      <c r="L1979" s="49"/>
      <c r="M1979" s="49"/>
      <c r="N1979" s="49"/>
      <c r="O1979" s="49"/>
      <c r="P1979" s="49"/>
      <c r="Q1979" s="49"/>
      <c r="R1979" s="49"/>
      <c r="S1979" s="49"/>
      <c r="T1979" s="49"/>
      <c r="U1979" s="49"/>
      <c r="V1979" s="49"/>
      <c r="W1979" s="49"/>
      <c r="X1979" s="49"/>
      <c r="Y1979" s="49"/>
    </row>
    <row r="1980" spans="1:25" s="46" customFormat="1">
      <c r="A1980" s="35" t="s">
        <v>116</v>
      </c>
      <c r="B1980" s="35" t="s">
        <v>117</v>
      </c>
      <c r="C1980" s="39">
        <v>2019</v>
      </c>
      <c r="D1980" s="35">
        <v>1863953.8</v>
      </c>
      <c r="E1980" s="39">
        <v>1785317.9</v>
      </c>
      <c r="F1980" s="35">
        <f>Table_3[[#This Row],[Nominal GDP in millions]]/Table_3[[#This Row],[Real GDP (Chained 2012, millions)]]</f>
        <v>1.0440458811285094</v>
      </c>
      <c r="G1980" s="52"/>
      <c r="H1980" s="49"/>
      <c r="I1980" s="49"/>
      <c r="J1980" s="49"/>
      <c r="K1980" s="49"/>
      <c r="L1980" s="49"/>
      <c r="M1980" s="49"/>
      <c r="N1980" s="49"/>
      <c r="O1980" s="49"/>
      <c r="P1980" s="49"/>
      <c r="Q1980" s="49"/>
      <c r="R1980" s="49"/>
      <c r="S1980" s="49"/>
      <c r="T1980" s="49"/>
      <c r="U1980" s="49"/>
      <c r="V1980" s="49"/>
      <c r="W1980" s="49"/>
      <c r="X1980" s="49"/>
      <c r="Y1980" s="49"/>
    </row>
    <row r="1981" spans="1:25">
      <c r="A1981" s="47" t="s">
        <v>116</v>
      </c>
      <c r="B1981" s="47" t="s">
        <v>117</v>
      </c>
      <c r="C1981" s="45">
        <v>2020</v>
      </c>
      <c r="D1981" s="47">
        <v>1775587.8</v>
      </c>
      <c r="E1981" s="45">
        <v>1734321.1</v>
      </c>
      <c r="F1981" s="47">
        <f>Table_3[[#This Row],[Nominal GDP in millions]]/Table_3[[#This Row],[Real GDP (Chained 2012, millions)]]</f>
        <v>1.0237941520748377</v>
      </c>
      <c r="G1981" s="51">
        <f>ABS((F1981/F1978)^(1/4)-1)</f>
        <v>3.9574391315695401E-3</v>
      </c>
      <c r="H1981" s="49"/>
      <c r="I1981" s="49"/>
      <c r="J1981" s="49"/>
      <c r="K1981" s="49"/>
      <c r="L1981" s="49"/>
      <c r="M1981" s="49"/>
      <c r="N1981" s="49"/>
      <c r="O1981" s="49"/>
      <c r="P1981" s="49"/>
      <c r="Q1981" s="49"/>
      <c r="R1981" s="49"/>
      <c r="S1981" s="49"/>
      <c r="T1981" s="49"/>
      <c r="U1981" s="49"/>
      <c r="V1981" s="49"/>
      <c r="W1981" s="49"/>
      <c r="X1981" s="49"/>
      <c r="Y1981" s="49"/>
    </row>
    <row r="1982" spans="1:25">
      <c r="A1982" s="37" t="s">
        <v>118</v>
      </c>
      <c r="B1982" s="37" t="s">
        <v>119</v>
      </c>
      <c r="C1982" s="38">
        <v>1976</v>
      </c>
      <c r="D1982" s="38">
        <v>9299.7999999999993</v>
      </c>
      <c r="E1982" s="38"/>
      <c r="F1982" s="37"/>
      <c r="G1982" s="51"/>
      <c r="H1982" s="49"/>
      <c r="I1982" s="49"/>
      <c r="J1982" s="49"/>
      <c r="K1982" s="49"/>
      <c r="L1982" s="49"/>
      <c r="M1982" s="49"/>
      <c r="N1982" s="49"/>
      <c r="O1982" s="49"/>
      <c r="P1982" s="49"/>
      <c r="Q1982" s="49"/>
      <c r="R1982" s="49"/>
      <c r="S1982" s="49"/>
      <c r="T1982" s="49"/>
      <c r="U1982" s="49"/>
      <c r="V1982" s="49"/>
      <c r="W1982" s="49"/>
      <c r="X1982" s="49"/>
      <c r="Y1982" s="49"/>
    </row>
    <row r="1983" spans="1:25">
      <c r="A1983" s="35" t="s">
        <v>118</v>
      </c>
      <c r="B1983" s="35" t="s">
        <v>119</v>
      </c>
      <c r="C1983" s="39">
        <v>1977</v>
      </c>
      <c r="D1983" s="35">
        <v>10381.299999999999</v>
      </c>
      <c r="E1983" s="39">
        <v>34350.655914033021</v>
      </c>
      <c r="F1983" s="35">
        <f>Table_3[[#This Row],[Nominal GDP in millions]]/Table_3[[#This Row],[Real GDP (Chained 2012, millions)]]</f>
        <v>0.3022154810080061</v>
      </c>
      <c r="H1983" s="49"/>
      <c r="I1983" s="49"/>
      <c r="J1983" s="49"/>
      <c r="K1983" s="49"/>
      <c r="L1983" s="49"/>
      <c r="M1983" s="49"/>
      <c r="N1983" s="49"/>
      <c r="O1983" s="49"/>
      <c r="P1983" s="49"/>
      <c r="Q1983" s="49"/>
      <c r="R1983" s="49"/>
      <c r="S1983" s="49"/>
      <c r="T1983" s="49"/>
      <c r="U1983" s="49"/>
      <c r="V1983" s="49"/>
      <c r="W1983" s="49"/>
      <c r="X1983" s="49"/>
      <c r="Y1983" s="49"/>
    </row>
    <row r="1984" spans="1:25">
      <c r="A1984" s="35" t="s">
        <v>118</v>
      </c>
      <c r="B1984" s="35" t="s">
        <v>119</v>
      </c>
      <c r="C1984" s="39">
        <v>1978</v>
      </c>
      <c r="D1984" s="35">
        <v>11998</v>
      </c>
      <c r="E1984" s="39">
        <v>36895.100248134906</v>
      </c>
      <c r="F1984" s="35">
        <f>Table_3[[#This Row],[Nominal GDP in millions]]/Table_3[[#This Row],[Real GDP (Chained 2012, millions)]]</f>
        <v>0.32519223201206815</v>
      </c>
      <c r="H1984" s="49"/>
      <c r="I1984" s="49"/>
      <c r="J1984" s="49"/>
      <c r="K1984" s="49"/>
      <c r="L1984" s="49"/>
      <c r="M1984" s="49"/>
      <c r="N1984" s="49"/>
      <c r="O1984" s="49"/>
      <c r="P1984" s="49"/>
      <c r="Q1984" s="49"/>
      <c r="R1984" s="49"/>
      <c r="S1984" s="49"/>
      <c r="T1984" s="49"/>
      <c r="U1984" s="49"/>
      <c r="V1984" s="49"/>
      <c r="W1984" s="49"/>
      <c r="X1984" s="49"/>
      <c r="Y1984" s="49"/>
    </row>
    <row r="1985" spans="1:25">
      <c r="A1985" s="35" t="s">
        <v>118</v>
      </c>
      <c r="B1985" s="35" t="s">
        <v>119</v>
      </c>
      <c r="C1985" s="39">
        <v>1979</v>
      </c>
      <c r="D1985" s="35">
        <v>13708.7</v>
      </c>
      <c r="E1985" s="39">
        <v>38801.716944716623</v>
      </c>
      <c r="F1985" s="35">
        <f>Table_3[[#This Row],[Nominal GDP in millions]]/Table_3[[#This Row],[Real GDP (Chained 2012, millions)]]</f>
        <v>0.35330137631619996</v>
      </c>
      <c r="H1985" s="49"/>
      <c r="I1985" s="49"/>
      <c r="J1985" s="49"/>
      <c r="K1985" s="49"/>
      <c r="L1985" s="49"/>
      <c r="M1985" s="49"/>
      <c r="N1985" s="49"/>
      <c r="O1985" s="49"/>
      <c r="P1985" s="49"/>
      <c r="Q1985" s="49"/>
      <c r="R1985" s="49"/>
      <c r="S1985" s="49"/>
      <c r="T1985" s="49"/>
      <c r="U1985" s="49"/>
      <c r="V1985" s="49"/>
      <c r="W1985" s="49"/>
      <c r="X1985" s="49"/>
      <c r="Y1985" s="49"/>
    </row>
    <row r="1986" spans="1:25">
      <c r="A1986" s="37" t="s">
        <v>118</v>
      </c>
      <c r="B1986" s="37" t="s">
        <v>119</v>
      </c>
      <c r="C1986" s="38">
        <v>1980</v>
      </c>
      <c r="D1986" s="38">
        <v>15311.1</v>
      </c>
      <c r="E1986" s="38">
        <v>39629.899463521448</v>
      </c>
      <c r="F1986" s="37">
        <f>Table_3[[#This Row],[Nominal GDP in millions]]/Table_3[[#This Row],[Real GDP (Chained 2012, millions)]]</f>
        <v>0.38635222918225093</v>
      </c>
      <c r="G1986" s="51">
        <f>ABS((F1986/F1983)^(1/4)-1)</f>
        <v>6.3326601253969717E-2</v>
      </c>
      <c r="H1986" s="49"/>
      <c r="I1986" s="49"/>
      <c r="J1986" s="49"/>
      <c r="K1986" s="49"/>
      <c r="L1986" s="49"/>
      <c r="M1986" s="49"/>
      <c r="N1986" s="49"/>
      <c r="O1986" s="49"/>
      <c r="P1986" s="49"/>
      <c r="Q1986" s="49"/>
      <c r="R1986" s="49"/>
      <c r="S1986" s="49"/>
      <c r="T1986" s="49"/>
      <c r="U1986" s="49"/>
      <c r="V1986" s="49"/>
      <c r="W1986" s="49"/>
      <c r="X1986" s="49"/>
      <c r="Y1986" s="49"/>
    </row>
    <row r="1987" spans="1:25">
      <c r="A1987" s="35" t="s">
        <v>118</v>
      </c>
      <c r="B1987" s="35" t="s">
        <v>119</v>
      </c>
      <c r="C1987" s="39">
        <v>1981</v>
      </c>
      <c r="D1987" s="35">
        <v>17319.7</v>
      </c>
      <c r="E1987" s="39">
        <v>41094.156543426325</v>
      </c>
      <c r="F1987" s="35">
        <f>Table_3[[#This Row],[Nominal GDP in millions]]/Table_3[[#This Row],[Real GDP (Chained 2012, millions)]]</f>
        <v>0.42146381521901721</v>
      </c>
      <c r="H1987" s="49"/>
      <c r="I1987" s="49"/>
      <c r="J1987" s="49"/>
      <c r="K1987" s="49"/>
      <c r="L1987" s="49"/>
      <c r="M1987" s="49"/>
      <c r="N1987" s="49"/>
      <c r="O1987" s="49"/>
      <c r="P1987" s="49"/>
      <c r="Q1987" s="49"/>
      <c r="R1987" s="49"/>
      <c r="S1987" s="49"/>
      <c r="T1987" s="49"/>
      <c r="U1987" s="49"/>
      <c r="V1987" s="49"/>
      <c r="W1987" s="49"/>
      <c r="X1987" s="49"/>
      <c r="Y1987" s="49"/>
    </row>
    <row r="1988" spans="1:25">
      <c r="A1988" s="35" t="s">
        <v>118</v>
      </c>
      <c r="B1988" s="35" t="s">
        <v>119</v>
      </c>
      <c r="C1988" s="39">
        <v>1982</v>
      </c>
      <c r="D1988" s="35">
        <v>18365.5</v>
      </c>
      <c r="E1988" s="39">
        <v>40840.837000719046</v>
      </c>
      <c r="F1988" s="35">
        <f>Table_3[[#This Row],[Nominal GDP in millions]]/Table_3[[#This Row],[Real GDP (Chained 2012, millions)]]</f>
        <v>0.44968471139993177</v>
      </c>
      <c r="H1988" s="49"/>
      <c r="I1988" s="49"/>
      <c r="J1988" s="49"/>
      <c r="K1988" s="49"/>
      <c r="L1988" s="49"/>
      <c r="M1988" s="49"/>
      <c r="N1988" s="49"/>
      <c r="O1988" s="49"/>
      <c r="P1988" s="49"/>
      <c r="Q1988" s="49"/>
      <c r="R1988" s="49"/>
      <c r="S1988" s="49"/>
      <c r="T1988" s="49"/>
      <c r="U1988" s="49"/>
      <c r="V1988" s="49"/>
      <c r="W1988" s="49"/>
      <c r="X1988" s="49"/>
      <c r="Y1988" s="49"/>
    </row>
    <row r="1989" spans="1:25">
      <c r="A1989" s="35" t="s">
        <v>118</v>
      </c>
      <c r="B1989" s="35" t="s">
        <v>119</v>
      </c>
      <c r="C1989" s="39">
        <v>1983</v>
      </c>
      <c r="D1989" s="35">
        <v>19751.900000000001</v>
      </c>
      <c r="E1989" s="39">
        <v>42244.466854428116</v>
      </c>
      <c r="F1989" s="35">
        <f>Table_3[[#This Row],[Nominal GDP in millions]]/Table_3[[#This Row],[Real GDP (Chained 2012, millions)]]</f>
        <v>0.4675618245595064</v>
      </c>
      <c r="H1989" s="49"/>
      <c r="I1989" s="49"/>
      <c r="J1989" s="49"/>
      <c r="K1989" s="49"/>
      <c r="L1989" s="49"/>
      <c r="M1989" s="49"/>
      <c r="N1989" s="49"/>
      <c r="O1989" s="49"/>
      <c r="P1989" s="49"/>
      <c r="Q1989" s="49"/>
      <c r="R1989" s="49"/>
      <c r="S1989" s="49"/>
      <c r="T1989" s="49"/>
      <c r="U1989" s="49"/>
      <c r="V1989" s="49"/>
      <c r="W1989" s="49"/>
      <c r="X1989" s="49"/>
      <c r="Y1989" s="49"/>
    </row>
    <row r="1990" spans="1:25">
      <c r="A1990" s="37" t="s">
        <v>118</v>
      </c>
      <c r="B1990" s="37" t="s">
        <v>119</v>
      </c>
      <c r="C1990" s="38">
        <v>1984</v>
      </c>
      <c r="D1990" s="38">
        <v>22147.1</v>
      </c>
      <c r="E1990" s="38">
        <v>45519.797966018188</v>
      </c>
      <c r="F1990" s="37">
        <f>Table_3[[#This Row],[Nominal GDP in millions]]/Table_3[[#This Row],[Real GDP (Chained 2012, millions)]]</f>
        <v>0.48653774818010909</v>
      </c>
      <c r="G1990" s="51">
        <f>ABS((F1990/F1987)^(1/4)-1)</f>
        <v>3.6547149449702721E-2</v>
      </c>
      <c r="H1990" s="49"/>
      <c r="I1990" s="49"/>
      <c r="J1990" s="49"/>
      <c r="K1990" s="49"/>
      <c r="L1990" s="49"/>
      <c r="M1990" s="49"/>
      <c r="N1990" s="49"/>
      <c r="O1990" s="49"/>
      <c r="P1990" s="49"/>
      <c r="Q1990" s="49"/>
      <c r="R1990" s="49"/>
      <c r="S1990" s="49"/>
      <c r="T1990" s="49"/>
      <c r="U1990" s="49"/>
      <c r="V1990" s="49"/>
      <c r="W1990" s="49"/>
      <c r="X1990" s="49"/>
      <c r="Y1990" s="49"/>
    </row>
    <row r="1991" spans="1:25">
      <c r="A1991" s="35" t="s">
        <v>118</v>
      </c>
      <c r="B1991" s="35" t="s">
        <v>119</v>
      </c>
      <c r="C1991" s="39">
        <v>1985</v>
      </c>
      <c r="D1991" s="35">
        <v>24082.9</v>
      </c>
      <c r="E1991" s="39">
        <v>48119.172027950488</v>
      </c>
      <c r="F1991" s="35">
        <f>Table_3[[#This Row],[Nominal GDP in millions]]/Table_3[[#This Row],[Real GDP (Chained 2012, millions)]]</f>
        <v>0.50048450513677201</v>
      </c>
      <c r="H1991" s="49"/>
      <c r="I1991" s="49"/>
      <c r="J1991" s="49"/>
      <c r="K1991" s="49"/>
      <c r="L1991" s="49"/>
      <c r="M1991" s="49"/>
      <c r="N1991" s="49"/>
      <c r="O1991" s="49"/>
      <c r="P1991" s="49"/>
      <c r="Q1991" s="49"/>
      <c r="R1991" s="49"/>
      <c r="S1991" s="49"/>
      <c r="T1991" s="49"/>
      <c r="U1991" s="49"/>
      <c r="V1991" s="49"/>
      <c r="W1991" s="49"/>
      <c r="X1991" s="49"/>
      <c r="Y1991" s="49"/>
    </row>
    <row r="1992" spans="1:25">
      <c r="A1992" s="35" t="s">
        <v>118</v>
      </c>
      <c r="B1992" s="35" t="s">
        <v>119</v>
      </c>
      <c r="C1992" s="39">
        <v>1986</v>
      </c>
      <c r="D1992" s="35">
        <v>24282.1</v>
      </c>
      <c r="E1992" s="39">
        <v>47430.651263948523</v>
      </c>
      <c r="F1992" s="35">
        <f>Table_3[[#This Row],[Nominal GDP in millions]]/Table_3[[#This Row],[Real GDP (Chained 2012, millions)]]</f>
        <v>0.51194953796589626</v>
      </c>
      <c r="H1992" s="49"/>
      <c r="I1992" s="49"/>
      <c r="J1992" s="49"/>
      <c r="K1992" s="49"/>
      <c r="L1992" s="49"/>
      <c r="M1992" s="49"/>
      <c r="N1992" s="49"/>
      <c r="O1992" s="49"/>
      <c r="P1992" s="49"/>
      <c r="Q1992" s="49"/>
      <c r="R1992" s="49"/>
      <c r="S1992" s="49"/>
      <c r="T1992" s="49"/>
      <c r="U1992" s="49"/>
      <c r="V1992" s="49"/>
      <c r="W1992" s="49"/>
      <c r="X1992" s="49"/>
      <c r="Y1992" s="49"/>
    </row>
    <row r="1993" spans="1:25">
      <c r="A1993" s="35" t="s">
        <v>118</v>
      </c>
      <c r="B1993" s="35" t="s">
        <v>119</v>
      </c>
      <c r="C1993" s="39">
        <v>1987</v>
      </c>
      <c r="D1993" s="35">
        <v>25100</v>
      </c>
      <c r="E1993" s="39">
        <v>47744.305853448255</v>
      </c>
      <c r="F1993" s="35">
        <f>Table_3[[#This Row],[Nominal GDP in millions]]/Table_3[[#This Row],[Real GDP (Chained 2012, millions)]]</f>
        <v>0.52571714158008209</v>
      </c>
      <c r="H1993" s="49"/>
      <c r="I1993" s="49"/>
      <c r="J1993" s="49"/>
      <c r="K1993" s="49"/>
      <c r="L1993" s="49"/>
      <c r="M1993" s="49"/>
      <c r="N1993" s="49"/>
      <c r="O1993" s="49"/>
      <c r="P1993" s="49"/>
      <c r="Q1993" s="49"/>
      <c r="R1993" s="49"/>
      <c r="S1993" s="49"/>
      <c r="T1993" s="49"/>
      <c r="U1993" s="49"/>
      <c r="V1993" s="49"/>
      <c r="W1993" s="49"/>
      <c r="X1993" s="49"/>
      <c r="Y1993" s="49"/>
    </row>
    <row r="1994" spans="1:25">
      <c r="A1994" s="37" t="s">
        <v>118</v>
      </c>
      <c r="B1994" s="37" t="s">
        <v>119</v>
      </c>
      <c r="C1994" s="38">
        <v>1988</v>
      </c>
      <c r="D1994" s="38">
        <v>27324.7</v>
      </c>
      <c r="E1994" s="38">
        <v>50273.702948277452</v>
      </c>
      <c r="F1994" s="37">
        <f>Table_3[[#This Row],[Nominal GDP in millions]]/Table_3[[#This Row],[Real GDP (Chained 2012, millions)]]</f>
        <v>0.54351874633368813</v>
      </c>
      <c r="G1994" s="51">
        <f>ABS((F1994/F1991)^(1/4)-1)</f>
        <v>2.0835989933409405E-2</v>
      </c>
      <c r="H1994" s="49"/>
      <c r="I1994" s="49"/>
      <c r="J1994" s="49"/>
      <c r="K1994" s="49"/>
      <c r="L1994" s="49"/>
      <c r="M1994" s="49"/>
      <c r="N1994" s="49"/>
      <c r="O1994" s="49"/>
      <c r="P1994" s="49"/>
      <c r="Q1994" s="49"/>
      <c r="R1994" s="49"/>
      <c r="S1994" s="49"/>
      <c r="T1994" s="49"/>
      <c r="U1994" s="49"/>
      <c r="V1994" s="49"/>
      <c r="W1994" s="49"/>
      <c r="X1994" s="49"/>
      <c r="Y1994" s="49"/>
    </row>
    <row r="1995" spans="1:25">
      <c r="A1995" s="35" t="s">
        <v>118</v>
      </c>
      <c r="B1995" s="35" t="s">
        <v>119</v>
      </c>
      <c r="C1995" s="39">
        <v>1989</v>
      </c>
      <c r="D1995" s="35">
        <v>28668.2</v>
      </c>
      <c r="E1995" s="39">
        <v>50878.660402920381</v>
      </c>
      <c r="F1995" s="35">
        <f>Table_3[[#This Row],[Nominal GDP in millions]]/Table_3[[#This Row],[Real GDP (Chained 2012, millions)]]</f>
        <v>0.56346216219078116</v>
      </c>
      <c r="H1995" s="49"/>
      <c r="I1995" s="49"/>
      <c r="J1995" s="49"/>
      <c r="K1995" s="49"/>
      <c r="L1995" s="49"/>
      <c r="M1995" s="49"/>
      <c r="N1995" s="49"/>
      <c r="O1995" s="49"/>
      <c r="P1995" s="49"/>
      <c r="Q1995" s="49"/>
      <c r="R1995" s="49"/>
      <c r="S1995" s="49"/>
      <c r="T1995" s="49"/>
      <c r="U1995" s="49"/>
      <c r="V1995" s="49"/>
      <c r="W1995" s="49"/>
      <c r="X1995" s="49"/>
      <c r="Y1995" s="49"/>
    </row>
    <row r="1996" spans="1:25">
      <c r="A1996" s="35" t="s">
        <v>118</v>
      </c>
      <c r="B1996" s="35" t="s">
        <v>119</v>
      </c>
      <c r="C1996" s="39">
        <v>1990</v>
      </c>
      <c r="D1996" s="35">
        <v>31249.3</v>
      </c>
      <c r="E1996" s="39">
        <v>53611.122183080093</v>
      </c>
      <c r="F1996" s="35">
        <f>Table_3[[#This Row],[Nominal GDP in millions]]/Table_3[[#This Row],[Real GDP (Chained 2012, millions)]]</f>
        <v>0.58288837702901908</v>
      </c>
      <c r="H1996" s="49"/>
      <c r="I1996" s="49"/>
      <c r="J1996" s="49"/>
      <c r="K1996" s="49"/>
      <c r="L1996" s="49"/>
      <c r="M1996" s="49"/>
      <c r="N1996" s="49"/>
      <c r="O1996" s="49"/>
      <c r="P1996" s="49"/>
      <c r="Q1996" s="49"/>
      <c r="R1996" s="49"/>
      <c r="S1996" s="49"/>
      <c r="T1996" s="49"/>
      <c r="U1996" s="49"/>
      <c r="V1996" s="49"/>
      <c r="W1996" s="49"/>
      <c r="X1996" s="49"/>
      <c r="Y1996" s="49"/>
    </row>
    <row r="1997" spans="1:25">
      <c r="A1997" s="35" t="s">
        <v>118</v>
      </c>
      <c r="B1997" s="35" t="s">
        <v>119</v>
      </c>
      <c r="C1997" s="39">
        <v>1991</v>
      </c>
      <c r="D1997" s="35">
        <v>33501</v>
      </c>
      <c r="E1997" s="39">
        <v>55667.626913582026</v>
      </c>
      <c r="F1997" s="35">
        <f>Table_3[[#This Row],[Nominal GDP in millions]]/Table_3[[#This Row],[Real GDP (Chained 2012, millions)]]</f>
        <v>0.60180399017200215</v>
      </c>
      <c r="H1997" s="49"/>
      <c r="I1997" s="49"/>
      <c r="J1997" s="49"/>
      <c r="K1997" s="49"/>
      <c r="L1997" s="49"/>
      <c r="M1997" s="49"/>
      <c r="N1997" s="49"/>
      <c r="O1997" s="49"/>
      <c r="P1997" s="49"/>
      <c r="Q1997" s="49"/>
      <c r="R1997" s="49"/>
      <c r="S1997" s="49"/>
      <c r="T1997" s="49"/>
      <c r="U1997" s="49"/>
      <c r="V1997" s="49"/>
      <c r="W1997" s="49"/>
      <c r="X1997" s="49"/>
      <c r="Y1997" s="49"/>
    </row>
    <row r="1998" spans="1:25">
      <c r="A1998" s="37" t="s">
        <v>118</v>
      </c>
      <c r="B1998" s="37" t="s">
        <v>119</v>
      </c>
      <c r="C1998" s="38">
        <v>1992</v>
      </c>
      <c r="D1998" s="38">
        <v>35602.300000000003</v>
      </c>
      <c r="E1998" s="38">
        <v>57798.637391939053</v>
      </c>
      <c r="F1998" s="37">
        <f>Table_3[[#This Row],[Nominal GDP in millions]]/Table_3[[#This Row],[Real GDP (Chained 2012, millions)]]</f>
        <v>0.61597126864041463</v>
      </c>
      <c r="G1998" s="51">
        <f>ABS((F1998/F1995)^(1/4)-1)</f>
        <v>2.2524975252510959E-2</v>
      </c>
      <c r="H1998" s="49"/>
      <c r="I1998" s="49"/>
      <c r="J1998" s="49"/>
      <c r="K1998" s="49"/>
      <c r="L1998" s="49"/>
      <c r="M1998" s="49"/>
      <c r="N1998" s="49"/>
      <c r="O1998" s="49"/>
      <c r="P1998" s="49"/>
      <c r="Q1998" s="49"/>
      <c r="R1998" s="49"/>
      <c r="S1998" s="49"/>
      <c r="T1998" s="49"/>
      <c r="U1998" s="49"/>
      <c r="V1998" s="49"/>
      <c r="W1998" s="49"/>
      <c r="X1998" s="49"/>
      <c r="Y1998" s="49"/>
    </row>
    <row r="1999" spans="1:25">
      <c r="A1999" s="35" t="s">
        <v>118</v>
      </c>
      <c r="B1999" s="35" t="s">
        <v>119</v>
      </c>
      <c r="C1999" s="39">
        <v>1993</v>
      </c>
      <c r="D1999" s="35">
        <v>38631.4</v>
      </c>
      <c r="E1999" s="39">
        <v>60640.374268952881</v>
      </c>
      <c r="F1999" s="35">
        <f>Table_3[[#This Row],[Nominal GDP in millions]]/Table_3[[#This Row],[Real GDP (Chained 2012, millions)]]</f>
        <v>0.63705741373992142</v>
      </c>
      <c r="H1999" s="49"/>
      <c r="I1999" s="49"/>
      <c r="J1999" s="49"/>
      <c r="K1999" s="49"/>
      <c r="L1999" s="49"/>
      <c r="M1999" s="49"/>
      <c r="N1999" s="49"/>
      <c r="O1999" s="49"/>
      <c r="P1999" s="49"/>
      <c r="Q1999" s="49"/>
      <c r="R1999" s="49"/>
      <c r="S1999" s="49"/>
      <c r="T1999" s="49"/>
      <c r="U1999" s="49"/>
      <c r="V1999" s="49"/>
      <c r="W1999" s="49"/>
      <c r="X1999" s="49"/>
      <c r="Y1999" s="49"/>
    </row>
    <row r="2000" spans="1:25">
      <c r="A2000" s="35" t="s">
        <v>118</v>
      </c>
      <c r="B2000" s="35" t="s">
        <v>119</v>
      </c>
      <c r="C2000" s="39">
        <v>1994</v>
      </c>
      <c r="D2000" s="35">
        <v>42591.1</v>
      </c>
      <c r="E2000" s="39">
        <v>65678.277631271514</v>
      </c>
      <c r="F2000" s="35">
        <f>Table_3[[#This Row],[Nominal GDP in millions]]/Table_3[[#This Row],[Real GDP (Chained 2012, millions)]]</f>
        <v>0.64848076922956677</v>
      </c>
      <c r="H2000" s="49"/>
      <c r="I2000" s="49"/>
      <c r="J2000" s="49"/>
      <c r="K2000" s="49"/>
      <c r="L2000" s="49"/>
      <c r="M2000" s="49"/>
      <c r="N2000" s="49"/>
      <c r="O2000" s="49"/>
      <c r="P2000" s="49"/>
      <c r="Q2000" s="49"/>
      <c r="R2000" s="49"/>
      <c r="S2000" s="49"/>
      <c r="T2000" s="49"/>
      <c r="U2000" s="49"/>
      <c r="V2000" s="49"/>
      <c r="W2000" s="49"/>
      <c r="X2000" s="49"/>
      <c r="Y2000" s="49"/>
    </row>
    <row r="2001" spans="1:25">
      <c r="A2001" s="35" t="s">
        <v>118</v>
      </c>
      <c r="B2001" s="35" t="s">
        <v>119</v>
      </c>
      <c r="C2001" s="39">
        <v>1995</v>
      </c>
      <c r="D2001" s="35">
        <v>46746.400000000001</v>
      </c>
      <c r="E2001" s="39">
        <v>70432.474792934125</v>
      </c>
      <c r="F2001" s="35">
        <f>Table_3[[#This Row],[Nominal GDP in millions]]/Table_3[[#This Row],[Real GDP (Chained 2012, millions)]]</f>
        <v>0.6637052032805989</v>
      </c>
      <c r="H2001" s="49"/>
      <c r="I2001" s="49"/>
      <c r="J2001" s="49"/>
      <c r="K2001" s="49"/>
      <c r="L2001" s="49"/>
      <c r="M2001" s="49"/>
      <c r="N2001" s="49"/>
      <c r="O2001" s="49"/>
      <c r="P2001" s="49"/>
      <c r="Q2001" s="49"/>
      <c r="R2001" s="49"/>
      <c r="S2001" s="49"/>
      <c r="T2001" s="49"/>
      <c r="U2001" s="49"/>
      <c r="V2001" s="49"/>
      <c r="W2001" s="49"/>
      <c r="X2001" s="49"/>
      <c r="Y2001" s="49"/>
    </row>
    <row r="2002" spans="1:25">
      <c r="A2002" s="37" t="s">
        <v>118</v>
      </c>
      <c r="B2002" s="37" t="s">
        <v>119</v>
      </c>
      <c r="C2002" s="38">
        <v>1996</v>
      </c>
      <c r="D2002" s="38">
        <v>52016</v>
      </c>
      <c r="E2002" s="38">
        <v>77398.762217384297</v>
      </c>
      <c r="F2002" s="37">
        <f>Table_3[[#This Row],[Nominal GDP in millions]]/Table_3[[#This Row],[Real GDP (Chained 2012, millions)]]</f>
        <v>0.67205209114205766</v>
      </c>
      <c r="G2002" s="51">
        <f>ABS((F2002/F1999)^(1/4)-1)</f>
        <v>1.3458782677231884E-2</v>
      </c>
      <c r="H2002" s="49"/>
      <c r="I2002" s="49"/>
      <c r="J2002" s="49"/>
      <c r="K2002" s="49"/>
      <c r="L2002" s="49"/>
      <c r="M2002" s="49"/>
      <c r="N2002" s="49"/>
      <c r="O2002" s="49"/>
      <c r="P2002" s="49"/>
      <c r="Q2002" s="49"/>
      <c r="R2002" s="49"/>
      <c r="S2002" s="49"/>
      <c r="T2002" s="49"/>
      <c r="U2002" s="49"/>
      <c r="V2002" s="49"/>
      <c r="W2002" s="49"/>
      <c r="X2002" s="49"/>
      <c r="Y2002" s="49"/>
    </row>
    <row r="2003" spans="1:25">
      <c r="A2003" s="35" t="s">
        <v>118</v>
      </c>
      <c r="B2003" s="35" t="s">
        <v>119</v>
      </c>
      <c r="C2003" s="39">
        <v>1997</v>
      </c>
      <c r="D2003" s="35">
        <v>57684</v>
      </c>
      <c r="E2003" s="39">
        <v>80658.899999999994</v>
      </c>
      <c r="F2003" s="35">
        <f>Table_3[[#This Row],[Nominal GDP in millions]]/Table_3[[#This Row],[Real GDP (Chained 2012, millions)]]</f>
        <v>0.71515976538236947</v>
      </c>
      <c r="H2003" s="49"/>
      <c r="I2003" s="49"/>
      <c r="J2003" s="49"/>
      <c r="K2003" s="49"/>
      <c r="L2003" s="49"/>
      <c r="M2003" s="49"/>
      <c r="N2003" s="49"/>
      <c r="O2003" s="49"/>
      <c r="P2003" s="49"/>
      <c r="Q2003" s="49"/>
      <c r="R2003" s="49"/>
      <c r="S2003" s="49"/>
      <c r="T2003" s="49"/>
      <c r="U2003" s="49"/>
      <c r="V2003" s="49"/>
      <c r="W2003" s="49"/>
      <c r="X2003" s="49"/>
      <c r="Y2003" s="49"/>
    </row>
    <row r="2004" spans="1:25">
      <c r="A2004" s="35" t="s">
        <v>118</v>
      </c>
      <c r="B2004" s="35" t="s">
        <v>119</v>
      </c>
      <c r="C2004" s="39">
        <v>1998</v>
      </c>
      <c r="D2004" s="35">
        <v>62296.1</v>
      </c>
      <c r="E2004" s="39">
        <v>85724.800000000003</v>
      </c>
      <c r="F2004" s="35">
        <f>Table_3[[#This Row],[Nominal GDP in millions]]/Table_3[[#This Row],[Real GDP (Chained 2012, millions)]]</f>
        <v>0.72669869162716039</v>
      </c>
      <c r="H2004" s="49"/>
      <c r="I2004" s="49"/>
      <c r="J2004" s="49"/>
      <c r="K2004" s="49"/>
      <c r="L2004" s="49"/>
      <c r="M2004" s="49"/>
      <c r="N2004" s="49"/>
      <c r="O2004" s="49"/>
      <c r="P2004" s="49"/>
      <c r="Q2004" s="49"/>
      <c r="R2004" s="49"/>
      <c r="S2004" s="49"/>
      <c r="T2004" s="49"/>
      <c r="U2004" s="49"/>
      <c r="V2004" s="49"/>
      <c r="W2004" s="49"/>
      <c r="X2004" s="49"/>
      <c r="Y2004" s="49"/>
    </row>
    <row r="2005" spans="1:25">
      <c r="A2005" s="35" t="s">
        <v>118</v>
      </c>
      <c r="B2005" s="35" t="s">
        <v>119</v>
      </c>
      <c r="C2005" s="39">
        <v>1999</v>
      </c>
      <c r="D2005" s="35">
        <v>66019.3</v>
      </c>
      <c r="E2005" s="39">
        <v>89282</v>
      </c>
      <c r="F2005" s="35">
        <f>Table_3[[#This Row],[Nominal GDP in millions]]/Table_3[[#This Row],[Real GDP (Chained 2012, millions)]]</f>
        <v>0.73944692099191334</v>
      </c>
      <c r="H2005" s="49"/>
      <c r="I2005" s="49"/>
      <c r="J2005" s="49"/>
      <c r="K2005" s="49"/>
      <c r="L2005" s="49"/>
      <c r="M2005" s="49"/>
      <c r="N2005" s="49"/>
      <c r="O2005" s="49"/>
      <c r="P2005" s="49"/>
      <c r="Q2005" s="49"/>
      <c r="R2005" s="49"/>
      <c r="S2005" s="49"/>
      <c r="T2005" s="49"/>
      <c r="U2005" s="49"/>
      <c r="V2005" s="49"/>
      <c r="W2005" s="49"/>
      <c r="X2005" s="49"/>
      <c r="Y2005" s="49"/>
    </row>
    <row r="2006" spans="1:25">
      <c r="A2006" s="37" t="s">
        <v>118</v>
      </c>
      <c r="B2006" s="37" t="s">
        <v>119</v>
      </c>
      <c r="C2006" s="38">
        <v>2000</v>
      </c>
      <c r="D2006" s="38">
        <v>70295.899999999994</v>
      </c>
      <c r="E2006" s="38">
        <v>92498.4</v>
      </c>
      <c r="F2006" s="37">
        <f>Table_3[[#This Row],[Nominal GDP in millions]]/Table_3[[#This Row],[Real GDP (Chained 2012, millions)]]</f>
        <v>0.75996882108231056</v>
      </c>
      <c r="G2006" s="51">
        <f>ABS((F2006/F2003)^(1/4)-1)</f>
        <v>1.5308858639413891E-2</v>
      </c>
      <c r="H2006" s="49"/>
      <c r="I2006" s="49"/>
      <c r="J2006" s="49"/>
      <c r="K2006" s="49"/>
      <c r="L2006" s="49"/>
      <c r="M2006" s="49"/>
      <c r="N2006" s="49"/>
      <c r="O2006" s="49"/>
      <c r="P2006" s="49"/>
      <c r="Q2006" s="49"/>
      <c r="R2006" s="49"/>
      <c r="S2006" s="49"/>
      <c r="T2006" s="49"/>
      <c r="U2006" s="49"/>
      <c r="V2006" s="49"/>
      <c r="W2006" s="49"/>
      <c r="X2006" s="49"/>
      <c r="Y2006" s="49"/>
    </row>
    <row r="2007" spans="1:25">
      <c r="A2007" s="35" t="s">
        <v>118</v>
      </c>
      <c r="B2007" s="35" t="s">
        <v>119</v>
      </c>
      <c r="C2007" s="39">
        <v>2001</v>
      </c>
      <c r="D2007" s="35">
        <v>73057.600000000006</v>
      </c>
      <c r="E2007" s="39">
        <v>93556.7</v>
      </c>
      <c r="F2007" s="35">
        <f>Table_3[[#This Row],[Nominal GDP in millions]]/Table_3[[#This Row],[Real GDP (Chained 2012, millions)]]</f>
        <v>0.78089116012001292</v>
      </c>
      <c r="H2007" s="49"/>
      <c r="I2007" s="49"/>
      <c r="J2007" s="49"/>
      <c r="K2007" s="49"/>
      <c r="L2007" s="49"/>
      <c r="M2007" s="49"/>
      <c r="N2007" s="49"/>
      <c r="O2007" s="49"/>
      <c r="P2007" s="49"/>
      <c r="Q2007" s="49"/>
      <c r="R2007" s="49"/>
      <c r="S2007" s="49"/>
      <c r="T2007" s="49"/>
      <c r="U2007" s="49"/>
      <c r="V2007" s="49"/>
      <c r="W2007" s="49"/>
      <c r="X2007" s="49"/>
      <c r="Y2007" s="49"/>
    </row>
    <row r="2008" spans="1:25">
      <c r="A2008" s="35" t="s">
        <v>118</v>
      </c>
      <c r="B2008" s="35" t="s">
        <v>119</v>
      </c>
      <c r="C2008" s="39">
        <v>2002</v>
      </c>
      <c r="D2008" s="35">
        <v>75796.899999999994</v>
      </c>
      <c r="E2008" s="39">
        <v>95383.1</v>
      </c>
      <c r="F2008" s="35">
        <f>Table_3[[#This Row],[Nominal GDP in millions]]/Table_3[[#This Row],[Real GDP (Chained 2012, millions)]]</f>
        <v>0.79465754415614498</v>
      </c>
      <c r="H2008" s="49"/>
      <c r="I2008" s="49"/>
      <c r="J2008" s="49"/>
      <c r="K2008" s="49"/>
      <c r="L2008" s="49"/>
      <c r="M2008" s="49"/>
      <c r="N2008" s="49"/>
      <c r="O2008" s="49"/>
      <c r="P2008" s="49"/>
      <c r="Q2008" s="49"/>
      <c r="R2008" s="49"/>
      <c r="S2008" s="49"/>
      <c r="T2008" s="49"/>
      <c r="U2008" s="49"/>
      <c r="V2008" s="49"/>
      <c r="W2008" s="49"/>
      <c r="X2008" s="49"/>
      <c r="Y2008" s="49"/>
    </row>
    <row r="2009" spans="1:25">
      <c r="A2009" s="35" t="s">
        <v>118</v>
      </c>
      <c r="B2009" s="35" t="s">
        <v>119</v>
      </c>
      <c r="C2009" s="39">
        <v>2003</v>
      </c>
      <c r="D2009" s="35">
        <v>78945.399999999994</v>
      </c>
      <c r="E2009" s="39">
        <v>97017.3</v>
      </c>
      <c r="F2009" s="35">
        <f>Table_3[[#This Row],[Nominal GDP in millions]]/Table_3[[#This Row],[Real GDP (Chained 2012, millions)]]</f>
        <v>0.81372497482407768</v>
      </c>
      <c r="H2009" s="49"/>
      <c r="I2009" s="49"/>
      <c r="J2009" s="49"/>
      <c r="K2009" s="49"/>
      <c r="L2009" s="49"/>
      <c r="M2009" s="49"/>
      <c r="N2009" s="49"/>
      <c r="O2009" s="49"/>
      <c r="P2009" s="49"/>
      <c r="Q2009" s="49"/>
      <c r="R2009" s="49"/>
      <c r="S2009" s="49"/>
      <c r="T2009" s="49"/>
      <c r="U2009" s="49"/>
      <c r="V2009" s="49"/>
      <c r="W2009" s="49"/>
      <c r="X2009" s="49"/>
      <c r="Y2009" s="49"/>
    </row>
    <row r="2010" spans="1:25">
      <c r="A2010" s="37" t="s">
        <v>118</v>
      </c>
      <c r="B2010" s="37" t="s">
        <v>119</v>
      </c>
      <c r="C2010" s="38">
        <v>2004</v>
      </c>
      <c r="D2010" s="38">
        <v>86081.9</v>
      </c>
      <c r="E2010" s="38">
        <v>102846.7</v>
      </c>
      <c r="F2010" s="37">
        <f>Table_3[[#This Row],[Nominal GDP in millions]]/Table_3[[#This Row],[Real GDP (Chained 2012, millions)]]</f>
        <v>0.83699233908331527</v>
      </c>
      <c r="G2010" s="51">
        <f>ABS((F2010/F2007)^(1/4)-1)</f>
        <v>1.7496078510357949E-2</v>
      </c>
      <c r="H2010" s="49"/>
      <c r="I2010" s="49"/>
      <c r="J2010" s="49"/>
      <c r="K2010" s="49"/>
      <c r="L2010" s="49"/>
      <c r="M2010" s="49"/>
      <c r="N2010" s="49"/>
      <c r="O2010" s="49"/>
      <c r="P2010" s="49"/>
      <c r="Q2010" s="49"/>
      <c r="R2010" s="49"/>
      <c r="S2010" s="49"/>
      <c r="T2010" s="49"/>
      <c r="U2010" s="49"/>
      <c r="V2010" s="49"/>
      <c r="W2010" s="49"/>
      <c r="X2010" s="49"/>
      <c r="Y2010" s="49"/>
    </row>
    <row r="2011" spans="1:25">
      <c r="A2011" s="35" t="s">
        <v>118</v>
      </c>
      <c r="B2011" s="35" t="s">
        <v>119</v>
      </c>
      <c r="C2011" s="39">
        <v>2005</v>
      </c>
      <c r="D2011" s="35">
        <v>95355.1</v>
      </c>
      <c r="E2011" s="39">
        <v>110046.39999999999</v>
      </c>
      <c r="F2011" s="35">
        <f>Table_3[[#This Row],[Nominal GDP in millions]]/Table_3[[#This Row],[Real GDP (Chained 2012, millions)]]</f>
        <v>0.86649904040477477</v>
      </c>
      <c r="H2011" s="49"/>
      <c r="I2011" s="49"/>
      <c r="J2011" s="49"/>
      <c r="K2011" s="49"/>
      <c r="L2011" s="49"/>
      <c r="M2011" s="49"/>
      <c r="N2011" s="49"/>
      <c r="O2011" s="49"/>
      <c r="P2011" s="49"/>
      <c r="Q2011" s="49"/>
      <c r="R2011" s="49"/>
      <c r="S2011" s="49"/>
      <c r="T2011" s="49"/>
      <c r="U2011" s="49"/>
      <c r="V2011" s="49"/>
      <c r="W2011" s="49"/>
      <c r="X2011" s="49"/>
      <c r="Y2011" s="49"/>
    </row>
    <row r="2012" spans="1:25">
      <c r="A2012" s="35" t="s">
        <v>118</v>
      </c>
      <c r="B2012" s="35" t="s">
        <v>119</v>
      </c>
      <c r="C2012" s="39">
        <v>2006</v>
      </c>
      <c r="D2012" s="35">
        <v>106537.3</v>
      </c>
      <c r="E2012" s="39">
        <v>118482.3</v>
      </c>
      <c r="F2012" s="35">
        <f>Table_3[[#This Row],[Nominal GDP in millions]]/Table_3[[#This Row],[Real GDP (Chained 2012, millions)]]</f>
        <v>0.89918325353238415</v>
      </c>
      <c r="H2012" s="49"/>
      <c r="I2012" s="49"/>
      <c r="J2012" s="49"/>
      <c r="K2012" s="49"/>
      <c r="L2012" s="49"/>
      <c r="M2012" s="49"/>
      <c r="N2012" s="49"/>
      <c r="O2012" s="49"/>
      <c r="P2012" s="49"/>
      <c r="Q2012" s="49"/>
      <c r="R2012" s="49"/>
      <c r="S2012" s="49"/>
      <c r="T2012" s="49"/>
      <c r="U2012" s="49"/>
      <c r="V2012" s="49"/>
      <c r="W2012" s="49"/>
      <c r="X2012" s="49"/>
      <c r="Y2012" s="49"/>
    </row>
    <row r="2013" spans="1:25">
      <c r="A2013" s="35" t="s">
        <v>118</v>
      </c>
      <c r="B2013" s="35" t="s">
        <v>119</v>
      </c>
      <c r="C2013" s="39">
        <v>2007</v>
      </c>
      <c r="D2013" s="35">
        <v>114813.4</v>
      </c>
      <c r="E2013" s="39">
        <v>123835.3</v>
      </c>
      <c r="F2013" s="35">
        <f>Table_3[[#This Row],[Nominal GDP in millions]]/Table_3[[#This Row],[Real GDP (Chained 2012, millions)]]</f>
        <v>0.92714597533982634</v>
      </c>
      <c r="H2013" s="49"/>
      <c r="I2013" s="49"/>
      <c r="J2013" s="49"/>
      <c r="K2013" s="49"/>
      <c r="L2013" s="49"/>
      <c r="M2013" s="49"/>
      <c r="N2013" s="49"/>
      <c r="O2013" s="49"/>
      <c r="P2013" s="49"/>
      <c r="Q2013" s="49"/>
      <c r="R2013" s="49"/>
      <c r="S2013" s="49"/>
      <c r="T2013" s="49"/>
      <c r="U2013" s="49"/>
      <c r="V2013" s="49"/>
      <c r="W2013" s="49"/>
      <c r="X2013" s="49"/>
      <c r="Y2013" s="49"/>
    </row>
    <row r="2014" spans="1:25">
      <c r="A2014" s="37" t="s">
        <v>118</v>
      </c>
      <c r="B2014" s="37" t="s">
        <v>119</v>
      </c>
      <c r="C2014" s="38">
        <v>2008</v>
      </c>
      <c r="D2014" s="38">
        <v>117178.9</v>
      </c>
      <c r="E2014" s="38">
        <v>124225.5</v>
      </c>
      <c r="F2014" s="37">
        <f>Table_3[[#This Row],[Nominal GDP in millions]]/Table_3[[#This Row],[Real GDP (Chained 2012, millions)]]</f>
        <v>0.94327573646312546</v>
      </c>
      <c r="G2014" s="51">
        <f>ABS((F2014/F2011)^(1/4)-1)</f>
        <v>2.1451250211985684E-2</v>
      </c>
      <c r="H2014" s="49"/>
      <c r="I2014" s="49"/>
      <c r="J2014" s="49"/>
      <c r="K2014" s="49"/>
      <c r="L2014" s="49"/>
      <c r="M2014" s="49"/>
      <c r="N2014" s="49"/>
      <c r="O2014" s="49"/>
      <c r="P2014" s="49"/>
      <c r="Q2014" s="49"/>
      <c r="R2014" s="49"/>
      <c r="S2014" s="49"/>
      <c r="T2014" s="49"/>
      <c r="U2014" s="49"/>
      <c r="V2014" s="49"/>
      <c r="W2014" s="49"/>
      <c r="X2014" s="49"/>
      <c r="Y2014" s="49"/>
    </row>
    <row r="2015" spans="1:25">
      <c r="A2015" s="35" t="s">
        <v>118</v>
      </c>
      <c r="B2015" s="35" t="s">
        <v>119</v>
      </c>
      <c r="C2015" s="39">
        <v>2009</v>
      </c>
      <c r="D2015" s="35">
        <v>113985.4</v>
      </c>
      <c r="E2015" s="39">
        <v>121431.4</v>
      </c>
      <c r="F2015" s="35">
        <f>Table_3[[#This Row],[Nominal GDP in millions]]/Table_3[[#This Row],[Real GDP (Chained 2012, millions)]]</f>
        <v>0.93868142836202173</v>
      </c>
      <c r="H2015" s="49"/>
      <c r="I2015" s="49"/>
      <c r="J2015" s="49"/>
      <c r="K2015" s="49"/>
      <c r="L2015" s="49"/>
      <c r="M2015" s="49"/>
      <c r="N2015" s="49"/>
      <c r="O2015" s="49"/>
      <c r="P2015" s="49"/>
      <c r="Q2015" s="49"/>
      <c r="R2015" s="49"/>
      <c r="S2015" s="49"/>
      <c r="T2015" s="49"/>
      <c r="U2015" s="49"/>
      <c r="V2015" s="49"/>
      <c r="W2015" s="49"/>
      <c r="X2015" s="49"/>
      <c r="Y2015" s="49"/>
    </row>
    <row r="2016" spans="1:25">
      <c r="A2016" s="35" t="s">
        <v>118</v>
      </c>
      <c r="B2016" s="35" t="s">
        <v>119</v>
      </c>
      <c r="C2016" s="39">
        <v>2010</v>
      </c>
      <c r="D2016" s="35">
        <v>118669.8</v>
      </c>
      <c r="E2016" s="39">
        <v>123902.2</v>
      </c>
      <c r="F2016" s="35">
        <f>Table_3[[#This Row],[Nominal GDP in millions]]/Table_3[[#This Row],[Real GDP (Chained 2012, millions)]]</f>
        <v>0.95776991853252003</v>
      </c>
      <c r="H2016" s="49"/>
      <c r="I2016" s="49"/>
      <c r="J2016" s="49"/>
      <c r="K2016" s="49"/>
      <c r="L2016" s="49"/>
      <c r="M2016" s="49"/>
      <c r="N2016" s="49"/>
      <c r="O2016" s="49"/>
      <c r="P2016" s="49"/>
      <c r="Q2016" s="49"/>
      <c r="R2016" s="49"/>
      <c r="S2016" s="49"/>
      <c r="T2016" s="49"/>
      <c r="U2016" s="49"/>
      <c r="V2016" s="49"/>
      <c r="W2016" s="49"/>
      <c r="X2016" s="49"/>
      <c r="Y2016" s="49"/>
    </row>
    <row r="2017" spans="1:25">
      <c r="A2017" s="35" t="s">
        <v>118</v>
      </c>
      <c r="B2017" s="35" t="s">
        <v>119</v>
      </c>
      <c r="C2017" s="39">
        <v>2011</v>
      </c>
      <c r="D2017" s="35">
        <v>125565</v>
      </c>
      <c r="E2017" s="39">
        <v>127992.5</v>
      </c>
      <c r="F2017" s="35">
        <f>Table_3[[#This Row],[Nominal GDP in millions]]/Table_3[[#This Row],[Real GDP (Chained 2012, millions)]]</f>
        <v>0.98103404496357205</v>
      </c>
      <c r="H2017" s="49"/>
      <c r="I2017" s="49"/>
      <c r="J2017" s="49"/>
      <c r="K2017" s="49"/>
      <c r="L2017" s="49"/>
      <c r="M2017" s="49"/>
      <c r="N2017" s="49"/>
      <c r="O2017" s="49"/>
      <c r="P2017" s="49"/>
      <c r="Q2017" s="49"/>
      <c r="R2017" s="49"/>
      <c r="S2017" s="49"/>
      <c r="T2017" s="49"/>
      <c r="U2017" s="49"/>
      <c r="V2017" s="49"/>
      <c r="W2017" s="49"/>
      <c r="X2017" s="49"/>
      <c r="Y2017" s="49"/>
    </row>
    <row r="2018" spans="1:25">
      <c r="A2018" s="37" t="s">
        <v>118</v>
      </c>
      <c r="B2018" s="37" t="s">
        <v>119</v>
      </c>
      <c r="C2018" s="38">
        <v>2012</v>
      </c>
      <c r="D2018" s="38">
        <v>129512.5</v>
      </c>
      <c r="E2018" s="38">
        <v>129512.5</v>
      </c>
      <c r="F2018" s="37">
        <f>Table_3[[#This Row],[Nominal GDP in millions]]/Table_3[[#This Row],[Real GDP (Chained 2012, millions)]]</f>
        <v>1</v>
      </c>
      <c r="G2018" s="51">
        <f>ABS((F2018/F2015)^(1/4)-1)</f>
        <v>1.5945576276446882E-2</v>
      </c>
      <c r="H2018" s="49"/>
      <c r="I2018" s="49"/>
      <c r="J2018" s="49"/>
      <c r="K2018" s="49"/>
      <c r="L2018" s="49"/>
      <c r="M2018" s="49"/>
      <c r="N2018" s="49"/>
      <c r="O2018" s="49"/>
      <c r="P2018" s="49"/>
      <c r="Q2018" s="49"/>
      <c r="R2018" s="49"/>
      <c r="S2018" s="49"/>
      <c r="T2018" s="49"/>
      <c r="U2018" s="49"/>
      <c r="V2018" s="49"/>
      <c r="W2018" s="49"/>
      <c r="X2018" s="49"/>
      <c r="Y2018" s="49"/>
    </row>
    <row r="2019" spans="1:25">
      <c r="A2019" s="35" t="s">
        <v>118</v>
      </c>
      <c r="B2019" s="35" t="s">
        <v>119</v>
      </c>
      <c r="C2019" s="39">
        <v>2013</v>
      </c>
      <c r="D2019" s="35">
        <v>135450.4</v>
      </c>
      <c r="E2019" s="39">
        <v>133112.9</v>
      </c>
      <c r="F2019" s="35">
        <f>Table_3[[#This Row],[Nominal GDP in millions]]/Table_3[[#This Row],[Real GDP (Chained 2012, millions)]]</f>
        <v>1.0175602815354485</v>
      </c>
      <c r="H2019" s="49"/>
      <c r="I2019" s="49"/>
      <c r="J2019" s="49"/>
      <c r="K2019" s="49"/>
      <c r="L2019" s="49"/>
      <c r="M2019" s="49"/>
      <c r="N2019" s="49"/>
      <c r="O2019" s="49"/>
      <c r="P2019" s="49"/>
      <c r="Q2019" s="49"/>
      <c r="R2019" s="49"/>
      <c r="S2019" s="49"/>
      <c r="T2019" s="49"/>
      <c r="U2019" s="49"/>
      <c r="V2019" s="49"/>
      <c r="W2019" s="49"/>
      <c r="X2019" s="49"/>
      <c r="Y2019" s="49"/>
    </row>
    <row r="2020" spans="1:25">
      <c r="A2020" s="35" t="s">
        <v>118</v>
      </c>
      <c r="B2020" s="35" t="s">
        <v>119</v>
      </c>
      <c r="C2020" s="39">
        <v>2014</v>
      </c>
      <c r="D2020" s="35">
        <v>142150.1</v>
      </c>
      <c r="E2020" s="39">
        <v>136993.70000000001</v>
      </c>
      <c r="F2020" s="35">
        <f>Table_3[[#This Row],[Nominal GDP in millions]]/Table_3[[#This Row],[Real GDP (Chained 2012, millions)]]</f>
        <v>1.0376396870805007</v>
      </c>
      <c r="H2020" s="49"/>
      <c r="I2020" s="49"/>
      <c r="J2020" s="49"/>
      <c r="K2020" s="49"/>
      <c r="L2020" s="49"/>
      <c r="M2020" s="49"/>
      <c r="N2020" s="49"/>
      <c r="O2020" s="49"/>
      <c r="P2020" s="49"/>
      <c r="Q2020" s="49"/>
      <c r="R2020" s="49"/>
      <c r="S2020" s="49"/>
      <c r="T2020" s="49"/>
      <c r="U2020" s="49"/>
      <c r="V2020" s="49"/>
      <c r="W2020" s="49"/>
      <c r="X2020" s="49"/>
      <c r="Y2020" s="49"/>
    </row>
    <row r="2021" spans="1:25">
      <c r="A2021" s="35" t="s">
        <v>118</v>
      </c>
      <c r="B2021" s="35" t="s">
        <v>119</v>
      </c>
      <c r="C2021" s="39">
        <v>2015</v>
      </c>
      <c r="D2021" s="35">
        <v>149153.4</v>
      </c>
      <c r="E2021" s="39">
        <v>141720.5</v>
      </c>
      <c r="F2021" s="35">
        <f>Table_3[[#This Row],[Nominal GDP in millions]]/Table_3[[#This Row],[Real GDP (Chained 2012, millions)]]</f>
        <v>1.0524475993240214</v>
      </c>
      <c r="H2021" s="49"/>
      <c r="I2021" s="49"/>
      <c r="J2021" s="49"/>
      <c r="K2021" s="49"/>
      <c r="L2021" s="49"/>
      <c r="M2021" s="49"/>
      <c r="N2021" s="49"/>
      <c r="O2021" s="49"/>
      <c r="P2021" s="49"/>
      <c r="Q2021" s="49"/>
      <c r="R2021" s="49"/>
      <c r="S2021" s="49"/>
      <c r="T2021" s="49"/>
      <c r="U2021" s="49"/>
      <c r="V2021" s="49"/>
      <c r="W2021" s="49"/>
      <c r="X2021" s="49"/>
      <c r="Y2021" s="49"/>
    </row>
    <row r="2022" spans="1:25">
      <c r="A2022" s="37" t="s">
        <v>118</v>
      </c>
      <c r="B2022" s="37" t="s">
        <v>119</v>
      </c>
      <c r="C2022" s="38">
        <v>2016</v>
      </c>
      <c r="D2022" s="38">
        <v>157827.29999999999</v>
      </c>
      <c r="E2022" s="38">
        <v>147962.29999999999</v>
      </c>
      <c r="F2022" s="37">
        <f>Table_3[[#This Row],[Nominal GDP in millions]]/Table_3[[#This Row],[Real GDP (Chained 2012, millions)]]</f>
        <v>1.0666723888449963</v>
      </c>
      <c r="G2022" s="51">
        <f>ABS((F2022/F2019)^(1/4)-1)</f>
        <v>1.1853705955789495E-2</v>
      </c>
      <c r="H2022" s="49"/>
      <c r="I2022" s="49"/>
      <c r="J2022" s="49"/>
      <c r="K2022" s="49"/>
      <c r="L2022" s="49"/>
      <c r="M2022" s="49"/>
      <c r="N2022" s="49"/>
      <c r="O2022" s="49"/>
      <c r="P2022" s="49"/>
      <c r="Q2022" s="49"/>
      <c r="R2022" s="49"/>
      <c r="S2022" s="49"/>
      <c r="T2022" s="49"/>
      <c r="U2022" s="49"/>
      <c r="V2022" s="49"/>
      <c r="W2022" s="49"/>
      <c r="X2022" s="49"/>
      <c r="Y2022" s="49"/>
    </row>
    <row r="2023" spans="1:25">
      <c r="A2023" s="35" t="s">
        <v>118</v>
      </c>
      <c r="B2023" s="35" t="s">
        <v>119</v>
      </c>
      <c r="C2023" s="39">
        <v>2017</v>
      </c>
      <c r="D2023" s="35">
        <v>168058.4</v>
      </c>
      <c r="E2023" s="39">
        <v>154367.29999999999</v>
      </c>
      <c r="F2023" s="35">
        <f>Table_3[[#This Row],[Nominal GDP in millions]]/Table_3[[#This Row],[Real GDP (Chained 2012, millions)]]</f>
        <v>1.0886917112626833</v>
      </c>
      <c r="H2023" s="49"/>
      <c r="I2023" s="49"/>
      <c r="J2023" s="49"/>
      <c r="K2023" s="49"/>
      <c r="L2023" s="49"/>
      <c r="M2023" s="49"/>
      <c r="N2023" s="49"/>
      <c r="O2023" s="49"/>
      <c r="P2023" s="49"/>
      <c r="Q2023" s="49"/>
      <c r="R2023" s="49"/>
      <c r="S2023" s="49"/>
      <c r="T2023" s="49"/>
      <c r="U2023" s="49"/>
      <c r="V2023" s="49"/>
      <c r="W2023" s="49"/>
      <c r="X2023" s="49"/>
      <c r="Y2023" s="49"/>
    </row>
    <row r="2024" spans="1:25">
      <c r="A2024" s="35" t="s">
        <v>118</v>
      </c>
      <c r="B2024" s="35" t="s">
        <v>119</v>
      </c>
      <c r="C2024" s="39">
        <v>2018</v>
      </c>
      <c r="D2024" s="35">
        <v>182643.6</v>
      </c>
      <c r="E2024" s="39">
        <v>163327</v>
      </c>
      <c r="F2024" s="35">
        <f>Table_3[[#This Row],[Nominal GDP in millions]]/Table_3[[#This Row],[Real GDP (Chained 2012, millions)]]</f>
        <v>1.1182694839187641</v>
      </c>
      <c r="H2024" s="49"/>
      <c r="I2024" s="49"/>
      <c r="J2024" s="49"/>
      <c r="K2024" s="49"/>
      <c r="L2024" s="49"/>
      <c r="M2024" s="49"/>
      <c r="N2024" s="49"/>
      <c r="O2024" s="49"/>
      <c r="P2024" s="49"/>
      <c r="Q2024" s="49"/>
      <c r="R2024" s="49"/>
      <c r="S2024" s="49"/>
      <c r="T2024" s="49"/>
      <c r="U2024" s="49"/>
      <c r="V2024" s="49"/>
      <c r="W2024" s="49"/>
      <c r="X2024" s="49"/>
      <c r="Y2024" s="49"/>
    </row>
    <row r="2025" spans="1:25" s="46" customFormat="1">
      <c r="A2025" s="35" t="s">
        <v>118</v>
      </c>
      <c r="B2025" s="35" t="s">
        <v>119</v>
      </c>
      <c r="C2025" s="39">
        <v>2019</v>
      </c>
      <c r="D2025" s="35">
        <v>195088.4</v>
      </c>
      <c r="E2025" s="39">
        <v>171134.7</v>
      </c>
      <c r="F2025" s="35">
        <f>Table_3[[#This Row],[Nominal GDP in millions]]/Table_3[[#This Row],[Real GDP (Chained 2012, millions)]]</f>
        <v>1.1399698599991701</v>
      </c>
      <c r="G2025" s="52"/>
      <c r="H2025" s="49"/>
      <c r="I2025" s="49"/>
      <c r="J2025" s="49"/>
      <c r="K2025" s="49"/>
      <c r="L2025" s="49"/>
      <c r="M2025" s="49"/>
      <c r="N2025" s="49"/>
      <c r="O2025" s="49"/>
      <c r="P2025" s="49"/>
      <c r="Q2025" s="49"/>
      <c r="R2025" s="49"/>
      <c r="S2025" s="49"/>
      <c r="T2025" s="49"/>
      <c r="U2025" s="49"/>
      <c r="V2025" s="49"/>
      <c r="W2025" s="49"/>
      <c r="X2025" s="49"/>
      <c r="Y2025" s="49"/>
    </row>
    <row r="2026" spans="1:25">
      <c r="A2026" s="47" t="s">
        <v>118</v>
      </c>
      <c r="B2026" s="47" t="s">
        <v>119</v>
      </c>
      <c r="C2026" s="45">
        <v>2020</v>
      </c>
      <c r="D2026" s="47">
        <v>197561.9</v>
      </c>
      <c r="E2026" s="45">
        <v>171370.1</v>
      </c>
      <c r="F2026" s="47">
        <f>Table_3[[#This Row],[Nominal GDP in millions]]/Table_3[[#This Row],[Real GDP (Chained 2012, millions)]]</f>
        <v>1.1528376303684247</v>
      </c>
      <c r="G2026" s="51">
        <f>ABS((F2026/F2023)^(1/4)-1)</f>
        <v>1.4415337463398181E-2</v>
      </c>
      <c r="H2026" s="49"/>
      <c r="I2026" s="49"/>
      <c r="J2026" s="49"/>
      <c r="K2026" s="49"/>
      <c r="L2026" s="49"/>
      <c r="M2026" s="49"/>
      <c r="N2026" s="49"/>
      <c r="O2026" s="49"/>
      <c r="P2026" s="49"/>
      <c r="Q2026" s="49"/>
      <c r="R2026" s="49"/>
      <c r="S2026" s="49"/>
      <c r="T2026" s="49"/>
      <c r="U2026" s="49"/>
      <c r="V2026" s="49"/>
      <c r="W2026" s="49"/>
      <c r="X2026" s="49"/>
      <c r="Y2026" s="49"/>
    </row>
    <row r="2027" spans="1:25">
      <c r="A2027" s="37" t="s">
        <v>120</v>
      </c>
      <c r="B2027" s="37" t="s">
        <v>121</v>
      </c>
      <c r="C2027" s="38">
        <v>1976</v>
      </c>
      <c r="D2027" s="38">
        <v>3222.3</v>
      </c>
      <c r="E2027" s="38"/>
      <c r="F2027" s="37"/>
      <c r="G2027" s="51"/>
      <c r="H2027" s="49"/>
      <c r="I2027" s="49"/>
      <c r="J2027" s="49"/>
      <c r="K2027" s="49"/>
      <c r="L2027" s="49"/>
      <c r="M2027" s="49"/>
      <c r="N2027" s="49"/>
      <c r="O2027" s="49"/>
      <c r="P2027" s="49"/>
      <c r="Q2027" s="49"/>
      <c r="R2027" s="49"/>
      <c r="S2027" s="49"/>
      <c r="T2027" s="49"/>
      <c r="U2027" s="49"/>
      <c r="V2027" s="49"/>
      <c r="W2027" s="49"/>
      <c r="X2027" s="49"/>
      <c r="Y2027" s="49"/>
    </row>
    <row r="2028" spans="1:25">
      <c r="A2028" s="35" t="s">
        <v>120</v>
      </c>
      <c r="B2028" s="35" t="s">
        <v>121</v>
      </c>
      <c r="C2028" s="39">
        <v>1977</v>
      </c>
      <c r="D2028" s="35">
        <v>3346.7</v>
      </c>
      <c r="E2028" s="39">
        <v>9344.7867406304958</v>
      </c>
      <c r="F2028" s="35">
        <f>Table_3[[#This Row],[Nominal GDP in millions]]/Table_3[[#This Row],[Real GDP (Chained 2012, millions)]]</f>
        <v>0.35813551372432889</v>
      </c>
      <c r="H2028" s="49"/>
      <c r="I2028" s="49"/>
      <c r="J2028" s="49"/>
      <c r="K2028" s="49"/>
      <c r="L2028" s="49"/>
      <c r="M2028" s="49"/>
      <c r="N2028" s="49"/>
      <c r="O2028" s="49"/>
      <c r="P2028" s="49"/>
      <c r="Q2028" s="49"/>
      <c r="R2028" s="49"/>
      <c r="S2028" s="49"/>
      <c r="T2028" s="49"/>
      <c r="U2028" s="49"/>
      <c r="V2028" s="49"/>
      <c r="W2028" s="49"/>
      <c r="X2028" s="49"/>
      <c r="Y2028" s="49"/>
    </row>
    <row r="2029" spans="1:25">
      <c r="A2029" s="35" t="s">
        <v>120</v>
      </c>
      <c r="B2029" s="35" t="s">
        <v>121</v>
      </c>
      <c r="C2029" s="39">
        <v>1978</v>
      </c>
      <c r="D2029" s="35">
        <v>3941.8</v>
      </c>
      <c r="E2029" s="39">
        <v>10279.627105037658</v>
      </c>
      <c r="F2029" s="35">
        <f>Table_3[[#This Row],[Nominal GDP in millions]]/Table_3[[#This Row],[Real GDP (Chained 2012, millions)]]</f>
        <v>0.38345748923793865</v>
      </c>
      <c r="H2029" s="49"/>
      <c r="I2029" s="49"/>
      <c r="J2029" s="49"/>
      <c r="K2029" s="49"/>
      <c r="L2029" s="49"/>
      <c r="M2029" s="49"/>
      <c r="N2029" s="49"/>
      <c r="O2029" s="49"/>
      <c r="P2029" s="49"/>
      <c r="Q2029" s="49"/>
      <c r="R2029" s="49"/>
      <c r="S2029" s="49"/>
      <c r="T2029" s="49"/>
      <c r="U2029" s="49"/>
      <c r="V2029" s="49"/>
      <c r="W2029" s="49"/>
      <c r="X2029" s="49"/>
      <c r="Y2029" s="49"/>
    </row>
    <row r="2030" spans="1:25">
      <c r="A2030" s="35" t="s">
        <v>120</v>
      </c>
      <c r="B2030" s="35" t="s">
        <v>121</v>
      </c>
      <c r="C2030" s="39">
        <v>1979</v>
      </c>
      <c r="D2030" s="35">
        <v>4398.6000000000004</v>
      </c>
      <c r="E2030" s="39">
        <v>10738.844666937266</v>
      </c>
      <c r="F2030" s="35">
        <f>Table_3[[#This Row],[Nominal GDP in millions]]/Table_3[[#This Row],[Real GDP (Chained 2012, millions)]]</f>
        <v>0.4095971341817059</v>
      </c>
      <c r="H2030" s="49"/>
      <c r="I2030" s="49"/>
      <c r="J2030" s="49"/>
      <c r="K2030" s="49"/>
      <c r="L2030" s="49"/>
      <c r="M2030" s="49"/>
      <c r="N2030" s="49"/>
      <c r="O2030" s="49"/>
      <c r="P2030" s="49"/>
      <c r="Q2030" s="49"/>
      <c r="R2030" s="49"/>
      <c r="S2030" s="49"/>
      <c r="T2030" s="49"/>
      <c r="U2030" s="49"/>
      <c r="V2030" s="49"/>
      <c r="W2030" s="49"/>
      <c r="X2030" s="49"/>
      <c r="Y2030" s="49"/>
    </row>
    <row r="2031" spans="1:25">
      <c r="A2031" s="37" t="s">
        <v>120</v>
      </c>
      <c r="B2031" s="37" t="s">
        <v>121</v>
      </c>
      <c r="C2031" s="38">
        <v>1980</v>
      </c>
      <c r="D2031" s="38">
        <v>4855.7</v>
      </c>
      <c r="E2031" s="38">
        <v>11031.555495422361</v>
      </c>
      <c r="F2031" s="37">
        <f>Table_3[[#This Row],[Nominal GDP in millions]]/Table_3[[#This Row],[Real GDP (Chained 2012, millions)]]</f>
        <v>0.44016458078055398</v>
      </c>
      <c r="G2031" s="51">
        <f>ABS((F2031/F2028)^(1/4)-1)</f>
        <v>5.2911637754267771E-2</v>
      </c>
      <c r="H2031" s="49"/>
      <c r="I2031" s="49"/>
      <c r="J2031" s="49"/>
      <c r="K2031" s="49"/>
      <c r="L2031" s="49"/>
      <c r="M2031" s="49"/>
      <c r="N2031" s="49"/>
      <c r="O2031" s="49"/>
      <c r="P2031" s="49"/>
      <c r="Q2031" s="49"/>
      <c r="R2031" s="49"/>
      <c r="S2031" s="49"/>
      <c r="T2031" s="49"/>
      <c r="U2031" s="49"/>
      <c r="V2031" s="49"/>
      <c r="W2031" s="49"/>
      <c r="X2031" s="49"/>
      <c r="Y2031" s="49"/>
    </row>
    <row r="2032" spans="1:25">
      <c r="A2032" s="35" t="s">
        <v>120</v>
      </c>
      <c r="B2032" s="35" t="s">
        <v>121</v>
      </c>
      <c r="C2032" s="39">
        <v>1981</v>
      </c>
      <c r="D2032" s="35">
        <v>5435.9</v>
      </c>
      <c r="E2032" s="39">
        <v>11386.012032652325</v>
      </c>
      <c r="F2032" s="35">
        <f>Table_3[[#This Row],[Nominal GDP in millions]]/Table_3[[#This Row],[Real GDP (Chained 2012, millions)]]</f>
        <v>0.4774191336186151</v>
      </c>
      <c r="H2032" s="49"/>
      <c r="I2032" s="49"/>
      <c r="J2032" s="49"/>
      <c r="K2032" s="49"/>
      <c r="L2032" s="49"/>
      <c r="M2032" s="49"/>
      <c r="N2032" s="49"/>
      <c r="O2032" s="49"/>
      <c r="P2032" s="49"/>
      <c r="Q2032" s="49"/>
      <c r="R2032" s="49"/>
      <c r="S2032" s="49"/>
      <c r="T2032" s="49"/>
      <c r="U2032" s="49"/>
      <c r="V2032" s="49"/>
      <c r="W2032" s="49"/>
      <c r="X2032" s="49"/>
      <c r="Y2032" s="49"/>
    </row>
    <row r="2033" spans="1:25">
      <c r="A2033" s="35" t="s">
        <v>120</v>
      </c>
      <c r="B2033" s="35" t="s">
        <v>121</v>
      </c>
      <c r="C2033" s="39">
        <v>1982</v>
      </c>
      <c r="D2033" s="35">
        <v>5755.1</v>
      </c>
      <c r="E2033" s="39">
        <v>11338.088062057457</v>
      </c>
      <c r="F2033" s="35">
        <f>Table_3[[#This Row],[Nominal GDP in millions]]/Table_3[[#This Row],[Real GDP (Chained 2012, millions)]]</f>
        <v>0.50758998946738254</v>
      </c>
      <c r="H2033" s="49"/>
      <c r="I2033" s="49"/>
      <c r="J2033" s="49"/>
      <c r="K2033" s="49"/>
      <c r="L2033" s="49"/>
      <c r="M2033" s="49"/>
      <c r="N2033" s="49"/>
      <c r="O2033" s="49"/>
      <c r="P2033" s="49"/>
      <c r="Q2033" s="49"/>
      <c r="R2033" s="49"/>
      <c r="S2033" s="49"/>
      <c r="T2033" s="49"/>
      <c r="U2033" s="49"/>
      <c r="V2033" s="49"/>
      <c r="W2033" s="49"/>
      <c r="X2033" s="49"/>
      <c r="Y2033" s="49"/>
    </row>
    <row r="2034" spans="1:25">
      <c r="A2034" s="35" t="s">
        <v>120</v>
      </c>
      <c r="B2034" s="35" t="s">
        <v>121</v>
      </c>
      <c r="C2034" s="39">
        <v>1983</v>
      </c>
      <c r="D2034" s="35">
        <v>6268.9</v>
      </c>
      <c r="E2034" s="39">
        <v>11793.172020024354</v>
      </c>
      <c r="F2034" s="35">
        <f>Table_3[[#This Row],[Nominal GDP in millions]]/Table_3[[#This Row],[Real GDP (Chained 2012, millions)]]</f>
        <v>0.53157030096361246</v>
      </c>
      <c r="H2034" s="49"/>
      <c r="I2034" s="49"/>
      <c r="J2034" s="49"/>
      <c r="K2034" s="49"/>
      <c r="L2034" s="49"/>
      <c r="M2034" s="49"/>
      <c r="N2034" s="49"/>
      <c r="O2034" s="49"/>
      <c r="P2034" s="49"/>
      <c r="Q2034" s="49"/>
      <c r="R2034" s="49"/>
      <c r="S2034" s="49"/>
      <c r="T2034" s="49"/>
      <c r="U2034" s="49"/>
      <c r="V2034" s="49"/>
      <c r="W2034" s="49"/>
      <c r="X2034" s="49"/>
      <c r="Y2034" s="49"/>
    </row>
    <row r="2035" spans="1:25">
      <c r="A2035" s="37" t="s">
        <v>120</v>
      </c>
      <c r="B2035" s="37" t="s">
        <v>121</v>
      </c>
      <c r="C2035" s="38">
        <v>1984</v>
      </c>
      <c r="D2035" s="38">
        <v>6895.3</v>
      </c>
      <c r="E2035" s="38">
        <v>12387.506760474453</v>
      </c>
      <c r="F2035" s="37">
        <f>Table_3[[#This Row],[Nominal GDP in millions]]/Table_3[[#This Row],[Real GDP (Chained 2012, millions)]]</f>
        <v>0.55663339954745694</v>
      </c>
      <c r="G2035" s="51">
        <f>ABS((F2035/F2032)^(1/4)-1)</f>
        <v>3.9123963548125973E-2</v>
      </c>
      <c r="H2035" s="49"/>
      <c r="I2035" s="49"/>
      <c r="J2035" s="49"/>
      <c r="K2035" s="49"/>
      <c r="L2035" s="49"/>
      <c r="M2035" s="49"/>
      <c r="N2035" s="49"/>
      <c r="O2035" s="49"/>
      <c r="P2035" s="49"/>
      <c r="Q2035" s="49"/>
      <c r="R2035" s="49"/>
      <c r="S2035" s="49"/>
      <c r="T2035" s="49"/>
      <c r="U2035" s="49"/>
      <c r="V2035" s="49"/>
      <c r="W2035" s="49"/>
      <c r="X2035" s="49"/>
      <c r="Y2035" s="49"/>
    </row>
    <row r="2036" spans="1:25">
      <c r="A2036" s="35" t="s">
        <v>120</v>
      </c>
      <c r="B2036" s="35" t="s">
        <v>121</v>
      </c>
      <c r="C2036" s="39">
        <v>1985</v>
      </c>
      <c r="D2036" s="35">
        <v>7524.2</v>
      </c>
      <c r="E2036" s="39">
        <v>13114.504352139989</v>
      </c>
      <c r="F2036" s="35">
        <f>Table_3[[#This Row],[Nominal GDP in millions]]/Table_3[[#This Row],[Real GDP (Chained 2012, millions)]]</f>
        <v>0.57373117564845078</v>
      </c>
      <c r="H2036" s="49"/>
      <c r="I2036" s="49"/>
      <c r="J2036" s="49"/>
      <c r="K2036" s="49"/>
      <c r="L2036" s="49"/>
      <c r="M2036" s="49"/>
      <c r="N2036" s="49"/>
      <c r="O2036" s="49"/>
      <c r="P2036" s="49"/>
      <c r="Q2036" s="49"/>
      <c r="R2036" s="49"/>
      <c r="S2036" s="49"/>
      <c r="T2036" s="49"/>
      <c r="U2036" s="49"/>
      <c r="V2036" s="49"/>
      <c r="W2036" s="49"/>
      <c r="X2036" s="49"/>
      <c r="Y2036" s="49"/>
    </row>
    <row r="2037" spans="1:25">
      <c r="A2037" s="35" t="s">
        <v>120</v>
      </c>
      <c r="B2037" s="35" t="s">
        <v>121</v>
      </c>
      <c r="C2037" s="39">
        <v>1986</v>
      </c>
      <c r="D2037" s="35">
        <v>8168.6</v>
      </c>
      <c r="E2037" s="39">
        <v>13688.946123663916</v>
      </c>
      <c r="F2037" s="35">
        <f>Table_3[[#This Row],[Nominal GDP in millions]]/Table_3[[#This Row],[Real GDP (Chained 2012, millions)]]</f>
        <v>0.59672964786376359</v>
      </c>
      <c r="H2037" s="49"/>
      <c r="I2037" s="49"/>
      <c r="J2037" s="49"/>
      <c r="K2037" s="49"/>
      <c r="L2037" s="49"/>
      <c r="M2037" s="49"/>
      <c r="N2037" s="49"/>
      <c r="O2037" s="49"/>
      <c r="P2037" s="49"/>
      <c r="Q2037" s="49"/>
      <c r="R2037" s="49"/>
      <c r="S2037" s="49"/>
      <c r="T2037" s="49"/>
      <c r="U2037" s="49"/>
      <c r="V2037" s="49"/>
      <c r="W2037" s="49"/>
      <c r="X2037" s="49"/>
      <c r="Y2037" s="49"/>
    </row>
    <row r="2038" spans="1:25">
      <c r="A2038" s="35" t="s">
        <v>120</v>
      </c>
      <c r="B2038" s="35" t="s">
        <v>121</v>
      </c>
      <c r="C2038" s="39">
        <v>1987</v>
      </c>
      <c r="D2038" s="35">
        <v>9156.6</v>
      </c>
      <c r="E2038" s="39">
        <v>14883.816010463177</v>
      </c>
      <c r="F2038" s="35">
        <f>Table_3[[#This Row],[Nominal GDP in millions]]/Table_3[[#This Row],[Real GDP (Chained 2012, millions)]]</f>
        <v>0.61520513244473063</v>
      </c>
      <c r="H2038" s="49"/>
      <c r="I2038" s="49"/>
      <c r="J2038" s="49"/>
      <c r="K2038" s="49"/>
      <c r="L2038" s="49"/>
      <c r="M2038" s="49"/>
      <c r="N2038" s="49"/>
      <c r="O2038" s="49"/>
      <c r="P2038" s="49"/>
      <c r="Q2038" s="49"/>
      <c r="R2038" s="49"/>
      <c r="S2038" s="49"/>
      <c r="T2038" s="49"/>
      <c r="U2038" s="49"/>
      <c r="V2038" s="49"/>
      <c r="W2038" s="49"/>
      <c r="X2038" s="49"/>
      <c r="Y2038" s="49"/>
    </row>
    <row r="2039" spans="1:25">
      <c r="A2039" s="37" t="s">
        <v>120</v>
      </c>
      <c r="B2039" s="37" t="s">
        <v>121</v>
      </c>
      <c r="C2039" s="38">
        <v>1988</v>
      </c>
      <c r="D2039" s="38">
        <v>10259.299999999999</v>
      </c>
      <c r="E2039" s="38">
        <v>16174.017137960582</v>
      </c>
      <c r="F2039" s="37">
        <f>Table_3[[#This Row],[Nominal GDP in millions]]/Table_3[[#This Row],[Real GDP (Chained 2012, millions)]]</f>
        <v>0.6343074767691026</v>
      </c>
      <c r="G2039" s="51">
        <f>ABS((F2039/F2036)^(1/4)-1)</f>
        <v>2.5410700880264425E-2</v>
      </c>
      <c r="H2039" s="49"/>
      <c r="I2039" s="49"/>
      <c r="J2039" s="49"/>
      <c r="K2039" s="49"/>
      <c r="L2039" s="49"/>
      <c r="M2039" s="49"/>
      <c r="N2039" s="49"/>
      <c r="O2039" s="49"/>
      <c r="P2039" s="49"/>
      <c r="Q2039" s="49"/>
      <c r="R2039" s="49"/>
      <c r="S2039" s="49"/>
      <c r="T2039" s="49"/>
      <c r="U2039" s="49"/>
      <c r="V2039" s="49"/>
      <c r="W2039" s="49"/>
      <c r="X2039" s="49"/>
      <c r="Y2039" s="49"/>
    </row>
    <row r="2040" spans="1:25">
      <c r="A2040" s="35" t="s">
        <v>120</v>
      </c>
      <c r="B2040" s="35" t="s">
        <v>121</v>
      </c>
      <c r="C2040" s="39">
        <v>1989</v>
      </c>
      <c r="D2040" s="35">
        <v>11120.3</v>
      </c>
      <c r="E2040" s="39">
        <v>16910.832038966309</v>
      </c>
      <c r="F2040" s="35">
        <f>Table_3[[#This Row],[Nominal GDP in millions]]/Table_3[[#This Row],[Real GDP (Chained 2012, millions)]]</f>
        <v>0.65758443903743824</v>
      </c>
      <c r="H2040" s="49"/>
      <c r="I2040" s="49"/>
      <c r="J2040" s="49"/>
      <c r="K2040" s="49"/>
      <c r="L2040" s="49"/>
      <c r="M2040" s="49"/>
      <c r="N2040" s="49"/>
      <c r="O2040" s="49"/>
      <c r="P2040" s="49"/>
      <c r="Q2040" s="49"/>
      <c r="R2040" s="49"/>
      <c r="S2040" s="49"/>
      <c r="T2040" s="49"/>
      <c r="U2040" s="49"/>
      <c r="V2040" s="49"/>
      <c r="W2040" s="49"/>
      <c r="X2040" s="49"/>
      <c r="Y2040" s="49"/>
    </row>
    <row r="2041" spans="1:25">
      <c r="A2041" s="35" t="s">
        <v>120</v>
      </c>
      <c r="B2041" s="35" t="s">
        <v>121</v>
      </c>
      <c r="C2041" s="39">
        <v>1990</v>
      </c>
      <c r="D2041" s="35">
        <v>11673.6</v>
      </c>
      <c r="E2041" s="39">
        <v>17197.600811798133</v>
      </c>
      <c r="F2041" s="35">
        <f>Table_3[[#This Row],[Nominal GDP in millions]]/Table_3[[#This Row],[Real GDP (Chained 2012, millions)]]</f>
        <v>0.67879235759394518</v>
      </c>
      <c r="H2041" s="49"/>
      <c r="I2041" s="49"/>
      <c r="J2041" s="49"/>
      <c r="K2041" s="49"/>
      <c r="L2041" s="49"/>
      <c r="M2041" s="49"/>
      <c r="N2041" s="49"/>
      <c r="O2041" s="49"/>
      <c r="P2041" s="49"/>
      <c r="Q2041" s="49"/>
      <c r="R2041" s="49"/>
      <c r="S2041" s="49"/>
      <c r="T2041" s="49"/>
      <c r="U2041" s="49"/>
      <c r="V2041" s="49"/>
      <c r="W2041" s="49"/>
      <c r="X2041" s="49"/>
      <c r="Y2041" s="49"/>
    </row>
    <row r="2042" spans="1:25">
      <c r="A2042" s="35" t="s">
        <v>120</v>
      </c>
      <c r="B2042" s="35" t="s">
        <v>121</v>
      </c>
      <c r="C2042" s="39">
        <v>1991</v>
      </c>
      <c r="D2042" s="35">
        <v>11732.6</v>
      </c>
      <c r="E2042" s="39">
        <v>16731.149443016278</v>
      </c>
      <c r="F2042" s="35">
        <f>Table_3[[#This Row],[Nominal GDP in millions]]/Table_3[[#This Row],[Real GDP (Chained 2012, millions)]]</f>
        <v>0.70124291459827259</v>
      </c>
      <c r="H2042" s="49"/>
      <c r="I2042" s="49"/>
      <c r="J2042" s="49"/>
      <c r="K2042" s="49"/>
      <c r="L2042" s="49"/>
      <c r="M2042" s="49"/>
      <c r="N2042" s="49"/>
      <c r="O2042" s="49"/>
      <c r="P2042" s="49"/>
      <c r="Q2042" s="49"/>
      <c r="R2042" s="49"/>
      <c r="S2042" s="49"/>
      <c r="T2042" s="49"/>
      <c r="U2042" s="49"/>
      <c r="V2042" s="49"/>
      <c r="W2042" s="49"/>
      <c r="X2042" s="49"/>
      <c r="Y2042" s="49"/>
    </row>
    <row r="2043" spans="1:25">
      <c r="A2043" s="37" t="s">
        <v>120</v>
      </c>
      <c r="B2043" s="37" t="s">
        <v>121</v>
      </c>
      <c r="C2043" s="38">
        <v>1992</v>
      </c>
      <c r="D2043" s="38">
        <v>12538.3</v>
      </c>
      <c r="E2043" s="38">
        <v>17519.117692689306</v>
      </c>
      <c r="F2043" s="37">
        <f>Table_3[[#This Row],[Nominal GDP in millions]]/Table_3[[#This Row],[Real GDP (Chained 2012, millions)]]</f>
        <v>0.71569243496961077</v>
      </c>
      <c r="G2043" s="51">
        <f>ABS((F2043/F2040)^(1/4)-1)</f>
        <v>2.1394993480132962E-2</v>
      </c>
      <c r="H2043" s="49"/>
      <c r="I2043" s="49"/>
      <c r="J2043" s="49"/>
      <c r="K2043" s="49"/>
      <c r="L2043" s="49"/>
      <c r="M2043" s="49"/>
      <c r="N2043" s="49"/>
      <c r="O2043" s="49"/>
      <c r="P2043" s="49"/>
      <c r="Q2043" s="49"/>
      <c r="R2043" s="49"/>
      <c r="S2043" s="49"/>
      <c r="T2043" s="49"/>
      <c r="U2043" s="49"/>
      <c r="V2043" s="49"/>
      <c r="W2043" s="49"/>
      <c r="X2043" s="49"/>
      <c r="Y2043" s="49"/>
    </row>
    <row r="2044" spans="1:25">
      <c r="A2044" s="35" t="s">
        <v>120</v>
      </c>
      <c r="B2044" s="35" t="s">
        <v>121</v>
      </c>
      <c r="C2044" s="39">
        <v>1993</v>
      </c>
      <c r="D2044" s="35">
        <v>13026.9</v>
      </c>
      <c r="E2044" s="39">
        <v>17768.038154512244</v>
      </c>
      <c r="F2044" s="35">
        <f>Table_3[[#This Row],[Nominal GDP in millions]]/Table_3[[#This Row],[Real GDP (Chained 2012, millions)]]</f>
        <v>0.73316479212375962</v>
      </c>
      <c r="H2044" s="49"/>
      <c r="I2044" s="49"/>
      <c r="J2044" s="49"/>
      <c r="K2044" s="49"/>
      <c r="L2044" s="49"/>
      <c r="M2044" s="49"/>
      <c r="N2044" s="49"/>
      <c r="O2044" s="49"/>
      <c r="P2044" s="49"/>
      <c r="Q2044" s="49"/>
      <c r="R2044" s="49"/>
      <c r="S2044" s="49"/>
      <c r="T2044" s="49"/>
      <c r="U2044" s="49"/>
      <c r="V2044" s="49"/>
      <c r="W2044" s="49"/>
      <c r="X2044" s="49"/>
      <c r="Y2044" s="49"/>
    </row>
    <row r="2045" spans="1:25">
      <c r="A2045" s="35" t="s">
        <v>120</v>
      </c>
      <c r="B2045" s="35" t="s">
        <v>121</v>
      </c>
      <c r="C2045" s="39">
        <v>1994</v>
      </c>
      <c r="D2045" s="35">
        <v>13689.2</v>
      </c>
      <c r="E2045" s="39">
        <v>18314.19057412168</v>
      </c>
      <c r="F2045" s="35">
        <f>Table_3[[#This Row],[Nominal GDP in millions]]/Table_3[[#This Row],[Real GDP (Chained 2012, millions)]]</f>
        <v>0.74746410138065922</v>
      </c>
      <c r="H2045" s="49"/>
      <c r="I2045" s="49"/>
      <c r="J2045" s="49"/>
      <c r="K2045" s="49"/>
      <c r="L2045" s="49"/>
      <c r="M2045" s="49"/>
      <c r="N2045" s="49"/>
      <c r="O2045" s="49"/>
      <c r="P2045" s="49"/>
      <c r="Q2045" s="49"/>
      <c r="R2045" s="49"/>
      <c r="S2045" s="49"/>
      <c r="T2045" s="49"/>
      <c r="U2045" s="49"/>
      <c r="V2045" s="49"/>
      <c r="W2045" s="49"/>
      <c r="X2045" s="49"/>
      <c r="Y2045" s="49"/>
    </row>
    <row r="2046" spans="1:25">
      <c r="A2046" s="35" t="s">
        <v>120</v>
      </c>
      <c r="B2046" s="35" t="s">
        <v>121</v>
      </c>
      <c r="C2046" s="39">
        <v>1995</v>
      </c>
      <c r="D2046" s="35">
        <v>13891.4</v>
      </c>
      <c r="E2046" s="39">
        <v>18356.689189554865</v>
      </c>
      <c r="F2046" s="35">
        <f>Table_3[[#This Row],[Nominal GDP in millions]]/Table_3[[#This Row],[Real GDP (Chained 2012, millions)]]</f>
        <v>0.7567486629290614</v>
      </c>
      <c r="H2046" s="49"/>
      <c r="I2046" s="49"/>
      <c r="J2046" s="49"/>
      <c r="K2046" s="49"/>
      <c r="L2046" s="49"/>
      <c r="M2046" s="49"/>
      <c r="N2046" s="49"/>
      <c r="O2046" s="49"/>
      <c r="P2046" s="49"/>
      <c r="Q2046" s="49"/>
      <c r="R2046" s="49"/>
      <c r="S2046" s="49"/>
      <c r="T2046" s="49"/>
      <c r="U2046" s="49"/>
      <c r="V2046" s="49"/>
      <c r="W2046" s="49"/>
      <c r="X2046" s="49"/>
      <c r="Y2046" s="49"/>
    </row>
    <row r="2047" spans="1:25">
      <c r="A2047" s="37" t="s">
        <v>120</v>
      </c>
      <c r="B2047" s="37" t="s">
        <v>121</v>
      </c>
      <c r="C2047" s="38">
        <v>1996</v>
      </c>
      <c r="D2047" s="38">
        <v>14672.4</v>
      </c>
      <c r="E2047" s="38">
        <v>19168.167311595182</v>
      </c>
      <c r="F2047" s="37">
        <f>Table_3[[#This Row],[Nominal GDP in millions]]/Table_3[[#This Row],[Real GDP (Chained 2012, millions)]]</f>
        <v>0.7654565906843056</v>
      </c>
      <c r="G2047" s="51">
        <f>ABS((F2047/F2044)^(1/4)-1)</f>
        <v>1.0833767571385877E-2</v>
      </c>
      <c r="H2047" s="49"/>
      <c r="I2047" s="49"/>
      <c r="J2047" s="49"/>
      <c r="K2047" s="49"/>
      <c r="L2047" s="49"/>
      <c r="M2047" s="49"/>
      <c r="N2047" s="49"/>
      <c r="O2047" s="49"/>
      <c r="P2047" s="49"/>
      <c r="Q2047" s="49"/>
      <c r="R2047" s="49"/>
      <c r="S2047" s="49"/>
      <c r="T2047" s="49"/>
      <c r="U2047" s="49"/>
      <c r="V2047" s="49"/>
      <c r="W2047" s="49"/>
      <c r="X2047" s="49"/>
      <c r="Y2047" s="49"/>
    </row>
    <row r="2048" spans="1:25">
      <c r="A2048" s="35" t="s">
        <v>120</v>
      </c>
      <c r="B2048" s="35" t="s">
        <v>121</v>
      </c>
      <c r="C2048" s="39">
        <v>1997</v>
      </c>
      <c r="D2048" s="35">
        <v>15454.7</v>
      </c>
      <c r="E2048" s="39">
        <v>20049.400000000001</v>
      </c>
      <c r="F2048" s="35">
        <f>Table_3[[#This Row],[Nominal GDP in millions]]/Table_3[[#This Row],[Real GDP (Chained 2012, millions)]]</f>
        <v>0.77083104731313656</v>
      </c>
      <c r="H2048" s="49"/>
      <c r="I2048" s="49"/>
      <c r="J2048" s="49"/>
      <c r="K2048" s="49"/>
      <c r="L2048" s="49"/>
      <c r="M2048" s="49"/>
      <c r="N2048" s="49"/>
      <c r="O2048" s="49"/>
      <c r="P2048" s="49"/>
      <c r="Q2048" s="49"/>
      <c r="R2048" s="49"/>
      <c r="S2048" s="49"/>
      <c r="T2048" s="49"/>
      <c r="U2048" s="49"/>
      <c r="V2048" s="49"/>
      <c r="W2048" s="49"/>
      <c r="X2048" s="49"/>
      <c r="Y2048" s="49"/>
    </row>
    <row r="2049" spans="1:25">
      <c r="A2049" s="35" t="s">
        <v>120</v>
      </c>
      <c r="B2049" s="35" t="s">
        <v>121</v>
      </c>
      <c r="C2049" s="39">
        <v>1998</v>
      </c>
      <c r="D2049" s="35">
        <v>16080.7</v>
      </c>
      <c r="E2049" s="39">
        <v>20678</v>
      </c>
      <c r="F2049" s="35">
        <f>Table_3[[#This Row],[Nominal GDP in millions]]/Table_3[[#This Row],[Real GDP (Chained 2012, millions)]]</f>
        <v>0.77767192184930845</v>
      </c>
      <c r="H2049" s="49"/>
      <c r="I2049" s="49"/>
      <c r="J2049" s="49"/>
      <c r="K2049" s="49"/>
      <c r="L2049" s="49"/>
      <c r="M2049" s="49"/>
      <c r="N2049" s="49"/>
      <c r="O2049" s="49"/>
      <c r="P2049" s="49"/>
      <c r="Q2049" s="49"/>
      <c r="R2049" s="49"/>
      <c r="S2049" s="49"/>
      <c r="T2049" s="49"/>
      <c r="U2049" s="49"/>
      <c r="V2049" s="49"/>
      <c r="W2049" s="49"/>
      <c r="X2049" s="49"/>
      <c r="Y2049" s="49"/>
    </row>
    <row r="2050" spans="1:25">
      <c r="A2050" s="35" t="s">
        <v>120</v>
      </c>
      <c r="B2050" s="35" t="s">
        <v>121</v>
      </c>
      <c r="C2050" s="39">
        <v>1999</v>
      </c>
      <c r="D2050" s="35">
        <v>17176.900000000001</v>
      </c>
      <c r="E2050" s="39">
        <v>21830.2</v>
      </c>
      <c r="F2050" s="35">
        <f>Table_3[[#This Row],[Nominal GDP in millions]]/Table_3[[#This Row],[Real GDP (Chained 2012, millions)]]</f>
        <v>0.78684116499161716</v>
      </c>
      <c r="H2050" s="49"/>
      <c r="I2050" s="49"/>
      <c r="J2050" s="49"/>
      <c r="K2050" s="49"/>
      <c r="L2050" s="49"/>
      <c r="M2050" s="49"/>
      <c r="N2050" s="49"/>
      <c r="O2050" s="49"/>
      <c r="P2050" s="49"/>
      <c r="Q2050" s="49"/>
      <c r="R2050" s="49"/>
      <c r="S2050" s="49"/>
      <c r="T2050" s="49"/>
      <c r="U2050" s="49"/>
      <c r="V2050" s="49"/>
      <c r="W2050" s="49"/>
      <c r="X2050" s="49"/>
      <c r="Y2050" s="49"/>
    </row>
    <row r="2051" spans="1:25">
      <c r="A2051" s="37" t="s">
        <v>120</v>
      </c>
      <c r="B2051" s="37" t="s">
        <v>121</v>
      </c>
      <c r="C2051" s="38">
        <v>2000</v>
      </c>
      <c r="D2051" s="38">
        <v>18341.099999999999</v>
      </c>
      <c r="E2051" s="38">
        <v>23016.799999999999</v>
      </c>
      <c r="F2051" s="37">
        <f>Table_3[[#This Row],[Nominal GDP in millions]]/Table_3[[#This Row],[Real GDP (Chained 2012, millions)]]</f>
        <v>0.79685707830801844</v>
      </c>
      <c r="G2051" s="51">
        <f>ABS((F2051/F2048)^(1/4)-1)</f>
        <v>8.3360840206192499E-3</v>
      </c>
      <c r="H2051" s="49"/>
      <c r="I2051" s="49"/>
      <c r="J2051" s="49"/>
      <c r="K2051" s="49"/>
      <c r="L2051" s="49"/>
      <c r="M2051" s="49"/>
      <c r="N2051" s="49"/>
      <c r="O2051" s="49"/>
      <c r="P2051" s="49"/>
      <c r="Q2051" s="49"/>
      <c r="R2051" s="49"/>
      <c r="S2051" s="49"/>
      <c r="T2051" s="49"/>
      <c r="U2051" s="49"/>
      <c r="V2051" s="49"/>
      <c r="W2051" s="49"/>
      <c r="X2051" s="49"/>
      <c r="Y2051" s="49"/>
    </row>
    <row r="2052" spans="1:25">
      <c r="A2052" s="35" t="s">
        <v>120</v>
      </c>
      <c r="B2052" s="35" t="s">
        <v>121</v>
      </c>
      <c r="C2052" s="39">
        <v>2001</v>
      </c>
      <c r="D2052" s="35">
        <v>19323.2</v>
      </c>
      <c r="E2052" s="39">
        <v>23752.400000000001</v>
      </c>
      <c r="F2052" s="35">
        <f>Table_3[[#This Row],[Nominal GDP in millions]]/Table_3[[#This Row],[Real GDP (Chained 2012, millions)]]</f>
        <v>0.81352621208804166</v>
      </c>
      <c r="H2052" s="49"/>
      <c r="I2052" s="49"/>
      <c r="J2052" s="49"/>
      <c r="K2052" s="49"/>
      <c r="L2052" s="49"/>
      <c r="M2052" s="49"/>
      <c r="N2052" s="49"/>
      <c r="O2052" s="49"/>
      <c r="P2052" s="49"/>
      <c r="Q2052" s="49"/>
      <c r="R2052" s="49"/>
      <c r="S2052" s="49"/>
      <c r="T2052" s="49"/>
      <c r="U2052" s="49"/>
      <c r="V2052" s="49"/>
      <c r="W2052" s="49"/>
      <c r="X2052" s="49"/>
      <c r="Y2052" s="49"/>
    </row>
    <row r="2053" spans="1:25">
      <c r="A2053" s="35" t="s">
        <v>120</v>
      </c>
      <c r="B2053" s="35" t="s">
        <v>121</v>
      </c>
      <c r="C2053" s="39">
        <v>2002</v>
      </c>
      <c r="D2053" s="35">
        <v>20273</v>
      </c>
      <c r="E2053" s="39">
        <v>24570.1</v>
      </c>
      <c r="F2053" s="35">
        <f>Table_3[[#This Row],[Nominal GDP in millions]]/Table_3[[#This Row],[Real GDP (Chained 2012, millions)]]</f>
        <v>0.82510856691669965</v>
      </c>
      <c r="H2053" s="49"/>
      <c r="I2053" s="49"/>
      <c r="J2053" s="49"/>
      <c r="K2053" s="49"/>
      <c r="L2053" s="49"/>
      <c r="M2053" s="49"/>
      <c r="N2053" s="49"/>
      <c r="O2053" s="49"/>
      <c r="P2053" s="49"/>
      <c r="Q2053" s="49"/>
      <c r="R2053" s="49"/>
      <c r="S2053" s="49"/>
      <c r="T2053" s="49"/>
      <c r="U2053" s="49"/>
      <c r="V2053" s="49"/>
      <c r="W2053" s="49"/>
      <c r="X2053" s="49"/>
      <c r="Y2053" s="49"/>
    </row>
    <row r="2054" spans="1:25">
      <c r="A2054" s="35" t="s">
        <v>120</v>
      </c>
      <c r="B2054" s="35" t="s">
        <v>121</v>
      </c>
      <c r="C2054" s="39">
        <v>2003</v>
      </c>
      <c r="D2054" s="35">
        <v>21293.200000000001</v>
      </c>
      <c r="E2054" s="39">
        <v>25464.9</v>
      </c>
      <c r="F2054" s="35">
        <f>Table_3[[#This Row],[Nominal GDP in millions]]/Table_3[[#This Row],[Real GDP (Chained 2012, millions)]]</f>
        <v>0.83617842599028469</v>
      </c>
      <c r="H2054" s="49"/>
      <c r="I2054" s="49"/>
      <c r="J2054" s="49"/>
      <c r="K2054" s="49"/>
      <c r="L2054" s="49"/>
      <c r="M2054" s="49"/>
      <c r="N2054" s="49"/>
      <c r="O2054" s="49"/>
      <c r="P2054" s="49"/>
      <c r="Q2054" s="49"/>
      <c r="R2054" s="49"/>
      <c r="S2054" s="49"/>
      <c r="T2054" s="49"/>
      <c r="U2054" s="49"/>
      <c r="V2054" s="49"/>
      <c r="W2054" s="49"/>
      <c r="X2054" s="49"/>
      <c r="Y2054" s="49"/>
    </row>
    <row r="2055" spans="1:25">
      <c r="A2055" s="37" t="s">
        <v>120</v>
      </c>
      <c r="B2055" s="37" t="s">
        <v>121</v>
      </c>
      <c r="C2055" s="38">
        <v>2004</v>
      </c>
      <c r="D2055" s="38">
        <v>22938.2</v>
      </c>
      <c r="E2055" s="38">
        <v>26855.200000000001</v>
      </c>
      <c r="F2055" s="37">
        <f>Table_3[[#This Row],[Nominal GDP in millions]]/Table_3[[#This Row],[Real GDP (Chained 2012, millions)]]</f>
        <v>0.85414370401263073</v>
      </c>
      <c r="G2055" s="51">
        <f>ABS((F2055/F2052)^(1/4)-1)</f>
        <v>1.2254808217935675E-2</v>
      </c>
      <c r="H2055" s="49"/>
      <c r="I2055" s="49"/>
      <c r="J2055" s="49"/>
      <c r="K2055" s="49"/>
      <c r="L2055" s="49"/>
      <c r="M2055" s="49"/>
      <c r="N2055" s="49"/>
      <c r="O2055" s="49"/>
      <c r="P2055" s="49"/>
      <c r="Q2055" s="49"/>
      <c r="R2055" s="49"/>
      <c r="S2055" s="49"/>
      <c r="T2055" s="49"/>
      <c r="U2055" s="49"/>
      <c r="V2055" s="49"/>
      <c r="W2055" s="49"/>
      <c r="X2055" s="49"/>
      <c r="Y2055" s="49"/>
    </row>
    <row r="2056" spans="1:25">
      <c r="A2056" s="35" t="s">
        <v>120</v>
      </c>
      <c r="B2056" s="35" t="s">
        <v>121</v>
      </c>
      <c r="C2056" s="39">
        <v>2005</v>
      </c>
      <c r="D2056" s="35">
        <v>23608.6</v>
      </c>
      <c r="E2056" s="39">
        <v>26995.599999999999</v>
      </c>
      <c r="F2056" s="35">
        <f>Table_3[[#This Row],[Nominal GDP in millions]]/Table_3[[#This Row],[Real GDP (Chained 2012, millions)]]</f>
        <v>0.87453510942523971</v>
      </c>
      <c r="H2056" s="49"/>
      <c r="I2056" s="49"/>
      <c r="J2056" s="49"/>
      <c r="K2056" s="49"/>
      <c r="L2056" s="49"/>
      <c r="M2056" s="49"/>
      <c r="N2056" s="49"/>
      <c r="O2056" s="49"/>
      <c r="P2056" s="49"/>
      <c r="Q2056" s="49"/>
      <c r="R2056" s="49"/>
      <c r="S2056" s="49"/>
      <c r="T2056" s="49"/>
      <c r="U2056" s="49"/>
      <c r="V2056" s="49"/>
      <c r="W2056" s="49"/>
      <c r="X2056" s="49"/>
      <c r="Y2056" s="49"/>
    </row>
    <row r="2057" spans="1:25">
      <c r="A2057" s="35" t="s">
        <v>120</v>
      </c>
      <c r="B2057" s="35" t="s">
        <v>121</v>
      </c>
      <c r="C2057" s="39">
        <v>2006</v>
      </c>
      <c r="D2057" s="35">
        <v>24331.5</v>
      </c>
      <c r="E2057" s="39">
        <v>27128.799999999999</v>
      </c>
      <c r="F2057" s="35">
        <f>Table_3[[#This Row],[Nominal GDP in millions]]/Table_3[[#This Row],[Real GDP (Chained 2012, millions)]]</f>
        <v>0.89688817787738495</v>
      </c>
      <c r="H2057" s="49"/>
      <c r="I2057" s="49"/>
      <c r="J2057" s="49"/>
      <c r="K2057" s="49"/>
      <c r="L2057" s="49"/>
      <c r="M2057" s="49"/>
      <c r="N2057" s="49"/>
      <c r="O2057" s="49"/>
      <c r="P2057" s="49"/>
      <c r="Q2057" s="49"/>
      <c r="R2057" s="49"/>
      <c r="S2057" s="49"/>
      <c r="T2057" s="49"/>
      <c r="U2057" s="49"/>
      <c r="V2057" s="49"/>
      <c r="W2057" s="49"/>
      <c r="X2057" s="49"/>
      <c r="Y2057" s="49"/>
    </row>
    <row r="2058" spans="1:25">
      <c r="A2058" s="35" t="s">
        <v>120</v>
      </c>
      <c r="B2058" s="35" t="s">
        <v>121</v>
      </c>
      <c r="C2058" s="39">
        <v>2007</v>
      </c>
      <c r="D2058" s="35">
        <v>24797.7</v>
      </c>
      <c r="E2058" s="39">
        <v>26886.7</v>
      </c>
      <c r="F2058" s="35">
        <f>Table_3[[#This Row],[Nominal GDP in millions]]/Table_3[[#This Row],[Real GDP (Chained 2012, millions)]]</f>
        <v>0.92230359248252858</v>
      </c>
      <c r="H2058" s="49"/>
      <c r="I2058" s="49"/>
      <c r="J2058" s="49"/>
      <c r="K2058" s="49"/>
      <c r="L2058" s="49"/>
      <c r="M2058" s="49"/>
      <c r="N2058" s="49"/>
      <c r="O2058" s="49"/>
      <c r="P2058" s="49"/>
      <c r="Q2058" s="49"/>
      <c r="R2058" s="49"/>
      <c r="S2058" s="49"/>
      <c r="T2058" s="49"/>
      <c r="U2058" s="49"/>
      <c r="V2058" s="49"/>
      <c r="W2058" s="49"/>
      <c r="X2058" s="49"/>
      <c r="Y2058" s="49"/>
    </row>
    <row r="2059" spans="1:25">
      <c r="A2059" s="37" t="s">
        <v>120</v>
      </c>
      <c r="B2059" s="37" t="s">
        <v>121</v>
      </c>
      <c r="C2059" s="38">
        <v>2008</v>
      </c>
      <c r="D2059" s="38">
        <v>25999.3</v>
      </c>
      <c r="E2059" s="38">
        <v>27758.400000000001</v>
      </c>
      <c r="F2059" s="37">
        <f>Table_3[[#This Row],[Nominal GDP in millions]]/Table_3[[#This Row],[Real GDP (Chained 2012, millions)]]</f>
        <v>0.93662819182661816</v>
      </c>
      <c r="G2059" s="51">
        <f>ABS((F2059/F2056)^(1/4)-1)</f>
        <v>1.729636813159563E-2</v>
      </c>
      <c r="H2059" s="49"/>
      <c r="I2059" s="49"/>
      <c r="J2059" s="49"/>
      <c r="K2059" s="49"/>
      <c r="L2059" s="49"/>
      <c r="M2059" s="49"/>
      <c r="N2059" s="49"/>
      <c r="O2059" s="49"/>
      <c r="P2059" s="49"/>
      <c r="Q2059" s="49"/>
      <c r="R2059" s="49"/>
      <c r="S2059" s="49"/>
      <c r="T2059" s="49"/>
      <c r="U2059" s="49"/>
      <c r="V2059" s="49"/>
      <c r="W2059" s="49"/>
      <c r="X2059" s="49"/>
      <c r="Y2059" s="49"/>
    </row>
    <row r="2060" spans="1:25">
      <c r="A2060" s="35" t="s">
        <v>120</v>
      </c>
      <c r="B2060" s="35" t="s">
        <v>121</v>
      </c>
      <c r="C2060" s="39">
        <v>2009</v>
      </c>
      <c r="D2060" s="35">
        <v>26099.200000000001</v>
      </c>
      <c r="E2060" s="39">
        <v>27222</v>
      </c>
      <c r="F2060" s="35">
        <f>Table_3[[#This Row],[Nominal GDP in millions]]/Table_3[[#This Row],[Real GDP (Chained 2012, millions)]]</f>
        <v>0.95875394901182864</v>
      </c>
      <c r="H2060" s="49"/>
      <c r="I2060" s="49"/>
      <c r="J2060" s="49"/>
      <c r="K2060" s="49"/>
      <c r="L2060" s="49"/>
      <c r="M2060" s="49"/>
      <c r="N2060" s="49"/>
      <c r="O2060" s="49"/>
      <c r="P2060" s="49"/>
      <c r="Q2060" s="49"/>
      <c r="R2060" s="49"/>
      <c r="S2060" s="49"/>
      <c r="T2060" s="49"/>
      <c r="U2060" s="49"/>
      <c r="V2060" s="49"/>
      <c r="W2060" s="49"/>
      <c r="X2060" s="49"/>
      <c r="Y2060" s="49"/>
    </row>
    <row r="2061" spans="1:25">
      <c r="A2061" s="35" t="s">
        <v>120</v>
      </c>
      <c r="B2061" s="35" t="s">
        <v>121</v>
      </c>
      <c r="C2061" s="39">
        <v>2010</v>
      </c>
      <c r="D2061" s="35">
        <v>27406.6</v>
      </c>
      <c r="E2061" s="39">
        <v>28403.7</v>
      </c>
      <c r="F2061" s="35">
        <f>Table_3[[#This Row],[Nominal GDP in millions]]/Table_3[[#This Row],[Real GDP (Chained 2012, millions)]]</f>
        <v>0.9648954185546248</v>
      </c>
      <c r="H2061" s="49"/>
      <c r="I2061" s="49"/>
      <c r="J2061" s="49"/>
      <c r="K2061" s="49"/>
      <c r="L2061" s="49"/>
      <c r="M2061" s="49"/>
      <c r="N2061" s="49"/>
      <c r="O2061" s="49"/>
      <c r="P2061" s="49"/>
      <c r="Q2061" s="49"/>
      <c r="R2061" s="49"/>
      <c r="S2061" s="49"/>
      <c r="T2061" s="49"/>
      <c r="U2061" s="49"/>
      <c r="V2061" s="49"/>
      <c r="W2061" s="49"/>
      <c r="X2061" s="49"/>
      <c r="Y2061" s="49"/>
    </row>
    <row r="2062" spans="1:25">
      <c r="A2062" s="35" t="s">
        <v>120</v>
      </c>
      <c r="B2062" s="35" t="s">
        <v>121</v>
      </c>
      <c r="C2062" s="39">
        <v>2011</v>
      </c>
      <c r="D2062" s="35">
        <v>28418.7</v>
      </c>
      <c r="E2062" s="39">
        <v>29013.5</v>
      </c>
      <c r="F2062" s="35">
        <f>Table_3[[#This Row],[Nominal GDP in millions]]/Table_3[[#This Row],[Real GDP (Chained 2012, millions)]]</f>
        <v>0.97949919864890489</v>
      </c>
      <c r="H2062" s="49"/>
      <c r="I2062" s="49"/>
      <c r="J2062" s="49"/>
      <c r="K2062" s="49"/>
      <c r="L2062" s="49"/>
      <c r="M2062" s="49"/>
      <c r="N2062" s="49"/>
      <c r="O2062" s="49"/>
      <c r="P2062" s="49"/>
      <c r="Q2062" s="49"/>
      <c r="R2062" s="49"/>
      <c r="S2062" s="49"/>
      <c r="T2062" s="49"/>
      <c r="U2062" s="49"/>
      <c r="V2062" s="49"/>
      <c r="W2062" s="49"/>
      <c r="X2062" s="49"/>
      <c r="Y2062" s="49"/>
    </row>
    <row r="2063" spans="1:25">
      <c r="A2063" s="37" t="s">
        <v>120</v>
      </c>
      <c r="B2063" s="37" t="s">
        <v>121</v>
      </c>
      <c r="C2063" s="38">
        <v>2012</v>
      </c>
      <c r="D2063" s="38">
        <v>29241.3</v>
      </c>
      <c r="E2063" s="38">
        <v>29241.3</v>
      </c>
      <c r="F2063" s="37">
        <f>Table_3[[#This Row],[Nominal GDP in millions]]/Table_3[[#This Row],[Real GDP (Chained 2012, millions)]]</f>
        <v>1</v>
      </c>
      <c r="G2063" s="51">
        <f>ABS((F2063/F2060)^(1/4)-1)</f>
        <v>1.058583954404213E-2</v>
      </c>
      <c r="H2063" s="49"/>
      <c r="I2063" s="49"/>
      <c r="J2063" s="49"/>
      <c r="K2063" s="49"/>
      <c r="L2063" s="49"/>
      <c r="M2063" s="49"/>
      <c r="N2063" s="49"/>
      <c r="O2063" s="49"/>
      <c r="P2063" s="49"/>
      <c r="Q2063" s="49"/>
      <c r="R2063" s="49"/>
      <c r="S2063" s="49"/>
      <c r="T2063" s="49"/>
      <c r="U2063" s="49"/>
      <c r="V2063" s="49"/>
      <c r="W2063" s="49"/>
      <c r="X2063" s="49"/>
      <c r="Y2063" s="49"/>
    </row>
    <row r="2064" spans="1:25">
      <c r="A2064" s="35" t="s">
        <v>120</v>
      </c>
      <c r="B2064" s="35" t="s">
        <v>121</v>
      </c>
      <c r="C2064" s="39">
        <v>2013</v>
      </c>
      <c r="D2064" s="35">
        <v>29289.599999999999</v>
      </c>
      <c r="E2064" s="39">
        <v>28681.5</v>
      </c>
      <c r="F2064" s="35">
        <f>Table_3[[#This Row],[Nominal GDP in millions]]/Table_3[[#This Row],[Real GDP (Chained 2012, millions)]]</f>
        <v>1.0212018199884942</v>
      </c>
      <c r="H2064" s="49"/>
      <c r="I2064" s="49"/>
      <c r="J2064" s="49"/>
      <c r="K2064" s="49"/>
      <c r="L2064" s="49"/>
      <c r="M2064" s="49"/>
      <c r="N2064" s="49"/>
      <c r="O2064" s="49"/>
      <c r="P2064" s="49"/>
      <c r="Q2064" s="49"/>
      <c r="R2064" s="49"/>
      <c r="S2064" s="49"/>
      <c r="T2064" s="49"/>
      <c r="U2064" s="49"/>
      <c r="V2064" s="49"/>
      <c r="W2064" s="49"/>
      <c r="X2064" s="49"/>
      <c r="Y2064" s="49"/>
    </row>
    <row r="2065" spans="1:25">
      <c r="A2065" s="35" t="s">
        <v>120</v>
      </c>
      <c r="B2065" s="35" t="s">
        <v>121</v>
      </c>
      <c r="C2065" s="39">
        <v>2014</v>
      </c>
      <c r="D2065" s="35">
        <v>30099.4</v>
      </c>
      <c r="E2065" s="39">
        <v>28912.2</v>
      </c>
      <c r="F2065" s="35">
        <f>Table_3[[#This Row],[Nominal GDP in millions]]/Table_3[[#This Row],[Real GDP (Chained 2012, millions)]]</f>
        <v>1.0410622505378353</v>
      </c>
      <c r="H2065" s="49"/>
      <c r="I2065" s="49"/>
      <c r="J2065" s="49"/>
      <c r="K2065" s="49"/>
      <c r="L2065" s="49"/>
      <c r="M2065" s="49"/>
      <c r="N2065" s="49"/>
      <c r="O2065" s="49"/>
      <c r="P2065" s="49"/>
      <c r="Q2065" s="49"/>
      <c r="R2065" s="49"/>
      <c r="S2065" s="49"/>
      <c r="T2065" s="49"/>
      <c r="U2065" s="49"/>
      <c r="V2065" s="49"/>
      <c r="W2065" s="49"/>
      <c r="X2065" s="49"/>
      <c r="Y2065" s="49"/>
    </row>
    <row r="2066" spans="1:25">
      <c r="A2066" s="35" t="s">
        <v>120</v>
      </c>
      <c r="B2066" s="35" t="s">
        <v>121</v>
      </c>
      <c r="C2066" s="39">
        <v>2015</v>
      </c>
      <c r="D2066" s="35">
        <v>30933.3</v>
      </c>
      <c r="E2066" s="39">
        <v>29119</v>
      </c>
      <c r="F2066" s="35">
        <f>Table_3[[#This Row],[Nominal GDP in millions]]/Table_3[[#This Row],[Real GDP (Chained 2012, millions)]]</f>
        <v>1.0623063978845426</v>
      </c>
      <c r="H2066" s="49"/>
      <c r="I2066" s="49"/>
      <c r="J2066" s="49"/>
      <c r="K2066" s="49"/>
      <c r="L2066" s="49"/>
      <c r="M2066" s="49"/>
      <c r="N2066" s="49"/>
      <c r="O2066" s="49"/>
      <c r="P2066" s="49"/>
      <c r="Q2066" s="49"/>
      <c r="R2066" s="49"/>
      <c r="S2066" s="49"/>
      <c r="T2066" s="49"/>
      <c r="U2066" s="49"/>
      <c r="V2066" s="49"/>
      <c r="W2066" s="49"/>
      <c r="X2066" s="49"/>
      <c r="Y2066" s="49"/>
    </row>
    <row r="2067" spans="1:25">
      <c r="A2067" s="37" t="s">
        <v>120</v>
      </c>
      <c r="B2067" s="37" t="s">
        <v>121</v>
      </c>
      <c r="C2067" s="38">
        <v>2016</v>
      </c>
      <c r="D2067" s="38">
        <v>31661.200000000001</v>
      </c>
      <c r="E2067" s="38">
        <v>29408.1</v>
      </c>
      <c r="F2067" s="37">
        <f>Table_3[[#This Row],[Nominal GDP in millions]]/Table_3[[#This Row],[Real GDP (Chained 2012, millions)]]</f>
        <v>1.0766149462222994</v>
      </c>
      <c r="G2067" s="51">
        <f>ABS((F2067/F2064)^(1/4)-1)</f>
        <v>1.3298048226563886E-2</v>
      </c>
      <c r="H2067" s="49"/>
      <c r="I2067" s="49"/>
      <c r="J2067" s="49"/>
      <c r="K2067" s="49"/>
      <c r="L2067" s="49"/>
      <c r="M2067" s="49"/>
      <c r="N2067" s="49"/>
      <c r="O2067" s="49"/>
      <c r="P2067" s="49"/>
      <c r="Q2067" s="49"/>
      <c r="R2067" s="49"/>
      <c r="S2067" s="49"/>
      <c r="T2067" s="49"/>
      <c r="U2067" s="49"/>
      <c r="V2067" s="49"/>
      <c r="W2067" s="49"/>
      <c r="X2067" s="49"/>
      <c r="Y2067" s="49"/>
    </row>
    <row r="2068" spans="1:25">
      <c r="A2068" s="35" t="s">
        <v>120</v>
      </c>
      <c r="B2068" s="35" t="s">
        <v>121</v>
      </c>
      <c r="C2068" s="39">
        <v>2017</v>
      </c>
      <c r="D2068" s="35">
        <v>32246.9</v>
      </c>
      <c r="E2068" s="39">
        <v>29500.9</v>
      </c>
      <c r="F2068" s="35">
        <f>Table_3[[#This Row],[Nominal GDP in millions]]/Table_3[[#This Row],[Real GDP (Chained 2012, millions)]]</f>
        <v>1.0930819059757499</v>
      </c>
      <c r="H2068" s="49"/>
      <c r="I2068" s="49"/>
      <c r="J2068" s="49"/>
      <c r="K2068" s="49"/>
      <c r="L2068" s="49"/>
      <c r="M2068" s="49"/>
      <c r="N2068" s="49"/>
      <c r="O2068" s="49"/>
      <c r="P2068" s="49"/>
      <c r="Q2068" s="49"/>
      <c r="R2068" s="49"/>
      <c r="S2068" s="49"/>
      <c r="T2068" s="49"/>
      <c r="U2068" s="49"/>
      <c r="V2068" s="49"/>
      <c r="W2068" s="49"/>
      <c r="X2068" s="49"/>
      <c r="Y2068" s="49"/>
    </row>
    <row r="2069" spans="1:25">
      <c r="A2069" s="35" t="s">
        <v>120</v>
      </c>
      <c r="B2069" s="35" t="s">
        <v>121</v>
      </c>
      <c r="C2069" s="39">
        <v>2018</v>
      </c>
      <c r="D2069" s="35">
        <v>33032.699999999997</v>
      </c>
      <c r="E2069" s="39">
        <v>29616.400000000001</v>
      </c>
      <c r="F2069" s="35">
        <f>Table_3[[#This Row],[Nominal GDP in millions]]/Table_3[[#This Row],[Real GDP (Chained 2012, millions)]]</f>
        <v>1.1153516295025727</v>
      </c>
      <c r="H2069" s="49"/>
      <c r="I2069" s="49"/>
      <c r="J2069" s="49"/>
      <c r="K2069" s="49"/>
      <c r="L2069" s="49"/>
      <c r="M2069" s="49"/>
      <c r="N2069" s="49"/>
      <c r="O2069" s="49"/>
      <c r="P2069" s="49"/>
      <c r="Q2069" s="49"/>
      <c r="R2069" s="49"/>
      <c r="S2069" s="49"/>
      <c r="T2069" s="49"/>
      <c r="U2069" s="49"/>
      <c r="V2069" s="49"/>
      <c r="W2069" s="49"/>
      <c r="X2069" s="49"/>
      <c r="Y2069" s="49"/>
    </row>
    <row r="2070" spans="1:25" s="46" customFormat="1">
      <c r="A2070" s="35" t="s">
        <v>120</v>
      </c>
      <c r="B2070" s="35" t="s">
        <v>121</v>
      </c>
      <c r="C2070" s="39">
        <v>2019</v>
      </c>
      <c r="D2070" s="35">
        <v>34127.5</v>
      </c>
      <c r="E2070" s="39">
        <v>29902.799999999999</v>
      </c>
      <c r="F2070" s="35">
        <f>Table_3[[#This Row],[Nominal GDP in millions]]/Table_3[[#This Row],[Real GDP (Chained 2012, millions)]]</f>
        <v>1.1412810840456413</v>
      </c>
      <c r="G2070" s="52"/>
      <c r="H2070" s="54"/>
      <c r="I2070" s="54"/>
      <c r="J2070" s="54"/>
      <c r="K2070" s="54"/>
      <c r="L2070" s="54"/>
      <c r="M2070" s="49"/>
      <c r="N2070" s="49"/>
      <c r="O2070" s="49"/>
      <c r="P2070" s="49"/>
      <c r="Q2070" s="49"/>
      <c r="R2070" s="49"/>
      <c r="S2070" s="49"/>
      <c r="T2070" s="49"/>
      <c r="U2070" s="49"/>
      <c r="V2070" s="49"/>
      <c r="W2070" s="49"/>
      <c r="X2070" s="49"/>
      <c r="Y2070" s="49"/>
    </row>
    <row r="2071" spans="1:25">
      <c r="A2071" s="47" t="s">
        <v>120</v>
      </c>
      <c r="B2071" s="47" t="s">
        <v>121</v>
      </c>
      <c r="C2071" s="45">
        <v>2020</v>
      </c>
      <c r="D2071" s="47">
        <v>33435</v>
      </c>
      <c r="E2071" s="45">
        <v>28648.5</v>
      </c>
      <c r="F2071" s="47">
        <f>Table_3[[#This Row],[Nominal GDP in millions]]/Table_3[[#This Row],[Real GDP (Chained 2012, millions)]]</f>
        <v>1.1670768103042044</v>
      </c>
      <c r="G2071" s="51">
        <f>ABS((F2071/F2068)^(1/4)-1)</f>
        <v>1.6510065980762434E-2</v>
      </c>
      <c r="H2071" s="49"/>
      <c r="I2071" s="49"/>
      <c r="J2071" s="49"/>
      <c r="K2071" s="49"/>
      <c r="L2071" s="49"/>
      <c r="M2071" s="49"/>
      <c r="N2071" s="49"/>
      <c r="O2071" s="49"/>
      <c r="P2071" s="49"/>
      <c r="Q2071" s="49"/>
      <c r="R2071" s="49"/>
      <c r="S2071" s="49"/>
      <c r="T2071" s="49"/>
      <c r="U2071" s="49"/>
      <c r="V2071" s="49"/>
      <c r="W2071" s="49"/>
      <c r="X2071" s="49"/>
      <c r="Y2071" s="49"/>
    </row>
    <row r="2072" spans="1:25">
      <c r="A2072" s="37" t="s">
        <v>122</v>
      </c>
      <c r="B2072" s="37" t="s">
        <v>123</v>
      </c>
      <c r="C2072" s="38">
        <v>1976</v>
      </c>
      <c r="D2072" s="38">
        <v>39574.199999999997</v>
      </c>
      <c r="E2072" s="38"/>
      <c r="F2072" s="37"/>
      <c r="G2072" s="51"/>
      <c r="H2072" s="49"/>
      <c r="I2072" s="49"/>
      <c r="J2072" s="49"/>
      <c r="K2072" s="49"/>
      <c r="L2072" s="49"/>
      <c r="M2072" s="49"/>
      <c r="N2072" s="49"/>
      <c r="O2072" s="49"/>
      <c r="P2072" s="49"/>
      <c r="Q2072" s="49"/>
      <c r="R2072" s="49"/>
      <c r="S2072" s="49"/>
      <c r="T2072" s="49"/>
      <c r="U2072" s="49"/>
      <c r="V2072" s="49"/>
      <c r="W2072" s="49"/>
      <c r="X2072" s="49"/>
      <c r="Y2072" s="49"/>
    </row>
    <row r="2073" spans="1:25">
      <c r="A2073" s="35" t="s">
        <v>122</v>
      </c>
      <c r="B2073" s="35" t="s">
        <v>123</v>
      </c>
      <c r="C2073" s="39">
        <v>1977</v>
      </c>
      <c r="D2073" s="35">
        <v>43218.8</v>
      </c>
      <c r="E2073" s="39">
        <v>149904.35973304886</v>
      </c>
      <c r="F2073" s="35">
        <f>Table_3[[#This Row],[Nominal GDP in millions]]/Table_3[[#This Row],[Real GDP (Chained 2012, millions)]]</f>
        <v>0.28830915976669702</v>
      </c>
      <c r="H2073" s="49"/>
      <c r="I2073" s="49"/>
      <c r="J2073" s="49"/>
      <c r="K2073" s="49"/>
      <c r="L2073" s="49"/>
      <c r="M2073" s="49"/>
      <c r="N2073" s="49"/>
      <c r="O2073" s="49"/>
      <c r="P2073" s="49"/>
      <c r="Q2073" s="49"/>
      <c r="R2073" s="49"/>
      <c r="S2073" s="49"/>
      <c r="T2073" s="49"/>
      <c r="U2073" s="49"/>
      <c r="V2073" s="49"/>
      <c r="W2073" s="49"/>
      <c r="X2073" s="49"/>
      <c r="Y2073" s="49"/>
    </row>
    <row r="2074" spans="1:25">
      <c r="A2074" s="35" t="s">
        <v>122</v>
      </c>
      <c r="B2074" s="35" t="s">
        <v>123</v>
      </c>
      <c r="C2074" s="39">
        <v>1978</v>
      </c>
      <c r="D2074" s="35">
        <v>48379.1</v>
      </c>
      <c r="E2074" s="39">
        <v>156978.52136830756</v>
      </c>
      <c r="F2074" s="35">
        <f>Table_3[[#This Row],[Nominal GDP in millions]]/Table_3[[#This Row],[Real GDP (Chained 2012, millions)]]</f>
        <v>0.30818929607886641</v>
      </c>
      <c r="H2074" s="49"/>
      <c r="I2074" s="49"/>
      <c r="J2074" s="49"/>
      <c r="K2074" s="49"/>
      <c r="L2074" s="49"/>
      <c r="M2074" s="49"/>
      <c r="N2074" s="49"/>
      <c r="O2074" s="49"/>
      <c r="P2074" s="49"/>
      <c r="Q2074" s="49"/>
      <c r="R2074" s="49"/>
      <c r="S2074" s="49"/>
      <c r="T2074" s="49"/>
      <c r="U2074" s="49"/>
      <c r="V2074" s="49"/>
      <c r="W2074" s="49"/>
      <c r="X2074" s="49"/>
      <c r="Y2074" s="49"/>
    </row>
    <row r="2075" spans="1:25">
      <c r="A2075" s="35" t="s">
        <v>122</v>
      </c>
      <c r="B2075" s="35" t="s">
        <v>123</v>
      </c>
      <c r="C2075" s="39">
        <v>1979</v>
      </c>
      <c r="D2075" s="35">
        <v>53397.8</v>
      </c>
      <c r="E2075" s="39">
        <v>161914.22090909607</v>
      </c>
      <c r="F2075" s="35">
        <f>Table_3[[#This Row],[Nominal GDP in millions]]/Table_3[[#This Row],[Real GDP (Chained 2012, millions)]]</f>
        <v>0.32979067372951304</v>
      </c>
      <c r="H2075" s="49"/>
      <c r="I2075" s="49"/>
      <c r="J2075" s="49"/>
      <c r="K2075" s="49"/>
      <c r="L2075" s="49"/>
      <c r="M2075" s="49"/>
      <c r="N2075" s="49"/>
      <c r="O2075" s="49"/>
      <c r="P2075" s="49"/>
      <c r="Q2075" s="49"/>
      <c r="R2075" s="49"/>
      <c r="S2075" s="49"/>
      <c r="T2075" s="49"/>
      <c r="U2075" s="49"/>
      <c r="V2075" s="49"/>
      <c r="W2075" s="49"/>
      <c r="X2075" s="49"/>
      <c r="Y2075" s="49"/>
    </row>
    <row r="2076" spans="1:25">
      <c r="A2076" s="37" t="s">
        <v>122</v>
      </c>
      <c r="B2076" s="37" t="s">
        <v>123</v>
      </c>
      <c r="C2076" s="38">
        <v>1980</v>
      </c>
      <c r="D2076" s="38">
        <v>58668.7</v>
      </c>
      <c r="E2076" s="38">
        <v>164313.72060523691</v>
      </c>
      <c r="F2076" s="37">
        <f>Table_3[[#This Row],[Nominal GDP in millions]]/Table_3[[#This Row],[Real GDP (Chained 2012, millions)]]</f>
        <v>0.35705295810902682</v>
      </c>
      <c r="G2076" s="51">
        <f>ABS((F2076/F2073)^(1/4)-1)</f>
        <v>5.4917625998751163E-2</v>
      </c>
      <c r="H2076" s="49"/>
      <c r="I2076" s="49"/>
      <c r="J2076" s="49"/>
      <c r="K2076" s="49"/>
      <c r="L2076" s="49"/>
      <c r="M2076" s="49"/>
      <c r="N2076" s="49"/>
      <c r="O2076" s="49"/>
      <c r="P2076" s="49"/>
      <c r="Q2076" s="49"/>
      <c r="R2076" s="49"/>
      <c r="S2076" s="49"/>
      <c r="T2076" s="49"/>
      <c r="U2076" s="49"/>
      <c r="V2076" s="49"/>
      <c r="W2076" s="49"/>
      <c r="X2076" s="49"/>
      <c r="Y2076" s="49"/>
    </row>
    <row r="2077" spans="1:25">
      <c r="A2077" s="35" t="s">
        <v>122</v>
      </c>
      <c r="B2077" s="35" t="s">
        <v>123</v>
      </c>
      <c r="C2077" s="39">
        <v>1981</v>
      </c>
      <c r="D2077" s="35">
        <v>66178.600000000006</v>
      </c>
      <c r="E2077" s="39">
        <v>169525.09404218278</v>
      </c>
      <c r="F2077" s="35">
        <f>Table_3[[#This Row],[Nominal GDP in millions]]/Table_3[[#This Row],[Real GDP (Chained 2012, millions)]]</f>
        <v>0.39037642405632789</v>
      </c>
      <c r="H2077" s="49"/>
      <c r="I2077" s="49"/>
      <c r="J2077" s="49"/>
      <c r="K2077" s="49"/>
      <c r="L2077" s="49"/>
      <c r="M2077" s="49"/>
      <c r="N2077" s="49"/>
      <c r="O2077" s="49"/>
      <c r="P2077" s="49"/>
      <c r="Q2077" s="49"/>
      <c r="R2077" s="49"/>
      <c r="S2077" s="49"/>
      <c r="T2077" s="49"/>
      <c r="U2077" s="49"/>
      <c r="V2077" s="49"/>
      <c r="W2077" s="49"/>
      <c r="X2077" s="49"/>
      <c r="Y2077" s="49"/>
    </row>
    <row r="2078" spans="1:25">
      <c r="A2078" s="35" t="s">
        <v>122</v>
      </c>
      <c r="B2078" s="35" t="s">
        <v>123</v>
      </c>
      <c r="C2078" s="39">
        <v>1982</v>
      </c>
      <c r="D2078" s="35">
        <v>71465.100000000006</v>
      </c>
      <c r="E2078" s="39">
        <v>170112.96152074105</v>
      </c>
      <c r="F2078" s="35">
        <f>Table_3[[#This Row],[Nominal GDP in millions]]/Table_3[[#This Row],[Real GDP (Chained 2012, millions)]]</f>
        <v>0.42010379080542087</v>
      </c>
      <c r="H2078" s="49"/>
      <c r="I2078" s="49"/>
      <c r="J2078" s="49"/>
      <c r="K2078" s="49"/>
      <c r="L2078" s="49"/>
      <c r="M2078" s="49"/>
      <c r="N2078" s="49"/>
      <c r="O2078" s="49"/>
      <c r="P2078" s="49"/>
      <c r="Q2078" s="49"/>
      <c r="R2078" s="49"/>
      <c r="S2078" s="49"/>
      <c r="T2078" s="49"/>
      <c r="U2078" s="49"/>
      <c r="V2078" s="49"/>
      <c r="W2078" s="49"/>
      <c r="X2078" s="49"/>
      <c r="Y2078" s="49"/>
    </row>
    <row r="2079" spans="1:25">
      <c r="A2079" s="35" t="s">
        <v>122</v>
      </c>
      <c r="B2079" s="35" t="s">
        <v>123</v>
      </c>
      <c r="C2079" s="39">
        <v>1983</v>
      </c>
      <c r="D2079" s="35">
        <v>79438.899999999994</v>
      </c>
      <c r="E2079" s="39">
        <v>177941.53177182417</v>
      </c>
      <c r="F2079" s="35">
        <f>Table_3[[#This Row],[Nominal GDP in millions]]/Table_3[[#This Row],[Real GDP (Chained 2012, millions)]]</f>
        <v>0.44643259619606468</v>
      </c>
      <c r="H2079" s="49"/>
      <c r="I2079" s="49"/>
      <c r="J2079" s="49"/>
      <c r="K2079" s="49"/>
      <c r="L2079" s="49"/>
      <c r="M2079" s="49"/>
      <c r="N2079" s="49"/>
      <c r="O2079" s="49"/>
      <c r="P2079" s="49"/>
      <c r="Q2079" s="49"/>
      <c r="R2079" s="49"/>
      <c r="S2079" s="49"/>
      <c r="T2079" s="49"/>
      <c r="U2079" s="49"/>
      <c r="V2079" s="49"/>
      <c r="W2079" s="49"/>
      <c r="X2079" s="49"/>
      <c r="Y2079" s="49"/>
    </row>
    <row r="2080" spans="1:25">
      <c r="A2080" s="37" t="s">
        <v>122</v>
      </c>
      <c r="B2080" s="37" t="s">
        <v>123</v>
      </c>
      <c r="C2080" s="38">
        <v>1984</v>
      </c>
      <c r="D2080" s="38">
        <v>89767.8</v>
      </c>
      <c r="E2080" s="38">
        <v>190157.86417009647</v>
      </c>
      <c r="F2080" s="37">
        <f>Table_3[[#This Row],[Nominal GDP in millions]]/Table_3[[#This Row],[Real GDP (Chained 2012, millions)]]</f>
        <v>0.4720698793698197</v>
      </c>
      <c r="G2080" s="51">
        <f>ABS((F2080/F2077)^(1/4)-1)</f>
        <v>4.8650280526578715E-2</v>
      </c>
      <c r="H2080" s="49"/>
      <c r="I2080" s="49"/>
      <c r="J2080" s="49"/>
      <c r="K2080" s="49"/>
      <c r="L2080" s="49"/>
      <c r="M2080" s="49"/>
      <c r="N2080" s="49"/>
      <c r="O2080" s="49"/>
      <c r="P2080" s="49"/>
      <c r="Q2080" s="49"/>
      <c r="R2080" s="49"/>
      <c r="S2080" s="49"/>
      <c r="T2080" s="49"/>
      <c r="U2080" s="49"/>
      <c r="V2080" s="49"/>
      <c r="W2080" s="49"/>
      <c r="X2080" s="49"/>
      <c r="Y2080" s="49"/>
    </row>
    <row r="2081" spans="1:25">
      <c r="A2081" s="35" t="s">
        <v>122</v>
      </c>
      <c r="B2081" s="35" t="s">
        <v>123</v>
      </c>
      <c r="C2081" s="39">
        <v>1985</v>
      </c>
      <c r="D2081" s="35">
        <v>97966.7</v>
      </c>
      <c r="E2081" s="39">
        <v>199533.47653842974</v>
      </c>
      <c r="F2081" s="35">
        <f>Table_3[[#This Row],[Nominal GDP in millions]]/Table_3[[#This Row],[Real GDP (Chained 2012, millions)]]</f>
        <v>0.49097876556634751</v>
      </c>
      <c r="H2081" s="49"/>
      <c r="I2081" s="49"/>
      <c r="J2081" s="49"/>
      <c r="K2081" s="49"/>
      <c r="L2081" s="49"/>
      <c r="M2081" s="49"/>
      <c r="N2081" s="49"/>
      <c r="O2081" s="49"/>
      <c r="P2081" s="49"/>
      <c r="Q2081" s="49"/>
      <c r="R2081" s="49"/>
      <c r="S2081" s="49"/>
      <c r="T2081" s="49"/>
      <c r="U2081" s="49"/>
      <c r="V2081" s="49"/>
      <c r="W2081" s="49"/>
      <c r="X2081" s="49"/>
      <c r="Y2081" s="49"/>
    </row>
    <row r="2082" spans="1:25">
      <c r="A2082" s="35" t="s">
        <v>122</v>
      </c>
      <c r="B2082" s="35" t="s">
        <v>123</v>
      </c>
      <c r="C2082" s="39">
        <v>1986</v>
      </c>
      <c r="D2082" s="35">
        <v>107347.9</v>
      </c>
      <c r="E2082" s="39">
        <v>209765.38318420845</v>
      </c>
      <c r="F2082" s="35">
        <f>Table_3[[#This Row],[Nominal GDP in millions]]/Table_3[[#This Row],[Real GDP (Chained 2012, millions)]]</f>
        <v>0.51175221750354738</v>
      </c>
      <c r="H2082" s="49"/>
      <c r="I2082" s="49"/>
      <c r="J2082" s="49"/>
      <c r="K2082" s="49"/>
      <c r="L2082" s="49"/>
      <c r="M2082" s="49"/>
      <c r="N2082" s="49"/>
      <c r="O2082" s="49"/>
      <c r="P2082" s="49"/>
      <c r="Q2082" s="49"/>
      <c r="R2082" s="49"/>
      <c r="S2082" s="49"/>
      <c r="T2082" s="49"/>
      <c r="U2082" s="49"/>
      <c r="V2082" s="49"/>
      <c r="W2082" s="49"/>
      <c r="X2082" s="49"/>
      <c r="Y2082" s="49"/>
    </row>
    <row r="2083" spans="1:25">
      <c r="A2083" s="35" t="s">
        <v>122</v>
      </c>
      <c r="B2083" s="35" t="s">
        <v>123</v>
      </c>
      <c r="C2083" s="39">
        <v>1987</v>
      </c>
      <c r="D2083" s="35">
        <v>117602.8</v>
      </c>
      <c r="E2083" s="39">
        <v>222280.83596980612</v>
      </c>
      <c r="F2083" s="35">
        <f>Table_3[[#This Row],[Nominal GDP in millions]]/Table_3[[#This Row],[Real GDP (Chained 2012, millions)]]</f>
        <v>0.52907305070588617</v>
      </c>
      <c r="H2083" s="49"/>
      <c r="I2083" s="49"/>
      <c r="J2083" s="49"/>
      <c r="K2083" s="49"/>
      <c r="L2083" s="49"/>
      <c r="M2083" s="49"/>
      <c r="N2083" s="49"/>
      <c r="O2083" s="49"/>
      <c r="P2083" s="49"/>
      <c r="Q2083" s="49"/>
      <c r="R2083" s="49"/>
      <c r="S2083" s="49"/>
      <c r="T2083" s="49"/>
      <c r="U2083" s="49"/>
      <c r="V2083" s="49"/>
      <c r="W2083" s="49"/>
      <c r="X2083" s="49"/>
      <c r="Y2083" s="49"/>
    </row>
    <row r="2084" spans="1:25">
      <c r="A2084" s="37" t="s">
        <v>122</v>
      </c>
      <c r="B2084" s="37" t="s">
        <v>123</v>
      </c>
      <c r="C2084" s="38">
        <v>1988</v>
      </c>
      <c r="D2084" s="38">
        <v>128087.7</v>
      </c>
      <c r="E2084" s="38">
        <v>233836.11941708665</v>
      </c>
      <c r="F2084" s="37">
        <f>Table_3[[#This Row],[Nominal GDP in millions]]/Table_3[[#This Row],[Real GDP (Chained 2012, millions)]]</f>
        <v>0.54776695883980908</v>
      </c>
      <c r="G2084" s="51">
        <f>ABS((F2084/F2081)^(1/4)-1)</f>
        <v>2.774004942022712E-2</v>
      </c>
      <c r="H2084" s="49"/>
      <c r="I2084" s="49"/>
      <c r="J2084" s="49"/>
      <c r="K2084" s="49"/>
      <c r="L2084" s="49"/>
      <c r="M2084" s="49"/>
      <c r="N2084" s="49"/>
      <c r="O2084" s="49"/>
      <c r="P2084" s="49"/>
      <c r="Q2084" s="49"/>
      <c r="R2084" s="49"/>
      <c r="S2084" s="49"/>
      <c r="T2084" s="49"/>
      <c r="U2084" s="49"/>
      <c r="V2084" s="49"/>
      <c r="W2084" s="49"/>
      <c r="X2084" s="49"/>
      <c r="Y2084" s="49"/>
    </row>
    <row r="2085" spans="1:25">
      <c r="A2085" s="35" t="s">
        <v>122</v>
      </c>
      <c r="B2085" s="35" t="s">
        <v>123</v>
      </c>
      <c r="C2085" s="39">
        <v>1989</v>
      </c>
      <c r="D2085" s="35">
        <v>137660.70000000001</v>
      </c>
      <c r="E2085" s="39">
        <v>241948.74746116906</v>
      </c>
      <c r="F2085" s="35">
        <f>Table_3[[#This Row],[Nominal GDP in millions]]/Table_3[[#This Row],[Real GDP (Chained 2012, millions)]]</f>
        <v>0.56896636764814623</v>
      </c>
      <c r="H2085" s="49"/>
      <c r="I2085" s="49"/>
      <c r="J2085" s="49"/>
      <c r="K2085" s="49"/>
      <c r="L2085" s="49"/>
      <c r="M2085" s="49"/>
      <c r="N2085" s="49"/>
      <c r="O2085" s="49"/>
      <c r="P2085" s="49"/>
      <c r="Q2085" s="49"/>
      <c r="R2085" s="49"/>
      <c r="S2085" s="49"/>
      <c r="T2085" s="49"/>
      <c r="U2085" s="49"/>
      <c r="V2085" s="49"/>
      <c r="W2085" s="49"/>
      <c r="X2085" s="49"/>
      <c r="Y2085" s="49"/>
    </row>
    <row r="2086" spans="1:25">
      <c r="A2086" s="35" t="s">
        <v>122</v>
      </c>
      <c r="B2086" s="35" t="s">
        <v>123</v>
      </c>
      <c r="C2086" s="39">
        <v>1990</v>
      </c>
      <c r="D2086" s="35">
        <v>144970.6</v>
      </c>
      <c r="E2086" s="39">
        <v>245864.16938628239</v>
      </c>
      <c r="F2086" s="35">
        <f>Table_3[[#This Row],[Nominal GDP in millions]]/Table_3[[#This Row],[Real GDP (Chained 2012, millions)]]</f>
        <v>0.5896369542657256</v>
      </c>
      <c r="H2086" s="49"/>
      <c r="I2086" s="49"/>
      <c r="J2086" s="49"/>
      <c r="K2086" s="49"/>
      <c r="L2086" s="49"/>
      <c r="M2086" s="49"/>
      <c r="N2086" s="49"/>
      <c r="O2086" s="49"/>
      <c r="P2086" s="49"/>
      <c r="Q2086" s="49"/>
      <c r="R2086" s="49"/>
      <c r="S2086" s="49"/>
      <c r="T2086" s="49"/>
      <c r="U2086" s="49"/>
      <c r="V2086" s="49"/>
      <c r="W2086" s="49"/>
      <c r="X2086" s="49"/>
      <c r="Y2086" s="49"/>
    </row>
    <row r="2087" spans="1:25">
      <c r="A2087" s="35" t="s">
        <v>122</v>
      </c>
      <c r="B2087" s="35" t="s">
        <v>123</v>
      </c>
      <c r="C2087" s="39">
        <v>1991</v>
      </c>
      <c r="D2087" s="35">
        <v>151092.6</v>
      </c>
      <c r="E2087" s="39">
        <v>244989.97051558131</v>
      </c>
      <c r="F2087" s="35">
        <f>Table_3[[#This Row],[Nominal GDP in millions]]/Table_3[[#This Row],[Real GDP (Chained 2012, millions)]]</f>
        <v>0.61672973665830355</v>
      </c>
      <c r="H2087" s="49"/>
      <c r="I2087" s="49"/>
      <c r="J2087" s="49"/>
      <c r="K2087" s="49"/>
      <c r="L2087" s="49"/>
      <c r="M2087" s="49"/>
      <c r="N2087" s="49"/>
      <c r="O2087" s="49"/>
      <c r="P2087" s="49"/>
      <c r="Q2087" s="49"/>
      <c r="R2087" s="49"/>
      <c r="S2087" s="49"/>
      <c r="T2087" s="49"/>
      <c r="U2087" s="49"/>
      <c r="V2087" s="49"/>
      <c r="W2087" s="49"/>
      <c r="X2087" s="49"/>
      <c r="Y2087" s="49"/>
    </row>
    <row r="2088" spans="1:25">
      <c r="A2088" s="37" t="s">
        <v>122</v>
      </c>
      <c r="B2088" s="37" t="s">
        <v>123</v>
      </c>
      <c r="C2088" s="38">
        <v>1992</v>
      </c>
      <c r="D2088" s="38">
        <v>158990.20000000001</v>
      </c>
      <c r="E2088" s="38">
        <v>249805.02720181437</v>
      </c>
      <c r="F2088" s="37">
        <f>Table_3[[#This Row],[Nominal GDP in millions]]/Table_3[[#This Row],[Real GDP (Chained 2012, millions)]]</f>
        <v>0.63645716733936586</v>
      </c>
      <c r="G2088" s="51">
        <f>ABS((F2088/F2085)^(1/4)-1)</f>
        <v>2.8420314055420892E-2</v>
      </c>
      <c r="H2088" s="49"/>
      <c r="I2088" s="49"/>
      <c r="J2088" s="49"/>
      <c r="K2088" s="49"/>
      <c r="L2088" s="49"/>
      <c r="M2088" s="49"/>
      <c r="N2088" s="49"/>
      <c r="O2088" s="49"/>
      <c r="P2088" s="49"/>
      <c r="Q2088" s="49"/>
      <c r="R2088" s="49"/>
      <c r="S2088" s="49"/>
      <c r="T2088" s="49"/>
      <c r="U2088" s="49"/>
      <c r="V2088" s="49"/>
      <c r="W2088" s="49"/>
      <c r="X2088" s="49"/>
      <c r="Y2088" s="49"/>
    </row>
    <row r="2089" spans="1:25">
      <c r="A2089" s="35" t="s">
        <v>122</v>
      </c>
      <c r="B2089" s="35" t="s">
        <v>123</v>
      </c>
      <c r="C2089" s="39">
        <v>1993</v>
      </c>
      <c r="D2089" s="35">
        <v>167688.4</v>
      </c>
      <c r="E2089" s="39">
        <v>256890.41473284445</v>
      </c>
      <c r="F2089" s="35">
        <f>Table_3[[#This Row],[Nominal GDP in millions]]/Table_3[[#This Row],[Real GDP (Chained 2012, millions)]]</f>
        <v>0.65276238576043832</v>
      </c>
      <c r="H2089" s="49"/>
      <c r="I2089" s="49"/>
      <c r="J2089" s="49"/>
      <c r="K2089" s="49"/>
      <c r="L2089" s="49"/>
      <c r="M2089" s="49"/>
      <c r="N2089" s="49"/>
      <c r="O2089" s="49"/>
      <c r="P2089" s="49"/>
      <c r="Q2089" s="49"/>
      <c r="R2089" s="49"/>
      <c r="S2089" s="49"/>
      <c r="T2089" s="49"/>
      <c r="U2089" s="49"/>
      <c r="V2089" s="49"/>
      <c r="W2089" s="49"/>
      <c r="X2089" s="49"/>
      <c r="Y2089" s="49"/>
    </row>
    <row r="2090" spans="1:25">
      <c r="A2090" s="35" t="s">
        <v>122</v>
      </c>
      <c r="B2090" s="35" t="s">
        <v>123</v>
      </c>
      <c r="C2090" s="39">
        <v>1994</v>
      </c>
      <c r="D2090" s="35">
        <v>177057.3</v>
      </c>
      <c r="E2090" s="39">
        <v>267264.705524989</v>
      </c>
      <c r="F2090" s="35">
        <f>Table_3[[#This Row],[Nominal GDP in millions]]/Table_3[[#This Row],[Real GDP (Chained 2012, millions)]]</f>
        <v>0.66247916892806968</v>
      </c>
      <c r="H2090" s="49"/>
      <c r="I2090" s="49"/>
      <c r="J2090" s="49"/>
      <c r="K2090" s="49"/>
      <c r="L2090" s="49"/>
      <c r="M2090" s="49"/>
      <c r="N2090" s="49"/>
      <c r="O2090" s="49"/>
      <c r="P2090" s="49"/>
      <c r="Q2090" s="49"/>
      <c r="R2090" s="49"/>
      <c r="S2090" s="49"/>
      <c r="T2090" s="49"/>
      <c r="U2090" s="49"/>
      <c r="V2090" s="49"/>
      <c r="W2090" s="49"/>
      <c r="X2090" s="49"/>
      <c r="Y2090" s="49"/>
    </row>
    <row r="2091" spans="1:25">
      <c r="A2091" s="35" t="s">
        <v>122</v>
      </c>
      <c r="B2091" s="35" t="s">
        <v>123</v>
      </c>
      <c r="C2091" s="39">
        <v>1995</v>
      </c>
      <c r="D2091" s="35">
        <v>186235.6</v>
      </c>
      <c r="E2091" s="39">
        <v>274824.28057739901</v>
      </c>
      <c r="F2091" s="35">
        <f>Table_3[[#This Row],[Nominal GDP in millions]]/Table_3[[#This Row],[Real GDP (Chained 2012, millions)]]</f>
        <v>0.67765337039625329</v>
      </c>
      <c r="H2091" s="49"/>
      <c r="I2091" s="49"/>
      <c r="J2091" s="49"/>
      <c r="K2091" s="49"/>
      <c r="L2091" s="49"/>
      <c r="M2091" s="49"/>
      <c r="N2091" s="49"/>
      <c r="O2091" s="49"/>
      <c r="P2091" s="49"/>
      <c r="Q2091" s="49"/>
      <c r="R2091" s="49"/>
      <c r="S2091" s="49"/>
      <c r="T2091" s="49"/>
      <c r="U2091" s="49"/>
      <c r="V2091" s="49"/>
      <c r="W2091" s="49"/>
      <c r="X2091" s="49"/>
      <c r="Y2091" s="49"/>
    </row>
    <row r="2092" spans="1:25">
      <c r="A2092" s="37" t="s">
        <v>122</v>
      </c>
      <c r="B2092" s="37" t="s">
        <v>123</v>
      </c>
      <c r="C2092" s="38">
        <v>1996</v>
      </c>
      <c r="D2092" s="38">
        <v>197756.4</v>
      </c>
      <c r="E2092" s="38">
        <v>286619.85503416514</v>
      </c>
      <c r="F2092" s="37">
        <f>Table_3[[#This Row],[Nominal GDP in millions]]/Table_3[[#This Row],[Real GDP (Chained 2012, millions)]]</f>
        <v>0.68996057504958053</v>
      </c>
      <c r="G2092" s="51">
        <f>ABS((F2092/F2089)^(1/4)-1)</f>
        <v>1.3951748826448451E-2</v>
      </c>
      <c r="H2092" s="49"/>
      <c r="I2092" s="49"/>
      <c r="J2092" s="49"/>
      <c r="K2092" s="49"/>
      <c r="L2092" s="49"/>
      <c r="M2092" s="49"/>
      <c r="N2092" s="49"/>
      <c r="O2092" s="49"/>
      <c r="P2092" s="49"/>
      <c r="Q2092" s="49"/>
      <c r="R2092" s="49"/>
      <c r="S2092" s="49"/>
      <c r="T2092" s="49"/>
      <c r="U2092" s="49"/>
      <c r="V2092" s="49"/>
      <c r="W2092" s="49"/>
      <c r="X2092" s="49"/>
      <c r="Y2092" s="49"/>
    </row>
    <row r="2093" spans="1:25">
      <c r="A2093" s="35" t="s">
        <v>122</v>
      </c>
      <c r="B2093" s="35" t="s">
        <v>123</v>
      </c>
      <c r="C2093" s="39">
        <v>1997</v>
      </c>
      <c r="D2093" s="35">
        <v>215101.7</v>
      </c>
      <c r="E2093" s="39">
        <v>298922.3</v>
      </c>
      <c r="F2093" s="35">
        <f>Table_3[[#This Row],[Nominal GDP in millions]]/Table_3[[#This Row],[Real GDP (Chained 2012, millions)]]</f>
        <v>0.71959067623927697</v>
      </c>
      <c r="H2093" s="49"/>
      <c r="I2093" s="49"/>
      <c r="J2093" s="49"/>
      <c r="K2093" s="49"/>
      <c r="L2093" s="49"/>
      <c r="M2093" s="49"/>
      <c r="N2093" s="49"/>
      <c r="O2093" s="49"/>
      <c r="P2093" s="49"/>
      <c r="Q2093" s="49"/>
      <c r="R2093" s="49"/>
      <c r="S2093" s="49"/>
      <c r="T2093" s="49"/>
      <c r="U2093" s="49"/>
      <c r="V2093" s="49"/>
      <c r="W2093" s="49"/>
      <c r="X2093" s="49"/>
      <c r="Y2093" s="49"/>
    </row>
    <row r="2094" spans="1:25">
      <c r="A2094" s="35" t="s">
        <v>122</v>
      </c>
      <c r="B2094" s="35" t="s">
        <v>123</v>
      </c>
      <c r="C2094" s="39">
        <v>1998</v>
      </c>
      <c r="D2094" s="35">
        <v>231384</v>
      </c>
      <c r="E2094" s="39">
        <v>315091</v>
      </c>
      <c r="F2094" s="35">
        <f>Table_3[[#This Row],[Nominal GDP in millions]]/Table_3[[#This Row],[Real GDP (Chained 2012, millions)]]</f>
        <v>0.73434023821689609</v>
      </c>
      <c r="H2094" s="49"/>
      <c r="I2094" s="49"/>
      <c r="J2094" s="49"/>
      <c r="K2094" s="49"/>
      <c r="L2094" s="49"/>
      <c r="M2094" s="49"/>
      <c r="N2094" s="49"/>
      <c r="O2094" s="49"/>
      <c r="P2094" s="49"/>
      <c r="Q2094" s="49"/>
      <c r="R2094" s="49"/>
      <c r="S2094" s="49"/>
      <c r="T2094" s="49"/>
      <c r="U2094" s="49"/>
      <c r="V2094" s="49"/>
      <c r="W2094" s="49"/>
      <c r="X2094" s="49"/>
      <c r="Y2094" s="49"/>
    </row>
    <row r="2095" spans="1:25">
      <c r="A2095" s="35" t="s">
        <v>122</v>
      </c>
      <c r="B2095" s="35" t="s">
        <v>123</v>
      </c>
      <c r="C2095" s="39">
        <v>1999</v>
      </c>
      <c r="D2095" s="35">
        <v>249801.1</v>
      </c>
      <c r="E2095" s="39">
        <v>332373.3</v>
      </c>
      <c r="F2095" s="35">
        <f>Table_3[[#This Row],[Nominal GDP in millions]]/Table_3[[#This Row],[Real GDP (Chained 2012, millions)]]</f>
        <v>0.75156789068195318</v>
      </c>
      <c r="H2095" s="49"/>
      <c r="I2095" s="49"/>
      <c r="J2095" s="49"/>
      <c r="K2095" s="49"/>
      <c r="L2095" s="49"/>
      <c r="M2095" s="49"/>
      <c r="N2095" s="49"/>
      <c r="O2095" s="49"/>
      <c r="P2095" s="49"/>
      <c r="Q2095" s="49"/>
      <c r="R2095" s="49"/>
      <c r="S2095" s="49"/>
      <c r="T2095" s="49"/>
      <c r="U2095" s="49"/>
      <c r="V2095" s="49"/>
      <c r="W2095" s="49"/>
      <c r="X2095" s="49"/>
      <c r="Y2095" s="49"/>
    </row>
    <row r="2096" spans="1:25">
      <c r="A2096" s="37" t="s">
        <v>122</v>
      </c>
      <c r="B2096" s="37" t="s">
        <v>123</v>
      </c>
      <c r="C2096" s="38">
        <v>2000</v>
      </c>
      <c r="D2096" s="38">
        <v>268470.90000000002</v>
      </c>
      <c r="E2096" s="38">
        <v>348327</v>
      </c>
      <c r="F2096" s="37">
        <f>Table_3[[#This Row],[Nominal GDP in millions]]/Table_3[[#This Row],[Real GDP (Chained 2012, millions)]]</f>
        <v>0.77074386998423905</v>
      </c>
      <c r="G2096" s="51">
        <f>ABS((F2096/F2093)^(1/4)-1)</f>
        <v>1.7316615957321257E-2</v>
      </c>
      <c r="H2096" s="49"/>
      <c r="I2096" s="49"/>
      <c r="J2096" s="49"/>
      <c r="K2096" s="49"/>
      <c r="L2096" s="49"/>
      <c r="M2096" s="49"/>
      <c r="N2096" s="49"/>
      <c r="O2096" s="49"/>
      <c r="P2096" s="49"/>
      <c r="Q2096" s="49"/>
      <c r="R2096" s="49"/>
      <c r="S2096" s="49"/>
      <c r="T2096" s="49"/>
      <c r="U2096" s="49"/>
      <c r="V2096" s="49"/>
      <c r="W2096" s="49"/>
      <c r="X2096" s="49"/>
      <c r="Y2096" s="49"/>
    </row>
    <row r="2097" spans="1:25">
      <c r="A2097" s="35" t="s">
        <v>122</v>
      </c>
      <c r="B2097" s="35" t="s">
        <v>123</v>
      </c>
      <c r="C2097" s="39">
        <v>2001</v>
      </c>
      <c r="D2097" s="35">
        <v>285635.90000000002</v>
      </c>
      <c r="E2097" s="39">
        <v>360601.1</v>
      </c>
      <c r="F2097" s="35">
        <f>Table_3[[#This Row],[Nominal GDP in millions]]/Table_3[[#This Row],[Real GDP (Chained 2012, millions)]]</f>
        <v>0.79211045113284473</v>
      </c>
      <c r="H2097" s="49"/>
      <c r="I2097" s="49"/>
      <c r="J2097" s="49"/>
      <c r="K2097" s="49"/>
      <c r="L2097" s="49"/>
      <c r="M2097" s="49"/>
      <c r="N2097" s="49"/>
      <c r="O2097" s="49"/>
      <c r="P2097" s="49"/>
      <c r="Q2097" s="49"/>
      <c r="R2097" s="49"/>
      <c r="S2097" s="49"/>
      <c r="T2097" s="49"/>
      <c r="U2097" s="49"/>
      <c r="V2097" s="49"/>
      <c r="W2097" s="49"/>
      <c r="X2097" s="49"/>
      <c r="Y2097" s="49"/>
    </row>
    <row r="2098" spans="1:25">
      <c r="A2098" s="35" t="s">
        <v>122</v>
      </c>
      <c r="B2098" s="35" t="s">
        <v>123</v>
      </c>
      <c r="C2098" s="39">
        <v>2002</v>
      </c>
      <c r="D2098" s="35">
        <v>295355.7</v>
      </c>
      <c r="E2098" s="39">
        <v>364932.4</v>
      </c>
      <c r="F2098" s="35">
        <f>Table_3[[#This Row],[Nominal GDP in millions]]/Table_3[[#This Row],[Real GDP (Chained 2012, millions)]]</f>
        <v>0.80934359349841234</v>
      </c>
      <c r="H2098" s="49"/>
      <c r="I2098" s="49"/>
      <c r="J2098" s="49"/>
      <c r="K2098" s="49"/>
      <c r="L2098" s="49"/>
      <c r="M2098" s="49"/>
      <c r="N2098" s="49"/>
      <c r="O2098" s="49"/>
      <c r="P2098" s="49"/>
      <c r="Q2098" s="49"/>
      <c r="R2098" s="49"/>
      <c r="S2098" s="49"/>
      <c r="T2098" s="49"/>
      <c r="U2098" s="49"/>
      <c r="V2098" s="49"/>
      <c r="W2098" s="49"/>
      <c r="X2098" s="49"/>
      <c r="Y2098" s="49"/>
    </row>
    <row r="2099" spans="1:25">
      <c r="A2099" s="35" t="s">
        <v>122</v>
      </c>
      <c r="B2099" s="35" t="s">
        <v>123</v>
      </c>
      <c r="C2099" s="39">
        <v>2003</v>
      </c>
      <c r="D2099" s="35">
        <v>311665.7</v>
      </c>
      <c r="E2099" s="39">
        <v>377723.8</v>
      </c>
      <c r="F2099" s="35">
        <f>Table_3[[#This Row],[Nominal GDP in millions]]/Table_3[[#This Row],[Real GDP (Chained 2012, millions)]]</f>
        <v>0.82511533559706862</v>
      </c>
      <c r="H2099" s="49"/>
      <c r="I2099" s="49"/>
      <c r="J2099" s="49"/>
      <c r="K2099" s="49"/>
      <c r="L2099" s="49"/>
      <c r="M2099" s="49"/>
      <c r="N2099" s="49"/>
      <c r="O2099" s="49"/>
      <c r="P2099" s="49"/>
      <c r="Q2099" s="49"/>
      <c r="R2099" s="49"/>
      <c r="S2099" s="49"/>
      <c r="T2099" s="49"/>
      <c r="U2099" s="49"/>
      <c r="V2099" s="49"/>
      <c r="W2099" s="49"/>
      <c r="X2099" s="49"/>
      <c r="Y2099" s="49"/>
    </row>
    <row r="2100" spans="1:25">
      <c r="A2100" s="37" t="s">
        <v>122</v>
      </c>
      <c r="B2100" s="37" t="s">
        <v>123</v>
      </c>
      <c r="C2100" s="38">
        <v>2004</v>
      </c>
      <c r="D2100" s="38">
        <v>332115.09999999998</v>
      </c>
      <c r="E2100" s="38">
        <v>392941.3</v>
      </c>
      <c r="F2100" s="37">
        <f>Table_3[[#This Row],[Nominal GDP in millions]]/Table_3[[#This Row],[Real GDP (Chained 2012, millions)]]</f>
        <v>0.84520283309491773</v>
      </c>
      <c r="G2100" s="51">
        <f>ABS((F2100/F2097)^(1/4)-1)</f>
        <v>1.6351190409418681E-2</v>
      </c>
      <c r="H2100" s="49"/>
      <c r="I2100" s="49"/>
      <c r="J2100" s="49"/>
      <c r="K2100" s="49"/>
      <c r="L2100" s="49"/>
      <c r="M2100" s="49"/>
      <c r="N2100" s="49"/>
      <c r="O2100" s="49"/>
      <c r="P2100" s="49"/>
      <c r="Q2100" s="49"/>
      <c r="R2100" s="49"/>
      <c r="S2100" s="49"/>
      <c r="T2100" s="49"/>
      <c r="U2100" s="49"/>
      <c r="V2100" s="49"/>
      <c r="W2100" s="49"/>
      <c r="X2100" s="49"/>
      <c r="Y2100" s="49"/>
    </row>
    <row r="2101" spans="1:25">
      <c r="A2101" s="35" t="s">
        <v>122</v>
      </c>
      <c r="B2101" s="35" t="s">
        <v>123</v>
      </c>
      <c r="C2101" s="39">
        <v>2005</v>
      </c>
      <c r="D2101" s="35">
        <v>358069.7</v>
      </c>
      <c r="E2101" s="39">
        <v>412084.6</v>
      </c>
      <c r="F2101" s="35">
        <f>Table_3[[#This Row],[Nominal GDP in millions]]/Table_3[[#This Row],[Real GDP (Chained 2012, millions)]]</f>
        <v>0.86892278915543075</v>
      </c>
      <c r="H2101" s="49"/>
      <c r="I2101" s="49"/>
      <c r="J2101" s="49"/>
      <c r="K2101" s="49"/>
      <c r="L2101" s="49"/>
      <c r="M2101" s="49"/>
      <c r="N2101" s="49"/>
      <c r="O2101" s="49"/>
      <c r="P2101" s="49"/>
      <c r="Q2101" s="49"/>
      <c r="R2101" s="49"/>
      <c r="S2101" s="49"/>
      <c r="T2101" s="49"/>
      <c r="U2101" s="49"/>
      <c r="V2101" s="49"/>
      <c r="W2101" s="49"/>
      <c r="X2101" s="49"/>
      <c r="Y2101" s="49"/>
    </row>
    <row r="2102" spans="1:25">
      <c r="A2102" s="35" t="s">
        <v>122</v>
      </c>
      <c r="B2102" s="35" t="s">
        <v>123</v>
      </c>
      <c r="C2102" s="39">
        <v>2006</v>
      </c>
      <c r="D2102" s="35">
        <v>376235.7</v>
      </c>
      <c r="E2102" s="39">
        <v>419870.6</v>
      </c>
      <c r="F2102" s="35">
        <f>Table_3[[#This Row],[Nominal GDP in millions]]/Table_3[[#This Row],[Real GDP (Chained 2012, millions)]]</f>
        <v>0.89607536226637452</v>
      </c>
      <c r="H2102" s="49"/>
      <c r="I2102" s="49"/>
      <c r="J2102" s="49"/>
      <c r="K2102" s="49"/>
      <c r="L2102" s="49"/>
      <c r="M2102" s="49"/>
      <c r="N2102" s="49"/>
      <c r="O2102" s="49"/>
      <c r="P2102" s="49"/>
      <c r="Q2102" s="49"/>
      <c r="R2102" s="49"/>
      <c r="S2102" s="49"/>
      <c r="T2102" s="49"/>
      <c r="U2102" s="49"/>
      <c r="V2102" s="49"/>
      <c r="W2102" s="49"/>
      <c r="X2102" s="49"/>
      <c r="Y2102" s="49"/>
    </row>
    <row r="2103" spans="1:25">
      <c r="A2103" s="35" t="s">
        <v>122</v>
      </c>
      <c r="B2103" s="35" t="s">
        <v>123</v>
      </c>
      <c r="C2103" s="39">
        <v>2007</v>
      </c>
      <c r="D2103" s="35">
        <v>391699.8</v>
      </c>
      <c r="E2103" s="39">
        <v>424939.5</v>
      </c>
      <c r="F2103" s="35">
        <f>Table_3[[#This Row],[Nominal GDP in millions]]/Table_3[[#This Row],[Real GDP (Chained 2012, millions)]]</f>
        <v>0.92177780601709181</v>
      </c>
      <c r="H2103" s="49"/>
      <c r="I2103" s="49"/>
      <c r="J2103" s="49"/>
      <c r="K2103" s="49"/>
      <c r="L2103" s="49"/>
      <c r="M2103" s="49"/>
      <c r="N2103" s="49"/>
      <c r="O2103" s="49"/>
      <c r="P2103" s="49"/>
      <c r="Q2103" s="49"/>
      <c r="R2103" s="49"/>
      <c r="S2103" s="49"/>
      <c r="T2103" s="49"/>
      <c r="U2103" s="49"/>
      <c r="V2103" s="49"/>
      <c r="W2103" s="49"/>
      <c r="X2103" s="49"/>
      <c r="Y2103" s="49"/>
    </row>
    <row r="2104" spans="1:25">
      <c r="A2104" s="37" t="s">
        <v>122</v>
      </c>
      <c r="B2104" s="37" t="s">
        <v>123</v>
      </c>
      <c r="C2104" s="38">
        <v>2008</v>
      </c>
      <c r="D2104" s="38">
        <v>404634.9</v>
      </c>
      <c r="E2104" s="38">
        <v>431216.7</v>
      </c>
      <c r="F2104" s="37">
        <f>Table_3[[#This Row],[Nominal GDP in millions]]/Table_3[[#This Row],[Real GDP (Chained 2012, millions)]]</f>
        <v>0.93835628351128331</v>
      </c>
      <c r="G2104" s="51">
        <f>ABS((F2104/F2101)^(1/4)-1)</f>
        <v>1.9404730859382324E-2</v>
      </c>
      <c r="H2104" s="49"/>
      <c r="I2104" s="49"/>
      <c r="J2104" s="49"/>
      <c r="K2104" s="49"/>
      <c r="L2104" s="49"/>
      <c r="M2104" s="49"/>
      <c r="N2104" s="49"/>
      <c r="O2104" s="49"/>
      <c r="P2104" s="49"/>
      <c r="Q2104" s="49"/>
      <c r="R2104" s="49"/>
      <c r="S2104" s="49"/>
      <c r="T2104" s="49"/>
      <c r="U2104" s="49"/>
      <c r="V2104" s="49"/>
      <c r="W2104" s="49"/>
      <c r="X2104" s="49"/>
      <c r="Y2104" s="49"/>
    </row>
    <row r="2105" spans="1:25">
      <c r="A2105" s="35" t="s">
        <v>122</v>
      </c>
      <c r="B2105" s="35" t="s">
        <v>123</v>
      </c>
      <c r="C2105" s="39">
        <v>2009</v>
      </c>
      <c r="D2105" s="35">
        <v>410967.4</v>
      </c>
      <c r="E2105" s="39">
        <v>427648.9</v>
      </c>
      <c r="F2105" s="35">
        <f>Table_3[[#This Row],[Nominal GDP in millions]]/Table_3[[#This Row],[Real GDP (Chained 2012, millions)]]</f>
        <v>0.9609925338285682</v>
      </c>
      <c r="H2105" s="49"/>
      <c r="I2105" s="49"/>
      <c r="J2105" s="49"/>
      <c r="K2105" s="49"/>
      <c r="L2105" s="49"/>
      <c r="M2105" s="49"/>
      <c r="N2105" s="49"/>
      <c r="O2105" s="49"/>
      <c r="P2105" s="49"/>
      <c r="Q2105" s="49"/>
      <c r="R2105" s="49"/>
      <c r="S2105" s="49"/>
      <c r="T2105" s="49"/>
      <c r="U2105" s="49"/>
      <c r="V2105" s="49"/>
      <c r="W2105" s="49"/>
      <c r="X2105" s="49"/>
      <c r="Y2105" s="49"/>
    </row>
    <row r="2106" spans="1:25">
      <c r="A2106" s="35" t="s">
        <v>122</v>
      </c>
      <c r="B2106" s="35" t="s">
        <v>123</v>
      </c>
      <c r="C2106" s="39">
        <v>2010</v>
      </c>
      <c r="D2106" s="35">
        <v>426992.4</v>
      </c>
      <c r="E2106" s="39">
        <v>441242.4</v>
      </c>
      <c r="F2106" s="35">
        <f>Table_3[[#This Row],[Nominal GDP in millions]]/Table_3[[#This Row],[Real GDP (Chained 2012, millions)]]</f>
        <v>0.96770482619077403</v>
      </c>
      <c r="H2106" s="49"/>
      <c r="I2106" s="49"/>
      <c r="J2106" s="49"/>
      <c r="K2106" s="49"/>
      <c r="L2106" s="49"/>
      <c r="M2106" s="49"/>
      <c r="N2106" s="49"/>
      <c r="O2106" s="49"/>
      <c r="P2106" s="49"/>
      <c r="Q2106" s="49"/>
      <c r="R2106" s="49"/>
      <c r="S2106" s="49"/>
      <c r="T2106" s="49"/>
      <c r="U2106" s="49"/>
      <c r="V2106" s="49"/>
      <c r="W2106" s="49"/>
      <c r="X2106" s="49"/>
      <c r="Y2106" s="49"/>
    </row>
    <row r="2107" spans="1:25">
      <c r="A2107" s="35" t="s">
        <v>122</v>
      </c>
      <c r="B2107" s="35" t="s">
        <v>123</v>
      </c>
      <c r="C2107" s="39">
        <v>2011</v>
      </c>
      <c r="D2107" s="35">
        <v>435180.3</v>
      </c>
      <c r="E2107" s="39">
        <v>444288</v>
      </c>
      <c r="F2107" s="35">
        <f>Table_3[[#This Row],[Nominal GDP in millions]]/Table_3[[#This Row],[Real GDP (Chained 2012, millions)]]</f>
        <v>0.97950045916162487</v>
      </c>
      <c r="H2107" s="49"/>
      <c r="I2107" s="49"/>
      <c r="J2107" s="49"/>
      <c r="K2107" s="49"/>
      <c r="L2107" s="49"/>
      <c r="M2107" s="49"/>
      <c r="N2107" s="49"/>
      <c r="O2107" s="49"/>
      <c r="P2107" s="49"/>
      <c r="Q2107" s="49"/>
      <c r="R2107" s="49"/>
      <c r="S2107" s="49"/>
      <c r="T2107" s="49"/>
      <c r="U2107" s="49"/>
      <c r="V2107" s="49"/>
      <c r="W2107" s="49"/>
      <c r="X2107" s="49"/>
      <c r="Y2107" s="49"/>
    </row>
    <row r="2108" spans="1:25">
      <c r="A2108" s="37" t="s">
        <v>122</v>
      </c>
      <c r="B2108" s="37" t="s">
        <v>123</v>
      </c>
      <c r="C2108" s="38">
        <v>2012</v>
      </c>
      <c r="D2108" s="38">
        <v>445973.6</v>
      </c>
      <c r="E2108" s="38">
        <v>445973.6</v>
      </c>
      <c r="F2108" s="37">
        <f>Table_3[[#This Row],[Nominal GDP in millions]]/Table_3[[#This Row],[Real GDP (Chained 2012, millions)]]</f>
        <v>1</v>
      </c>
      <c r="G2108" s="51">
        <f>ABS((F2108/F2105)^(1/4)-1)</f>
        <v>9.9967972441679098E-3</v>
      </c>
      <c r="H2108" s="49"/>
      <c r="I2108" s="49"/>
      <c r="J2108" s="49"/>
      <c r="K2108" s="49"/>
      <c r="L2108" s="49"/>
      <c r="M2108" s="49"/>
      <c r="N2108" s="49"/>
      <c r="O2108" s="49"/>
      <c r="P2108" s="49"/>
      <c r="Q2108" s="49"/>
      <c r="R2108" s="49"/>
      <c r="S2108" s="49"/>
      <c r="T2108" s="49"/>
      <c r="U2108" s="49"/>
      <c r="V2108" s="49"/>
      <c r="W2108" s="49"/>
      <c r="X2108" s="49"/>
      <c r="Y2108" s="49"/>
    </row>
    <row r="2109" spans="1:25">
      <c r="A2109" s="35" t="s">
        <v>122</v>
      </c>
      <c r="B2109" s="35" t="s">
        <v>123</v>
      </c>
      <c r="C2109" s="39">
        <v>2013</v>
      </c>
      <c r="D2109" s="35">
        <v>457640.5</v>
      </c>
      <c r="E2109" s="39">
        <v>449063.8</v>
      </c>
      <c r="F2109" s="35">
        <f>Table_3[[#This Row],[Nominal GDP in millions]]/Table_3[[#This Row],[Real GDP (Chained 2012, millions)]]</f>
        <v>1.0190990678830045</v>
      </c>
      <c r="H2109" s="49"/>
      <c r="I2109" s="49"/>
      <c r="J2109" s="49"/>
      <c r="K2109" s="49"/>
      <c r="L2109" s="49"/>
      <c r="M2109" s="49"/>
      <c r="N2109" s="49"/>
      <c r="O2109" s="49"/>
      <c r="P2109" s="49"/>
      <c r="Q2109" s="49"/>
      <c r="R2109" s="49"/>
      <c r="S2109" s="49"/>
      <c r="T2109" s="49"/>
      <c r="U2109" s="49"/>
      <c r="V2109" s="49"/>
      <c r="W2109" s="49"/>
      <c r="X2109" s="49"/>
      <c r="Y2109" s="49"/>
    </row>
    <row r="2110" spans="1:25">
      <c r="A2110" s="35" t="s">
        <v>122</v>
      </c>
      <c r="B2110" s="35" t="s">
        <v>123</v>
      </c>
      <c r="C2110" s="39">
        <v>2014</v>
      </c>
      <c r="D2110" s="35">
        <v>465181.8</v>
      </c>
      <c r="E2110" s="39">
        <v>447678.1</v>
      </c>
      <c r="F2110" s="35">
        <f>Table_3[[#This Row],[Nominal GDP in millions]]/Table_3[[#This Row],[Real GDP (Chained 2012, millions)]]</f>
        <v>1.0390988525013845</v>
      </c>
      <c r="H2110" s="49"/>
      <c r="I2110" s="49"/>
      <c r="J2110" s="49"/>
      <c r="K2110" s="49"/>
      <c r="L2110" s="49"/>
      <c r="M2110" s="49"/>
      <c r="N2110" s="49"/>
      <c r="O2110" s="49"/>
      <c r="P2110" s="49"/>
      <c r="Q2110" s="49"/>
      <c r="R2110" s="49"/>
      <c r="S2110" s="49"/>
      <c r="T2110" s="49"/>
      <c r="U2110" s="49"/>
      <c r="V2110" s="49"/>
      <c r="W2110" s="49"/>
      <c r="X2110" s="49"/>
      <c r="Y2110" s="49"/>
    </row>
    <row r="2111" spans="1:25">
      <c r="A2111" s="35" t="s">
        <v>122</v>
      </c>
      <c r="B2111" s="35" t="s">
        <v>123</v>
      </c>
      <c r="C2111" s="39">
        <v>2015</v>
      </c>
      <c r="D2111" s="35">
        <v>483786.5</v>
      </c>
      <c r="E2111" s="39">
        <v>455162.4</v>
      </c>
      <c r="F2111" s="35">
        <f>Table_3[[#This Row],[Nominal GDP in millions]]/Table_3[[#This Row],[Real GDP (Chained 2012, millions)]]</f>
        <v>1.0628876638316345</v>
      </c>
      <c r="H2111" s="49"/>
      <c r="I2111" s="49"/>
      <c r="J2111" s="49"/>
      <c r="K2111" s="49"/>
      <c r="L2111" s="49"/>
      <c r="M2111" s="49"/>
      <c r="N2111" s="49"/>
      <c r="O2111" s="49"/>
      <c r="P2111" s="49"/>
      <c r="Q2111" s="49"/>
      <c r="R2111" s="49"/>
      <c r="S2111" s="49"/>
      <c r="T2111" s="49"/>
      <c r="U2111" s="49"/>
      <c r="V2111" s="49"/>
      <c r="W2111" s="49"/>
      <c r="X2111" s="49"/>
      <c r="Y2111" s="49"/>
    </row>
    <row r="2112" spans="1:25">
      <c r="A2112" s="37" t="s">
        <v>122</v>
      </c>
      <c r="B2112" s="37" t="s">
        <v>123</v>
      </c>
      <c r="C2112" s="38">
        <v>2016</v>
      </c>
      <c r="D2112" s="38">
        <v>496021.1</v>
      </c>
      <c r="E2112" s="38">
        <v>459965.8</v>
      </c>
      <c r="F2112" s="37">
        <f>Table_3[[#This Row],[Nominal GDP in millions]]/Table_3[[#This Row],[Real GDP (Chained 2012, millions)]]</f>
        <v>1.0783869148532348</v>
      </c>
      <c r="G2112" s="51">
        <f>ABS((F2112/F2109)^(1/4)-1)</f>
        <v>1.4237236917298279E-2</v>
      </c>
      <c r="H2112" s="49"/>
      <c r="I2112" s="49"/>
      <c r="J2112" s="49"/>
      <c r="K2112" s="49"/>
      <c r="L2112" s="49"/>
      <c r="M2112" s="49"/>
      <c r="N2112" s="49"/>
      <c r="O2112" s="49"/>
      <c r="P2112" s="49"/>
      <c r="Q2112" s="49"/>
      <c r="R2112" s="49"/>
      <c r="S2112" s="49"/>
      <c r="T2112" s="49"/>
      <c r="U2112" s="49"/>
      <c r="V2112" s="49"/>
      <c r="W2112" s="49"/>
      <c r="X2112" s="49"/>
      <c r="Y2112" s="49"/>
    </row>
    <row r="2113" spans="1:25">
      <c r="A2113" s="35" t="s">
        <v>122</v>
      </c>
      <c r="B2113" s="35" t="s">
        <v>123</v>
      </c>
      <c r="C2113" s="39">
        <v>2017</v>
      </c>
      <c r="D2113" s="35">
        <v>509892.8</v>
      </c>
      <c r="E2113" s="39">
        <v>466724.8</v>
      </c>
      <c r="F2113" s="35">
        <f>Table_3[[#This Row],[Nominal GDP in millions]]/Table_3[[#This Row],[Real GDP (Chained 2012, millions)]]</f>
        <v>1.0924913353650803</v>
      </c>
      <c r="H2113" s="49"/>
      <c r="I2113" s="49"/>
      <c r="J2113" s="49"/>
      <c r="K2113" s="49"/>
      <c r="L2113" s="49"/>
      <c r="M2113" s="49"/>
      <c r="N2113" s="49"/>
      <c r="O2113" s="49"/>
      <c r="P2113" s="49"/>
      <c r="Q2113" s="49"/>
      <c r="R2113" s="49"/>
      <c r="S2113" s="49"/>
      <c r="T2113" s="49"/>
      <c r="U2113" s="49"/>
      <c r="V2113" s="49"/>
      <c r="W2113" s="49"/>
      <c r="X2113" s="49"/>
      <c r="Y2113" s="49"/>
    </row>
    <row r="2114" spans="1:25">
      <c r="A2114" s="35" t="s">
        <v>122</v>
      </c>
      <c r="B2114" s="35" t="s">
        <v>123</v>
      </c>
      <c r="C2114" s="39">
        <v>2018</v>
      </c>
      <c r="D2114" s="35">
        <v>531757.1</v>
      </c>
      <c r="E2114" s="39">
        <v>477819.8</v>
      </c>
      <c r="F2114" s="35">
        <f>Table_3[[#This Row],[Nominal GDP in millions]]/Table_3[[#This Row],[Real GDP (Chained 2012, millions)]]</f>
        <v>1.1128820948817943</v>
      </c>
      <c r="H2114" s="49"/>
      <c r="I2114" s="49"/>
      <c r="J2114" s="49"/>
      <c r="K2114" s="49"/>
      <c r="L2114" s="49"/>
      <c r="M2114" s="49"/>
      <c r="N2114" s="49"/>
      <c r="O2114" s="49"/>
      <c r="P2114" s="49"/>
      <c r="Q2114" s="49"/>
      <c r="R2114" s="49"/>
      <c r="S2114" s="49"/>
      <c r="T2114" s="49"/>
      <c r="U2114" s="49"/>
      <c r="V2114" s="49"/>
      <c r="W2114" s="49"/>
      <c r="X2114" s="49"/>
      <c r="Y2114" s="49"/>
    </row>
    <row r="2115" spans="1:25" s="46" customFormat="1">
      <c r="A2115" s="35" t="s">
        <v>122</v>
      </c>
      <c r="B2115" s="35" t="s">
        <v>123</v>
      </c>
      <c r="C2115" s="39">
        <v>2019</v>
      </c>
      <c r="D2115" s="35">
        <v>554305.80000000005</v>
      </c>
      <c r="E2115" s="39">
        <v>487251.6</v>
      </c>
      <c r="F2115" s="35">
        <f>Table_3[[#This Row],[Nominal GDP in millions]]/Table_3[[#This Row],[Real GDP (Chained 2012, millions)]]</f>
        <v>1.1376171981785181</v>
      </c>
      <c r="G2115" s="52"/>
      <c r="H2115" s="49"/>
      <c r="I2115" s="49"/>
      <c r="J2115" s="49"/>
      <c r="K2115" s="49"/>
      <c r="L2115" s="49"/>
      <c r="M2115" s="49"/>
      <c r="N2115" s="49"/>
      <c r="O2115" s="49"/>
      <c r="P2115" s="49"/>
      <c r="Q2115" s="49"/>
      <c r="R2115" s="49"/>
      <c r="S2115" s="49"/>
      <c r="T2115" s="49"/>
      <c r="U2115" s="49"/>
      <c r="V2115" s="49"/>
      <c r="W2115" s="49"/>
      <c r="X2115" s="49"/>
      <c r="Y2115" s="49"/>
    </row>
    <row r="2116" spans="1:25">
      <c r="A2116" s="47" t="s">
        <v>122</v>
      </c>
      <c r="B2116" s="47" t="s">
        <v>123</v>
      </c>
      <c r="C2116" s="45">
        <v>2020</v>
      </c>
      <c r="D2116" s="47">
        <v>549535.80000000005</v>
      </c>
      <c r="E2116" s="45">
        <v>473817.5</v>
      </c>
      <c r="F2116" s="47">
        <f>Table_3[[#This Row],[Nominal GDP in millions]]/Table_3[[#This Row],[Real GDP (Chained 2012, millions)]]</f>
        <v>1.1598047771557616</v>
      </c>
      <c r="G2116" s="51">
        <f>ABS((F2116/F2113)^(1/4)-1)</f>
        <v>1.5060020877478264E-2</v>
      </c>
      <c r="H2116" s="49"/>
      <c r="I2116" s="49"/>
      <c r="J2116" s="49"/>
      <c r="K2116" s="49"/>
      <c r="L2116" s="49"/>
      <c r="M2116" s="49"/>
      <c r="N2116" s="49"/>
      <c r="O2116" s="49"/>
      <c r="P2116" s="49"/>
      <c r="Q2116" s="49"/>
      <c r="R2116" s="49"/>
      <c r="S2116" s="49"/>
      <c r="T2116" s="49"/>
      <c r="U2116" s="49"/>
      <c r="V2116" s="49"/>
      <c r="W2116" s="49"/>
      <c r="X2116" s="49"/>
      <c r="Y2116" s="49"/>
    </row>
    <row r="2117" spans="1:25">
      <c r="A2117" s="37" t="s">
        <v>124</v>
      </c>
      <c r="B2117" s="37" t="s">
        <v>125</v>
      </c>
      <c r="C2117" s="38">
        <v>1976</v>
      </c>
      <c r="D2117" s="38">
        <v>32735</v>
      </c>
      <c r="E2117" s="38"/>
      <c r="F2117" s="37"/>
      <c r="G2117" s="51"/>
      <c r="H2117" s="49"/>
      <c r="I2117" s="49"/>
      <c r="J2117" s="49"/>
      <c r="K2117" s="49"/>
      <c r="L2117" s="49"/>
      <c r="M2117" s="49"/>
      <c r="N2117" s="49"/>
      <c r="O2117" s="49"/>
      <c r="P2117" s="49"/>
      <c r="Q2117" s="49"/>
      <c r="R2117" s="49"/>
      <c r="S2117" s="49"/>
      <c r="T2117" s="49"/>
      <c r="U2117" s="49"/>
      <c r="V2117" s="49"/>
      <c r="W2117" s="49"/>
      <c r="X2117" s="49"/>
      <c r="Y2117" s="49"/>
    </row>
    <row r="2118" spans="1:25">
      <c r="A2118" s="35" t="s">
        <v>124</v>
      </c>
      <c r="B2118" s="35" t="s">
        <v>125</v>
      </c>
      <c r="C2118" s="39">
        <v>1977</v>
      </c>
      <c r="D2118" s="35">
        <v>36825.9</v>
      </c>
      <c r="E2118" s="39">
        <v>132050.18453023973</v>
      </c>
      <c r="F2118" s="35">
        <f>Table_3[[#This Row],[Nominal GDP in millions]]/Table_3[[#This Row],[Real GDP (Chained 2012, millions)]]</f>
        <v>0.27887806541888477</v>
      </c>
      <c r="H2118" s="49"/>
      <c r="I2118" s="49"/>
      <c r="J2118" s="49"/>
      <c r="K2118" s="49"/>
      <c r="L2118" s="49"/>
      <c r="M2118" s="49"/>
      <c r="N2118" s="49"/>
      <c r="O2118" s="49"/>
      <c r="P2118" s="49"/>
      <c r="Q2118" s="49"/>
      <c r="R2118" s="49"/>
      <c r="S2118" s="49"/>
      <c r="T2118" s="49"/>
      <c r="U2118" s="49"/>
      <c r="V2118" s="49"/>
      <c r="W2118" s="49"/>
      <c r="X2118" s="49"/>
      <c r="Y2118" s="49"/>
    </row>
    <row r="2119" spans="1:25">
      <c r="A2119" s="35" t="s">
        <v>124</v>
      </c>
      <c r="B2119" s="35" t="s">
        <v>125</v>
      </c>
      <c r="C2119" s="39">
        <v>1978</v>
      </c>
      <c r="D2119" s="35">
        <v>42668.4</v>
      </c>
      <c r="E2119" s="39">
        <v>141978.07950923932</v>
      </c>
      <c r="F2119" s="35">
        <f>Table_3[[#This Row],[Nominal GDP in millions]]/Table_3[[#This Row],[Real GDP (Chained 2012, millions)]]</f>
        <v>0.30052808255673952</v>
      </c>
      <c r="H2119" s="49"/>
      <c r="I2119" s="49"/>
      <c r="J2119" s="49"/>
      <c r="K2119" s="49"/>
      <c r="L2119" s="49"/>
      <c r="M2119" s="49"/>
      <c r="N2119" s="49"/>
      <c r="O2119" s="49"/>
      <c r="P2119" s="49"/>
      <c r="Q2119" s="49"/>
      <c r="R2119" s="49"/>
      <c r="S2119" s="49"/>
      <c r="T2119" s="49"/>
      <c r="U2119" s="49"/>
      <c r="V2119" s="49"/>
      <c r="W2119" s="49"/>
      <c r="X2119" s="49"/>
      <c r="Y2119" s="49"/>
    </row>
    <row r="2120" spans="1:25">
      <c r="A2120" s="35" t="s">
        <v>124</v>
      </c>
      <c r="B2120" s="35" t="s">
        <v>125</v>
      </c>
      <c r="C2120" s="39">
        <v>1979</v>
      </c>
      <c r="D2120" s="35">
        <v>48712.7</v>
      </c>
      <c r="E2120" s="39">
        <v>150704.55181160045</v>
      </c>
      <c r="F2120" s="35">
        <f>Table_3[[#This Row],[Nominal GDP in millions]]/Table_3[[#This Row],[Real GDP (Chained 2012, millions)]]</f>
        <v>0.32323310354220069</v>
      </c>
      <c r="H2120" s="49"/>
      <c r="I2120" s="49"/>
      <c r="J2120" s="49"/>
      <c r="K2120" s="49"/>
      <c r="L2120" s="49"/>
      <c r="M2120" s="49"/>
      <c r="N2120" s="49"/>
      <c r="O2120" s="49"/>
      <c r="P2120" s="49"/>
      <c r="Q2120" s="49"/>
      <c r="R2120" s="49"/>
      <c r="S2120" s="49"/>
      <c r="T2120" s="49"/>
      <c r="U2120" s="49"/>
      <c r="V2120" s="49"/>
      <c r="W2120" s="49"/>
      <c r="X2120" s="49"/>
      <c r="Y2120" s="49"/>
    </row>
    <row r="2121" spans="1:25">
      <c r="A2121" s="37" t="s">
        <v>124</v>
      </c>
      <c r="B2121" s="37" t="s">
        <v>125</v>
      </c>
      <c r="C2121" s="38">
        <v>1980</v>
      </c>
      <c r="D2121" s="38">
        <v>52681.8</v>
      </c>
      <c r="E2121" s="38">
        <v>151796.94643739267</v>
      </c>
      <c r="F2121" s="37">
        <f>Table_3[[#This Row],[Nominal GDP in millions]]/Table_3[[#This Row],[Real GDP (Chained 2012, millions)]]</f>
        <v>0.34705441207098425</v>
      </c>
      <c r="G2121" s="51">
        <f>ABS((F2121/F2118)^(1/4)-1)</f>
        <v>5.6199124629882746E-2</v>
      </c>
      <c r="H2121" s="49"/>
      <c r="I2121" s="49"/>
      <c r="J2121" s="49"/>
      <c r="K2121" s="49"/>
      <c r="L2121" s="49"/>
      <c r="M2121" s="49"/>
      <c r="N2121" s="49"/>
      <c r="O2121" s="49"/>
      <c r="P2121" s="49"/>
      <c r="Q2121" s="49"/>
      <c r="R2121" s="49"/>
      <c r="S2121" s="49"/>
      <c r="T2121" s="49"/>
      <c r="U2121" s="49"/>
      <c r="V2121" s="49"/>
      <c r="W2121" s="49"/>
      <c r="X2121" s="49"/>
      <c r="Y2121" s="49"/>
    </row>
    <row r="2122" spans="1:25">
      <c r="A2122" s="35" t="s">
        <v>124</v>
      </c>
      <c r="B2122" s="35" t="s">
        <v>125</v>
      </c>
      <c r="C2122" s="39">
        <v>1981</v>
      </c>
      <c r="D2122" s="35">
        <v>58918.1</v>
      </c>
      <c r="E2122" s="39">
        <v>156468.69271028921</v>
      </c>
      <c r="F2122" s="35">
        <f>Table_3[[#This Row],[Nominal GDP in millions]]/Table_3[[#This Row],[Real GDP (Chained 2012, millions)]]</f>
        <v>0.37654880972956201</v>
      </c>
      <c r="H2122" s="49"/>
      <c r="I2122" s="49"/>
      <c r="J2122" s="49"/>
      <c r="K2122" s="49"/>
      <c r="L2122" s="49"/>
      <c r="M2122" s="49"/>
      <c r="N2122" s="49"/>
      <c r="O2122" s="49"/>
      <c r="P2122" s="49"/>
      <c r="Q2122" s="49"/>
      <c r="R2122" s="49"/>
      <c r="S2122" s="49"/>
      <c r="T2122" s="49"/>
      <c r="U2122" s="49"/>
      <c r="V2122" s="49"/>
      <c r="W2122" s="49"/>
      <c r="X2122" s="49"/>
      <c r="Y2122" s="49"/>
    </row>
    <row r="2123" spans="1:25">
      <c r="A2123" s="35" t="s">
        <v>124</v>
      </c>
      <c r="B2123" s="35" t="s">
        <v>125</v>
      </c>
      <c r="C2123" s="39">
        <v>1982</v>
      </c>
      <c r="D2123" s="35">
        <v>62933.3</v>
      </c>
      <c r="E2123" s="39">
        <v>156523.65976085438</v>
      </c>
      <c r="F2123" s="35">
        <f>Table_3[[#This Row],[Nominal GDP in millions]]/Table_3[[#This Row],[Real GDP (Chained 2012, millions)]]</f>
        <v>0.40206892744619582</v>
      </c>
      <c r="H2123" s="49"/>
      <c r="I2123" s="49"/>
      <c r="J2123" s="49"/>
      <c r="K2123" s="49"/>
      <c r="L2123" s="49"/>
      <c r="M2123" s="49"/>
      <c r="N2123" s="49"/>
      <c r="O2123" s="49"/>
      <c r="P2123" s="49"/>
      <c r="Q2123" s="49"/>
      <c r="R2123" s="49"/>
      <c r="S2123" s="49"/>
      <c r="T2123" s="49"/>
      <c r="U2123" s="49"/>
      <c r="V2123" s="49"/>
      <c r="W2123" s="49"/>
      <c r="X2123" s="49"/>
      <c r="Y2123" s="49"/>
    </row>
    <row r="2124" spans="1:25">
      <c r="A2124" s="35" t="s">
        <v>124</v>
      </c>
      <c r="B2124" s="35" t="s">
        <v>125</v>
      </c>
      <c r="C2124" s="39">
        <v>1983</v>
      </c>
      <c r="D2124" s="35">
        <v>67948.800000000003</v>
      </c>
      <c r="E2124" s="39">
        <v>159070.56710929389</v>
      </c>
      <c r="F2124" s="35">
        <f>Table_3[[#This Row],[Nominal GDP in millions]]/Table_3[[#This Row],[Real GDP (Chained 2012, millions)]]</f>
        <v>0.42716136136808941</v>
      </c>
      <c r="H2124" s="49"/>
      <c r="I2124" s="49"/>
      <c r="J2124" s="49"/>
      <c r="K2124" s="49"/>
      <c r="L2124" s="49"/>
      <c r="M2124" s="49"/>
      <c r="N2124" s="49"/>
      <c r="O2124" s="49"/>
      <c r="P2124" s="49"/>
      <c r="Q2124" s="49"/>
      <c r="R2124" s="49"/>
      <c r="S2124" s="49"/>
      <c r="T2124" s="49"/>
      <c r="U2124" s="49"/>
      <c r="V2124" s="49"/>
      <c r="W2124" s="49"/>
      <c r="X2124" s="49"/>
      <c r="Y2124" s="49"/>
    </row>
    <row r="2125" spans="1:25">
      <c r="A2125" s="37" t="s">
        <v>124</v>
      </c>
      <c r="B2125" s="37" t="s">
        <v>125</v>
      </c>
      <c r="C2125" s="38">
        <v>1984</v>
      </c>
      <c r="D2125" s="38">
        <v>74169.5</v>
      </c>
      <c r="E2125" s="38">
        <v>164864.75867573667</v>
      </c>
      <c r="F2125" s="37">
        <f>Table_3[[#This Row],[Nominal GDP in millions]]/Table_3[[#This Row],[Real GDP (Chained 2012, millions)]]</f>
        <v>0.44988086353785206</v>
      </c>
      <c r="G2125" s="51">
        <f>ABS((F2125/F2122)^(1/4)-1)</f>
        <v>4.5488018878947267E-2</v>
      </c>
      <c r="H2125" s="49"/>
      <c r="I2125" s="49"/>
      <c r="J2125" s="49"/>
      <c r="K2125" s="49"/>
      <c r="L2125" s="49"/>
      <c r="M2125" s="49"/>
      <c r="N2125" s="49"/>
      <c r="O2125" s="49"/>
      <c r="P2125" s="49"/>
      <c r="Q2125" s="49"/>
      <c r="R2125" s="49"/>
      <c r="S2125" s="49"/>
      <c r="T2125" s="49"/>
      <c r="U2125" s="49"/>
      <c r="V2125" s="49"/>
      <c r="W2125" s="49"/>
      <c r="X2125" s="49"/>
      <c r="Y2125" s="49"/>
    </row>
    <row r="2126" spans="1:25">
      <c r="A2126" s="35" t="s">
        <v>124</v>
      </c>
      <c r="B2126" s="35" t="s">
        <v>125</v>
      </c>
      <c r="C2126" s="39">
        <v>1985</v>
      </c>
      <c r="D2126" s="35">
        <v>77341.2</v>
      </c>
      <c r="E2126" s="39">
        <v>166434.18877607654</v>
      </c>
      <c r="F2126" s="35">
        <f>Table_3[[#This Row],[Nominal GDP in millions]]/Table_3[[#This Row],[Real GDP (Chained 2012, millions)]]</f>
        <v>0.46469538842200381</v>
      </c>
      <c r="H2126" s="49"/>
      <c r="I2126" s="49"/>
      <c r="J2126" s="49"/>
      <c r="K2126" s="49"/>
      <c r="L2126" s="49"/>
      <c r="M2126" s="49"/>
      <c r="N2126" s="49"/>
      <c r="O2126" s="49"/>
      <c r="P2126" s="49"/>
      <c r="Q2126" s="49"/>
      <c r="R2126" s="49"/>
      <c r="S2126" s="49"/>
      <c r="T2126" s="49"/>
      <c r="U2126" s="49"/>
      <c r="V2126" s="49"/>
      <c r="W2126" s="49"/>
      <c r="X2126" s="49"/>
      <c r="Y2126" s="49"/>
    </row>
    <row r="2127" spans="1:25">
      <c r="A2127" s="35" t="s">
        <v>124</v>
      </c>
      <c r="B2127" s="35" t="s">
        <v>125</v>
      </c>
      <c r="C2127" s="39">
        <v>1986</v>
      </c>
      <c r="D2127" s="35">
        <v>84014.9</v>
      </c>
      <c r="E2127" s="39">
        <v>173947.15773134527</v>
      </c>
      <c r="F2127" s="35">
        <f>Table_3[[#This Row],[Nominal GDP in millions]]/Table_3[[#This Row],[Real GDP (Chained 2012, millions)]]</f>
        <v>0.48299093296918244</v>
      </c>
      <c r="H2127" s="49"/>
      <c r="I2127" s="49"/>
      <c r="J2127" s="49"/>
      <c r="K2127" s="49"/>
      <c r="L2127" s="49"/>
      <c r="M2127" s="49"/>
      <c r="N2127" s="49"/>
      <c r="O2127" s="49"/>
      <c r="P2127" s="49"/>
      <c r="Q2127" s="49"/>
      <c r="R2127" s="49"/>
      <c r="S2127" s="49"/>
      <c r="T2127" s="49"/>
      <c r="U2127" s="49"/>
      <c r="V2127" s="49"/>
      <c r="W2127" s="49"/>
      <c r="X2127" s="49"/>
      <c r="Y2127" s="49"/>
    </row>
    <row r="2128" spans="1:25">
      <c r="A2128" s="35" t="s">
        <v>124</v>
      </c>
      <c r="B2128" s="35" t="s">
        <v>125</v>
      </c>
      <c r="C2128" s="39">
        <v>1987</v>
      </c>
      <c r="D2128" s="35">
        <v>90325.3</v>
      </c>
      <c r="E2128" s="39">
        <v>181803.67075264629</v>
      </c>
      <c r="F2128" s="35">
        <f>Table_3[[#This Row],[Nominal GDP in millions]]/Table_3[[#This Row],[Real GDP (Chained 2012, millions)]]</f>
        <v>0.4968288023342084</v>
      </c>
      <c r="H2128" s="49"/>
      <c r="I2128" s="49"/>
      <c r="J2128" s="49"/>
      <c r="K2128" s="49"/>
      <c r="L2128" s="49"/>
      <c r="M2128" s="49"/>
      <c r="N2128" s="49"/>
      <c r="O2128" s="49"/>
      <c r="P2128" s="49"/>
      <c r="Q2128" s="49"/>
      <c r="R2128" s="49"/>
      <c r="S2128" s="49"/>
      <c r="T2128" s="49"/>
      <c r="U2128" s="49"/>
      <c r="V2128" s="49"/>
      <c r="W2128" s="49"/>
      <c r="X2128" s="49"/>
      <c r="Y2128" s="49"/>
    </row>
    <row r="2129" spans="1:25">
      <c r="A2129" s="37" t="s">
        <v>124</v>
      </c>
      <c r="B2129" s="37" t="s">
        <v>125</v>
      </c>
      <c r="C2129" s="38">
        <v>1988</v>
      </c>
      <c r="D2129" s="38">
        <v>99051</v>
      </c>
      <c r="E2129" s="38">
        <v>192794.66473158743</v>
      </c>
      <c r="F2129" s="37">
        <f>Table_3[[#This Row],[Nominal GDP in millions]]/Table_3[[#This Row],[Real GDP (Chained 2012, millions)]]</f>
        <v>0.51376421716804654</v>
      </c>
      <c r="G2129" s="51">
        <f>ABS((F2129/F2126)^(1/4)-1)</f>
        <v>2.5413126488400106E-2</v>
      </c>
      <c r="H2129" s="49"/>
      <c r="I2129" s="49"/>
      <c r="J2129" s="49"/>
      <c r="K2129" s="49"/>
      <c r="L2129" s="49"/>
      <c r="M2129" s="49"/>
      <c r="N2129" s="49"/>
      <c r="O2129" s="49"/>
      <c r="P2129" s="49"/>
      <c r="Q2129" s="49"/>
      <c r="R2129" s="49"/>
      <c r="S2129" s="49"/>
      <c r="T2129" s="49"/>
      <c r="U2129" s="49"/>
      <c r="V2129" s="49"/>
      <c r="W2129" s="49"/>
      <c r="X2129" s="49"/>
      <c r="Y2129" s="49"/>
    </row>
    <row r="2130" spans="1:25">
      <c r="A2130" s="35" t="s">
        <v>124</v>
      </c>
      <c r="B2130" s="35" t="s">
        <v>125</v>
      </c>
      <c r="C2130" s="39">
        <v>1989</v>
      </c>
      <c r="D2130" s="35">
        <v>108064</v>
      </c>
      <c r="E2130" s="39">
        <v>202623.04518772318</v>
      </c>
      <c r="F2130" s="35">
        <f>Table_3[[#This Row],[Nominal GDP in millions]]/Table_3[[#This Row],[Real GDP (Chained 2012, millions)]]</f>
        <v>0.53332531795621996</v>
      </c>
      <c r="H2130" s="49"/>
      <c r="I2130" s="49"/>
      <c r="J2130" s="49"/>
      <c r="K2130" s="49"/>
      <c r="L2130" s="49"/>
      <c r="M2130" s="49"/>
      <c r="N2130" s="49"/>
      <c r="O2130" s="49"/>
      <c r="P2130" s="49"/>
      <c r="Q2130" s="49"/>
      <c r="R2130" s="49"/>
      <c r="S2130" s="49"/>
      <c r="T2130" s="49"/>
      <c r="U2130" s="49"/>
      <c r="V2130" s="49"/>
      <c r="W2130" s="49"/>
      <c r="X2130" s="49"/>
      <c r="Y2130" s="49"/>
    </row>
    <row r="2131" spans="1:25">
      <c r="A2131" s="35" t="s">
        <v>124</v>
      </c>
      <c r="B2131" s="35" t="s">
        <v>125</v>
      </c>
      <c r="C2131" s="39">
        <v>1990</v>
      </c>
      <c r="D2131" s="35">
        <v>118640.2</v>
      </c>
      <c r="E2131" s="39">
        <v>214349.60098892503</v>
      </c>
      <c r="F2131" s="35">
        <f>Table_3[[#This Row],[Nominal GDP in millions]]/Table_3[[#This Row],[Real GDP (Chained 2012, millions)]]</f>
        <v>0.55348925051710207</v>
      </c>
      <c r="H2131" s="49"/>
      <c r="I2131" s="49"/>
      <c r="J2131" s="49"/>
      <c r="K2131" s="49"/>
      <c r="L2131" s="49"/>
      <c r="M2131" s="49"/>
      <c r="N2131" s="49"/>
      <c r="O2131" s="49"/>
      <c r="P2131" s="49"/>
      <c r="Q2131" s="49"/>
      <c r="R2131" s="49"/>
      <c r="S2131" s="49"/>
      <c r="T2131" s="49"/>
      <c r="U2131" s="49"/>
      <c r="V2131" s="49"/>
      <c r="W2131" s="49"/>
      <c r="X2131" s="49"/>
      <c r="Y2131" s="49"/>
    </row>
    <row r="2132" spans="1:25">
      <c r="A2132" s="35" t="s">
        <v>124</v>
      </c>
      <c r="B2132" s="35" t="s">
        <v>125</v>
      </c>
      <c r="C2132" s="39">
        <v>1991</v>
      </c>
      <c r="D2132" s="35">
        <v>125895</v>
      </c>
      <c r="E2132" s="39">
        <v>219036.90112503097</v>
      </c>
      <c r="F2132" s="35">
        <f>Table_3[[#This Row],[Nominal GDP in millions]]/Table_3[[#This Row],[Real GDP (Chained 2012, millions)]]</f>
        <v>0.57476616658366819</v>
      </c>
      <c r="H2132" s="49"/>
      <c r="I2132" s="49"/>
      <c r="J2132" s="49"/>
      <c r="K2132" s="49"/>
      <c r="L2132" s="49"/>
      <c r="M2132" s="49"/>
      <c r="N2132" s="49"/>
      <c r="O2132" s="49"/>
      <c r="P2132" s="49"/>
      <c r="Q2132" s="49"/>
      <c r="R2132" s="49"/>
      <c r="S2132" s="49"/>
      <c r="T2132" s="49"/>
      <c r="U2132" s="49"/>
      <c r="V2132" s="49"/>
      <c r="W2132" s="49"/>
      <c r="X2132" s="49"/>
      <c r="Y2132" s="49"/>
    </row>
    <row r="2133" spans="1:25">
      <c r="A2133" s="37" t="s">
        <v>124</v>
      </c>
      <c r="B2133" s="37" t="s">
        <v>125</v>
      </c>
      <c r="C2133" s="38">
        <v>1992</v>
      </c>
      <c r="D2133" s="38">
        <v>134469</v>
      </c>
      <c r="E2133" s="38">
        <v>226882.2395261621</v>
      </c>
      <c r="F2133" s="37">
        <f>Table_3[[#This Row],[Nominal GDP in millions]]/Table_3[[#This Row],[Real GDP (Chained 2012, millions)]]</f>
        <v>0.59268191411031179</v>
      </c>
      <c r="G2133" s="51">
        <f>ABS((F2133/F2130)^(1/4)-1)</f>
        <v>2.6732639828819682E-2</v>
      </c>
      <c r="H2133" s="49"/>
      <c r="I2133" s="49"/>
      <c r="J2133" s="49"/>
      <c r="K2133" s="49"/>
      <c r="L2133" s="49"/>
      <c r="M2133" s="49"/>
      <c r="N2133" s="49"/>
      <c r="O2133" s="49"/>
      <c r="P2133" s="49"/>
      <c r="Q2133" s="49"/>
      <c r="R2133" s="49"/>
      <c r="S2133" s="49"/>
      <c r="T2133" s="49"/>
      <c r="U2133" s="49"/>
      <c r="V2133" s="49"/>
      <c r="W2133" s="49"/>
      <c r="X2133" s="49"/>
      <c r="Y2133" s="49"/>
    </row>
    <row r="2134" spans="1:25">
      <c r="A2134" s="35" t="s">
        <v>124</v>
      </c>
      <c r="B2134" s="35" t="s">
        <v>125</v>
      </c>
      <c r="C2134" s="39">
        <v>1993</v>
      </c>
      <c r="D2134" s="35">
        <v>142499.70000000001</v>
      </c>
      <c r="E2134" s="39">
        <v>232688.36075467814</v>
      </c>
      <c r="F2134" s="35">
        <f>Table_3[[#This Row],[Nominal GDP in millions]]/Table_3[[#This Row],[Real GDP (Chained 2012, millions)]]</f>
        <v>0.61240579261390959</v>
      </c>
      <c r="H2134" s="49"/>
      <c r="I2134" s="49"/>
      <c r="J2134" s="49"/>
      <c r="K2134" s="49"/>
      <c r="L2134" s="49"/>
      <c r="M2134" s="49"/>
      <c r="N2134" s="49"/>
      <c r="O2134" s="49"/>
      <c r="P2134" s="49"/>
      <c r="Q2134" s="49"/>
      <c r="R2134" s="49"/>
      <c r="S2134" s="49"/>
      <c r="T2134" s="49"/>
      <c r="U2134" s="49"/>
      <c r="V2134" s="49"/>
      <c r="W2134" s="49"/>
      <c r="X2134" s="49"/>
      <c r="Y2134" s="49"/>
    </row>
    <row r="2135" spans="1:25">
      <c r="A2135" s="35" t="s">
        <v>124</v>
      </c>
      <c r="B2135" s="35" t="s">
        <v>125</v>
      </c>
      <c r="C2135" s="39">
        <v>1994</v>
      </c>
      <c r="D2135" s="35">
        <v>150805.20000000001</v>
      </c>
      <c r="E2135" s="39">
        <v>240812.91365167461</v>
      </c>
      <c r="F2135" s="35">
        <f>Table_3[[#This Row],[Nominal GDP in millions]]/Table_3[[#This Row],[Real GDP (Chained 2012, millions)]]</f>
        <v>0.62623385811498944</v>
      </c>
      <c r="H2135" s="49"/>
      <c r="I2135" s="49"/>
      <c r="J2135" s="49"/>
      <c r="K2135" s="49"/>
      <c r="L2135" s="49"/>
      <c r="M2135" s="49"/>
      <c r="N2135" s="49"/>
      <c r="O2135" s="49"/>
      <c r="P2135" s="49"/>
      <c r="Q2135" s="49"/>
      <c r="R2135" s="49"/>
      <c r="S2135" s="49"/>
      <c r="T2135" s="49"/>
      <c r="U2135" s="49"/>
      <c r="V2135" s="49"/>
      <c r="W2135" s="49"/>
      <c r="X2135" s="49"/>
      <c r="Y2135" s="49"/>
    </row>
    <row r="2136" spans="1:25">
      <c r="A2136" s="35" t="s">
        <v>124</v>
      </c>
      <c r="B2136" s="35" t="s">
        <v>125</v>
      </c>
      <c r="C2136" s="39">
        <v>1995</v>
      </c>
      <c r="D2136" s="35">
        <v>155068.6</v>
      </c>
      <c r="E2136" s="39">
        <v>241888.99937235407</v>
      </c>
      <c r="F2136" s="35">
        <f>Table_3[[#This Row],[Nominal GDP in millions]]/Table_3[[#This Row],[Real GDP (Chained 2012, millions)]]</f>
        <v>0.6410733865631224</v>
      </c>
      <c r="H2136" s="49"/>
      <c r="I2136" s="49"/>
      <c r="J2136" s="49"/>
      <c r="K2136" s="49"/>
      <c r="L2136" s="49"/>
      <c r="M2136" s="49"/>
      <c r="N2136" s="49"/>
      <c r="O2136" s="49"/>
      <c r="P2136" s="49"/>
      <c r="Q2136" s="49"/>
      <c r="R2136" s="49"/>
      <c r="S2136" s="49"/>
      <c r="T2136" s="49"/>
      <c r="U2136" s="49"/>
      <c r="V2136" s="49"/>
      <c r="W2136" s="49"/>
      <c r="X2136" s="49"/>
      <c r="Y2136" s="49"/>
    </row>
    <row r="2137" spans="1:25">
      <c r="A2137" s="37" t="s">
        <v>124</v>
      </c>
      <c r="B2137" s="37" t="s">
        <v>125</v>
      </c>
      <c r="C2137" s="38">
        <v>1996</v>
      </c>
      <c r="D2137" s="38">
        <v>166539.79999999999</v>
      </c>
      <c r="E2137" s="38">
        <v>255448.49489817105</v>
      </c>
      <c r="F2137" s="37">
        <f>Table_3[[#This Row],[Nominal GDP in millions]]/Table_3[[#This Row],[Real GDP (Chained 2012, millions)]]</f>
        <v>0.65195060188703569</v>
      </c>
      <c r="G2137" s="51">
        <f>ABS((F2137/F2134)^(1/4)-1)</f>
        <v>1.5766416918995496E-2</v>
      </c>
      <c r="H2137" s="49"/>
      <c r="I2137" s="49"/>
      <c r="J2137" s="49"/>
      <c r="K2137" s="49"/>
      <c r="L2137" s="49"/>
      <c r="M2137" s="49"/>
      <c r="N2137" s="49"/>
      <c r="O2137" s="49"/>
      <c r="P2137" s="49"/>
      <c r="Q2137" s="49"/>
      <c r="R2137" s="49"/>
      <c r="S2137" s="49"/>
      <c r="T2137" s="49"/>
      <c r="U2137" s="49"/>
      <c r="V2137" s="49"/>
      <c r="W2137" s="49"/>
      <c r="X2137" s="49"/>
      <c r="Y2137" s="49"/>
    </row>
    <row r="2138" spans="1:25">
      <c r="A2138" s="35" t="s">
        <v>124</v>
      </c>
      <c r="B2138" s="35" t="s">
        <v>125</v>
      </c>
      <c r="C2138" s="39">
        <v>1997</v>
      </c>
      <c r="D2138" s="35">
        <v>193825.9</v>
      </c>
      <c r="E2138" s="39">
        <v>271270.7</v>
      </c>
      <c r="F2138" s="35">
        <f>Table_3[[#This Row],[Nominal GDP in millions]]/Table_3[[#This Row],[Real GDP (Chained 2012, millions)]]</f>
        <v>0.71451100321560712</v>
      </c>
      <c r="H2138" s="49"/>
      <c r="I2138" s="49"/>
      <c r="J2138" s="49"/>
      <c r="K2138" s="49"/>
      <c r="L2138" s="49"/>
      <c r="M2138" s="49"/>
      <c r="N2138" s="49"/>
      <c r="O2138" s="49"/>
      <c r="P2138" s="49"/>
      <c r="Q2138" s="49"/>
      <c r="R2138" s="49"/>
      <c r="S2138" s="49"/>
      <c r="T2138" s="49"/>
      <c r="U2138" s="49"/>
      <c r="V2138" s="49"/>
      <c r="W2138" s="49"/>
      <c r="X2138" s="49"/>
      <c r="Y2138" s="49"/>
    </row>
    <row r="2139" spans="1:25">
      <c r="A2139" s="35" t="s">
        <v>124</v>
      </c>
      <c r="B2139" s="35" t="s">
        <v>125</v>
      </c>
      <c r="C2139" s="39">
        <v>1998</v>
      </c>
      <c r="D2139" s="35">
        <v>209741.1</v>
      </c>
      <c r="E2139" s="39">
        <v>288206.90000000002</v>
      </c>
      <c r="F2139" s="35">
        <f>Table_3[[#This Row],[Nominal GDP in millions]]/Table_3[[#This Row],[Real GDP (Chained 2012, millions)]]</f>
        <v>0.72774489437969736</v>
      </c>
      <c r="H2139" s="49"/>
      <c r="I2139" s="49"/>
      <c r="J2139" s="49"/>
      <c r="K2139" s="49"/>
      <c r="L2139" s="49"/>
      <c r="M2139" s="49"/>
      <c r="N2139" s="49"/>
      <c r="O2139" s="49"/>
      <c r="P2139" s="49"/>
      <c r="Q2139" s="49"/>
      <c r="R2139" s="49"/>
      <c r="S2139" s="49"/>
      <c r="T2139" s="49"/>
      <c r="U2139" s="49"/>
      <c r="V2139" s="49"/>
      <c r="W2139" s="49"/>
      <c r="X2139" s="49"/>
      <c r="Y2139" s="49"/>
    </row>
    <row r="2140" spans="1:25">
      <c r="A2140" s="35" t="s">
        <v>124</v>
      </c>
      <c r="B2140" s="35" t="s">
        <v>125</v>
      </c>
      <c r="C2140" s="39">
        <v>1999</v>
      </c>
      <c r="D2140" s="35">
        <v>229797.9</v>
      </c>
      <c r="E2140" s="39">
        <v>308949.5</v>
      </c>
      <c r="F2140" s="35">
        <f>Table_3[[#This Row],[Nominal GDP in millions]]/Table_3[[#This Row],[Real GDP (Chained 2012, millions)]]</f>
        <v>0.74380408448629953</v>
      </c>
      <c r="H2140" s="49"/>
      <c r="I2140" s="49"/>
      <c r="J2140" s="49"/>
      <c r="K2140" s="49"/>
      <c r="L2140" s="49"/>
      <c r="M2140" s="49"/>
      <c r="N2140" s="49"/>
      <c r="O2140" s="49"/>
      <c r="P2140" s="49"/>
      <c r="Q2140" s="49"/>
      <c r="R2140" s="49"/>
      <c r="S2140" s="49"/>
      <c r="T2140" s="49"/>
      <c r="U2140" s="49"/>
      <c r="V2140" s="49"/>
      <c r="W2140" s="49"/>
      <c r="X2140" s="49"/>
      <c r="Y2140" s="49"/>
    </row>
    <row r="2141" spans="1:25">
      <c r="A2141" s="37" t="s">
        <v>124</v>
      </c>
      <c r="B2141" s="37" t="s">
        <v>125</v>
      </c>
      <c r="C2141" s="38">
        <v>2000</v>
      </c>
      <c r="D2141" s="38">
        <v>237378.2</v>
      </c>
      <c r="E2141" s="38">
        <v>311209.90000000002</v>
      </c>
      <c r="F2141" s="37">
        <f>Table_3[[#This Row],[Nominal GDP in millions]]/Table_3[[#This Row],[Real GDP (Chained 2012, millions)]]</f>
        <v>0.76275915387010507</v>
      </c>
      <c r="G2141" s="51">
        <f>ABS((F2141/F2138)^(1/4)-1)</f>
        <v>1.6470143593930064E-2</v>
      </c>
      <c r="H2141" s="49"/>
      <c r="I2141" s="49"/>
      <c r="J2141" s="49"/>
      <c r="K2141" s="49"/>
      <c r="L2141" s="49"/>
      <c r="M2141" s="49"/>
      <c r="N2141" s="49"/>
      <c r="O2141" s="49"/>
      <c r="P2141" s="49"/>
      <c r="Q2141" s="49"/>
      <c r="R2141" s="49"/>
      <c r="S2141" s="49"/>
      <c r="T2141" s="49"/>
      <c r="U2141" s="49"/>
      <c r="V2141" s="49"/>
      <c r="W2141" s="49"/>
      <c r="X2141" s="49"/>
      <c r="Y2141" s="49"/>
    </row>
    <row r="2142" spans="1:25">
      <c r="A2142" s="35" t="s">
        <v>124</v>
      </c>
      <c r="B2142" s="35" t="s">
        <v>125</v>
      </c>
      <c r="C2142" s="39">
        <v>2001</v>
      </c>
      <c r="D2142" s="35">
        <v>238418.6</v>
      </c>
      <c r="E2142" s="39">
        <v>303673.8</v>
      </c>
      <c r="F2142" s="35">
        <f>Table_3[[#This Row],[Nominal GDP in millions]]/Table_3[[#This Row],[Real GDP (Chained 2012, millions)]]</f>
        <v>0.78511415867947787</v>
      </c>
      <c r="H2142" s="49"/>
      <c r="I2142" s="49"/>
      <c r="J2142" s="49"/>
      <c r="K2142" s="49"/>
      <c r="L2142" s="49"/>
      <c r="M2142" s="49"/>
      <c r="N2142" s="49"/>
      <c r="O2142" s="49"/>
      <c r="P2142" s="49"/>
      <c r="Q2142" s="49"/>
      <c r="R2142" s="49"/>
      <c r="S2142" s="49"/>
      <c r="T2142" s="49"/>
      <c r="U2142" s="49"/>
      <c r="V2142" s="49"/>
      <c r="W2142" s="49"/>
      <c r="X2142" s="49"/>
      <c r="Y2142" s="49"/>
    </row>
    <row r="2143" spans="1:25">
      <c r="A2143" s="35" t="s">
        <v>124</v>
      </c>
      <c r="B2143" s="35" t="s">
        <v>125</v>
      </c>
      <c r="C2143" s="39">
        <v>2002</v>
      </c>
      <c r="D2143" s="35">
        <v>245978.5</v>
      </c>
      <c r="E2143" s="39">
        <v>307583.2</v>
      </c>
      <c r="F2143" s="35">
        <f>Table_3[[#This Row],[Nominal GDP in millions]]/Table_3[[#This Row],[Real GDP (Chained 2012, millions)]]</f>
        <v>0.79971370347925375</v>
      </c>
      <c r="H2143" s="49"/>
      <c r="I2143" s="49"/>
      <c r="J2143" s="49"/>
      <c r="K2143" s="49"/>
      <c r="L2143" s="49"/>
      <c r="M2143" s="49"/>
      <c r="N2143" s="49"/>
      <c r="O2143" s="49"/>
      <c r="P2143" s="49"/>
      <c r="Q2143" s="49"/>
      <c r="R2143" s="49"/>
      <c r="S2143" s="49"/>
      <c r="T2143" s="49"/>
      <c r="U2143" s="49"/>
      <c r="V2143" s="49"/>
      <c r="W2143" s="49"/>
      <c r="X2143" s="49"/>
      <c r="Y2143" s="49"/>
    </row>
    <row r="2144" spans="1:25">
      <c r="A2144" s="35" t="s">
        <v>124</v>
      </c>
      <c r="B2144" s="35" t="s">
        <v>125</v>
      </c>
      <c r="C2144" s="39">
        <v>2003</v>
      </c>
      <c r="D2144" s="35">
        <v>255370.2</v>
      </c>
      <c r="E2144" s="39">
        <v>312556.40000000002</v>
      </c>
      <c r="F2144" s="35">
        <f>Table_3[[#This Row],[Nominal GDP in millions]]/Table_3[[#This Row],[Real GDP (Chained 2012, millions)]]</f>
        <v>0.81703718112954971</v>
      </c>
      <c r="H2144" s="49"/>
      <c r="I2144" s="49"/>
      <c r="J2144" s="49"/>
      <c r="K2144" s="49"/>
      <c r="L2144" s="49"/>
      <c r="M2144" s="49"/>
      <c r="N2144" s="49"/>
      <c r="O2144" s="49"/>
      <c r="P2144" s="49"/>
      <c r="Q2144" s="49"/>
      <c r="R2144" s="49"/>
      <c r="S2144" s="49"/>
      <c r="T2144" s="49"/>
      <c r="U2144" s="49"/>
      <c r="V2144" s="49"/>
      <c r="W2144" s="49"/>
      <c r="X2144" s="49"/>
      <c r="Y2144" s="49"/>
    </row>
    <row r="2145" spans="1:25">
      <c r="A2145" s="37" t="s">
        <v>124</v>
      </c>
      <c r="B2145" s="37" t="s">
        <v>125</v>
      </c>
      <c r="C2145" s="38">
        <v>2004</v>
      </c>
      <c r="D2145" s="38">
        <v>268378.3</v>
      </c>
      <c r="E2145" s="38">
        <v>319848.90000000002</v>
      </c>
      <c r="F2145" s="37">
        <f>Table_3[[#This Row],[Nominal GDP in millions]]/Table_3[[#This Row],[Real GDP (Chained 2012, millions)]]</f>
        <v>0.8390783898271964</v>
      </c>
      <c r="G2145" s="51">
        <f>ABS((F2145/F2142)^(1/4)-1)</f>
        <v>1.6757610162082548E-2</v>
      </c>
      <c r="H2145" s="49"/>
      <c r="I2145" s="49"/>
      <c r="J2145" s="49"/>
      <c r="K2145" s="49"/>
      <c r="L2145" s="49"/>
      <c r="M2145" s="49"/>
      <c r="N2145" s="49"/>
      <c r="O2145" s="49"/>
      <c r="P2145" s="49"/>
      <c r="Q2145" s="49"/>
      <c r="R2145" s="49"/>
      <c r="S2145" s="49"/>
      <c r="T2145" s="49"/>
      <c r="U2145" s="49"/>
      <c r="V2145" s="49"/>
      <c r="W2145" s="49"/>
      <c r="X2145" s="49"/>
      <c r="Y2145" s="49"/>
    </row>
    <row r="2146" spans="1:25">
      <c r="A2146" s="35" t="s">
        <v>124</v>
      </c>
      <c r="B2146" s="35" t="s">
        <v>125</v>
      </c>
      <c r="C2146" s="39">
        <v>2005</v>
      </c>
      <c r="D2146" s="35">
        <v>293676</v>
      </c>
      <c r="E2146" s="39">
        <v>340428</v>
      </c>
      <c r="F2146" s="35">
        <f>Table_3[[#This Row],[Nominal GDP in millions]]/Table_3[[#This Row],[Real GDP (Chained 2012, millions)]]</f>
        <v>0.8626669956642814</v>
      </c>
      <c r="H2146" s="49"/>
      <c r="I2146" s="49"/>
      <c r="J2146" s="49"/>
      <c r="K2146" s="49"/>
      <c r="L2146" s="49"/>
      <c r="M2146" s="49"/>
      <c r="N2146" s="49"/>
      <c r="O2146" s="49"/>
      <c r="P2146" s="49"/>
      <c r="Q2146" s="49"/>
      <c r="R2146" s="49"/>
      <c r="S2146" s="49"/>
      <c r="T2146" s="49"/>
      <c r="U2146" s="49"/>
      <c r="V2146" s="49"/>
      <c r="W2146" s="49"/>
      <c r="X2146" s="49"/>
      <c r="Y2146" s="49"/>
    </row>
    <row r="2147" spans="1:25">
      <c r="A2147" s="35" t="s">
        <v>124</v>
      </c>
      <c r="B2147" s="35" t="s">
        <v>125</v>
      </c>
      <c r="C2147" s="39">
        <v>2006</v>
      </c>
      <c r="D2147" s="35">
        <v>314265.2</v>
      </c>
      <c r="E2147" s="39">
        <v>353263.5</v>
      </c>
      <c r="F2147" s="35">
        <f>Table_3[[#This Row],[Nominal GDP in millions]]/Table_3[[#This Row],[Real GDP (Chained 2012, millions)]]</f>
        <v>0.88960563432112294</v>
      </c>
      <c r="H2147" s="49"/>
      <c r="I2147" s="49"/>
      <c r="J2147" s="49"/>
      <c r="K2147" s="49"/>
      <c r="L2147" s="49"/>
      <c r="M2147" s="49"/>
      <c r="N2147" s="49"/>
      <c r="O2147" s="49"/>
      <c r="P2147" s="49"/>
      <c r="Q2147" s="49"/>
      <c r="R2147" s="49"/>
      <c r="S2147" s="49"/>
      <c r="T2147" s="49"/>
      <c r="U2147" s="49"/>
      <c r="V2147" s="49"/>
      <c r="W2147" s="49"/>
      <c r="X2147" s="49"/>
      <c r="Y2147" s="49"/>
    </row>
    <row r="2148" spans="1:25">
      <c r="A2148" s="35" t="s">
        <v>124</v>
      </c>
      <c r="B2148" s="35" t="s">
        <v>125</v>
      </c>
      <c r="C2148" s="39">
        <v>2007</v>
      </c>
      <c r="D2148" s="35">
        <v>342024.2</v>
      </c>
      <c r="E2148" s="39">
        <v>373180.6</v>
      </c>
      <c r="F2148" s="35">
        <f>Table_3[[#This Row],[Nominal GDP in millions]]/Table_3[[#This Row],[Real GDP (Chained 2012, millions)]]</f>
        <v>0.91651120127895191</v>
      </c>
      <c r="H2148" s="49"/>
      <c r="I2148" s="49"/>
      <c r="J2148" s="49"/>
      <c r="K2148" s="49"/>
      <c r="L2148" s="49"/>
      <c r="M2148" s="49"/>
      <c r="N2148" s="49"/>
      <c r="O2148" s="49"/>
      <c r="P2148" s="49"/>
      <c r="Q2148" s="49"/>
      <c r="R2148" s="49"/>
      <c r="S2148" s="49"/>
      <c r="T2148" s="49"/>
      <c r="U2148" s="49"/>
      <c r="V2148" s="49"/>
      <c r="W2148" s="49"/>
      <c r="X2148" s="49"/>
      <c r="Y2148" s="49"/>
    </row>
    <row r="2149" spans="1:25">
      <c r="A2149" s="37" t="s">
        <v>124</v>
      </c>
      <c r="B2149" s="37" t="s">
        <v>125</v>
      </c>
      <c r="C2149" s="38">
        <v>2008</v>
      </c>
      <c r="D2149" s="38">
        <v>354794.1</v>
      </c>
      <c r="E2149" s="38">
        <v>381289.9</v>
      </c>
      <c r="F2149" s="37">
        <f>Table_3[[#This Row],[Nominal GDP in millions]]/Table_3[[#This Row],[Real GDP (Chained 2012, millions)]]</f>
        <v>0.93051009218969594</v>
      </c>
      <c r="G2149" s="51">
        <f>ABS((F2149/F2146)^(1/4)-1)</f>
        <v>1.9106276216414031E-2</v>
      </c>
      <c r="H2149" s="49"/>
      <c r="I2149" s="49"/>
      <c r="J2149" s="49"/>
      <c r="K2149" s="49"/>
      <c r="L2149" s="49"/>
      <c r="M2149" s="49"/>
      <c r="N2149" s="49"/>
      <c r="O2149" s="49"/>
      <c r="P2149" s="49"/>
      <c r="Q2149" s="49"/>
      <c r="R2149" s="49"/>
      <c r="S2149" s="49"/>
      <c r="T2149" s="49"/>
      <c r="U2149" s="49"/>
      <c r="V2149" s="49"/>
      <c r="W2149" s="49"/>
      <c r="X2149" s="49"/>
      <c r="Y2149" s="49"/>
    </row>
    <row r="2150" spans="1:25">
      <c r="A2150" s="35" t="s">
        <v>124</v>
      </c>
      <c r="B2150" s="35" t="s">
        <v>125</v>
      </c>
      <c r="C2150" s="39">
        <v>2009</v>
      </c>
      <c r="D2150" s="35">
        <v>351245</v>
      </c>
      <c r="E2150" s="39">
        <v>370136.6</v>
      </c>
      <c r="F2150" s="35">
        <f>Table_3[[#This Row],[Nominal GDP in millions]]/Table_3[[#This Row],[Real GDP (Chained 2012, millions)]]</f>
        <v>0.94896046486621433</v>
      </c>
      <c r="H2150" s="49"/>
      <c r="I2150" s="49"/>
      <c r="J2150" s="49"/>
      <c r="K2150" s="49"/>
      <c r="L2150" s="49"/>
      <c r="M2150" s="49"/>
      <c r="N2150" s="49"/>
      <c r="O2150" s="49"/>
      <c r="P2150" s="49"/>
      <c r="Q2150" s="49"/>
      <c r="R2150" s="49"/>
      <c r="S2150" s="49"/>
      <c r="T2150" s="49"/>
      <c r="U2150" s="49"/>
      <c r="V2150" s="49"/>
      <c r="W2150" s="49"/>
      <c r="X2150" s="49"/>
      <c r="Y2150" s="49"/>
    </row>
    <row r="2151" spans="1:25">
      <c r="A2151" s="35" t="s">
        <v>124</v>
      </c>
      <c r="B2151" s="35" t="s">
        <v>125</v>
      </c>
      <c r="C2151" s="39">
        <v>2010</v>
      </c>
      <c r="D2151" s="35">
        <v>365497.8</v>
      </c>
      <c r="E2151" s="39">
        <v>380989.5</v>
      </c>
      <c r="F2151" s="35">
        <f>Table_3[[#This Row],[Nominal GDP in millions]]/Table_3[[#This Row],[Real GDP (Chained 2012, millions)]]</f>
        <v>0.95933824947931634</v>
      </c>
      <c r="H2151" s="49"/>
      <c r="I2151" s="49"/>
      <c r="J2151" s="49"/>
      <c r="K2151" s="49"/>
      <c r="L2151" s="49"/>
      <c r="M2151" s="49"/>
      <c r="N2151" s="49"/>
      <c r="O2151" s="49"/>
      <c r="P2151" s="49"/>
      <c r="Q2151" s="49"/>
      <c r="R2151" s="49"/>
      <c r="S2151" s="49"/>
      <c r="T2151" s="49"/>
      <c r="U2151" s="49"/>
      <c r="V2151" s="49"/>
      <c r="W2151" s="49"/>
      <c r="X2151" s="49"/>
      <c r="Y2151" s="49"/>
    </row>
    <row r="2152" spans="1:25">
      <c r="A2152" s="35" t="s">
        <v>124</v>
      </c>
      <c r="B2152" s="35" t="s">
        <v>125</v>
      </c>
      <c r="C2152" s="39">
        <v>2011</v>
      </c>
      <c r="D2152" s="35">
        <v>379574.9</v>
      </c>
      <c r="E2152" s="39">
        <v>387745.2</v>
      </c>
      <c r="F2152" s="35">
        <f>Table_3[[#This Row],[Nominal GDP in millions]]/Table_3[[#This Row],[Real GDP (Chained 2012, millions)]]</f>
        <v>0.97892868822102763</v>
      </c>
      <c r="H2152" s="49"/>
      <c r="I2152" s="49"/>
      <c r="J2152" s="49"/>
      <c r="K2152" s="49"/>
      <c r="L2152" s="49"/>
      <c r="M2152" s="49"/>
      <c r="N2152" s="49"/>
      <c r="O2152" s="49"/>
      <c r="P2152" s="49"/>
      <c r="Q2152" s="49"/>
      <c r="R2152" s="49"/>
      <c r="S2152" s="49"/>
      <c r="T2152" s="49"/>
      <c r="U2152" s="49"/>
      <c r="V2152" s="49"/>
      <c r="W2152" s="49"/>
      <c r="X2152" s="49"/>
      <c r="Y2152" s="49"/>
    </row>
    <row r="2153" spans="1:25">
      <c r="A2153" s="37" t="s">
        <v>124</v>
      </c>
      <c r="B2153" s="37" t="s">
        <v>125</v>
      </c>
      <c r="C2153" s="38">
        <v>2012</v>
      </c>
      <c r="D2153" s="38">
        <v>400530.6</v>
      </c>
      <c r="E2153" s="38">
        <v>400530.6</v>
      </c>
      <c r="F2153" s="37">
        <f>Table_3[[#This Row],[Nominal GDP in millions]]/Table_3[[#This Row],[Real GDP (Chained 2012, millions)]]</f>
        <v>1</v>
      </c>
      <c r="G2153" s="51">
        <f>ABS((F2153/F2150)^(1/4)-1)</f>
        <v>1.3183177078612385E-2</v>
      </c>
      <c r="H2153" s="49"/>
      <c r="I2153" s="49"/>
      <c r="J2153" s="49"/>
      <c r="K2153" s="49"/>
      <c r="L2153" s="49"/>
      <c r="M2153" s="49"/>
      <c r="N2153" s="49"/>
      <c r="O2153" s="49"/>
      <c r="P2153" s="49"/>
      <c r="Q2153" s="49"/>
      <c r="R2153" s="49"/>
      <c r="S2153" s="49"/>
      <c r="T2153" s="49"/>
      <c r="U2153" s="49"/>
      <c r="V2153" s="49"/>
      <c r="W2153" s="49"/>
      <c r="X2153" s="49"/>
      <c r="Y2153" s="49"/>
    </row>
    <row r="2154" spans="1:25">
      <c r="A2154" s="35" t="s">
        <v>124</v>
      </c>
      <c r="B2154" s="35" t="s">
        <v>125</v>
      </c>
      <c r="C2154" s="39">
        <v>2013</v>
      </c>
      <c r="D2154" s="35">
        <v>419092.4</v>
      </c>
      <c r="E2154" s="39">
        <v>410873.9</v>
      </c>
      <c r="F2154" s="35">
        <f>Table_3[[#This Row],[Nominal GDP in millions]]/Table_3[[#This Row],[Real GDP (Chained 2012, millions)]]</f>
        <v>1.0200024873811648</v>
      </c>
      <c r="H2154" s="49"/>
      <c r="I2154" s="49"/>
      <c r="J2154" s="49"/>
      <c r="K2154" s="49"/>
      <c r="L2154" s="49"/>
      <c r="M2154" s="49"/>
      <c r="N2154" s="49"/>
      <c r="O2154" s="49"/>
      <c r="P2154" s="49"/>
      <c r="Q2154" s="49"/>
      <c r="R2154" s="49"/>
      <c r="S2154" s="49"/>
      <c r="T2154" s="49"/>
      <c r="U2154" s="49"/>
      <c r="V2154" s="49"/>
      <c r="W2154" s="49"/>
      <c r="X2154" s="49"/>
      <c r="Y2154" s="49"/>
    </row>
    <row r="2155" spans="1:25">
      <c r="A2155" s="35" t="s">
        <v>124</v>
      </c>
      <c r="B2155" s="35" t="s">
        <v>125</v>
      </c>
      <c r="C2155" s="39">
        <v>2014</v>
      </c>
      <c r="D2155" s="35">
        <v>440648</v>
      </c>
      <c r="E2155" s="39">
        <v>424467.6</v>
      </c>
      <c r="F2155" s="35">
        <f>Table_3[[#This Row],[Nominal GDP in millions]]/Table_3[[#This Row],[Real GDP (Chained 2012, millions)]]</f>
        <v>1.0381192816601315</v>
      </c>
      <c r="H2155" s="49"/>
      <c r="I2155" s="49"/>
      <c r="J2155" s="49"/>
      <c r="K2155" s="49"/>
      <c r="L2155" s="49"/>
      <c r="M2155" s="49"/>
      <c r="N2155" s="49"/>
      <c r="O2155" s="49"/>
      <c r="P2155" s="49"/>
      <c r="Q2155" s="49"/>
      <c r="R2155" s="49"/>
      <c r="S2155" s="49"/>
      <c r="T2155" s="49"/>
      <c r="U2155" s="49"/>
      <c r="V2155" s="49"/>
      <c r="W2155" s="49"/>
      <c r="X2155" s="49"/>
      <c r="Y2155" s="49"/>
    </row>
    <row r="2156" spans="1:25">
      <c r="A2156" s="35" t="s">
        <v>124</v>
      </c>
      <c r="B2156" s="35" t="s">
        <v>125</v>
      </c>
      <c r="C2156" s="39">
        <v>2015</v>
      </c>
      <c r="D2156" s="35">
        <v>466689.7</v>
      </c>
      <c r="E2156" s="39">
        <v>441952.1</v>
      </c>
      <c r="F2156" s="35">
        <f>Table_3[[#This Row],[Nominal GDP in millions]]/Table_3[[#This Row],[Real GDP (Chained 2012, millions)]]</f>
        <v>1.0559734867194885</v>
      </c>
      <c r="H2156" s="49"/>
      <c r="I2156" s="49"/>
      <c r="J2156" s="49"/>
      <c r="K2156" s="49"/>
      <c r="L2156" s="49"/>
      <c r="M2156" s="49"/>
      <c r="N2156" s="49"/>
      <c r="O2156" s="49"/>
      <c r="P2156" s="49"/>
      <c r="Q2156" s="49"/>
      <c r="R2156" s="49"/>
      <c r="S2156" s="49"/>
      <c r="T2156" s="49"/>
      <c r="U2156" s="49"/>
      <c r="V2156" s="49"/>
      <c r="W2156" s="49"/>
      <c r="X2156" s="49"/>
      <c r="Y2156" s="49"/>
    </row>
    <row r="2157" spans="1:25">
      <c r="A2157" s="37" t="s">
        <v>124</v>
      </c>
      <c r="B2157" s="37" t="s">
        <v>125</v>
      </c>
      <c r="C2157" s="38">
        <v>2016</v>
      </c>
      <c r="D2157" s="38">
        <v>487275.1</v>
      </c>
      <c r="E2157" s="38">
        <v>458263.8</v>
      </c>
      <c r="F2157" s="37">
        <f>Table_3[[#This Row],[Nominal GDP in millions]]/Table_3[[#This Row],[Real GDP (Chained 2012, millions)]]</f>
        <v>1.0633069860634856</v>
      </c>
      <c r="G2157" s="51">
        <f>ABS((F2157/F2154)^(1/4)-1)</f>
        <v>1.0448908511051735E-2</v>
      </c>
      <c r="H2157" s="49"/>
      <c r="I2157" s="49"/>
      <c r="J2157" s="49"/>
      <c r="K2157" s="49"/>
      <c r="L2157" s="49"/>
      <c r="M2157" s="49"/>
      <c r="N2157" s="49"/>
      <c r="O2157" s="49"/>
      <c r="P2157" s="49"/>
      <c r="Q2157" s="49"/>
      <c r="R2157" s="49"/>
      <c r="S2157" s="49"/>
      <c r="T2157" s="49"/>
      <c r="U2157" s="49"/>
      <c r="V2157" s="49"/>
      <c r="W2157" s="49"/>
      <c r="X2157" s="49"/>
      <c r="Y2157" s="49"/>
    </row>
    <row r="2158" spans="1:25">
      <c r="A2158" s="35" t="s">
        <v>124</v>
      </c>
      <c r="B2158" s="35" t="s">
        <v>125</v>
      </c>
      <c r="C2158" s="39">
        <v>2017</v>
      </c>
      <c r="D2158" s="35">
        <v>519942.9</v>
      </c>
      <c r="E2158" s="39">
        <v>482824.1</v>
      </c>
      <c r="F2158" s="35">
        <f>Table_3[[#This Row],[Nominal GDP in millions]]/Table_3[[#This Row],[Real GDP (Chained 2012, millions)]]</f>
        <v>1.0768785153847955</v>
      </c>
      <c r="H2158" s="49"/>
      <c r="I2158" s="49"/>
      <c r="J2158" s="49"/>
      <c r="K2158" s="49"/>
      <c r="L2158" s="49"/>
      <c r="M2158" s="49"/>
      <c r="N2158" s="49"/>
      <c r="O2158" s="49"/>
      <c r="P2158" s="49"/>
      <c r="Q2158" s="49"/>
      <c r="R2158" s="49"/>
      <c r="S2158" s="49"/>
      <c r="T2158" s="49"/>
      <c r="U2158" s="49"/>
      <c r="V2158" s="49"/>
      <c r="W2158" s="49"/>
      <c r="X2158" s="49"/>
      <c r="Y2158" s="49"/>
    </row>
    <row r="2159" spans="1:25">
      <c r="A2159" s="35" t="s">
        <v>124</v>
      </c>
      <c r="B2159" s="35" t="s">
        <v>125</v>
      </c>
      <c r="C2159" s="39">
        <v>2018</v>
      </c>
      <c r="D2159" s="35">
        <v>564480.69999999995</v>
      </c>
      <c r="E2159" s="39">
        <v>515629.9</v>
      </c>
      <c r="F2159" s="35">
        <f>Table_3[[#This Row],[Nominal GDP in millions]]/Table_3[[#This Row],[Real GDP (Chained 2012, millions)]]</f>
        <v>1.0947400451370255</v>
      </c>
      <c r="H2159" s="49"/>
      <c r="I2159" s="49"/>
      <c r="J2159" s="49"/>
      <c r="K2159" s="49"/>
      <c r="L2159" s="49"/>
      <c r="M2159" s="49"/>
      <c r="N2159" s="49"/>
      <c r="O2159" s="49"/>
      <c r="P2159" s="49"/>
      <c r="Q2159" s="49"/>
      <c r="R2159" s="49"/>
      <c r="S2159" s="49"/>
      <c r="T2159" s="49"/>
      <c r="U2159" s="49"/>
      <c r="V2159" s="49"/>
      <c r="W2159" s="49"/>
      <c r="X2159" s="49"/>
      <c r="Y2159" s="49"/>
    </row>
    <row r="2160" spans="1:25" s="46" customFormat="1">
      <c r="A2160" s="35" t="s">
        <v>124</v>
      </c>
      <c r="B2160" s="35" t="s">
        <v>125</v>
      </c>
      <c r="C2160" s="39">
        <v>2019</v>
      </c>
      <c r="D2160" s="35">
        <v>597873.80000000005</v>
      </c>
      <c r="E2160" s="39">
        <v>535980.5</v>
      </c>
      <c r="F2160" s="35">
        <f>Table_3[[#This Row],[Nominal GDP in millions]]/Table_3[[#This Row],[Real GDP (Chained 2012, millions)]]</f>
        <v>1.1154767757409085</v>
      </c>
      <c r="G2160" s="52"/>
      <c r="H2160" s="49"/>
      <c r="I2160" s="49"/>
      <c r="J2160" s="49"/>
      <c r="K2160" s="49"/>
      <c r="L2160" s="49"/>
      <c r="M2160" s="49"/>
      <c r="N2160" s="49"/>
      <c r="O2160" s="49"/>
      <c r="P2160" s="49"/>
      <c r="Q2160" s="49"/>
      <c r="R2160" s="49"/>
      <c r="S2160" s="49"/>
      <c r="T2160" s="49"/>
      <c r="U2160" s="49"/>
      <c r="V2160" s="49"/>
      <c r="W2160" s="49"/>
      <c r="X2160" s="49"/>
      <c r="Y2160" s="49"/>
    </row>
    <row r="2161" spans="1:25">
      <c r="A2161" s="47" t="s">
        <v>124</v>
      </c>
      <c r="B2161" s="47" t="s">
        <v>125</v>
      </c>
      <c r="C2161" s="45">
        <v>2020</v>
      </c>
      <c r="D2161" s="47">
        <v>604253.80000000005</v>
      </c>
      <c r="E2161" s="45">
        <v>532861.9</v>
      </c>
      <c r="F2161" s="47">
        <f>Table_3[[#This Row],[Nominal GDP in millions]]/Table_3[[#This Row],[Real GDP (Chained 2012, millions)]]</f>
        <v>1.1339782408913079</v>
      </c>
      <c r="G2161" s="51">
        <f>ABS((F2161/F2158)^(1/4)-1)</f>
        <v>1.3000132551667543E-2</v>
      </c>
      <c r="H2161" s="49"/>
      <c r="I2161" s="49"/>
      <c r="J2161" s="49"/>
      <c r="K2161" s="49"/>
      <c r="L2161" s="49"/>
      <c r="M2161" s="49"/>
      <c r="N2161" s="49"/>
      <c r="O2161" s="49"/>
      <c r="P2161" s="49"/>
      <c r="Q2161" s="49"/>
      <c r="R2161" s="49"/>
      <c r="S2161" s="49"/>
      <c r="T2161" s="49"/>
      <c r="U2161" s="49"/>
      <c r="V2161" s="49"/>
      <c r="W2161" s="49"/>
      <c r="X2161" s="49"/>
      <c r="Y2161" s="49"/>
    </row>
    <row r="2162" spans="1:25">
      <c r="A2162" s="37" t="s">
        <v>127</v>
      </c>
      <c r="B2162" s="37" t="s">
        <v>128</v>
      </c>
      <c r="C2162" s="38">
        <v>1976</v>
      </c>
      <c r="D2162" s="38">
        <v>13249.4</v>
      </c>
      <c r="E2162" s="38"/>
      <c r="F2162" s="37"/>
      <c r="G2162" s="51"/>
      <c r="H2162" s="49"/>
      <c r="I2162" s="49"/>
      <c r="J2162" s="49"/>
      <c r="K2162" s="49"/>
      <c r="L2162" s="49"/>
      <c r="M2162" s="49"/>
      <c r="N2162" s="49"/>
      <c r="O2162" s="49"/>
      <c r="P2162" s="49"/>
      <c r="Q2162" s="49"/>
      <c r="R2162" s="49"/>
      <c r="S2162" s="49"/>
      <c r="T2162" s="49"/>
      <c r="U2162" s="49"/>
      <c r="V2162" s="49"/>
      <c r="W2162" s="49"/>
      <c r="X2162" s="49"/>
      <c r="Y2162" s="49"/>
    </row>
    <row r="2163" spans="1:25">
      <c r="A2163" s="35" t="s">
        <v>127</v>
      </c>
      <c r="B2163" s="35" t="s">
        <v>128</v>
      </c>
      <c r="C2163" s="39">
        <v>1977</v>
      </c>
      <c r="D2163" s="35">
        <v>14439.4</v>
      </c>
      <c r="E2163" s="39">
        <v>44022.714993518275</v>
      </c>
      <c r="F2163" s="35">
        <f>Table_3[[#This Row],[Nominal GDP in millions]]/Table_3[[#This Row],[Real GDP (Chained 2012, millions)]]</f>
        <v>0.32799885245891802</v>
      </c>
      <c r="H2163" s="49"/>
      <c r="I2163" s="49"/>
      <c r="J2163" s="49"/>
      <c r="K2163" s="49"/>
      <c r="L2163" s="49"/>
      <c r="M2163" s="49"/>
      <c r="N2163" s="49"/>
      <c r="O2163" s="49"/>
      <c r="P2163" s="49"/>
      <c r="Q2163" s="49"/>
      <c r="R2163" s="49"/>
      <c r="S2163" s="49"/>
      <c r="T2163" s="49"/>
      <c r="U2163" s="49"/>
      <c r="V2163" s="49"/>
      <c r="W2163" s="49"/>
      <c r="X2163" s="49"/>
      <c r="Y2163" s="49"/>
    </row>
    <row r="2164" spans="1:25">
      <c r="A2164" s="35" t="s">
        <v>127</v>
      </c>
      <c r="B2164" s="35" t="s">
        <v>128</v>
      </c>
      <c r="C2164" s="39">
        <v>1978</v>
      </c>
      <c r="D2164" s="35">
        <v>15957.4</v>
      </c>
      <c r="E2164" s="39">
        <v>44953.256572465645</v>
      </c>
      <c r="F2164" s="35">
        <f>Table_3[[#This Row],[Nominal GDP in millions]]/Table_3[[#This Row],[Real GDP (Chained 2012, millions)]]</f>
        <v>0.35497761934725058</v>
      </c>
      <c r="H2164" s="49"/>
      <c r="I2164" s="49"/>
      <c r="J2164" s="49"/>
      <c r="K2164" s="49"/>
      <c r="L2164" s="49"/>
      <c r="M2164" s="49"/>
      <c r="N2164" s="49"/>
      <c r="O2164" s="49"/>
      <c r="P2164" s="49"/>
      <c r="Q2164" s="49"/>
      <c r="R2164" s="49"/>
      <c r="S2164" s="49"/>
      <c r="T2164" s="49"/>
      <c r="U2164" s="49"/>
      <c r="V2164" s="49"/>
      <c r="W2164" s="49"/>
      <c r="X2164" s="49"/>
      <c r="Y2164" s="49"/>
    </row>
    <row r="2165" spans="1:25">
      <c r="A2165" s="35" t="s">
        <v>127</v>
      </c>
      <c r="B2165" s="35" t="s">
        <v>128</v>
      </c>
      <c r="C2165" s="39">
        <v>1979</v>
      </c>
      <c r="D2165" s="35">
        <v>17424.400000000001</v>
      </c>
      <c r="E2165" s="39">
        <v>45431.209619911846</v>
      </c>
      <c r="F2165" s="35">
        <f>Table_3[[#This Row],[Nominal GDP in millions]]/Table_3[[#This Row],[Real GDP (Chained 2012, millions)]]</f>
        <v>0.38353370173888429</v>
      </c>
      <c r="H2165" s="49"/>
      <c r="I2165" s="49"/>
      <c r="J2165" s="49"/>
      <c r="K2165" s="49"/>
      <c r="L2165" s="49"/>
      <c r="M2165" s="49"/>
      <c r="N2165" s="49"/>
      <c r="O2165" s="49"/>
      <c r="P2165" s="49"/>
      <c r="Q2165" s="49"/>
      <c r="R2165" s="49"/>
      <c r="S2165" s="49"/>
      <c r="T2165" s="49"/>
      <c r="U2165" s="49"/>
      <c r="V2165" s="49"/>
      <c r="W2165" s="49"/>
      <c r="X2165" s="49"/>
      <c r="Y2165" s="49"/>
    </row>
    <row r="2166" spans="1:25">
      <c r="A2166" s="37" t="s">
        <v>127</v>
      </c>
      <c r="B2166" s="37" t="s">
        <v>128</v>
      </c>
      <c r="C2166" s="38">
        <v>1980</v>
      </c>
      <c r="D2166" s="38">
        <v>18408.5</v>
      </c>
      <c r="E2166" s="38">
        <v>44667.370974073114</v>
      </c>
      <c r="F2166" s="37">
        <f>Table_3[[#This Row],[Nominal GDP in millions]]/Table_3[[#This Row],[Real GDP (Chained 2012, millions)]]</f>
        <v>0.41212409861070837</v>
      </c>
      <c r="G2166" s="51">
        <f>ABS((F2166/F2163)^(1/4)-1)</f>
        <v>5.8739025187077409E-2</v>
      </c>
      <c r="H2166" s="49"/>
      <c r="I2166" s="49"/>
      <c r="J2166" s="49"/>
      <c r="K2166" s="49"/>
      <c r="L2166" s="49"/>
      <c r="M2166" s="49"/>
      <c r="N2166" s="49"/>
      <c r="O2166" s="49"/>
      <c r="P2166" s="49"/>
      <c r="Q2166" s="49"/>
      <c r="R2166" s="49"/>
      <c r="S2166" s="49"/>
      <c r="T2166" s="49"/>
      <c r="U2166" s="49"/>
      <c r="V2166" s="49"/>
      <c r="W2166" s="49"/>
      <c r="X2166" s="49"/>
      <c r="Y2166" s="49"/>
    </row>
    <row r="2167" spans="1:25">
      <c r="A2167" s="35" t="s">
        <v>127</v>
      </c>
      <c r="B2167" s="35" t="s">
        <v>128</v>
      </c>
      <c r="C2167" s="39">
        <v>1981</v>
      </c>
      <c r="D2167" s="35">
        <v>19836.5</v>
      </c>
      <c r="E2167" s="39">
        <v>44124.631452164896</v>
      </c>
      <c r="F2167" s="35">
        <f>Table_3[[#This Row],[Nominal GDP in millions]]/Table_3[[#This Row],[Real GDP (Chained 2012, millions)]]</f>
        <v>0.4495561627864148</v>
      </c>
      <c r="H2167" s="49"/>
      <c r="I2167" s="49"/>
      <c r="J2167" s="49"/>
      <c r="K2167" s="49"/>
      <c r="L2167" s="49"/>
      <c r="M2167" s="49"/>
      <c r="N2167" s="49"/>
      <c r="O2167" s="49"/>
      <c r="P2167" s="49"/>
      <c r="Q2167" s="49"/>
      <c r="R2167" s="49"/>
      <c r="S2167" s="49"/>
      <c r="T2167" s="49"/>
      <c r="U2167" s="49"/>
      <c r="V2167" s="49"/>
      <c r="W2167" s="49"/>
      <c r="X2167" s="49"/>
      <c r="Y2167" s="49"/>
    </row>
    <row r="2168" spans="1:25">
      <c r="A2168" s="35" t="s">
        <v>127</v>
      </c>
      <c r="B2168" s="35" t="s">
        <v>128</v>
      </c>
      <c r="C2168" s="39">
        <v>1982</v>
      </c>
      <c r="D2168" s="35">
        <v>20510.599999999999</v>
      </c>
      <c r="E2168" s="39">
        <v>42889.410085299452</v>
      </c>
      <c r="F2168" s="35">
        <f>Table_3[[#This Row],[Nominal GDP in millions]]/Table_3[[#This Row],[Real GDP (Chained 2012, millions)]]</f>
        <v>0.47822061341501415</v>
      </c>
      <c r="H2168" s="49"/>
      <c r="I2168" s="49"/>
      <c r="J2168" s="49"/>
      <c r="K2168" s="49"/>
      <c r="L2168" s="49"/>
      <c r="M2168" s="49"/>
      <c r="N2168" s="49"/>
      <c r="O2168" s="49"/>
      <c r="P2168" s="49"/>
      <c r="Q2168" s="49"/>
      <c r="R2168" s="49"/>
      <c r="S2168" s="49"/>
      <c r="T2168" s="49"/>
      <c r="U2168" s="49"/>
      <c r="V2168" s="49"/>
      <c r="W2168" s="49"/>
      <c r="X2168" s="49"/>
      <c r="Y2168" s="49"/>
    </row>
    <row r="2169" spans="1:25">
      <c r="A2169" s="35" t="s">
        <v>127</v>
      </c>
      <c r="B2169" s="35" t="s">
        <v>128</v>
      </c>
      <c r="C2169" s="39">
        <v>1983</v>
      </c>
      <c r="D2169" s="35">
        <v>20403.3</v>
      </c>
      <c r="E2169" s="39">
        <v>41742.811725952815</v>
      </c>
      <c r="F2169" s="35">
        <f>Table_3[[#This Row],[Nominal GDP in millions]]/Table_3[[#This Row],[Real GDP (Chained 2012, millions)]]</f>
        <v>0.48878595275158782</v>
      </c>
      <c r="H2169" s="49"/>
      <c r="I2169" s="49"/>
      <c r="J2169" s="49"/>
      <c r="K2169" s="49"/>
      <c r="L2169" s="49"/>
      <c r="M2169" s="49"/>
      <c r="N2169" s="49"/>
      <c r="O2169" s="49"/>
      <c r="P2169" s="49"/>
      <c r="Q2169" s="49"/>
      <c r="R2169" s="49"/>
      <c r="S2169" s="49"/>
      <c r="T2169" s="49"/>
      <c r="U2169" s="49"/>
      <c r="V2169" s="49"/>
      <c r="W2169" s="49"/>
      <c r="X2169" s="49"/>
      <c r="Y2169" s="49"/>
    </row>
    <row r="2170" spans="1:25">
      <c r="A2170" s="37" t="s">
        <v>127</v>
      </c>
      <c r="B2170" s="37" t="s">
        <v>128</v>
      </c>
      <c r="C2170" s="38">
        <v>1984</v>
      </c>
      <c r="D2170" s="38">
        <v>22171.599999999999</v>
      </c>
      <c r="E2170" s="38">
        <v>43954.261360124452</v>
      </c>
      <c r="F2170" s="37">
        <f>Table_3[[#This Row],[Nominal GDP in millions]]/Table_3[[#This Row],[Real GDP (Chained 2012, millions)]]</f>
        <v>0.50442435645418893</v>
      </c>
      <c r="G2170" s="51">
        <f>ABS((F2170/F2167)^(1/4)-1)</f>
        <v>2.9207691773160516E-2</v>
      </c>
      <c r="H2170" s="49"/>
      <c r="I2170" s="49"/>
      <c r="J2170" s="49"/>
      <c r="K2170" s="49"/>
      <c r="L2170" s="49"/>
      <c r="M2170" s="49"/>
      <c r="N2170" s="49"/>
      <c r="O2170" s="49"/>
      <c r="P2170" s="49"/>
      <c r="Q2170" s="49"/>
      <c r="R2170" s="49"/>
      <c r="S2170" s="49"/>
      <c r="T2170" s="49"/>
      <c r="U2170" s="49"/>
      <c r="V2170" s="49"/>
      <c r="W2170" s="49"/>
      <c r="X2170" s="49"/>
      <c r="Y2170" s="49"/>
    </row>
    <row r="2171" spans="1:25">
      <c r="A2171" s="35" t="s">
        <v>127</v>
      </c>
      <c r="B2171" s="35" t="s">
        <v>128</v>
      </c>
      <c r="C2171" s="39">
        <v>1985</v>
      </c>
      <c r="D2171" s="35">
        <v>22936.400000000001</v>
      </c>
      <c r="E2171" s="39">
        <v>44440.618313456056</v>
      </c>
      <c r="F2171" s="35">
        <f>Table_3[[#This Row],[Nominal GDP in millions]]/Table_3[[#This Row],[Real GDP (Chained 2012, millions)]]</f>
        <v>0.51611343114582975</v>
      </c>
      <c r="H2171" s="49"/>
      <c r="I2171" s="49"/>
      <c r="J2171" s="49"/>
      <c r="K2171" s="49"/>
      <c r="L2171" s="49"/>
      <c r="M2171" s="49"/>
      <c r="N2171" s="49"/>
      <c r="O2171" s="49"/>
      <c r="P2171" s="49"/>
      <c r="Q2171" s="49"/>
      <c r="R2171" s="49"/>
      <c r="S2171" s="49"/>
      <c r="T2171" s="49"/>
      <c r="U2171" s="49"/>
      <c r="V2171" s="49"/>
      <c r="W2171" s="49"/>
      <c r="X2171" s="49"/>
      <c r="Y2171" s="49"/>
    </row>
    <row r="2172" spans="1:25">
      <c r="A2172" s="35" t="s">
        <v>127</v>
      </c>
      <c r="B2172" s="35" t="s">
        <v>128</v>
      </c>
      <c r="C2172" s="39">
        <v>1986</v>
      </c>
      <c r="D2172" s="35">
        <v>22880.1</v>
      </c>
      <c r="E2172" s="39">
        <v>43812.311749805551</v>
      </c>
      <c r="F2172" s="35">
        <f>Table_3[[#This Row],[Nominal GDP in millions]]/Table_3[[#This Row],[Real GDP (Chained 2012, millions)]]</f>
        <v>0.52222991862787393</v>
      </c>
      <c r="H2172" s="49"/>
      <c r="I2172" s="49"/>
      <c r="J2172" s="49"/>
      <c r="K2172" s="49"/>
      <c r="L2172" s="49"/>
      <c r="M2172" s="49"/>
      <c r="N2172" s="49"/>
      <c r="O2172" s="49"/>
      <c r="P2172" s="49"/>
      <c r="Q2172" s="49"/>
      <c r="R2172" s="49"/>
      <c r="S2172" s="49"/>
      <c r="T2172" s="49"/>
      <c r="U2172" s="49"/>
      <c r="V2172" s="49"/>
      <c r="W2172" s="49"/>
      <c r="X2172" s="49"/>
      <c r="Y2172" s="49"/>
    </row>
    <row r="2173" spans="1:25">
      <c r="A2173" s="35" t="s">
        <v>127</v>
      </c>
      <c r="B2173" s="35" t="s">
        <v>128</v>
      </c>
      <c r="C2173" s="39">
        <v>1987</v>
      </c>
      <c r="D2173" s="35">
        <v>23425.4</v>
      </c>
      <c r="E2173" s="39">
        <v>43904.907512833808</v>
      </c>
      <c r="F2173" s="35">
        <f>Table_3[[#This Row],[Nominal GDP in millions]]/Table_3[[#This Row],[Real GDP (Chained 2012, millions)]]</f>
        <v>0.53354855589099104</v>
      </c>
      <c r="H2173" s="49"/>
      <c r="I2173" s="49"/>
      <c r="J2173" s="49"/>
      <c r="K2173" s="49"/>
      <c r="L2173" s="49"/>
      <c r="M2173" s="49"/>
      <c r="N2173" s="49"/>
      <c r="O2173" s="49"/>
      <c r="P2173" s="49"/>
      <c r="Q2173" s="49"/>
      <c r="R2173" s="49"/>
      <c r="S2173" s="49"/>
      <c r="T2173" s="49"/>
      <c r="U2173" s="49"/>
      <c r="V2173" s="49"/>
      <c r="W2173" s="49"/>
      <c r="X2173" s="49"/>
      <c r="Y2173" s="49"/>
    </row>
    <row r="2174" spans="1:25">
      <c r="A2174" s="37" t="s">
        <v>127</v>
      </c>
      <c r="B2174" s="37" t="s">
        <v>128</v>
      </c>
      <c r="C2174" s="38">
        <v>1988</v>
      </c>
      <c r="D2174" s="38">
        <v>25876.3</v>
      </c>
      <c r="E2174" s="38">
        <v>47161.344644283119</v>
      </c>
      <c r="F2174" s="37">
        <f>Table_3[[#This Row],[Nominal GDP in millions]]/Table_3[[#This Row],[Real GDP (Chained 2012, millions)]]</f>
        <v>0.54867604380607315</v>
      </c>
      <c r="G2174" s="51">
        <f>ABS((F2174/F2171)^(1/4)-1)</f>
        <v>1.5412976882185347E-2</v>
      </c>
      <c r="H2174" s="49"/>
      <c r="I2174" s="49"/>
      <c r="J2174" s="49"/>
      <c r="K2174" s="49"/>
      <c r="L2174" s="49"/>
      <c r="M2174" s="49"/>
      <c r="N2174" s="49"/>
      <c r="O2174" s="49"/>
      <c r="P2174" s="49"/>
      <c r="Q2174" s="49"/>
      <c r="R2174" s="49"/>
      <c r="S2174" s="49"/>
      <c r="T2174" s="49"/>
      <c r="U2174" s="49"/>
      <c r="V2174" s="49"/>
      <c r="W2174" s="49"/>
      <c r="X2174" s="49"/>
      <c r="Y2174" s="49"/>
    </row>
    <row r="2175" spans="1:25">
      <c r="A2175" s="35" t="s">
        <v>127</v>
      </c>
      <c r="B2175" s="35" t="s">
        <v>128</v>
      </c>
      <c r="C2175" s="39">
        <v>1989</v>
      </c>
      <c r="D2175" s="35">
        <v>26663.1</v>
      </c>
      <c r="E2175" s="39">
        <v>47085.70949131449</v>
      </c>
      <c r="F2175" s="35">
        <f>Table_3[[#This Row],[Nominal GDP in millions]]/Table_3[[#This Row],[Real GDP (Chained 2012, millions)]]</f>
        <v>0.56626735134825401</v>
      </c>
      <c r="H2175" s="49"/>
      <c r="I2175" s="49"/>
      <c r="J2175" s="49"/>
      <c r="K2175" s="49"/>
      <c r="L2175" s="49"/>
      <c r="M2175" s="49"/>
      <c r="N2175" s="49"/>
      <c r="O2175" s="49"/>
      <c r="P2175" s="49"/>
      <c r="Q2175" s="49"/>
      <c r="R2175" s="49"/>
      <c r="S2175" s="49"/>
      <c r="T2175" s="49"/>
      <c r="U2175" s="49"/>
      <c r="V2175" s="49"/>
      <c r="W2175" s="49"/>
      <c r="X2175" s="49"/>
      <c r="Y2175" s="49"/>
    </row>
    <row r="2176" spans="1:25">
      <c r="A2176" s="35" t="s">
        <v>127</v>
      </c>
      <c r="B2176" s="35" t="s">
        <v>128</v>
      </c>
      <c r="C2176" s="39">
        <v>1990</v>
      </c>
      <c r="D2176" s="35">
        <v>27754.3</v>
      </c>
      <c r="E2176" s="39">
        <v>47901.041160487424</v>
      </c>
      <c r="F2176" s="35">
        <f>Table_3[[#This Row],[Nominal GDP in millions]]/Table_3[[#This Row],[Real GDP (Chained 2012, millions)]]</f>
        <v>0.57940911778957205</v>
      </c>
      <c r="H2176" s="49"/>
      <c r="I2176" s="49"/>
      <c r="J2176" s="49"/>
      <c r="K2176" s="49"/>
      <c r="L2176" s="49"/>
      <c r="M2176" s="49"/>
      <c r="N2176" s="49"/>
      <c r="O2176" s="49"/>
      <c r="P2176" s="49"/>
      <c r="Q2176" s="49"/>
      <c r="R2176" s="49"/>
      <c r="S2176" s="49"/>
      <c r="T2176" s="49"/>
      <c r="U2176" s="49"/>
      <c r="V2176" s="49"/>
      <c r="W2176" s="49"/>
      <c r="X2176" s="49"/>
      <c r="Y2176" s="49"/>
    </row>
    <row r="2177" spans="1:25">
      <c r="A2177" s="35" t="s">
        <v>127</v>
      </c>
      <c r="B2177" s="35" t="s">
        <v>128</v>
      </c>
      <c r="C2177" s="39">
        <v>1991</v>
      </c>
      <c r="D2177" s="35">
        <v>29092.1</v>
      </c>
      <c r="E2177" s="39">
        <v>48873.60226886181</v>
      </c>
      <c r="F2177" s="35">
        <f>Table_3[[#This Row],[Nominal GDP in millions]]/Table_3[[#This Row],[Real GDP (Chained 2012, millions)]]</f>
        <v>0.5952518056671886</v>
      </c>
      <c r="H2177" s="49"/>
      <c r="I2177" s="49"/>
      <c r="J2177" s="49"/>
      <c r="K2177" s="49"/>
      <c r="L2177" s="49"/>
      <c r="M2177" s="49"/>
      <c r="N2177" s="49"/>
      <c r="O2177" s="49"/>
      <c r="P2177" s="49"/>
      <c r="Q2177" s="49"/>
      <c r="R2177" s="49"/>
      <c r="S2177" s="49"/>
      <c r="T2177" s="49"/>
      <c r="U2177" s="49"/>
      <c r="V2177" s="49"/>
      <c r="W2177" s="49"/>
      <c r="X2177" s="49"/>
      <c r="Y2177" s="49"/>
    </row>
    <row r="2178" spans="1:25">
      <c r="A2178" s="37" t="s">
        <v>127</v>
      </c>
      <c r="B2178" s="37" t="s">
        <v>128</v>
      </c>
      <c r="C2178" s="38">
        <v>1992</v>
      </c>
      <c r="D2178" s="38">
        <v>30410.3</v>
      </c>
      <c r="E2178" s="38">
        <v>50240.535760694846</v>
      </c>
      <c r="F2178" s="37">
        <f>Table_3[[#This Row],[Nominal GDP in millions]]/Table_3[[#This Row],[Real GDP (Chained 2012, millions)]]</f>
        <v>0.60529410245244986</v>
      </c>
      <c r="G2178" s="51">
        <f>ABS((F2178/F2175)^(1/4)-1)</f>
        <v>1.6801621088380347E-2</v>
      </c>
      <c r="H2178" s="49"/>
      <c r="I2178" s="49"/>
      <c r="J2178" s="49"/>
      <c r="K2178" s="49"/>
      <c r="L2178" s="49"/>
      <c r="M2178" s="49"/>
      <c r="N2178" s="49"/>
      <c r="O2178" s="49"/>
      <c r="P2178" s="49"/>
      <c r="Q2178" s="49"/>
      <c r="R2178" s="49"/>
      <c r="S2178" s="49"/>
      <c r="T2178" s="49"/>
      <c r="U2178" s="49"/>
      <c r="V2178" s="49"/>
      <c r="W2178" s="49"/>
      <c r="X2178" s="49"/>
      <c r="Y2178" s="49"/>
    </row>
    <row r="2179" spans="1:25">
      <c r="A2179" s="35" t="s">
        <v>127</v>
      </c>
      <c r="B2179" s="35" t="s">
        <v>128</v>
      </c>
      <c r="C2179" s="39">
        <v>1993</v>
      </c>
      <c r="D2179" s="35">
        <v>31881.4</v>
      </c>
      <c r="E2179" s="39">
        <v>51700.370612133782</v>
      </c>
      <c r="F2179" s="35">
        <f>Table_3[[#This Row],[Nominal GDP in millions]]/Table_3[[#This Row],[Real GDP (Chained 2012, millions)]]</f>
        <v>0.61665708818956932</v>
      </c>
      <c r="H2179" s="49"/>
      <c r="I2179" s="49"/>
      <c r="J2179" s="49"/>
      <c r="K2179" s="49"/>
      <c r="L2179" s="49"/>
      <c r="M2179" s="49"/>
      <c r="N2179" s="49"/>
      <c r="O2179" s="49"/>
      <c r="P2179" s="49"/>
      <c r="Q2179" s="49"/>
      <c r="R2179" s="49"/>
      <c r="S2179" s="49"/>
      <c r="T2179" s="49"/>
      <c r="U2179" s="49"/>
      <c r="V2179" s="49"/>
      <c r="W2179" s="49"/>
      <c r="X2179" s="49"/>
      <c r="Y2179" s="49"/>
    </row>
    <row r="2180" spans="1:25">
      <c r="A2180" s="35" t="s">
        <v>127</v>
      </c>
      <c r="B2180" s="35" t="s">
        <v>128</v>
      </c>
      <c r="C2180" s="39">
        <v>1994</v>
      </c>
      <c r="D2180" s="35">
        <v>34592.1</v>
      </c>
      <c r="E2180" s="39">
        <v>54951.459803474208</v>
      </c>
      <c r="F2180" s="35">
        <f>Table_3[[#This Row],[Nominal GDP in millions]]/Table_3[[#This Row],[Real GDP (Chained 2012, millions)]]</f>
        <v>0.62950283984653987</v>
      </c>
      <c r="H2180" s="49"/>
      <c r="I2180" s="49"/>
      <c r="J2180" s="49"/>
      <c r="K2180" s="49"/>
      <c r="L2180" s="49"/>
      <c r="M2180" s="49"/>
      <c r="N2180" s="49"/>
      <c r="O2180" s="49"/>
      <c r="P2180" s="49"/>
      <c r="Q2180" s="49"/>
      <c r="R2180" s="49"/>
      <c r="S2180" s="49"/>
      <c r="T2180" s="49"/>
      <c r="U2180" s="49"/>
      <c r="V2180" s="49"/>
      <c r="W2180" s="49"/>
      <c r="X2180" s="49"/>
      <c r="Y2180" s="49"/>
    </row>
    <row r="2181" spans="1:25">
      <c r="A2181" s="35" t="s">
        <v>127</v>
      </c>
      <c r="B2181" s="35" t="s">
        <v>128</v>
      </c>
      <c r="C2181" s="39">
        <v>1995</v>
      </c>
      <c r="D2181" s="35">
        <v>36148.699999999997</v>
      </c>
      <c r="E2181" s="39">
        <v>56385.777340679284</v>
      </c>
      <c r="F2181" s="35">
        <f>Table_3[[#This Row],[Nominal GDP in millions]]/Table_3[[#This Row],[Real GDP (Chained 2012, millions)]]</f>
        <v>0.64109606544203246</v>
      </c>
      <c r="H2181" s="49"/>
      <c r="I2181" s="49"/>
      <c r="J2181" s="49"/>
      <c r="K2181" s="49"/>
      <c r="L2181" s="49"/>
      <c r="M2181" s="49"/>
      <c r="N2181" s="49"/>
      <c r="O2181" s="49"/>
      <c r="P2181" s="49"/>
      <c r="Q2181" s="49"/>
      <c r="R2181" s="49"/>
      <c r="S2181" s="49"/>
      <c r="T2181" s="49"/>
      <c r="U2181" s="49"/>
      <c r="V2181" s="49"/>
      <c r="W2181" s="49"/>
      <c r="X2181" s="49"/>
      <c r="Y2181" s="49"/>
    </row>
    <row r="2182" spans="1:25">
      <c r="A2182" s="37" t="s">
        <v>127</v>
      </c>
      <c r="B2182" s="37" t="s">
        <v>128</v>
      </c>
      <c r="C2182" s="38">
        <v>1996</v>
      </c>
      <c r="D2182" s="38">
        <v>37224.199999999997</v>
      </c>
      <c r="E2182" s="38">
        <v>57680.742838475497</v>
      </c>
      <c r="F2182" s="37">
        <f>Table_3[[#This Row],[Nominal GDP in millions]]/Table_3[[#This Row],[Real GDP (Chained 2012, millions)]]</f>
        <v>0.64534883165842105</v>
      </c>
      <c r="G2182" s="51">
        <f>ABS((F2182/F2179)^(1/4)-1)</f>
        <v>1.1434352684919658E-2</v>
      </c>
      <c r="H2182" s="49"/>
      <c r="I2182" s="49"/>
      <c r="J2182" s="49"/>
      <c r="K2182" s="49"/>
      <c r="L2182" s="49"/>
      <c r="M2182" s="49"/>
      <c r="N2182" s="49"/>
      <c r="O2182" s="49"/>
      <c r="P2182" s="49"/>
      <c r="Q2182" s="49"/>
      <c r="R2182" s="49"/>
      <c r="S2182" s="49"/>
      <c r="T2182" s="49"/>
      <c r="U2182" s="49"/>
      <c r="V2182" s="49"/>
      <c r="W2182" s="49"/>
      <c r="X2182" s="49"/>
      <c r="Y2182" s="49"/>
    </row>
    <row r="2183" spans="1:25">
      <c r="A2183" s="35" t="s">
        <v>127</v>
      </c>
      <c r="B2183" s="35" t="s">
        <v>128</v>
      </c>
      <c r="C2183" s="39">
        <v>1997</v>
      </c>
      <c r="D2183" s="35">
        <v>38777.5</v>
      </c>
      <c r="E2183" s="39">
        <v>58934.3</v>
      </c>
      <c r="F2183" s="35">
        <f>Table_3[[#This Row],[Nominal GDP in millions]]/Table_3[[#This Row],[Real GDP (Chained 2012, millions)]]</f>
        <v>0.65797846076054178</v>
      </c>
      <c r="H2183" s="49"/>
      <c r="I2183" s="49"/>
      <c r="J2183" s="49"/>
      <c r="K2183" s="49"/>
      <c r="L2183" s="49"/>
      <c r="M2183" s="49"/>
      <c r="N2183" s="49"/>
      <c r="O2183" s="49"/>
      <c r="P2183" s="49"/>
      <c r="Q2183" s="49"/>
      <c r="R2183" s="49"/>
      <c r="S2183" s="49"/>
      <c r="T2183" s="49"/>
      <c r="U2183" s="49"/>
      <c r="V2183" s="49"/>
      <c r="W2183" s="49"/>
      <c r="X2183" s="49"/>
      <c r="Y2183" s="49"/>
    </row>
    <row r="2184" spans="1:25">
      <c r="A2184" s="35" t="s">
        <v>127</v>
      </c>
      <c r="B2184" s="35" t="s">
        <v>128</v>
      </c>
      <c r="C2184" s="39">
        <v>1998</v>
      </c>
      <c r="D2184" s="35">
        <v>40014.6</v>
      </c>
      <c r="E2184" s="39">
        <v>59847.4</v>
      </c>
      <c r="F2184" s="35">
        <f>Table_3[[#This Row],[Nominal GDP in millions]]/Table_3[[#This Row],[Real GDP (Chained 2012, millions)]]</f>
        <v>0.66861049937006445</v>
      </c>
      <c r="H2184" s="49"/>
      <c r="I2184" s="49"/>
      <c r="J2184" s="49"/>
      <c r="K2184" s="49"/>
      <c r="L2184" s="49"/>
      <c r="M2184" s="49"/>
      <c r="N2184" s="49"/>
      <c r="O2184" s="49"/>
      <c r="P2184" s="49"/>
      <c r="Q2184" s="49"/>
      <c r="R2184" s="49"/>
      <c r="S2184" s="49"/>
      <c r="T2184" s="49"/>
      <c r="U2184" s="49"/>
      <c r="V2184" s="49"/>
      <c r="W2184" s="49"/>
      <c r="X2184" s="49"/>
      <c r="Y2184" s="49"/>
    </row>
    <row r="2185" spans="1:25">
      <c r="A2185" s="35" t="s">
        <v>127</v>
      </c>
      <c r="B2185" s="35" t="s">
        <v>128</v>
      </c>
      <c r="C2185" s="39">
        <v>1999</v>
      </c>
      <c r="D2185" s="35">
        <v>41714.300000000003</v>
      </c>
      <c r="E2185" s="39">
        <v>61783.9</v>
      </c>
      <c r="F2185" s="35">
        <f>Table_3[[#This Row],[Nominal GDP in millions]]/Table_3[[#This Row],[Real GDP (Chained 2012, millions)]]</f>
        <v>0.67516456552597037</v>
      </c>
      <c r="H2185" s="49"/>
      <c r="I2185" s="49"/>
      <c r="J2185" s="49"/>
      <c r="K2185" s="49"/>
      <c r="L2185" s="49"/>
      <c r="M2185" s="49"/>
      <c r="N2185" s="49"/>
      <c r="O2185" s="49"/>
      <c r="P2185" s="49"/>
      <c r="Q2185" s="49"/>
      <c r="R2185" s="49"/>
      <c r="S2185" s="49"/>
      <c r="T2185" s="49"/>
      <c r="U2185" s="49"/>
      <c r="V2185" s="49"/>
      <c r="W2185" s="49"/>
      <c r="X2185" s="49"/>
      <c r="Y2185" s="49"/>
    </row>
    <row r="2186" spans="1:25">
      <c r="A2186" s="37" t="s">
        <v>127</v>
      </c>
      <c r="B2186" s="37" t="s">
        <v>128</v>
      </c>
      <c r="C2186" s="38">
        <v>2000</v>
      </c>
      <c r="D2186" s="38">
        <v>42495.6</v>
      </c>
      <c r="E2186" s="38">
        <v>61665.7</v>
      </c>
      <c r="F2186" s="37">
        <f>Table_3[[#This Row],[Nominal GDP in millions]]/Table_3[[#This Row],[Real GDP (Chained 2012, millions)]]</f>
        <v>0.68912864039490351</v>
      </c>
      <c r="G2186" s="51">
        <f>ABS((F2186/F2183)^(1/4)-1)</f>
        <v>1.1631061627500383E-2</v>
      </c>
      <c r="H2186" s="49"/>
      <c r="I2186" s="49"/>
      <c r="J2186" s="49"/>
      <c r="K2186" s="49"/>
      <c r="L2186" s="49"/>
      <c r="M2186" s="49"/>
      <c r="N2186" s="49"/>
      <c r="O2186" s="49"/>
      <c r="P2186" s="49"/>
      <c r="Q2186" s="49"/>
      <c r="R2186" s="49"/>
      <c r="S2186" s="49"/>
      <c r="T2186" s="49"/>
      <c r="U2186" s="49"/>
      <c r="V2186" s="49"/>
      <c r="W2186" s="49"/>
      <c r="X2186" s="49"/>
      <c r="Y2186" s="49"/>
    </row>
    <row r="2187" spans="1:25">
      <c r="A2187" s="35" t="s">
        <v>127</v>
      </c>
      <c r="B2187" s="35" t="s">
        <v>128</v>
      </c>
      <c r="C2187" s="39">
        <v>2001</v>
      </c>
      <c r="D2187" s="35">
        <v>43973.3</v>
      </c>
      <c r="E2187" s="39">
        <v>61818.6</v>
      </c>
      <c r="F2187" s="35">
        <f>Table_3[[#This Row],[Nominal GDP in millions]]/Table_3[[#This Row],[Real GDP (Chained 2012, millions)]]</f>
        <v>0.7113279821930617</v>
      </c>
      <c r="H2187" s="49"/>
      <c r="I2187" s="49"/>
      <c r="J2187" s="49"/>
      <c r="K2187" s="49"/>
      <c r="L2187" s="49"/>
      <c r="M2187" s="49"/>
      <c r="N2187" s="49"/>
      <c r="O2187" s="49"/>
      <c r="P2187" s="49"/>
      <c r="Q2187" s="49"/>
      <c r="R2187" s="49"/>
      <c r="S2187" s="49"/>
      <c r="T2187" s="49"/>
      <c r="U2187" s="49"/>
      <c r="V2187" s="49"/>
      <c r="W2187" s="49"/>
      <c r="X2187" s="49"/>
      <c r="Y2187" s="49"/>
    </row>
    <row r="2188" spans="1:25">
      <c r="A2188" s="35" t="s">
        <v>127</v>
      </c>
      <c r="B2188" s="35" t="s">
        <v>128</v>
      </c>
      <c r="C2188" s="39">
        <v>2002</v>
      </c>
      <c r="D2188" s="35">
        <v>45580.800000000003</v>
      </c>
      <c r="E2188" s="39">
        <v>62834.1</v>
      </c>
      <c r="F2188" s="35">
        <f>Table_3[[#This Row],[Nominal GDP in millions]]/Table_3[[#This Row],[Real GDP (Chained 2012, millions)]]</f>
        <v>0.72541502146127668</v>
      </c>
      <c r="H2188" s="49"/>
      <c r="I2188" s="49"/>
      <c r="J2188" s="49"/>
      <c r="K2188" s="49"/>
      <c r="L2188" s="49"/>
      <c r="M2188" s="49"/>
      <c r="N2188" s="49"/>
      <c r="O2188" s="49"/>
      <c r="P2188" s="49"/>
      <c r="Q2188" s="49"/>
      <c r="R2188" s="49"/>
      <c r="S2188" s="49"/>
      <c r="T2188" s="49"/>
      <c r="U2188" s="49"/>
      <c r="V2188" s="49"/>
      <c r="W2188" s="49"/>
      <c r="X2188" s="49"/>
      <c r="Y2188" s="49"/>
    </row>
    <row r="2189" spans="1:25">
      <c r="A2189" s="35" t="s">
        <v>127</v>
      </c>
      <c r="B2189" s="35" t="s">
        <v>128</v>
      </c>
      <c r="C2189" s="39">
        <v>2003</v>
      </c>
      <c r="D2189" s="35">
        <v>47039.9</v>
      </c>
      <c r="E2189" s="39">
        <v>63145.5</v>
      </c>
      <c r="F2189" s="35">
        <f>Table_3[[#This Row],[Nominal GDP in millions]]/Table_3[[#This Row],[Real GDP (Chained 2012, millions)]]</f>
        <v>0.74494461204678086</v>
      </c>
      <c r="H2189" s="49"/>
      <c r="I2189" s="49"/>
      <c r="J2189" s="49"/>
      <c r="K2189" s="49"/>
      <c r="L2189" s="49"/>
      <c r="M2189" s="49"/>
      <c r="N2189" s="49"/>
      <c r="O2189" s="49"/>
      <c r="P2189" s="49"/>
      <c r="Q2189" s="49"/>
      <c r="R2189" s="49"/>
      <c r="S2189" s="49"/>
      <c r="T2189" s="49"/>
      <c r="U2189" s="49"/>
      <c r="V2189" s="49"/>
      <c r="W2189" s="49"/>
      <c r="X2189" s="49"/>
      <c r="Y2189" s="49"/>
    </row>
    <row r="2190" spans="1:25">
      <c r="A2190" s="37" t="s">
        <v>127</v>
      </c>
      <c r="B2190" s="37" t="s">
        <v>128</v>
      </c>
      <c r="C2190" s="38">
        <v>2004</v>
      </c>
      <c r="D2190" s="38">
        <v>49741.4</v>
      </c>
      <c r="E2190" s="38">
        <v>64159.8</v>
      </c>
      <c r="F2190" s="37">
        <f>Table_3[[#This Row],[Nominal GDP in millions]]/Table_3[[#This Row],[Real GDP (Chained 2012, millions)]]</f>
        <v>0.77527361369580328</v>
      </c>
      <c r="G2190" s="51">
        <f>ABS((F2190/F2187)^(1/4)-1)</f>
        <v>2.175383735583214E-2</v>
      </c>
      <c r="H2190" s="49"/>
      <c r="I2190" s="49"/>
      <c r="J2190" s="49"/>
      <c r="K2190" s="49"/>
      <c r="L2190" s="49"/>
      <c r="M2190" s="49"/>
      <c r="N2190" s="49"/>
      <c r="O2190" s="49"/>
      <c r="P2190" s="49"/>
      <c r="Q2190" s="49"/>
      <c r="R2190" s="49"/>
      <c r="S2190" s="49"/>
      <c r="T2190" s="49"/>
      <c r="U2190" s="49"/>
      <c r="V2190" s="49"/>
      <c r="W2190" s="49"/>
      <c r="X2190" s="49"/>
      <c r="Y2190" s="49"/>
    </row>
    <row r="2191" spans="1:25">
      <c r="A2191" s="35" t="s">
        <v>127</v>
      </c>
      <c r="B2191" s="35" t="s">
        <v>128</v>
      </c>
      <c r="C2191" s="39">
        <v>2005</v>
      </c>
      <c r="D2191" s="35">
        <v>53492.5</v>
      </c>
      <c r="E2191" s="39">
        <v>65678.399999999994</v>
      </c>
      <c r="F2191" s="35">
        <f>Table_3[[#This Row],[Nominal GDP in millions]]/Table_3[[#This Row],[Real GDP (Chained 2012, millions)]]</f>
        <v>0.81446107091524766</v>
      </c>
      <c r="H2191" s="49"/>
      <c r="I2191" s="49"/>
      <c r="J2191" s="49"/>
      <c r="K2191" s="49"/>
      <c r="L2191" s="49"/>
      <c r="M2191" s="49"/>
      <c r="N2191" s="49"/>
      <c r="O2191" s="49"/>
      <c r="P2191" s="49"/>
      <c r="Q2191" s="49"/>
      <c r="R2191" s="49"/>
      <c r="S2191" s="49"/>
      <c r="T2191" s="49"/>
      <c r="U2191" s="49"/>
      <c r="V2191" s="49"/>
      <c r="W2191" s="49"/>
      <c r="X2191" s="49"/>
      <c r="Y2191" s="49"/>
    </row>
    <row r="2192" spans="1:25">
      <c r="A2192" s="35" t="s">
        <v>127</v>
      </c>
      <c r="B2192" s="35" t="s">
        <v>128</v>
      </c>
      <c r="C2192" s="39">
        <v>2006</v>
      </c>
      <c r="D2192" s="35">
        <v>57010</v>
      </c>
      <c r="E2192" s="39">
        <v>66861.399999999994</v>
      </c>
      <c r="F2192" s="35">
        <f>Table_3[[#This Row],[Nominal GDP in millions]]/Table_3[[#This Row],[Real GDP (Chained 2012, millions)]]</f>
        <v>0.85265938194533775</v>
      </c>
      <c r="H2192" s="49"/>
      <c r="I2192" s="49"/>
      <c r="J2192" s="49"/>
      <c r="K2192" s="49"/>
      <c r="L2192" s="49"/>
      <c r="M2192" s="49"/>
      <c r="N2192" s="49"/>
      <c r="O2192" s="49"/>
      <c r="P2192" s="49"/>
      <c r="Q2192" s="49"/>
      <c r="R2192" s="49"/>
      <c r="S2192" s="49"/>
      <c r="T2192" s="49"/>
      <c r="U2192" s="49"/>
      <c r="V2192" s="49"/>
      <c r="W2192" s="49"/>
      <c r="X2192" s="49"/>
      <c r="Y2192" s="49"/>
    </row>
    <row r="2193" spans="1:25">
      <c r="A2193" s="35" t="s">
        <v>127</v>
      </c>
      <c r="B2193" s="35" t="s">
        <v>128</v>
      </c>
      <c r="C2193" s="39">
        <v>2007</v>
      </c>
      <c r="D2193" s="35">
        <v>59273.5</v>
      </c>
      <c r="E2193" s="39">
        <v>67119.100000000006</v>
      </c>
      <c r="F2193" s="35">
        <f>Table_3[[#This Row],[Nominal GDP in millions]]/Table_3[[#This Row],[Real GDP (Chained 2012, millions)]]</f>
        <v>0.88310927887888835</v>
      </c>
      <c r="H2193" s="49"/>
      <c r="I2193" s="49"/>
      <c r="J2193" s="49"/>
      <c r="K2193" s="49"/>
      <c r="L2193" s="49"/>
      <c r="M2193" s="49"/>
      <c r="N2193" s="49"/>
      <c r="O2193" s="49"/>
      <c r="P2193" s="49"/>
      <c r="Q2193" s="49"/>
      <c r="R2193" s="49"/>
      <c r="S2193" s="49"/>
      <c r="T2193" s="49"/>
      <c r="U2193" s="49"/>
      <c r="V2193" s="49"/>
      <c r="W2193" s="49"/>
      <c r="X2193" s="49"/>
      <c r="Y2193" s="49"/>
    </row>
    <row r="2194" spans="1:25">
      <c r="A2194" s="37" t="s">
        <v>127</v>
      </c>
      <c r="B2194" s="37" t="s">
        <v>128</v>
      </c>
      <c r="C2194" s="38">
        <v>2008</v>
      </c>
      <c r="D2194" s="38">
        <v>62694.8</v>
      </c>
      <c r="E2194" s="38">
        <v>68483.899999999994</v>
      </c>
      <c r="F2194" s="37">
        <f>Table_3[[#This Row],[Nominal GDP in millions]]/Table_3[[#This Row],[Real GDP (Chained 2012, millions)]]</f>
        <v>0.91546772307067803</v>
      </c>
      <c r="G2194" s="51">
        <f>ABS((F2194/F2191)^(1/4)-1)</f>
        <v>2.9658422808168217E-2</v>
      </c>
      <c r="H2194" s="49"/>
      <c r="I2194" s="49"/>
      <c r="J2194" s="49"/>
      <c r="K2194" s="49"/>
      <c r="L2194" s="49"/>
      <c r="M2194" s="49"/>
      <c r="N2194" s="49"/>
      <c r="O2194" s="49"/>
      <c r="P2194" s="49"/>
      <c r="Q2194" s="49"/>
      <c r="R2194" s="49"/>
      <c r="S2194" s="49"/>
      <c r="T2194" s="49"/>
      <c r="U2194" s="49"/>
      <c r="V2194" s="49"/>
      <c r="W2194" s="49"/>
      <c r="X2194" s="49"/>
      <c r="Y2194" s="49"/>
    </row>
    <row r="2195" spans="1:25">
      <c r="A2195" s="35" t="s">
        <v>127</v>
      </c>
      <c r="B2195" s="35" t="s">
        <v>128</v>
      </c>
      <c r="C2195" s="39">
        <v>2009</v>
      </c>
      <c r="D2195" s="35">
        <v>63600.7</v>
      </c>
      <c r="E2195" s="39">
        <v>68191.8</v>
      </c>
      <c r="F2195" s="35">
        <f>Table_3[[#This Row],[Nominal GDP in millions]]/Table_3[[#This Row],[Real GDP (Chained 2012, millions)]]</f>
        <v>0.93267372323358522</v>
      </c>
      <c r="H2195" s="49"/>
      <c r="I2195" s="49"/>
      <c r="J2195" s="49"/>
      <c r="K2195" s="49"/>
      <c r="L2195" s="49"/>
      <c r="M2195" s="49"/>
      <c r="N2195" s="49"/>
      <c r="O2195" s="49"/>
      <c r="P2195" s="49"/>
      <c r="Q2195" s="49"/>
      <c r="R2195" s="49"/>
      <c r="S2195" s="49"/>
      <c r="T2195" s="49"/>
      <c r="U2195" s="49"/>
      <c r="V2195" s="49"/>
      <c r="W2195" s="49"/>
      <c r="X2195" s="49"/>
      <c r="Y2195" s="49"/>
    </row>
    <row r="2196" spans="1:25">
      <c r="A2196" s="35" t="s">
        <v>127</v>
      </c>
      <c r="B2196" s="35" t="s">
        <v>128</v>
      </c>
      <c r="C2196" s="39">
        <v>2010</v>
      </c>
      <c r="D2196" s="35">
        <v>65998.7</v>
      </c>
      <c r="E2196" s="39">
        <v>69153.5</v>
      </c>
      <c r="F2196" s="35">
        <f>Table_3[[#This Row],[Nominal GDP in millions]]/Table_3[[#This Row],[Real GDP (Chained 2012, millions)]]</f>
        <v>0.95437974939807813</v>
      </c>
      <c r="H2196" s="49"/>
      <c r="I2196" s="49"/>
      <c r="J2196" s="49"/>
      <c r="K2196" s="49"/>
      <c r="L2196" s="49"/>
      <c r="M2196" s="49"/>
      <c r="N2196" s="49"/>
      <c r="O2196" s="49"/>
      <c r="P2196" s="49"/>
      <c r="Q2196" s="49"/>
      <c r="R2196" s="49"/>
      <c r="S2196" s="49"/>
      <c r="T2196" s="49"/>
      <c r="U2196" s="49"/>
      <c r="V2196" s="49"/>
      <c r="W2196" s="49"/>
      <c r="X2196" s="49"/>
      <c r="Y2196" s="49"/>
    </row>
    <row r="2197" spans="1:25">
      <c r="A2197" s="35" t="s">
        <v>127</v>
      </c>
      <c r="B2197" s="35" t="s">
        <v>128</v>
      </c>
      <c r="C2197" s="39">
        <v>2011</v>
      </c>
      <c r="D2197" s="35">
        <v>69234.100000000006</v>
      </c>
      <c r="E2197" s="39">
        <v>70361.3</v>
      </c>
      <c r="F2197" s="35">
        <f>Table_3[[#This Row],[Nominal GDP in millions]]/Table_3[[#This Row],[Real GDP (Chained 2012, millions)]]</f>
        <v>0.98397982982122278</v>
      </c>
      <c r="H2197" s="49"/>
      <c r="I2197" s="49"/>
      <c r="J2197" s="49"/>
      <c r="K2197" s="49"/>
      <c r="L2197" s="49"/>
      <c r="M2197" s="49"/>
      <c r="N2197" s="49"/>
      <c r="O2197" s="49"/>
      <c r="P2197" s="49"/>
      <c r="Q2197" s="49"/>
      <c r="R2197" s="49"/>
      <c r="S2197" s="49"/>
      <c r="T2197" s="49"/>
      <c r="U2197" s="49"/>
      <c r="V2197" s="49"/>
      <c r="W2197" s="49"/>
      <c r="X2197" s="49"/>
      <c r="Y2197" s="49"/>
    </row>
    <row r="2198" spans="1:25">
      <c r="A2198" s="37" t="s">
        <v>127</v>
      </c>
      <c r="B2198" s="37" t="s">
        <v>128</v>
      </c>
      <c r="C2198" s="38">
        <v>2012</v>
      </c>
      <c r="D2198" s="38">
        <v>70322.2</v>
      </c>
      <c r="E2198" s="38">
        <v>70322.2</v>
      </c>
      <c r="F2198" s="37">
        <f>Table_3[[#This Row],[Nominal GDP in millions]]/Table_3[[#This Row],[Real GDP (Chained 2012, millions)]]</f>
        <v>1</v>
      </c>
      <c r="G2198" s="51">
        <f>ABS((F2198/F2195)^(1/4)-1)</f>
        <v>1.7577661896815311E-2</v>
      </c>
      <c r="H2198" s="49"/>
      <c r="I2198" s="49"/>
      <c r="J2198" s="49"/>
      <c r="K2198" s="49"/>
      <c r="L2198" s="49"/>
      <c r="M2198" s="49"/>
      <c r="N2198" s="49"/>
      <c r="O2198" s="49"/>
      <c r="P2198" s="49"/>
      <c r="Q2198" s="49"/>
      <c r="R2198" s="49"/>
      <c r="S2198" s="49"/>
      <c r="T2198" s="49"/>
      <c r="U2198" s="49"/>
      <c r="V2198" s="49"/>
      <c r="W2198" s="49"/>
      <c r="X2198" s="49"/>
      <c r="Y2198" s="49"/>
    </row>
    <row r="2199" spans="1:25">
      <c r="A2199" s="35" t="s">
        <v>127</v>
      </c>
      <c r="B2199" s="35" t="s">
        <v>128</v>
      </c>
      <c r="C2199" s="39">
        <v>2013</v>
      </c>
      <c r="D2199" s="35">
        <v>71481.5</v>
      </c>
      <c r="E2199" s="39">
        <v>70550.100000000006</v>
      </c>
      <c r="F2199" s="35">
        <f>Table_3[[#This Row],[Nominal GDP in millions]]/Table_3[[#This Row],[Real GDP (Chained 2012, millions)]]</f>
        <v>1.0132019656953002</v>
      </c>
      <c r="H2199" s="49"/>
      <c r="I2199" s="49"/>
      <c r="J2199" s="49"/>
      <c r="K2199" s="49"/>
      <c r="L2199" s="49"/>
      <c r="M2199" s="49"/>
      <c r="N2199" s="49"/>
      <c r="O2199" s="49"/>
      <c r="P2199" s="49"/>
      <c r="Q2199" s="49"/>
      <c r="R2199" s="49"/>
      <c r="S2199" s="49"/>
      <c r="T2199" s="49"/>
      <c r="U2199" s="49"/>
      <c r="V2199" s="49"/>
      <c r="W2199" s="49"/>
      <c r="X2199" s="49"/>
      <c r="Y2199" s="49"/>
    </row>
    <row r="2200" spans="1:25">
      <c r="A2200" s="35" t="s">
        <v>127</v>
      </c>
      <c r="B2200" s="35" t="s">
        <v>128</v>
      </c>
      <c r="C2200" s="39">
        <v>2014</v>
      </c>
      <c r="D2200" s="35">
        <v>72648.2</v>
      </c>
      <c r="E2200" s="39">
        <v>70532.5</v>
      </c>
      <c r="F2200" s="35">
        <f>Table_3[[#This Row],[Nominal GDP in millions]]/Table_3[[#This Row],[Real GDP (Chained 2012, millions)]]</f>
        <v>1.0299961010881509</v>
      </c>
      <c r="H2200" s="49"/>
      <c r="I2200" s="49"/>
      <c r="J2200" s="49"/>
      <c r="K2200" s="49"/>
      <c r="L2200" s="49"/>
      <c r="M2200" s="49"/>
      <c r="N2200" s="49"/>
      <c r="O2200" s="49"/>
      <c r="P2200" s="49"/>
      <c r="Q2200" s="49"/>
      <c r="R2200" s="49"/>
      <c r="S2200" s="49"/>
      <c r="T2200" s="49"/>
      <c r="U2200" s="49"/>
      <c r="V2200" s="49"/>
      <c r="W2200" s="49"/>
      <c r="X2200" s="49"/>
      <c r="Y2200" s="49"/>
    </row>
    <row r="2201" spans="1:25">
      <c r="A2201" s="35" t="s">
        <v>127</v>
      </c>
      <c r="B2201" s="35" t="s">
        <v>128</v>
      </c>
      <c r="C2201" s="39">
        <v>2015</v>
      </c>
      <c r="D2201" s="35">
        <v>71318.5</v>
      </c>
      <c r="E2201" s="39">
        <v>70663</v>
      </c>
      <c r="F2201" s="35">
        <f>Table_3[[#This Row],[Nominal GDP in millions]]/Table_3[[#This Row],[Real GDP (Chained 2012, millions)]]</f>
        <v>1.0092764247201507</v>
      </c>
      <c r="H2201" s="49"/>
      <c r="I2201" s="49"/>
      <c r="J2201" s="49"/>
      <c r="K2201" s="49"/>
      <c r="L2201" s="49"/>
      <c r="M2201" s="49"/>
      <c r="N2201" s="49"/>
      <c r="O2201" s="49"/>
      <c r="P2201" s="49"/>
      <c r="Q2201" s="49"/>
      <c r="R2201" s="49"/>
      <c r="S2201" s="49"/>
      <c r="T2201" s="49"/>
      <c r="U2201" s="49"/>
      <c r="V2201" s="49"/>
      <c r="W2201" s="49"/>
      <c r="X2201" s="49"/>
      <c r="Y2201" s="49"/>
    </row>
    <row r="2202" spans="1:25">
      <c r="A2202" s="37" t="s">
        <v>127</v>
      </c>
      <c r="B2202" s="37" t="s">
        <v>128</v>
      </c>
      <c r="C2202" s="38">
        <v>2016</v>
      </c>
      <c r="D2202" s="38">
        <v>70924.399999999994</v>
      </c>
      <c r="E2202" s="38">
        <v>70011.399999999994</v>
      </c>
      <c r="F2202" s="37">
        <f>Table_3[[#This Row],[Nominal GDP in millions]]/Table_3[[#This Row],[Real GDP (Chained 2012, millions)]]</f>
        <v>1.0130407333662803</v>
      </c>
      <c r="G2202" s="51">
        <f>ABS((F2202/F2199)^(1/4)-1)</f>
        <v>3.9785244403289788E-5</v>
      </c>
      <c r="H2202" s="49"/>
      <c r="I2202" s="49"/>
      <c r="J2202" s="49"/>
      <c r="K2202" s="49"/>
      <c r="L2202" s="49"/>
      <c r="M2202" s="49"/>
      <c r="N2202" s="49"/>
      <c r="O2202" s="49"/>
      <c r="P2202" s="49"/>
      <c r="Q2202" s="49"/>
      <c r="R2202" s="49"/>
      <c r="S2202" s="49"/>
      <c r="T2202" s="49"/>
      <c r="U2202" s="49"/>
      <c r="V2202" s="49"/>
      <c r="W2202" s="49"/>
      <c r="X2202" s="49"/>
      <c r="Y2202" s="49"/>
    </row>
    <row r="2203" spans="1:25">
      <c r="A2203" s="35" t="s">
        <v>127</v>
      </c>
      <c r="B2203" s="35" t="s">
        <v>128</v>
      </c>
      <c r="C2203" s="39">
        <v>2017</v>
      </c>
      <c r="D2203" s="35">
        <v>74799.5</v>
      </c>
      <c r="E2203" s="39">
        <v>71459.399999999994</v>
      </c>
      <c r="F2203" s="35">
        <f>Table_3[[#This Row],[Nominal GDP in millions]]/Table_3[[#This Row],[Real GDP (Chained 2012, millions)]]</f>
        <v>1.0467412264866485</v>
      </c>
      <c r="H2203" s="49"/>
      <c r="I2203" s="49"/>
      <c r="J2203" s="49"/>
      <c r="K2203" s="49"/>
      <c r="L2203" s="49"/>
      <c r="M2203" s="49"/>
      <c r="N2203" s="49"/>
      <c r="O2203" s="49"/>
      <c r="P2203" s="49"/>
      <c r="Q2203" s="49"/>
      <c r="R2203" s="49"/>
      <c r="S2203" s="49"/>
      <c r="T2203" s="49"/>
      <c r="U2203" s="49"/>
      <c r="V2203" s="49"/>
      <c r="W2203" s="49"/>
      <c r="X2203" s="49"/>
      <c r="Y2203" s="49"/>
    </row>
    <row r="2204" spans="1:25">
      <c r="A2204" s="35" t="s">
        <v>127</v>
      </c>
      <c r="B2204" s="35" t="s">
        <v>128</v>
      </c>
      <c r="C2204" s="39">
        <v>2018</v>
      </c>
      <c r="D2204" s="35">
        <v>79044.800000000003</v>
      </c>
      <c r="E2204" s="39">
        <v>73114.2</v>
      </c>
      <c r="F2204" s="35">
        <f>Table_3[[#This Row],[Nominal GDP in millions]]/Table_3[[#This Row],[Real GDP (Chained 2012, millions)]]</f>
        <v>1.0811142021659268</v>
      </c>
      <c r="H2204" s="49"/>
      <c r="I2204" s="49"/>
      <c r="J2204" s="49"/>
      <c r="K2204" s="49"/>
      <c r="L2204" s="49"/>
      <c r="M2204" s="49"/>
      <c r="N2204" s="49"/>
      <c r="O2204" s="49"/>
      <c r="P2204" s="49"/>
      <c r="Q2204" s="49"/>
      <c r="R2204" s="49"/>
      <c r="S2204" s="49"/>
      <c r="T2204" s="49"/>
      <c r="U2204" s="49"/>
      <c r="V2204" s="49"/>
      <c r="W2204" s="49"/>
      <c r="X2204" s="49"/>
      <c r="Y2204" s="49"/>
    </row>
    <row r="2205" spans="1:25" s="46" customFormat="1">
      <c r="A2205" s="35" t="s">
        <v>127</v>
      </c>
      <c r="B2205" s="35" t="s">
        <v>128</v>
      </c>
      <c r="C2205" s="39">
        <v>2019</v>
      </c>
      <c r="D2205" s="35">
        <v>79139.7</v>
      </c>
      <c r="E2205" s="39">
        <v>72542.899999999994</v>
      </c>
      <c r="F2205" s="35">
        <f>Table_3[[#This Row],[Nominal GDP in millions]]/Table_3[[#This Row],[Real GDP (Chained 2012, millions)]]</f>
        <v>1.0909365354845202</v>
      </c>
      <c r="G2205" s="52"/>
      <c r="H2205" s="49"/>
      <c r="I2205" s="49"/>
      <c r="J2205" s="49"/>
      <c r="K2205" s="49"/>
      <c r="L2205" s="49"/>
      <c r="M2205" s="49"/>
      <c r="N2205" s="49"/>
      <c r="O2205" s="49"/>
      <c r="P2205" s="49"/>
      <c r="Q2205" s="49"/>
      <c r="R2205" s="49"/>
      <c r="S2205" s="49"/>
      <c r="T2205" s="49"/>
      <c r="U2205" s="49"/>
      <c r="V2205" s="49"/>
      <c r="W2205" s="49"/>
      <c r="X2205" s="49"/>
      <c r="Y2205" s="49"/>
    </row>
    <row r="2206" spans="1:25">
      <c r="A2206" s="47" t="s">
        <v>127</v>
      </c>
      <c r="B2206" s="47" t="s">
        <v>128</v>
      </c>
      <c r="C2206" s="45">
        <v>2020</v>
      </c>
      <c r="D2206" s="47">
        <v>75855</v>
      </c>
      <c r="E2206" s="45">
        <v>69711.600000000006</v>
      </c>
      <c r="F2206" s="47">
        <f>Table_3[[#This Row],[Nominal GDP in millions]]/Table_3[[#This Row],[Real GDP (Chained 2012, millions)]]</f>
        <v>1.0881259359991737</v>
      </c>
      <c r="G2206" s="51">
        <f>ABS((F2206/F2203)^(1/4)-1)</f>
        <v>9.7409238214327676E-3</v>
      </c>
      <c r="H2206" s="49"/>
      <c r="I2206" s="49"/>
      <c r="J2206" s="49"/>
      <c r="K2206" s="49"/>
      <c r="L2206" s="49"/>
      <c r="M2206" s="49"/>
      <c r="N2206" s="49"/>
      <c r="O2206" s="49"/>
      <c r="P2206" s="49"/>
      <c r="Q2206" s="49"/>
      <c r="R2206" s="49"/>
      <c r="S2206" s="49"/>
      <c r="T2206" s="49"/>
      <c r="U2206" s="49"/>
      <c r="V2206" s="49"/>
      <c r="W2206" s="49"/>
      <c r="X2206" s="49"/>
      <c r="Y2206" s="49"/>
    </row>
    <row r="2207" spans="1:25">
      <c r="A2207" s="37" t="s">
        <v>129</v>
      </c>
      <c r="B2207" s="37" t="s">
        <v>130</v>
      </c>
      <c r="C2207" s="38">
        <v>1976</v>
      </c>
      <c r="D2207" s="38">
        <v>37032.699999999997</v>
      </c>
      <c r="E2207" s="38"/>
      <c r="F2207" s="37"/>
      <c r="G2207" s="51"/>
      <c r="H2207" s="49"/>
      <c r="I2207" s="49"/>
      <c r="J2207" s="49"/>
      <c r="K2207" s="49"/>
      <c r="L2207" s="49"/>
      <c r="M2207" s="49"/>
      <c r="N2207" s="49"/>
      <c r="O2207" s="49"/>
      <c r="P2207" s="49"/>
      <c r="Q2207" s="49"/>
      <c r="R2207" s="49"/>
      <c r="S2207" s="49"/>
      <c r="T2207" s="49"/>
      <c r="U2207" s="49"/>
      <c r="V2207" s="49"/>
      <c r="W2207" s="49"/>
      <c r="X2207" s="49"/>
      <c r="Y2207" s="49"/>
    </row>
    <row r="2208" spans="1:25">
      <c r="A2208" s="35" t="s">
        <v>129</v>
      </c>
      <c r="B2208" s="35" t="s">
        <v>130</v>
      </c>
      <c r="C2208" s="39">
        <v>1977</v>
      </c>
      <c r="D2208" s="35">
        <v>40686.199999999997</v>
      </c>
      <c r="E2208" s="39">
        <v>118587.91153736909</v>
      </c>
      <c r="F2208" s="35">
        <f>Table_3[[#This Row],[Nominal GDP in millions]]/Table_3[[#This Row],[Real GDP (Chained 2012, millions)]]</f>
        <v>0.34308893269596941</v>
      </c>
      <c r="H2208" s="49"/>
      <c r="I2208" s="49"/>
      <c r="J2208" s="49"/>
      <c r="K2208" s="49"/>
      <c r="L2208" s="49"/>
      <c r="M2208" s="49"/>
      <c r="N2208" s="49"/>
      <c r="O2208" s="49"/>
      <c r="P2208" s="49"/>
      <c r="Q2208" s="49"/>
      <c r="R2208" s="49"/>
      <c r="S2208" s="49"/>
      <c r="T2208" s="49"/>
      <c r="U2208" s="49"/>
      <c r="V2208" s="49"/>
      <c r="W2208" s="49"/>
      <c r="X2208" s="49"/>
      <c r="Y2208" s="49"/>
    </row>
    <row r="2209" spans="1:25">
      <c r="A2209" s="35" t="s">
        <v>129</v>
      </c>
      <c r="B2209" s="35" t="s">
        <v>130</v>
      </c>
      <c r="C2209" s="39">
        <v>1978</v>
      </c>
      <c r="D2209" s="35">
        <v>45423.4</v>
      </c>
      <c r="E2209" s="39">
        <v>123987.82435470384</v>
      </c>
      <c r="F2209" s="35">
        <f>Table_3[[#This Row],[Nominal GDP in millions]]/Table_3[[#This Row],[Real GDP (Chained 2012, millions)]]</f>
        <v>0.36635371445871112</v>
      </c>
      <c r="H2209" s="49"/>
      <c r="I2209" s="49"/>
      <c r="J2209" s="49"/>
      <c r="K2209" s="49"/>
      <c r="L2209" s="49"/>
      <c r="M2209" s="49"/>
      <c r="N2209" s="49"/>
      <c r="O2209" s="49"/>
      <c r="P2209" s="49"/>
      <c r="Q2209" s="49"/>
      <c r="R2209" s="49"/>
      <c r="S2209" s="49"/>
      <c r="T2209" s="49"/>
      <c r="U2209" s="49"/>
      <c r="V2209" s="49"/>
      <c r="W2209" s="49"/>
      <c r="X2209" s="49"/>
      <c r="Y2209" s="49"/>
    </row>
    <row r="2210" spans="1:25">
      <c r="A2210" s="35" t="s">
        <v>129</v>
      </c>
      <c r="B2210" s="35" t="s">
        <v>130</v>
      </c>
      <c r="C2210" s="39">
        <v>1979</v>
      </c>
      <c r="D2210" s="35">
        <v>50100.800000000003</v>
      </c>
      <c r="E2210" s="39">
        <v>128196.07906171605</v>
      </c>
      <c r="F2210" s="35">
        <f>Table_3[[#This Row],[Nominal GDP in millions]]/Table_3[[#This Row],[Real GDP (Chained 2012, millions)]]</f>
        <v>0.39081382493672462</v>
      </c>
      <c r="H2210" s="49"/>
      <c r="I2210" s="49"/>
      <c r="J2210" s="49"/>
      <c r="K2210" s="49"/>
      <c r="L2210" s="49"/>
      <c r="M2210" s="49"/>
      <c r="N2210" s="49"/>
      <c r="O2210" s="49"/>
      <c r="P2210" s="49"/>
      <c r="Q2210" s="49"/>
      <c r="R2210" s="49"/>
      <c r="S2210" s="49"/>
      <c r="T2210" s="49"/>
      <c r="U2210" s="49"/>
      <c r="V2210" s="49"/>
      <c r="W2210" s="49"/>
      <c r="X2210" s="49"/>
      <c r="Y2210" s="49"/>
    </row>
    <row r="2211" spans="1:25">
      <c r="A2211" s="37" t="s">
        <v>129</v>
      </c>
      <c r="B2211" s="37" t="s">
        <v>130</v>
      </c>
      <c r="C2211" s="38">
        <v>1980</v>
      </c>
      <c r="D2211" s="38">
        <v>52898.8</v>
      </c>
      <c r="E2211" s="38">
        <v>126343.45013476982</v>
      </c>
      <c r="F2211" s="37">
        <f>Table_3[[#This Row],[Nominal GDP in millions]]/Table_3[[#This Row],[Real GDP (Chained 2012, millions)]]</f>
        <v>0.41869048172717432</v>
      </c>
      <c r="G2211" s="51">
        <f>ABS((F2211/F2208)^(1/4)-1)</f>
        <v>5.1045687887702362E-2</v>
      </c>
      <c r="H2211" s="49"/>
      <c r="I2211" s="49"/>
      <c r="J2211" s="49"/>
      <c r="K2211" s="49"/>
      <c r="L2211" s="49"/>
      <c r="M2211" s="49"/>
      <c r="N2211" s="49"/>
      <c r="O2211" s="49"/>
      <c r="P2211" s="49"/>
      <c r="Q2211" s="49"/>
      <c r="R2211" s="49"/>
      <c r="S2211" s="49"/>
      <c r="T2211" s="49"/>
      <c r="U2211" s="49"/>
      <c r="V2211" s="49"/>
      <c r="W2211" s="49"/>
      <c r="X2211" s="49"/>
      <c r="Y2211" s="49"/>
    </row>
    <row r="2212" spans="1:25">
      <c r="A2212" s="35" t="s">
        <v>129</v>
      </c>
      <c r="B2212" s="35" t="s">
        <v>130</v>
      </c>
      <c r="C2212" s="39">
        <v>1981</v>
      </c>
      <c r="D2212" s="35">
        <v>57494.400000000001</v>
      </c>
      <c r="E2212" s="39">
        <v>126729.4548764428</v>
      </c>
      <c r="F2212" s="35">
        <f>Table_3[[#This Row],[Nominal GDP in millions]]/Table_3[[#This Row],[Real GDP (Chained 2012, millions)]]</f>
        <v>0.45367827121212834</v>
      </c>
      <c r="H2212" s="49"/>
      <c r="I2212" s="49"/>
      <c r="J2212" s="49"/>
      <c r="K2212" s="49"/>
      <c r="L2212" s="49"/>
      <c r="M2212" s="49"/>
      <c r="N2212" s="49"/>
      <c r="O2212" s="49"/>
      <c r="P2212" s="49"/>
      <c r="Q2212" s="49"/>
      <c r="R2212" s="49"/>
      <c r="S2212" s="49"/>
      <c r="T2212" s="49"/>
      <c r="U2212" s="49"/>
      <c r="V2212" s="49"/>
      <c r="W2212" s="49"/>
      <c r="X2212" s="49"/>
      <c r="Y2212" s="49"/>
    </row>
    <row r="2213" spans="1:25">
      <c r="A2213" s="35" t="s">
        <v>129</v>
      </c>
      <c r="B2213" s="35" t="s">
        <v>130</v>
      </c>
      <c r="C2213" s="39">
        <v>1982</v>
      </c>
      <c r="D2213" s="35">
        <v>59488.5</v>
      </c>
      <c r="E2213" s="39">
        <v>124109.93919765778</v>
      </c>
      <c r="F2213" s="35">
        <f>Table_3[[#This Row],[Nominal GDP in millions]]/Table_3[[#This Row],[Real GDP (Chained 2012, millions)]]</f>
        <v>0.47932099866118277</v>
      </c>
      <c r="H2213" s="49"/>
      <c r="I2213" s="49"/>
      <c r="J2213" s="49"/>
      <c r="K2213" s="49"/>
      <c r="L2213" s="49"/>
      <c r="M2213" s="49"/>
      <c r="N2213" s="49"/>
      <c r="O2213" s="49"/>
      <c r="P2213" s="49"/>
      <c r="Q2213" s="49"/>
      <c r="R2213" s="49"/>
      <c r="S2213" s="49"/>
      <c r="T2213" s="49"/>
      <c r="U2213" s="49"/>
      <c r="V2213" s="49"/>
      <c r="W2213" s="49"/>
      <c r="X2213" s="49"/>
      <c r="Y2213" s="49"/>
    </row>
    <row r="2214" spans="1:25">
      <c r="A2214" s="35" t="s">
        <v>129</v>
      </c>
      <c r="B2214" s="35" t="s">
        <v>130</v>
      </c>
      <c r="C2214" s="39">
        <v>1983</v>
      </c>
      <c r="D2214" s="35">
        <v>63169.9</v>
      </c>
      <c r="E2214" s="39">
        <v>126531.74513070786</v>
      </c>
      <c r="F2214" s="35">
        <f>Table_3[[#This Row],[Nominal GDP in millions]]/Table_3[[#This Row],[Real GDP (Chained 2012, millions)]]</f>
        <v>0.49924151393585231</v>
      </c>
      <c r="H2214" s="49"/>
      <c r="I2214" s="49"/>
      <c r="J2214" s="49"/>
      <c r="K2214" s="49"/>
      <c r="L2214" s="49"/>
      <c r="M2214" s="49"/>
      <c r="N2214" s="49"/>
      <c r="O2214" s="49"/>
      <c r="P2214" s="49"/>
      <c r="Q2214" s="49"/>
      <c r="R2214" s="49"/>
      <c r="S2214" s="49"/>
      <c r="T2214" s="49"/>
      <c r="U2214" s="49"/>
      <c r="V2214" s="49"/>
      <c r="W2214" s="49"/>
      <c r="X2214" s="49"/>
      <c r="Y2214" s="49"/>
    </row>
    <row r="2215" spans="1:25">
      <c r="A2215" s="37" t="s">
        <v>129</v>
      </c>
      <c r="B2215" s="37" t="s">
        <v>130</v>
      </c>
      <c r="C2215" s="38">
        <v>1984</v>
      </c>
      <c r="D2215" s="38">
        <v>70013.2</v>
      </c>
      <c r="E2215" s="38">
        <v>134190.78254269037</v>
      </c>
      <c r="F2215" s="37">
        <f>Table_3[[#This Row],[Nominal GDP in millions]]/Table_3[[#This Row],[Real GDP (Chained 2012, millions)]]</f>
        <v>0.52174373435616983</v>
      </c>
      <c r="G2215" s="51">
        <f>ABS((F2215/F2212)^(1/4)-1)</f>
        <v>3.5564885546622627E-2</v>
      </c>
      <c r="H2215" s="49"/>
      <c r="I2215" s="49"/>
      <c r="J2215" s="49"/>
      <c r="K2215" s="49"/>
      <c r="L2215" s="49"/>
      <c r="M2215" s="49"/>
      <c r="N2215" s="49"/>
      <c r="O2215" s="49"/>
      <c r="P2215" s="49"/>
      <c r="Q2215" s="49"/>
      <c r="R2215" s="49"/>
      <c r="S2215" s="49"/>
      <c r="T2215" s="49"/>
      <c r="U2215" s="49"/>
      <c r="V2215" s="49"/>
      <c r="W2215" s="49"/>
      <c r="X2215" s="49"/>
      <c r="Y2215" s="49"/>
    </row>
    <row r="2216" spans="1:25">
      <c r="A2216" s="35" t="s">
        <v>129</v>
      </c>
      <c r="B2216" s="35" t="s">
        <v>130</v>
      </c>
      <c r="C2216" s="39">
        <v>1985</v>
      </c>
      <c r="D2216" s="35">
        <v>73820.399999999994</v>
      </c>
      <c r="E2216" s="39">
        <v>138734.50693731863</v>
      </c>
      <c r="F2216" s="35">
        <f>Table_3[[#This Row],[Nominal GDP in millions]]/Table_3[[#This Row],[Real GDP (Chained 2012, millions)]]</f>
        <v>0.53209833393038009</v>
      </c>
      <c r="H2216" s="49"/>
      <c r="I2216" s="49"/>
      <c r="J2216" s="49"/>
      <c r="K2216" s="49"/>
      <c r="L2216" s="49"/>
      <c r="M2216" s="49"/>
      <c r="N2216" s="49"/>
      <c r="O2216" s="49"/>
      <c r="P2216" s="49"/>
      <c r="Q2216" s="49"/>
      <c r="R2216" s="49"/>
      <c r="S2216" s="49"/>
      <c r="T2216" s="49"/>
      <c r="U2216" s="49"/>
      <c r="V2216" s="49"/>
      <c r="W2216" s="49"/>
      <c r="X2216" s="49"/>
      <c r="Y2216" s="49"/>
    </row>
    <row r="2217" spans="1:25">
      <c r="A2217" s="35" t="s">
        <v>129</v>
      </c>
      <c r="B2217" s="35" t="s">
        <v>130</v>
      </c>
      <c r="C2217" s="39">
        <v>1986</v>
      </c>
      <c r="D2217" s="35">
        <v>77824</v>
      </c>
      <c r="E2217" s="39">
        <v>140958.60312463378</v>
      </c>
      <c r="F2217" s="35">
        <f>Table_3[[#This Row],[Nominal GDP in millions]]/Table_3[[#This Row],[Real GDP (Chained 2012, millions)]]</f>
        <v>0.55210535770696467</v>
      </c>
      <c r="H2217" s="49"/>
      <c r="I2217" s="49"/>
      <c r="J2217" s="49"/>
      <c r="K2217" s="49"/>
      <c r="L2217" s="49"/>
      <c r="M2217" s="49"/>
      <c r="N2217" s="49"/>
      <c r="O2217" s="49"/>
      <c r="P2217" s="49"/>
      <c r="Q2217" s="49"/>
      <c r="R2217" s="49"/>
      <c r="S2217" s="49"/>
      <c r="T2217" s="49"/>
      <c r="U2217" s="49"/>
      <c r="V2217" s="49"/>
      <c r="W2217" s="49"/>
      <c r="X2217" s="49"/>
      <c r="Y2217" s="49"/>
    </row>
    <row r="2218" spans="1:25">
      <c r="A2218" s="35" t="s">
        <v>129</v>
      </c>
      <c r="B2218" s="35" t="s">
        <v>130</v>
      </c>
      <c r="C2218" s="39">
        <v>1987</v>
      </c>
      <c r="D2218" s="35">
        <v>82013.100000000006</v>
      </c>
      <c r="E2218" s="39">
        <v>145056.09606932951</v>
      </c>
      <c r="F2218" s="35">
        <f>Table_3[[#This Row],[Nominal GDP in millions]]/Table_3[[#This Row],[Real GDP (Chained 2012, millions)]]</f>
        <v>0.56538885453529564</v>
      </c>
      <c r="H2218" s="49"/>
      <c r="I2218" s="49"/>
      <c r="J2218" s="49"/>
      <c r="K2218" s="49"/>
      <c r="L2218" s="49"/>
      <c r="M2218" s="49"/>
      <c r="N2218" s="49"/>
      <c r="O2218" s="49"/>
      <c r="P2218" s="49"/>
      <c r="Q2218" s="49"/>
      <c r="R2218" s="49"/>
      <c r="S2218" s="49"/>
      <c r="T2218" s="49"/>
      <c r="U2218" s="49"/>
      <c r="V2218" s="49"/>
      <c r="W2218" s="49"/>
      <c r="X2218" s="49"/>
      <c r="Y2218" s="49"/>
    </row>
    <row r="2219" spans="1:25">
      <c r="A2219" s="37" t="s">
        <v>129</v>
      </c>
      <c r="B2219" s="37" t="s">
        <v>130</v>
      </c>
      <c r="C2219" s="38">
        <v>1988</v>
      </c>
      <c r="D2219" s="38">
        <v>89619.6</v>
      </c>
      <c r="E2219" s="38">
        <v>153930.6053705326</v>
      </c>
      <c r="F2219" s="37">
        <f>Table_3[[#This Row],[Nominal GDP in millions]]/Table_3[[#This Row],[Real GDP (Chained 2012, millions)]]</f>
        <v>0.58220780581141118</v>
      </c>
      <c r="G2219" s="51">
        <f>ABS((F2219/F2216)^(1/4)-1)</f>
        <v>2.2754811251228357E-2</v>
      </c>
      <c r="H2219" s="49"/>
      <c r="I2219" s="49"/>
      <c r="J2219" s="49"/>
      <c r="K2219" s="49"/>
      <c r="L2219" s="49"/>
      <c r="M2219" s="49"/>
      <c r="N2219" s="49"/>
      <c r="O2219" s="49"/>
      <c r="P2219" s="49"/>
      <c r="Q2219" s="49"/>
      <c r="R2219" s="49"/>
      <c r="S2219" s="49"/>
      <c r="T2219" s="49"/>
      <c r="U2219" s="49"/>
      <c r="V2219" s="49"/>
      <c r="W2219" s="49"/>
      <c r="X2219" s="49"/>
      <c r="Y2219" s="49"/>
    </row>
    <row r="2220" spans="1:25">
      <c r="A2220" s="35" t="s">
        <v>129</v>
      </c>
      <c r="B2220" s="35" t="s">
        <v>130</v>
      </c>
      <c r="C2220" s="39">
        <v>1989</v>
      </c>
      <c r="D2220" s="35">
        <v>95216.5</v>
      </c>
      <c r="E2220" s="39">
        <v>157045.64148348101</v>
      </c>
      <c r="F2220" s="35">
        <f>Table_3[[#This Row],[Nominal GDP in millions]]/Table_3[[#This Row],[Real GDP (Chained 2012, millions)]]</f>
        <v>0.60629826527223574</v>
      </c>
      <c r="H2220" s="49"/>
      <c r="I2220" s="49"/>
      <c r="J2220" s="49"/>
      <c r="K2220" s="49"/>
      <c r="L2220" s="49"/>
      <c r="M2220" s="49"/>
      <c r="N2220" s="49"/>
      <c r="O2220" s="49"/>
      <c r="P2220" s="49"/>
      <c r="Q2220" s="49"/>
      <c r="R2220" s="49"/>
      <c r="S2220" s="49"/>
      <c r="T2220" s="49"/>
      <c r="U2220" s="49"/>
      <c r="V2220" s="49"/>
      <c r="W2220" s="49"/>
      <c r="X2220" s="49"/>
      <c r="Y2220" s="49"/>
    </row>
    <row r="2221" spans="1:25">
      <c r="A2221" s="35" t="s">
        <v>129</v>
      </c>
      <c r="B2221" s="35" t="s">
        <v>130</v>
      </c>
      <c r="C2221" s="39">
        <v>1990</v>
      </c>
      <c r="D2221" s="35">
        <v>100235.8</v>
      </c>
      <c r="E2221" s="39">
        <v>160103.63528883646</v>
      </c>
      <c r="F2221" s="35">
        <f>Table_3[[#This Row],[Nominal GDP in millions]]/Table_3[[#This Row],[Real GDP (Chained 2012, millions)]]</f>
        <v>0.62606823273668122</v>
      </c>
      <c r="H2221" s="49"/>
      <c r="I2221" s="49"/>
      <c r="J2221" s="49"/>
      <c r="K2221" s="49"/>
      <c r="L2221" s="49"/>
      <c r="M2221" s="49"/>
      <c r="N2221" s="49"/>
      <c r="O2221" s="49"/>
      <c r="P2221" s="49"/>
      <c r="Q2221" s="49"/>
      <c r="R2221" s="49"/>
      <c r="S2221" s="49"/>
      <c r="T2221" s="49"/>
      <c r="U2221" s="49"/>
      <c r="V2221" s="49"/>
      <c r="W2221" s="49"/>
      <c r="X2221" s="49"/>
      <c r="Y2221" s="49"/>
    </row>
    <row r="2222" spans="1:25">
      <c r="A2222" s="35" t="s">
        <v>129</v>
      </c>
      <c r="B2222" s="35" t="s">
        <v>130</v>
      </c>
      <c r="C2222" s="39">
        <v>1991</v>
      </c>
      <c r="D2222" s="35">
        <v>104773.9</v>
      </c>
      <c r="E2222" s="39">
        <v>162220.29256670462</v>
      </c>
      <c r="F2222" s="35">
        <f>Table_3[[#This Row],[Nominal GDP in millions]]/Table_3[[#This Row],[Real GDP (Chained 2012, millions)]]</f>
        <v>0.6458741896111253</v>
      </c>
      <c r="H2222" s="49"/>
      <c r="I2222" s="49"/>
      <c r="J2222" s="49"/>
      <c r="K2222" s="49"/>
      <c r="L2222" s="49"/>
      <c r="M2222" s="49"/>
      <c r="N2222" s="49"/>
      <c r="O2222" s="49"/>
      <c r="P2222" s="49"/>
      <c r="Q2222" s="49"/>
      <c r="R2222" s="49"/>
      <c r="S2222" s="49"/>
      <c r="T2222" s="49"/>
      <c r="U2222" s="49"/>
      <c r="V2222" s="49"/>
      <c r="W2222" s="49"/>
      <c r="X2222" s="49"/>
      <c r="Y2222" s="49"/>
    </row>
    <row r="2223" spans="1:25">
      <c r="A2223" s="37" t="s">
        <v>129</v>
      </c>
      <c r="B2223" s="37" t="s">
        <v>130</v>
      </c>
      <c r="C2223" s="38">
        <v>1992</v>
      </c>
      <c r="D2223" s="38">
        <v>112972.1</v>
      </c>
      <c r="E2223" s="38">
        <v>171150.45965347174</v>
      </c>
      <c r="F2223" s="37">
        <f>Table_3[[#This Row],[Nominal GDP in millions]]/Table_3[[#This Row],[Real GDP (Chained 2012, millions)]]</f>
        <v>0.66007476829880896</v>
      </c>
      <c r="G2223" s="51">
        <f>ABS((F2223/F2220)^(1/4)-1)</f>
        <v>2.1472552893664565E-2</v>
      </c>
      <c r="H2223" s="49"/>
      <c r="I2223" s="49"/>
      <c r="J2223" s="49"/>
      <c r="K2223" s="49"/>
      <c r="L2223" s="49"/>
      <c r="M2223" s="49"/>
      <c r="N2223" s="49"/>
      <c r="O2223" s="49"/>
      <c r="P2223" s="49"/>
      <c r="Q2223" s="49"/>
      <c r="R2223" s="49"/>
      <c r="S2223" s="49"/>
      <c r="T2223" s="49"/>
      <c r="U2223" s="49"/>
      <c r="V2223" s="49"/>
      <c r="W2223" s="49"/>
      <c r="X2223" s="49"/>
      <c r="Y2223" s="49"/>
    </row>
    <row r="2224" spans="1:25">
      <c r="A2224" s="35" t="s">
        <v>129</v>
      </c>
      <c r="B2224" s="35" t="s">
        <v>130</v>
      </c>
      <c r="C2224" s="39">
        <v>1993</v>
      </c>
      <c r="D2224" s="35">
        <v>120023.9</v>
      </c>
      <c r="E2224" s="39">
        <v>177758.78329767942</v>
      </c>
      <c r="F2224" s="35">
        <f>Table_3[[#This Row],[Nominal GDP in millions]]/Table_3[[#This Row],[Real GDP (Chained 2012, millions)]]</f>
        <v>0.67520657923836536</v>
      </c>
      <c r="H2224" s="49"/>
      <c r="I2224" s="49"/>
      <c r="J2224" s="49"/>
      <c r="K2224" s="49"/>
      <c r="L2224" s="49"/>
      <c r="M2224" s="49"/>
      <c r="N2224" s="49"/>
      <c r="O2224" s="49"/>
      <c r="P2224" s="49"/>
      <c r="Q2224" s="49"/>
      <c r="R2224" s="49"/>
      <c r="S2224" s="49"/>
      <c r="T2224" s="49"/>
      <c r="U2224" s="49"/>
      <c r="V2224" s="49"/>
      <c r="W2224" s="49"/>
      <c r="X2224" s="49"/>
      <c r="Y2224" s="49"/>
    </row>
    <row r="2225" spans="1:25">
      <c r="A2225" s="35" t="s">
        <v>129</v>
      </c>
      <c r="B2225" s="35" t="s">
        <v>130</v>
      </c>
      <c r="C2225" s="39">
        <v>1994</v>
      </c>
      <c r="D2225" s="35">
        <v>129436.7</v>
      </c>
      <c r="E2225" s="39">
        <v>187173.94845118988</v>
      </c>
      <c r="F2225" s="35">
        <f>Table_3[[#This Row],[Nominal GDP in millions]]/Table_3[[#This Row],[Real GDP (Chained 2012, millions)]]</f>
        <v>0.6915315997287611</v>
      </c>
      <c r="H2225" s="49"/>
      <c r="I2225" s="49"/>
      <c r="J2225" s="49"/>
      <c r="K2225" s="49"/>
      <c r="L2225" s="49"/>
      <c r="M2225" s="49"/>
      <c r="N2225" s="49"/>
      <c r="O2225" s="49"/>
      <c r="P2225" s="49"/>
      <c r="Q2225" s="49"/>
      <c r="R2225" s="49"/>
      <c r="S2225" s="49"/>
      <c r="T2225" s="49"/>
      <c r="U2225" s="49"/>
      <c r="V2225" s="49"/>
      <c r="W2225" s="49"/>
      <c r="X2225" s="49"/>
      <c r="Y2225" s="49"/>
    </row>
    <row r="2226" spans="1:25">
      <c r="A2226" s="35" t="s">
        <v>129</v>
      </c>
      <c r="B2226" s="35" t="s">
        <v>130</v>
      </c>
      <c r="C2226" s="39">
        <v>1995</v>
      </c>
      <c r="D2226" s="35">
        <v>135311.29999999999</v>
      </c>
      <c r="E2226" s="39">
        <v>191077.60831183172</v>
      </c>
      <c r="F2226" s="35">
        <f>Table_3[[#This Row],[Nominal GDP in millions]]/Table_3[[#This Row],[Real GDP (Chained 2012, millions)]]</f>
        <v>0.7081483863832797</v>
      </c>
      <c r="H2226" s="49"/>
      <c r="I2226" s="49"/>
      <c r="J2226" s="49"/>
      <c r="K2226" s="49"/>
      <c r="L2226" s="49"/>
      <c r="M2226" s="49"/>
      <c r="N2226" s="49"/>
      <c r="O2226" s="49"/>
      <c r="P2226" s="49"/>
      <c r="Q2226" s="49"/>
      <c r="R2226" s="49"/>
      <c r="S2226" s="49"/>
      <c r="T2226" s="49"/>
      <c r="U2226" s="49"/>
      <c r="V2226" s="49"/>
      <c r="W2226" s="49"/>
      <c r="X2226" s="49"/>
      <c r="Y2226" s="49"/>
    </row>
    <row r="2227" spans="1:25">
      <c r="A2227" s="37" t="s">
        <v>129</v>
      </c>
      <c r="B2227" s="37" t="s">
        <v>130</v>
      </c>
      <c r="C2227" s="38">
        <v>1996</v>
      </c>
      <c r="D2227" s="38">
        <v>143443.79999999999</v>
      </c>
      <c r="E2227" s="38">
        <v>200144.15081845105</v>
      </c>
      <c r="F2227" s="37">
        <f>Table_3[[#This Row],[Nominal GDP in millions]]/Table_3[[#This Row],[Real GDP (Chained 2012, millions)]]</f>
        <v>0.71670243378791798</v>
      </c>
      <c r="G2227" s="51">
        <f>ABS((F2227/F2224)^(1/4)-1)</f>
        <v>1.5022229118296648E-2</v>
      </c>
      <c r="H2227" s="49"/>
      <c r="I2227" s="49"/>
      <c r="J2227" s="49"/>
      <c r="K2227" s="49"/>
      <c r="L2227" s="49"/>
      <c r="M2227" s="49"/>
      <c r="N2227" s="49"/>
      <c r="O2227" s="49"/>
      <c r="P2227" s="49"/>
      <c r="Q2227" s="49"/>
      <c r="R2227" s="49"/>
      <c r="S2227" s="49"/>
      <c r="T2227" s="49"/>
      <c r="U2227" s="49"/>
      <c r="V2227" s="49"/>
      <c r="W2227" s="49"/>
      <c r="X2227" s="49"/>
      <c r="Y2227" s="49"/>
    </row>
    <row r="2228" spans="1:25">
      <c r="A2228" s="35" t="s">
        <v>129</v>
      </c>
      <c r="B2228" s="35" t="s">
        <v>130</v>
      </c>
      <c r="C2228" s="39">
        <v>1997</v>
      </c>
      <c r="D2228" s="35">
        <v>153431.70000000001</v>
      </c>
      <c r="E2228" s="39">
        <v>209111.69999999998</v>
      </c>
      <c r="F2228" s="35">
        <f>Table_3[[#This Row],[Nominal GDP in millions]]/Table_3[[#This Row],[Real GDP (Chained 2012, millions)]]</f>
        <v>0.73373082424369385</v>
      </c>
      <c r="H2228" s="49"/>
      <c r="I2228" s="49"/>
      <c r="J2228" s="49"/>
      <c r="K2228" s="49"/>
      <c r="L2228" s="49"/>
      <c r="M2228" s="49"/>
      <c r="N2228" s="49"/>
      <c r="O2228" s="49"/>
      <c r="P2228" s="49"/>
      <c r="Q2228" s="49"/>
      <c r="R2228" s="49"/>
      <c r="S2228" s="49"/>
      <c r="T2228" s="49"/>
      <c r="U2228" s="49"/>
      <c r="V2228" s="49"/>
      <c r="W2228" s="49"/>
      <c r="X2228" s="49"/>
      <c r="Y2228" s="49"/>
    </row>
    <row r="2229" spans="1:25">
      <c r="A2229" s="35" t="s">
        <v>129</v>
      </c>
      <c r="B2229" s="35" t="s">
        <v>130</v>
      </c>
      <c r="C2229" s="39">
        <v>1998</v>
      </c>
      <c r="D2229" s="35">
        <v>162609.29999999999</v>
      </c>
      <c r="E2229" s="39">
        <v>216955.9</v>
      </c>
      <c r="F2229" s="35">
        <f>Table_3[[#This Row],[Nominal GDP in millions]]/Table_3[[#This Row],[Real GDP (Chained 2012, millions)]]</f>
        <v>0.74950393144413219</v>
      </c>
      <c r="H2229" s="49"/>
      <c r="I2229" s="49"/>
      <c r="J2229" s="49"/>
      <c r="K2229" s="49"/>
      <c r="L2229" s="49"/>
      <c r="M2229" s="49"/>
      <c r="N2229" s="49"/>
      <c r="O2229" s="49"/>
      <c r="P2229" s="49"/>
      <c r="Q2229" s="49"/>
      <c r="R2229" s="49"/>
      <c r="S2229" s="49"/>
      <c r="T2229" s="49"/>
      <c r="U2229" s="49"/>
      <c r="V2229" s="49"/>
      <c r="W2229" s="49"/>
      <c r="X2229" s="49"/>
      <c r="Y2229" s="49"/>
    </row>
    <row r="2230" spans="1:25">
      <c r="A2230" s="35" t="s">
        <v>129</v>
      </c>
      <c r="B2230" s="35" t="s">
        <v>130</v>
      </c>
      <c r="C2230" s="39">
        <v>1999</v>
      </c>
      <c r="D2230" s="35">
        <v>172224.1</v>
      </c>
      <c r="E2230" s="39">
        <v>225783.7</v>
      </c>
      <c r="F2230" s="35">
        <f>Table_3[[#This Row],[Nominal GDP in millions]]/Table_3[[#This Row],[Real GDP (Chained 2012, millions)]]</f>
        <v>0.76278358446601768</v>
      </c>
      <c r="H2230" s="49"/>
      <c r="I2230" s="49"/>
      <c r="J2230" s="49"/>
      <c r="K2230" s="49"/>
      <c r="L2230" s="49"/>
      <c r="M2230" s="49"/>
      <c r="N2230" s="49"/>
      <c r="O2230" s="49"/>
      <c r="P2230" s="49"/>
      <c r="Q2230" s="49"/>
      <c r="R2230" s="49"/>
      <c r="S2230" s="49"/>
      <c r="T2230" s="49"/>
      <c r="U2230" s="49"/>
      <c r="V2230" s="49"/>
      <c r="W2230" s="49"/>
      <c r="X2230" s="49"/>
      <c r="Y2230" s="49"/>
    </row>
    <row r="2231" spans="1:25">
      <c r="A2231" s="37" t="s">
        <v>129</v>
      </c>
      <c r="B2231" s="37" t="s">
        <v>130</v>
      </c>
      <c r="C2231" s="38">
        <v>2000</v>
      </c>
      <c r="D2231" s="38">
        <v>180427.3</v>
      </c>
      <c r="E2231" s="38">
        <v>232411.7</v>
      </c>
      <c r="F2231" s="37">
        <f>Table_3[[#This Row],[Nominal GDP in millions]]/Table_3[[#This Row],[Real GDP (Chained 2012, millions)]]</f>
        <v>0.77632623486683316</v>
      </c>
      <c r="G2231" s="51">
        <f>ABS((F2231/F2228)^(1/4)-1)</f>
        <v>1.4207632691926264E-2</v>
      </c>
      <c r="H2231" s="49"/>
      <c r="I2231" s="49"/>
      <c r="J2231" s="49"/>
      <c r="K2231" s="49"/>
      <c r="L2231" s="49"/>
      <c r="M2231" s="49"/>
      <c r="N2231" s="49"/>
      <c r="O2231" s="49"/>
      <c r="P2231" s="49"/>
      <c r="Q2231" s="49"/>
      <c r="R2231" s="49"/>
      <c r="S2231" s="49"/>
      <c r="T2231" s="49"/>
      <c r="U2231" s="49"/>
      <c r="V2231" s="49"/>
      <c r="W2231" s="49"/>
      <c r="X2231" s="49"/>
      <c r="Y2231" s="49"/>
    </row>
    <row r="2232" spans="1:25">
      <c r="A2232" s="35" t="s">
        <v>129</v>
      </c>
      <c r="B2232" s="35" t="s">
        <v>130</v>
      </c>
      <c r="C2232" s="39">
        <v>2001</v>
      </c>
      <c r="D2232" s="35">
        <v>188163.1</v>
      </c>
      <c r="E2232" s="39">
        <v>236088.7</v>
      </c>
      <c r="F2232" s="35">
        <f>Table_3[[#This Row],[Nominal GDP in millions]]/Table_3[[#This Row],[Real GDP (Chained 2012, millions)]]</f>
        <v>0.79700172011621051</v>
      </c>
      <c r="H2232" s="49"/>
      <c r="I2232" s="49"/>
      <c r="J2232" s="49"/>
      <c r="K2232" s="49"/>
      <c r="L2232" s="49"/>
      <c r="M2232" s="49"/>
      <c r="N2232" s="49"/>
      <c r="O2232" s="49"/>
      <c r="P2232" s="49"/>
      <c r="Q2232" s="49"/>
      <c r="R2232" s="49"/>
      <c r="S2232" s="49"/>
      <c r="T2232" s="49"/>
      <c r="U2232" s="49"/>
      <c r="V2232" s="49"/>
      <c r="W2232" s="49"/>
      <c r="X2232" s="49"/>
      <c r="Y2232" s="49"/>
    </row>
    <row r="2233" spans="1:25">
      <c r="A2233" s="35" t="s">
        <v>129</v>
      </c>
      <c r="B2233" s="35" t="s">
        <v>130</v>
      </c>
      <c r="C2233" s="39">
        <v>2002</v>
      </c>
      <c r="D2233" s="35">
        <v>194658.8</v>
      </c>
      <c r="E2233" s="39">
        <v>240543.3</v>
      </c>
      <c r="F2233" s="35">
        <f>Table_3[[#This Row],[Nominal GDP in millions]]/Table_3[[#This Row],[Real GDP (Chained 2012, millions)]]</f>
        <v>0.80924640179127827</v>
      </c>
      <c r="H2233" s="49"/>
      <c r="I2233" s="49"/>
      <c r="J2233" s="49"/>
      <c r="K2233" s="49"/>
      <c r="L2233" s="49"/>
      <c r="M2233" s="49"/>
      <c r="N2233" s="49"/>
      <c r="O2233" s="49"/>
      <c r="P2233" s="49"/>
      <c r="Q2233" s="49"/>
      <c r="R2233" s="49"/>
      <c r="S2233" s="49"/>
      <c r="T2233" s="49"/>
      <c r="U2233" s="49"/>
      <c r="V2233" s="49"/>
      <c r="W2233" s="49"/>
      <c r="X2233" s="49"/>
      <c r="Y2233" s="49"/>
    </row>
    <row r="2234" spans="1:25">
      <c r="A2234" s="35" t="s">
        <v>129</v>
      </c>
      <c r="B2234" s="35" t="s">
        <v>130</v>
      </c>
      <c r="C2234" s="39">
        <v>2003</v>
      </c>
      <c r="D2234" s="35">
        <v>203339.2</v>
      </c>
      <c r="E2234" s="39">
        <v>247766.1</v>
      </c>
      <c r="F2234" s="35">
        <f>Table_3[[#This Row],[Nominal GDP in millions]]/Table_3[[#This Row],[Real GDP (Chained 2012, millions)]]</f>
        <v>0.82069015898462305</v>
      </c>
      <c r="H2234" s="49"/>
      <c r="I2234" s="49"/>
      <c r="J2234" s="49"/>
      <c r="K2234" s="49"/>
      <c r="L2234" s="49"/>
      <c r="M2234" s="49"/>
      <c r="N2234" s="49"/>
      <c r="O2234" s="49"/>
      <c r="P2234" s="49"/>
      <c r="Q2234" s="49"/>
      <c r="R2234" s="49"/>
      <c r="S2234" s="49"/>
      <c r="T2234" s="49"/>
      <c r="U2234" s="49"/>
      <c r="V2234" s="49"/>
      <c r="W2234" s="49"/>
      <c r="X2234" s="49"/>
      <c r="Y2234" s="49"/>
    </row>
    <row r="2235" spans="1:25">
      <c r="A2235" s="37" t="s">
        <v>129</v>
      </c>
      <c r="B2235" s="37" t="s">
        <v>130</v>
      </c>
      <c r="C2235" s="38">
        <v>2004</v>
      </c>
      <c r="D2235" s="38">
        <v>215537.1</v>
      </c>
      <c r="E2235" s="38">
        <v>256167.4</v>
      </c>
      <c r="F2235" s="37">
        <f>Table_3[[#This Row],[Nominal GDP in millions]]/Table_3[[#This Row],[Real GDP (Chained 2012, millions)]]</f>
        <v>0.84139160564537097</v>
      </c>
      <c r="G2235" s="51">
        <f>ABS((F2235/F2232)^(1/4)-1)</f>
        <v>1.3642307870207926E-2</v>
      </c>
      <c r="H2235" s="49"/>
      <c r="I2235" s="49"/>
      <c r="J2235" s="49"/>
      <c r="K2235" s="49"/>
      <c r="L2235" s="49"/>
      <c r="M2235" s="49"/>
      <c r="N2235" s="49"/>
      <c r="O2235" s="49"/>
      <c r="P2235" s="49"/>
      <c r="Q2235" s="49"/>
      <c r="R2235" s="49"/>
      <c r="S2235" s="49"/>
      <c r="T2235" s="49"/>
      <c r="U2235" s="49"/>
      <c r="V2235" s="49"/>
      <c r="W2235" s="49"/>
      <c r="X2235" s="49"/>
      <c r="Y2235" s="49"/>
    </row>
    <row r="2236" spans="1:25">
      <c r="A2236" s="35" t="s">
        <v>129</v>
      </c>
      <c r="B2236" s="35" t="s">
        <v>130</v>
      </c>
      <c r="C2236" s="39">
        <v>2005</v>
      </c>
      <c r="D2236" s="35">
        <v>227297</v>
      </c>
      <c r="E2236" s="39">
        <v>263698.59999999998</v>
      </c>
      <c r="F2236" s="35">
        <f>Table_3[[#This Row],[Nominal GDP in millions]]/Table_3[[#This Row],[Real GDP (Chained 2012, millions)]]</f>
        <v>0.8619575530548893</v>
      </c>
      <c r="H2236" s="49"/>
      <c r="I2236" s="49"/>
      <c r="J2236" s="49"/>
      <c r="K2236" s="49"/>
      <c r="L2236" s="49"/>
      <c r="M2236" s="49"/>
      <c r="N2236" s="49"/>
      <c r="O2236" s="49"/>
      <c r="P2236" s="49"/>
      <c r="Q2236" s="49"/>
      <c r="R2236" s="49"/>
      <c r="S2236" s="49"/>
      <c r="T2236" s="49"/>
      <c r="U2236" s="49"/>
      <c r="V2236" s="49"/>
      <c r="W2236" s="49"/>
      <c r="X2236" s="49"/>
      <c r="Y2236" s="49"/>
    </row>
    <row r="2237" spans="1:25">
      <c r="A2237" s="35" t="s">
        <v>129</v>
      </c>
      <c r="B2237" s="35" t="s">
        <v>130</v>
      </c>
      <c r="C2237" s="39">
        <v>2006</v>
      </c>
      <c r="D2237" s="35">
        <v>237569.3</v>
      </c>
      <c r="E2237" s="39">
        <v>268246.40000000002</v>
      </c>
      <c r="F2237" s="35">
        <f>Table_3[[#This Row],[Nominal GDP in millions]]/Table_3[[#This Row],[Real GDP (Chained 2012, millions)]]</f>
        <v>0.88563835339449093</v>
      </c>
      <c r="H2237" s="49"/>
      <c r="I2237" s="49"/>
      <c r="J2237" s="49"/>
      <c r="K2237" s="49"/>
      <c r="L2237" s="49"/>
      <c r="M2237" s="49"/>
      <c r="N2237" s="49"/>
      <c r="O2237" s="49"/>
      <c r="P2237" s="49"/>
      <c r="Q2237" s="49"/>
      <c r="R2237" s="49"/>
      <c r="S2237" s="49"/>
      <c r="T2237" s="49"/>
      <c r="U2237" s="49"/>
      <c r="V2237" s="49"/>
      <c r="W2237" s="49"/>
      <c r="X2237" s="49"/>
      <c r="Y2237" s="49"/>
    </row>
    <row r="2238" spans="1:25">
      <c r="A2238" s="35" t="s">
        <v>129</v>
      </c>
      <c r="B2238" s="35" t="s">
        <v>130</v>
      </c>
      <c r="C2238" s="39">
        <v>2007</v>
      </c>
      <c r="D2238" s="35">
        <v>245839.5</v>
      </c>
      <c r="E2238" s="39">
        <v>269933.59999999998</v>
      </c>
      <c r="F2238" s="35">
        <f>Table_3[[#This Row],[Nominal GDP in millions]]/Table_3[[#This Row],[Real GDP (Chained 2012, millions)]]</f>
        <v>0.91074064140218192</v>
      </c>
      <c r="H2238" s="49"/>
      <c r="I2238" s="49"/>
      <c r="J2238" s="49"/>
      <c r="K2238" s="49"/>
      <c r="L2238" s="49"/>
      <c r="M2238" s="49"/>
      <c r="N2238" s="49"/>
      <c r="O2238" s="49"/>
      <c r="P2238" s="49"/>
      <c r="Q2238" s="49"/>
      <c r="R2238" s="49"/>
      <c r="S2238" s="49"/>
      <c r="T2238" s="49"/>
      <c r="U2238" s="49"/>
      <c r="V2238" s="49"/>
      <c r="W2238" s="49"/>
      <c r="X2238" s="49"/>
      <c r="Y2238" s="49"/>
    </row>
    <row r="2239" spans="1:25">
      <c r="A2239" s="37" t="s">
        <v>129</v>
      </c>
      <c r="B2239" s="37" t="s">
        <v>130</v>
      </c>
      <c r="C2239" s="38">
        <v>2008</v>
      </c>
      <c r="D2239" s="38">
        <v>246814.5</v>
      </c>
      <c r="E2239" s="38">
        <v>266626.90000000002</v>
      </c>
      <c r="F2239" s="37">
        <f>Table_3[[#This Row],[Nominal GDP in millions]]/Table_3[[#This Row],[Real GDP (Chained 2012, millions)]]</f>
        <v>0.92569241888196574</v>
      </c>
      <c r="G2239" s="51">
        <f>ABS((F2239/F2236)^(1/4)-1)</f>
        <v>1.7993973168992872E-2</v>
      </c>
      <c r="H2239" s="49"/>
      <c r="I2239" s="49"/>
      <c r="J2239" s="49"/>
      <c r="K2239" s="49"/>
      <c r="L2239" s="49"/>
      <c r="M2239" s="49"/>
      <c r="N2239" s="49"/>
      <c r="O2239" s="49"/>
      <c r="P2239" s="49"/>
      <c r="Q2239" s="49"/>
      <c r="R2239" s="49"/>
      <c r="S2239" s="49"/>
      <c r="T2239" s="49"/>
      <c r="U2239" s="49"/>
      <c r="V2239" s="49"/>
      <c r="W2239" s="49"/>
      <c r="X2239" s="49"/>
      <c r="Y2239" s="49"/>
    </row>
    <row r="2240" spans="1:25">
      <c r="A2240" s="35" t="s">
        <v>129</v>
      </c>
      <c r="B2240" s="35" t="s">
        <v>130</v>
      </c>
      <c r="C2240" s="39">
        <v>2009</v>
      </c>
      <c r="D2240" s="35">
        <v>247210</v>
      </c>
      <c r="E2240" s="39">
        <v>258761.2</v>
      </c>
      <c r="F2240" s="35">
        <f>Table_3[[#This Row],[Nominal GDP in millions]]/Table_3[[#This Row],[Real GDP (Chained 2012, millions)]]</f>
        <v>0.9553596134196316</v>
      </c>
      <c r="H2240" s="49"/>
      <c r="I2240" s="49"/>
      <c r="J2240" s="49"/>
      <c r="K2240" s="49"/>
      <c r="L2240" s="49"/>
      <c r="M2240" s="49"/>
      <c r="N2240" s="49"/>
      <c r="O2240" s="49"/>
      <c r="P2240" s="49"/>
      <c r="Q2240" s="49"/>
      <c r="R2240" s="49"/>
      <c r="S2240" s="49"/>
      <c r="T2240" s="49"/>
      <c r="U2240" s="49"/>
      <c r="V2240" s="49"/>
      <c r="W2240" s="49"/>
      <c r="X2240" s="49"/>
      <c r="Y2240" s="49"/>
    </row>
    <row r="2241" spans="1:25">
      <c r="A2241" s="35" t="s">
        <v>129</v>
      </c>
      <c r="B2241" s="35" t="s">
        <v>130</v>
      </c>
      <c r="C2241" s="39">
        <v>2010</v>
      </c>
      <c r="D2241" s="35">
        <v>256432.9</v>
      </c>
      <c r="E2241" s="39">
        <v>266830.8</v>
      </c>
      <c r="F2241" s="35">
        <f>Table_3[[#This Row],[Nominal GDP in millions]]/Table_3[[#This Row],[Real GDP (Chained 2012, millions)]]</f>
        <v>0.96103185989023754</v>
      </c>
      <c r="H2241" s="49"/>
      <c r="I2241" s="49"/>
      <c r="J2241" s="49"/>
      <c r="K2241" s="49"/>
      <c r="L2241" s="49"/>
      <c r="M2241" s="49"/>
      <c r="N2241" s="49"/>
      <c r="O2241" s="49"/>
      <c r="P2241" s="49"/>
      <c r="Q2241" s="49"/>
      <c r="R2241" s="49"/>
      <c r="S2241" s="49"/>
      <c r="T2241" s="49"/>
      <c r="U2241" s="49"/>
      <c r="V2241" s="49"/>
      <c r="W2241" s="49"/>
      <c r="X2241" s="49"/>
      <c r="Y2241" s="49"/>
    </row>
    <row r="2242" spans="1:25">
      <c r="A2242" s="35" t="s">
        <v>129</v>
      </c>
      <c r="B2242" s="35" t="s">
        <v>130</v>
      </c>
      <c r="C2242" s="39">
        <v>2011</v>
      </c>
      <c r="D2242" s="35">
        <v>266364.40000000002</v>
      </c>
      <c r="E2242" s="39">
        <v>272813.2</v>
      </c>
      <c r="F2242" s="35">
        <f>Table_3[[#This Row],[Nominal GDP in millions]]/Table_3[[#This Row],[Real GDP (Chained 2012, millions)]]</f>
        <v>0.97636184759388478</v>
      </c>
      <c r="H2242" s="49"/>
      <c r="I2242" s="49"/>
      <c r="J2242" s="49"/>
      <c r="K2242" s="49"/>
      <c r="L2242" s="49"/>
      <c r="M2242" s="49"/>
      <c r="N2242" s="49"/>
      <c r="O2242" s="49"/>
      <c r="P2242" s="49"/>
      <c r="Q2242" s="49"/>
      <c r="R2242" s="49"/>
      <c r="S2242" s="49"/>
      <c r="T2242" s="49"/>
      <c r="U2242" s="49"/>
      <c r="V2242" s="49"/>
      <c r="W2242" s="49"/>
      <c r="X2242" s="49"/>
      <c r="Y2242" s="49"/>
    </row>
    <row r="2243" spans="1:25">
      <c r="A2243" s="37" t="s">
        <v>129</v>
      </c>
      <c r="B2243" s="37" t="s">
        <v>130</v>
      </c>
      <c r="C2243" s="38">
        <v>2012</v>
      </c>
      <c r="D2243" s="38">
        <v>277107.09999999998</v>
      </c>
      <c r="E2243" s="38">
        <v>277107.09999999998</v>
      </c>
      <c r="F2243" s="37">
        <f>Table_3[[#This Row],[Nominal GDP in millions]]/Table_3[[#This Row],[Real GDP (Chained 2012, millions)]]</f>
        <v>1</v>
      </c>
      <c r="G2243" s="51">
        <f>ABS((F2243/F2240)^(1/4)-1)</f>
        <v>1.1482283814718608E-2</v>
      </c>
      <c r="H2243" s="49"/>
      <c r="I2243" s="49"/>
      <c r="J2243" s="49"/>
      <c r="K2243" s="49"/>
      <c r="L2243" s="49"/>
      <c r="M2243" s="49"/>
      <c r="N2243" s="49"/>
      <c r="O2243" s="49"/>
      <c r="P2243" s="49"/>
      <c r="Q2243" s="49"/>
      <c r="R2243" s="49"/>
      <c r="S2243" s="49"/>
      <c r="T2243" s="49"/>
      <c r="U2243" s="49"/>
      <c r="V2243" s="49"/>
      <c r="W2243" s="49"/>
      <c r="X2243" s="49"/>
      <c r="Y2243" s="49"/>
    </row>
    <row r="2244" spans="1:25">
      <c r="A2244" s="35" t="s">
        <v>129</v>
      </c>
      <c r="B2244" s="35" t="s">
        <v>130</v>
      </c>
      <c r="C2244" s="39">
        <v>2013</v>
      </c>
      <c r="D2244" s="35">
        <v>284270.90000000002</v>
      </c>
      <c r="E2244" s="39">
        <v>278015</v>
      </c>
      <c r="F2244" s="35">
        <f>Table_3[[#This Row],[Nominal GDP in millions]]/Table_3[[#This Row],[Real GDP (Chained 2012, millions)]]</f>
        <v>1.0225020232721256</v>
      </c>
      <c r="H2244" s="49"/>
      <c r="I2244" s="49"/>
      <c r="J2244" s="49"/>
      <c r="K2244" s="49"/>
      <c r="L2244" s="49"/>
      <c r="M2244" s="49"/>
      <c r="N2244" s="49"/>
      <c r="O2244" s="49"/>
      <c r="P2244" s="49"/>
      <c r="Q2244" s="49"/>
      <c r="R2244" s="49"/>
      <c r="S2244" s="49"/>
      <c r="T2244" s="49"/>
      <c r="U2244" s="49"/>
      <c r="V2244" s="49"/>
      <c r="W2244" s="49"/>
      <c r="X2244" s="49"/>
      <c r="Y2244" s="49"/>
    </row>
    <row r="2245" spans="1:25">
      <c r="A2245" s="35" t="s">
        <v>129</v>
      </c>
      <c r="B2245" s="35" t="s">
        <v>130</v>
      </c>
      <c r="C2245" s="39">
        <v>2014</v>
      </c>
      <c r="D2245" s="35">
        <v>295696</v>
      </c>
      <c r="E2245" s="39">
        <v>283981.09999999998</v>
      </c>
      <c r="F2245" s="35">
        <f>Table_3[[#This Row],[Nominal GDP in millions]]/Table_3[[#This Row],[Real GDP (Chained 2012, millions)]]</f>
        <v>1.0412523932050408</v>
      </c>
      <c r="H2245" s="49"/>
      <c r="I2245" s="49"/>
      <c r="J2245" s="49"/>
      <c r="K2245" s="49"/>
      <c r="L2245" s="49"/>
      <c r="M2245" s="49"/>
      <c r="N2245" s="49"/>
      <c r="O2245" s="49"/>
      <c r="P2245" s="49"/>
      <c r="Q2245" s="49"/>
      <c r="R2245" s="49"/>
      <c r="S2245" s="49"/>
      <c r="T2245" s="49"/>
      <c r="U2245" s="49"/>
      <c r="V2245" s="49"/>
      <c r="W2245" s="49"/>
      <c r="X2245" s="49"/>
      <c r="Y2245" s="49"/>
    </row>
    <row r="2246" spans="1:25">
      <c r="A2246" s="35" t="s">
        <v>129</v>
      </c>
      <c r="B2246" s="35" t="s">
        <v>130</v>
      </c>
      <c r="C2246" s="39">
        <v>2015</v>
      </c>
      <c r="D2246" s="35">
        <v>307507.90000000002</v>
      </c>
      <c r="E2246" s="39">
        <v>289077</v>
      </c>
      <c r="F2246" s="35">
        <f>Table_3[[#This Row],[Nominal GDP in millions]]/Table_3[[#This Row],[Real GDP (Chained 2012, millions)]]</f>
        <v>1.0637577531246001</v>
      </c>
      <c r="H2246" s="49"/>
      <c r="I2246" s="49"/>
      <c r="J2246" s="49"/>
      <c r="K2246" s="49"/>
      <c r="L2246" s="49"/>
      <c r="M2246" s="49"/>
      <c r="N2246" s="49"/>
      <c r="O2246" s="49"/>
      <c r="P2246" s="49"/>
      <c r="Q2246" s="49"/>
      <c r="R2246" s="49"/>
      <c r="S2246" s="49"/>
      <c r="T2246" s="49"/>
      <c r="U2246" s="49"/>
      <c r="V2246" s="49"/>
      <c r="W2246" s="49"/>
      <c r="X2246" s="49"/>
      <c r="Y2246" s="49"/>
    </row>
    <row r="2247" spans="1:25">
      <c r="A2247" s="37" t="s">
        <v>129</v>
      </c>
      <c r="B2247" s="37" t="s">
        <v>130</v>
      </c>
      <c r="C2247" s="38">
        <v>2016</v>
      </c>
      <c r="D2247" s="38">
        <v>314073.3</v>
      </c>
      <c r="E2247" s="38">
        <v>291920.3</v>
      </c>
      <c r="F2247" s="37">
        <f>Table_3[[#This Row],[Nominal GDP in millions]]/Table_3[[#This Row],[Real GDP (Chained 2012, millions)]]</f>
        <v>1.0758871513902939</v>
      </c>
      <c r="G2247" s="51">
        <f>ABS((F2247/F2244)^(1/4)-1)</f>
        <v>1.2804532552268766E-2</v>
      </c>
      <c r="H2247" s="49"/>
      <c r="I2247" s="49"/>
      <c r="J2247" s="49"/>
      <c r="K2247" s="49"/>
      <c r="L2247" s="49"/>
      <c r="M2247" s="49"/>
      <c r="N2247" s="49"/>
      <c r="O2247" s="49"/>
      <c r="P2247" s="49"/>
      <c r="Q2247" s="49"/>
      <c r="R2247" s="49"/>
      <c r="S2247" s="49"/>
      <c r="T2247" s="49"/>
      <c r="U2247" s="49"/>
      <c r="V2247" s="49"/>
      <c r="W2247" s="49"/>
      <c r="X2247" s="49"/>
      <c r="Y2247" s="49"/>
    </row>
    <row r="2248" spans="1:25">
      <c r="A2248" s="35" t="s">
        <v>129</v>
      </c>
      <c r="B2248" s="35" t="s">
        <v>130</v>
      </c>
      <c r="C2248" s="39">
        <v>2017</v>
      </c>
      <c r="D2248" s="35">
        <v>318364.2</v>
      </c>
      <c r="E2248" s="39">
        <v>292311.2</v>
      </c>
      <c r="F2248" s="35">
        <f>Table_3[[#This Row],[Nominal GDP in millions]]/Table_3[[#This Row],[Real GDP (Chained 2012, millions)]]</f>
        <v>1.0891276146791502</v>
      </c>
      <c r="H2248" s="49"/>
      <c r="I2248" s="49"/>
      <c r="J2248" s="49"/>
      <c r="K2248" s="49"/>
      <c r="L2248" s="49"/>
      <c r="M2248" s="49"/>
      <c r="N2248" s="49"/>
      <c r="O2248" s="49"/>
      <c r="P2248" s="49"/>
      <c r="Q2248" s="49"/>
      <c r="R2248" s="49"/>
      <c r="S2248" s="49"/>
      <c r="T2248" s="49"/>
      <c r="U2248" s="49"/>
      <c r="V2248" s="49"/>
      <c r="W2248" s="49"/>
      <c r="X2248" s="49"/>
      <c r="Y2248" s="49"/>
    </row>
    <row r="2249" spans="1:25">
      <c r="A2249" s="35" t="s">
        <v>129</v>
      </c>
      <c r="B2249" s="35" t="s">
        <v>130</v>
      </c>
      <c r="C2249" s="39">
        <v>2018</v>
      </c>
      <c r="D2249" s="35">
        <v>332263.5</v>
      </c>
      <c r="E2249" s="39">
        <v>299416</v>
      </c>
      <c r="F2249" s="35">
        <f>Table_3[[#This Row],[Nominal GDP in millions]]/Table_3[[#This Row],[Real GDP (Chained 2012, millions)]]</f>
        <v>1.109705226173618</v>
      </c>
      <c r="H2249" s="49"/>
      <c r="I2249" s="49"/>
      <c r="J2249" s="49"/>
      <c r="K2249" s="49"/>
      <c r="L2249" s="49"/>
      <c r="M2249" s="49"/>
      <c r="N2249" s="49"/>
      <c r="O2249" s="49"/>
      <c r="P2249" s="49"/>
      <c r="Q2249" s="49"/>
      <c r="R2249" s="49"/>
      <c r="S2249" s="49"/>
      <c r="T2249" s="49"/>
      <c r="U2249" s="49"/>
      <c r="V2249" s="49"/>
      <c r="W2249" s="49"/>
      <c r="X2249" s="49"/>
      <c r="Y2249" s="49"/>
    </row>
    <row r="2250" spans="1:25" s="46" customFormat="1">
      <c r="A2250" s="35" t="s">
        <v>129</v>
      </c>
      <c r="B2250" s="35" t="s">
        <v>130</v>
      </c>
      <c r="C2250" s="39">
        <v>2019</v>
      </c>
      <c r="D2250" s="35">
        <v>344724.8</v>
      </c>
      <c r="E2250" s="39">
        <v>303891.20000000001</v>
      </c>
      <c r="F2250" s="35">
        <f>Table_3[[#This Row],[Nominal GDP in millions]]/Table_3[[#This Row],[Real GDP (Chained 2012, millions)]]</f>
        <v>1.1343691426405238</v>
      </c>
      <c r="G2250" s="52"/>
      <c r="H2250" s="49"/>
      <c r="I2250" s="49"/>
      <c r="J2250" s="49"/>
      <c r="K2250" s="49"/>
      <c r="L2250" s="49"/>
      <c r="M2250" s="49"/>
      <c r="N2250" s="49"/>
      <c r="O2250" s="49"/>
      <c r="P2250" s="49"/>
      <c r="Q2250" s="49"/>
      <c r="R2250" s="49"/>
      <c r="S2250" s="49"/>
      <c r="T2250" s="49"/>
      <c r="U2250" s="49"/>
      <c r="V2250" s="49"/>
      <c r="W2250" s="49"/>
      <c r="X2250" s="49"/>
      <c r="Y2250" s="49"/>
    </row>
    <row r="2251" spans="1:25">
      <c r="A2251" s="47" t="s">
        <v>129</v>
      </c>
      <c r="B2251" s="47" t="s">
        <v>130</v>
      </c>
      <c r="C2251" s="45">
        <v>2020</v>
      </c>
      <c r="D2251" s="47">
        <v>337714</v>
      </c>
      <c r="E2251" s="45">
        <v>291715.8</v>
      </c>
      <c r="F2251" s="47">
        <f>Table_3[[#This Row],[Nominal GDP in millions]]/Table_3[[#This Row],[Real GDP (Chained 2012, millions)]]</f>
        <v>1.1576815517020334</v>
      </c>
      <c r="G2251" s="51">
        <f>ABS((F2251/F2248)^(1/4)-1)</f>
        <v>1.5377617377098529E-2</v>
      </c>
      <c r="H2251" s="49"/>
      <c r="I2251" s="49"/>
      <c r="J2251" s="49"/>
      <c r="K2251" s="49"/>
      <c r="L2251" s="49"/>
      <c r="M2251" s="49"/>
      <c r="N2251" s="49"/>
      <c r="O2251" s="49"/>
      <c r="P2251" s="49"/>
      <c r="Q2251" s="49"/>
      <c r="R2251" s="49"/>
      <c r="S2251" s="49"/>
      <c r="T2251" s="49"/>
      <c r="U2251" s="49"/>
      <c r="V2251" s="49"/>
      <c r="W2251" s="49"/>
      <c r="X2251" s="49"/>
      <c r="Y2251" s="49"/>
    </row>
    <row r="2252" spans="1:25">
      <c r="A2252" s="37" t="s">
        <v>131</v>
      </c>
      <c r="B2252" s="37" t="s">
        <v>132</v>
      </c>
      <c r="C2252" s="38">
        <v>1976</v>
      </c>
      <c r="D2252" s="38">
        <v>4722.3999999999996</v>
      </c>
      <c r="E2252" s="38"/>
      <c r="F2252" s="37"/>
      <c r="G2252" s="51"/>
      <c r="H2252" s="49"/>
      <c r="I2252" s="49"/>
      <c r="J2252" s="49"/>
      <c r="K2252" s="49"/>
      <c r="L2252" s="49"/>
      <c r="M2252" s="49"/>
      <c r="N2252" s="49"/>
      <c r="O2252" s="49"/>
      <c r="P2252" s="49"/>
      <c r="Q2252" s="49"/>
      <c r="R2252" s="49"/>
      <c r="S2252" s="49"/>
      <c r="T2252" s="49"/>
      <c r="U2252" s="49"/>
      <c r="V2252" s="49"/>
      <c r="W2252" s="49"/>
      <c r="X2252" s="49"/>
      <c r="Y2252" s="49"/>
    </row>
    <row r="2253" spans="1:25">
      <c r="A2253" s="35" t="s">
        <v>131</v>
      </c>
      <c r="B2253" s="35" t="s">
        <v>132</v>
      </c>
      <c r="C2253" s="39">
        <v>1977</v>
      </c>
      <c r="D2253" s="35">
        <v>5540.5</v>
      </c>
      <c r="E2253" s="39">
        <v>17101.525382061453</v>
      </c>
      <c r="F2253" s="35">
        <f>Table_3[[#This Row],[Nominal GDP in millions]]/Table_3[[#This Row],[Real GDP (Chained 2012, millions)]]</f>
        <v>0.32397694803363425</v>
      </c>
      <c r="H2253" s="49"/>
      <c r="I2253" s="49"/>
      <c r="J2253" s="49"/>
      <c r="K2253" s="49"/>
      <c r="L2253" s="49"/>
      <c r="M2253" s="49"/>
      <c r="N2253" s="49"/>
      <c r="O2253" s="49"/>
      <c r="P2253" s="49"/>
      <c r="Q2253" s="49"/>
      <c r="R2253" s="49"/>
      <c r="S2253" s="49"/>
      <c r="T2253" s="49"/>
      <c r="U2253" s="49"/>
      <c r="V2253" s="49"/>
      <c r="W2253" s="49"/>
      <c r="X2253" s="49"/>
      <c r="Y2253" s="49"/>
    </row>
    <row r="2254" spans="1:25">
      <c r="A2254" s="35" t="s">
        <v>131</v>
      </c>
      <c r="B2254" s="35" t="s">
        <v>132</v>
      </c>
      <c r="C2254" s="39">
        <v>1978</v>
      </c>
      <c r="D2254" s="35">
        <v>6689.2</v>
      </c>
      <c r="E2254" s="39">
        <v>18616.170727066987</v>
      </c>
      <c r="F2254" s="35">
        <f>Table_3[[#This Row],[Nominal GDP in millions]]/Table_3[[#This Row],[Real GDP (Chained 2012, millions)]]</f>
        <v>0.35932201622293009</v>
      </c>
      <c r="H2254" s="49"/>
      <c r="I2254" s="49"/>
      <c r="J2254" s="49"/>
      <c r="K2254" s="49"/>
      <c r="L2254" s="49"/>
      <c r="M2254" s="49"/>
      <c r="N2254" s="49"/>
      <c r="O2254" s="49"/>
      <c r="P2254" s="49"/>
      <c r="Q2254" s="49"/>
      <c r="R2254" s="49"/>
      <c r="S2254" s="49"/>
      <c r="T2254" s="49"/>
      <c r="U2254" s="49"/>
      <c r="V2254" s="49"/>
      <c r="W2254" s="49"/>
      <c r="X2254" s="49"/>
      <c r="Y2254" s="49"/>
    </row>
    <row r="2255" spans="1:25">
      <c r="A2255" s="35" t="s">
        <v>131</v>
      </c>
      <c r="B2255" s="35" t="s">
        <v>132</v>
      </c>
      <c r="C2255" s="39">
        <v>1979</v>
      </c>
      <c r="D2255" s="35">
        <v>8062.7</v>
      </c>
      <c r="E2255" s="39">
        <v>19308.158800159166</v>
      </c>
      <c r="F2255" s="35">
        <f>Table_3[[#This Row],[Nominal GDP in millions]]/Table_3[[#This Row],[Real GDP (Chained 2012, millions)]]</f>
        <v>0.41757995070630632</v>
      </c>
      <c r="H2255" s="49"/>
      <c r="I2255" s="49"/>
      <c r="J2255" s="49"/>
      <c r="K2255" s="49"/>
      <c r="L2255" s="49"/>
      <c r="M2255" s="49"/>
      <c r="N2255" s="49"/>
      <c r="O2255" s="49"/>
      <c r="P2255" s="49"/>
      <c r="Q2255" s="49"/>
      <c r="R2255" s="49"/>
      <c r="S2255" s="49"/>
      <c r="T2255" s="49"/>
      <c r="U2255" s="49"/>
      <c r="V2255" s="49"/>
      <c r="W2255" s="49"/>
      <c r="X2255" s="49"/>
      <c r="Y2255" s="49"/>
    </row>
    <row r="2256" spans="1:25">
      <c r="A2256" s="37" t="s">
        <v>131</v>
      </c>
      <c r="B2256" s="37" t="s">
        <v>132</v>
      </c>
      <c r="C2256" s="38">
        <v>1980</v>
      </c>
      <c r="D2256" s="38">
        <v>10428.299999999999</v>
      </c>
      <c r="E2256" s="38">
        <v>21022.998048346784</v>
      </c>
      <c r="F2256" s="37">
        <f>Table_3[[#This Row],[Nominal GDP in millions]]/Table_3[[#This Row],[Real GDP (Chained 2012, millions)]]</f>
        <v>0.49604247576953298</v>
      </c>
      <c r="G2256" s="51">
        <f>ABS((F2256/F2253)^(1/4)-1)</f>
        <v>0.11237492149247919</v>
      </c>
      <c r="H2256" s="49"/>
      <c r="I2256" s="49"/>
      <c r="J2256" s="49"/>
      <c r="K2256" s="49"/>
      <c r="L2256" s="49"/>
      <c r="M2256" s="49"/>
      <c r="N2256" s="49"/>
      <c r="O2256" s="49"/>
      <c r="P2256" s="49"/>
      <c r="Q2256" s="49"/>
      <c r="R2256" s="49"/>
      <c r="S2256" s="49"/>
      <c r="T2256" s="49"/>
      <c r="U2256" s="49"/>
      <c r="V2256" s="49"/>
      <c r="W2256" s="49"/>
      <c r="X2256" s="49"/>
      <c r="Y2256" s="49"/>
    </row>
    <row r="2257" spans="1:25">
      <c r="A2257" s="35" t="s">
        <v>131</v>
      </c>
      <c r="B2257" s="35" t="s">
        <v>132</v>
      </c>
      <c r="C2257" s="39">
        <v>1981</v>
      </c>
      <c r="D2257" s="35">
        <v>12703.1</v>
      </c>
      <c r="E2257" s="39">
        <v>21747.265448463673</v>
      </c>
      <c r="F2257" s="35">
        <f>Table_3[[#This Row],[Nominal GDP in millions]]/Table_3[[#This Row],[Real GDP (Chained 2012, millions)]]</f>
        <v>0.58412401458489605</v>
      </c>
      <c r="H2257" s="49"/>
      <c r="I2257" s="49"/>
      <c r="J2257" s="49"/>
      <c r="K2257" s="49"/>
      <c r="L2257" s="49"/>
      <c r="M2257" s="49"/>
      <c r="N2257" s="49"/>
      <c r="O2257" s="49"/>
      <c r="P2257" s="49"/>
      <c r="Q2257" s="49"/>
      <c r="R2257" s="49"/>
      <c r="S2257" s="49"/>
      <c r="T2257" s="49"/>
      <c r="U2257" s="49"/>
      <c r="V2257" s="49"/>
      <c r="W2257" s="49"/>
      <c r="X2257" s="49"/>
      <c r="Y2257" s="49"/>
    </row>
    <row r="2258" spans="1:25">
      <c r="A2258" s="35" t="s">
        <v>131</v>
      </c>
      <c r="B2258" s="35" t="s">
        <v>132</v>
      </c>
      <c r="C2258" s="39">
        <v>1982</v>
      </c>
      <c r="D2258" s="35">
        <v>12421.6</v>
      </c>
      <c r="E2258" s="39">
        <v>20366.703461868463</v>
      </c>
      <c r="F2258" s="35">
        <f>Table_3[[#This Row],[Nominal GDP in millions]]/Table_3[[#This Row],[Real GDP (Chained 2012, millions)]]</f>
        <v>0.60989742514081013</v>
      </c>
      <c r="H2258" s="49"/>
      <c r="I2258" s="49"/>
      <c r="J2258" s="49"/>
      <c r="K2258" s="49"/>
      <c r="L2258" s="49"/>
      <c r="M2258" s="49"/>
      <c r="N2258" s="49"/>
      <c r="O2258" s="49"/>
      <c r="P2258" s="49"/>
      <c r="Q2258" s="49"/>
      <c r="R2258" s="49"/>
      <c r="S2258" s="49"/>
      <c r="T2258" s="49"/>
      <c r="U2258" s="49"/>
      <c r="V2258" s="49"/>
      <c r="W2258" s="49"/>
      <c r="X2258" s="49"/>
      <c r="Y2258" s="49"/>
    </row>
    <row r="2259" spans="1:25">
      <c r="A2259" s="35" t="s">
        <v>131</v>
      </c>
      <c r="B2259" s="35" t="s">
        <v>132</v>
      </c>
      <c r="C2259" s="39">
        <v>1983</v>
      </c>
      <c r="D2259" s="35">
        <v>11578</v>
      </c>
      <c r="E2259" s="39">
        <v>19290.932813141175</v>
      </c>
      <c r="F2259" s="35">
        <f>Table_3[[#This Row],[Nominal GDP in millions]]/Table_3[[#This Row],[Real GDP (Chained 2012, millions)]]</f>
        <v>0.60017833829751099</v>
      </c>
      <c r="H2259" s="49"/>
      <c r="I2259" s="49"/>
      <c r="J2259" s="49"/>
      <c r="K2259" s="49"/>
      <c r="L2259" s="49"/>
      <c r="M2259" s="49"/>
      <c r="N2259" s="49"/>
      <c r="O2259" s="49"/>
      <c r="P2259" s="49"/>
      <c r="Q2259" s="49"/>
      <c r="R2259" s="49"/>
      <c r="S2259" s="49"/>
      <c r="T2259" s="49"/>
      <c r="U2259" s="49"/>
      <c r="V2259" s="49"/>
      <c r="W2259" s="49"/>
      <c r="X2259" s="49"/>
      <c r="Y2259" s="49"/>
    </row>
    <row r="2260" spans="1:25">
      <c r="A2260" s="37" t="s">
        <v>131</v>
      </c>
      <c r="B2260" s="37" t="s">
        <v>132</v>
      </c>
      <c r="C2260" s="38">
        <v>1984</v>
      </c>
      <c r="D2260" s="38">
        <v>12152.2</v>
      </c>
      <c r="E2260" s="38">
        <v>20217.721952523658</v>
      </c>
      <c r="F2260" s="37">
        <f>Table_3[[#This Row],[Nominal GDP in millions]]/Table_3[[#This Row],[Real GDP (Chained 2012, millions)]]</f>
        <v>0.60106672890924362</v>
      </c>
      <c r="G2260" s="51">
        <f>ABS((F2260/F2257)^(1/4)-1)</f>
        <v>7.1737701223522077E-3</v>
      </c>
      <c r="H2260" s="49"/>
      <c r="I2260" s="49"/>
      <c r="J2260" s="49"/>
      <c r="K2260" s="49"/>
      <c r="L2260" s="49"/>
      <c r="M2260" s="49"/>
      <c r="N2260" s="49"/>
      <c r="O2260" s="49"/>
      <c r="P2260" s="49"/>
      <c r="Q2260" s="49"/>
      <c r="R2260" s="49"/>
      <c r="S2260" s="49"/>
      <c r="T2260" s="49"/>
      <c r="U2260" s="49"/>
      <c r="V2260" s="49"/>
      <c r="W2260" s="49"/>
      <c r="X2260" s="49"/>
      <c r="Y2260" s="49"/>
    </row>
    <row r="2261" spans="1:25">
      <c r="A2261" s="35" t="s">
        <v>131</v>
      </c>
      <c r="B2261" s="35" t="s">
        <v>132</v>
      </c>
      <c r="C2261" s="39">
        <v>1985</v>
      </c>
      <c r="D2261" s="35">
        <v>12204.5</v>
      </c>
      <c r="E2261" s="39">
        <v>20470.214573048659</v>
      </c>
      <c r="F2261" s="35">
        <f>Table_3[[#This Row],[Nominal GDP in millions]]/Table_3[[#This Row],[Real GDP (Chained 2012, millions)]]</f>
        <v>0.5962077220269395</v>
      </c>
      <c r="H2261" s="49"/>
      <c r="I2261" s="49"/>
      <c r="J2261" s="49"/>
      <c r="K2261" s="49"/>
      <c r="L2261" s="49"/>
      <c r="M2261" s="49"/>
      <c r="N2261" s="49"/>
      <c r="O2261" s="49"/>
      <c r="P2261" s="49"/>
      <c r="Q2261" s="49"/>
      <c r="R2261" s="49"/>
      <c r="S2261" s="49"/>
      <c r="T2261" s="49"/>
      <c r="U2261" s="49"/>
      <c r="V2261" s="49"/>
      <c r="W2261" s="49"/>
      <c r="X2261" s="49"/>
      <c r="Y2261" s="49"/>
    </row>
    <row r="2262" spans="1:25">
      <c r="A2262" s="35" t="s">
        <v>131</v>
      </c>
      <c r="B2262" s="35" t="s">
        <v>132</v>
      </c>
      <c r="C2262" s="39">
        <v>1986</v>
      </c>
      <c r="D2262" s="35">
        <v>10522.1</v>
      </c>
      <c r="E2262" s="39">
        <v>19524.33717778137</v>
      </c>
      <c r="F2262" s="35">
        <f>Table_3[[#This Row],[Nominal GDP in millions]]/Table_3[[#This Row],[Real GDP (Chained 2012, millions)]]</f>
        <v>0.53892226425868706</v>
      </c>
      <c r="H2262" s="49"/>
      <c r="I2262" s="49"/>
      <c r="J2262" s="49"/>
      <c r="K2262" s="49"/>
      <c r="L2262" s="49"/>
      <c r="M2262" s="49"/>
      <c r="N2262" s="49"/>
      <c r="O2262" s="49"/>
      <c r="P2262" s="49"/>
      <c r="Q2262" s="49"/>
      <c r="R2262" s="49"/>
      <c r="S2262" s="49"/>
      <c r="T2262" s="49"/>
      <c r="U2262" s="49"/>
      <c r="V2262" s="49"/>
      <c r="W2262" s="49"/>
      <c r="X2262" s="49"/>
      <c r="Y2262" s="49"/>
    </row>
    <row r="2263" spans="1:25">
      <c r="A2263" s="35" t="s">
        <v>131</v>
      </c>
      <c r="B2263" s="35" t="s">
        <v>132</v>
      </c>
      <c r="C2263" s="39">
        <v>1987</v>
      </c>
      <c r="D2263" s="35">
        <v>10369.6</v>
      </c>
      <c r="E2263" s="39">
        <v>19044.337377361073</v>
      </c>
      <c r="F2263" s="35">
        <f>Table_3[[#This Row],[Nominal GDP in millions]]/Table_3[[#This Row],[Real GDP (Chained 2012, millions)]]</f>
        <v>0.54449781026914834</v>
      </c>
      <c r="H2263" s="49"/>
      <c r="I2263" s="49"/>
      <c r="J2263" s="49"/>
      <c r="K2263" s="49"/>
      <c r="L2263" s="49"/>
      <c r="M2263" s="49"/>
      <c r="N2263" s="49"/>
      <c r="O2263" s="49"/>
      <c r="P2263" s="49"/>
      <c r="Q2263" s="49"/>
      <c r="R2263" s="49"/>
      <c r="S2263" s="49"/>
      <c r="T2263" s="49"/>
      <c r="U2263" s="49"/>
      <c r="V2263" s="49"/>
      <c r="W2263" s="49"/>
      <c r="X2263" s="49"/>
      <c r="Y2263" s="49"/>
    </row>
    <row r="2264" spans="1:25">
      <c r="A2264" s="37" t="s">
        <v>131</v>
      </c>
      <c r="B2264" s="37" t="s">
        <v>132</v>
      </c>
      <c r="C2264" s="38">
        <v>1988</v>
      </c>
      <c r="D2264" s="38">
        <v>10990.7</v>
      </c>
      <c r="E2264" s="38">
        <v>20251.863548415175</v>
      </c>
      <c r="F2264" s="37">
        <f>Table_3[[#This Row],[Nominal GDP in millions]]/Table_3[[#This Row],[Real GDP (Chained 2012, millions)]]</f>
        <v>0.54270067412438627</v>
      </c>
      <c r="G2264" s="51">
        <f>ABS((F2264/F2261)^(1/4)-1)</f>
        <v>2.3233646580008704E-2</v>
      </c>
      <c r="H2264" s="49"/>
      <c r="I2264" s="49"/>
      <c r="J2264" s="49"/>
      <c r="K2264" s="49"/>
      <c r="L2264" s="49"/>
      <c r="M2264" s="49"/>
      <c r="N2264" s="49"/>
      <c r="O2264" s="49"/>
      <c r="P2264" s="49"/>
      <c r="Q2264" s="49"/>
      <c r="R2264" s="49"/>
      <c r="S2264" s="49"/>
      <c r="T2264" s="49"/>
      <c r="U2264" s="49"/>
      <c r="V2264" s="49"/>
      <c r="W2264" s="49"/>
      <c r="X2264" s="49"/>
      <c r="Y2264" s="49"/>
    </row>
    <row r="2265" spans="1:25">
      <c r="A2265" s="35" t="s">
        <v>131</v>
      </c>
      <c r="B2265" s="35" t="s">
        <v>132</v>
      </c>
      <c r="C2265" s="39">
        <v>1989</v>
      </c>
      <c r="D2265" s="35">
        <v>11436.8</v>
      </c>
      <c r="E2265" s="39">
        <v>20203.444557878116</v>
      </c>
      <c r="F2265" s="35">
        <f>Table_3[[#This Row],[Nominal GDP in millions]]/Table_3[[#This Row],[Real GDP (Chained 2012, millions)]]</f>
        <v>0.56608168806246173</v>
      </c>
      <c r="H2265" s="49"/>
      <c r="I2265" s="49"/>
      <c r="J2265" s="49"/>
      <c r="K2265" s="49"/>
      <c r="L2265" s="49"/>
      <c r="M2265" s="49"/>
      <c r="N2265" s="49"/>
      <c r="O2265" s="49"/>
      <c r="P2265" s="49"/>
      <c r="Q2265" s="49"/>
      <c r="R2265" s="49"/>
      <c r="S2265" s="49"/>
      <c r="T2265" s="49"/>
      <c r="U2265" s="49"/>
      <c r="V2265" s="49"/>
      <c r="W2265" s="49"/>
      <c r="X2265" s="49"/>
      <c r="Y2265" s="49"/>
    </row>
    <row r="2266" spans="1:25">
      <c r="A2266" s="35" t="s">
        <v>131</v>
      </c>
      <c r="B2266" s="35" t="s">
        <v>132</v>
      </c>
      <c r="C2266" s="39">
        <v>1990</v>
      </c>
      <c r="D2266" s="35">
        <v>12705.5</v>
      </c>
      <c r="E2266" s="39">
        <v>21219.15703565078</v>
      </c>
      <c r="F2266" s="35">
        <f>Table_3[[#This Row],[Nominal GDP in millions]]/Table_3[[#This Row],[Real GDP (Chained 2012, millions)]]</f>
        <v>0.59877496446504475</v>
      </c>
      <c r="H2266" s="49"/>
      <c r="I2266" s="49"/>
      <c r="J2266" s="49"/>
      <c r="K2266" s="49"/>
      <c r="L2266" s="49"/>
      <c r="M2266" s="49"/>
      <c r="N2266" s="49"/>
      <c r="O2266" s="49"/>
      <c r="P2266" s="49"/>
      <c r="Q2266" s="49"/>
      <c r="R2266" s="49"/>
      <c r="S2266" s="49"/>
      <c r="T2266" s="49"/>
      <c r="U2266" s="49"/>
      <c r="V2266" s="49"/>
      <c r="W2266" s="49"/>
      <c r="X2266" s="49"/>
      <c r="Y2266" s="49"/>
    </row>
    <row r="2267" spans="1:25">
      <c r="A2267" s="35" t="s">
        <v>131</v>
      </c>
      <c r="B2267" s="35" t="s">
        <v>132</v>
      </c>
      <c r="C2267" s="39">
        <v>1991</v>
      </c>
      <c r="D2267" s="35">
        <v>12977.4</v>
      </c>
      <c r="E2267" s="39">
        <v>21910.058785237317</v>
      </c>
      <c r="F2267" s="35">
        <f>Table_3[[#This Row],[Nominal GDP in millions]]/Table_3[[#This Row],[Real GDP (Chained 2012, millions)]]</f>
        <v>0.59230329444592755</v>
      </c>
      <c r="H2267" s="49"/>
      <c r="I2267" s="49"/>
      <c r="J2267" s="49"/>
      <c r="K2267" s="49"/>
      <c r="L2267" s="49"/>
      <c r="M2267" s="49"/>
      <c r="N2267" s="49"/>
      <c r="O2267" s="49"/>
      <c r="P2267" s="49"/>
      <c r="Q2267" s="49"/>
      <c r="R2267" s="49"/>
      <c r="S2267" s="49"/>
      <c r="T2267" s="49"/>
      <c r="U2267" s="49"/>
      <c r="V2267" s="49"/>
      <c r="W2267" s="49"/>
      <c r="X2267" s="49"/>
      <c r="Y2267" s="49"/>
    </row>
    <row r="2268" spans="1:25">
      <c r="A2268" s="37" t="s">
        <v>131</v>
      </c>
      <c r="B2268" s="37" t="s">
        <v>132</v>
      </c>
      <c r="C2268" s="38">
        <v>1992</v>
      </c>
      <c r="D2268" s="38">
        <v>13178.7</v>
      </c>
      <c r="E2268" s="38">
        <v>22233.628000845572</v>
      </c>
      <c r="F2268" s="37">
        <f>Table_3[[#This Row],[Nominal GDP in millions]]/Table_3[[#This Row],[Real GDP (Chained 2012, millions)]]</f>
        <v>0.59273727164540124</v>
      </c>
      <c r="G2268" s="51">
        <f>ABS((F2268/F2265)^(1/4)-1)</f>
        <v>1.1569630979023415E-2</v>
      </c>
      <c r="H2268" s="49"/>
      <c r="I2268" s="49"/>
      <c r="J2268" s="49"/>
      <c r="K2268" s="49"/>
      <c r="L2268" s="49"/>
      <c r="M2268" s="49"/>
      <c r="N2268" s="49"/>
      <c r="O2268" s="49"/>
      <c r="P2268" s="49"/>
      <c r="Q2268" s="49"/>
      <c r="R2268" s="49"/>
      <c r="S2268" s="49"/>
      <c r="T2268" s="49"/>
      <c r="U2268" s="49"/>
      <c r="V2268" s="49"/>
      <c r="W2268" s="49"/>
      <c r="X2268" s="49"/>
      <c r="Y2268" s="49"/>
    </row>
    <row r="2269" spans="1:25">
      <c r="A2269" s="35" t="s">
        <v>131</v>
      </c>
      <c r="B2269" s="35" t="s">
        <v>132</v>
      </c>
      <c r="C2269" s="39">
        <v>1993</v>
      </c>
      <c r="D2269" s="35">
        <v>13790.6</v>
      </c>
      <c r="E2269" s="39">
        <v>22944.859518894791</v>
      </c>
      <c r="F2269" s="35">
        <f>Table_3[[#This Row],[Nominal GDP in millions]]/Table_3[[#This Row],[Real GDP (Chained 2012, millions)]]</f>
        <v>0.60103222635308018</v>
      </c>
      <c r="H2269" s="49"/>
      <c r="I2269" s="49"/>
      <c r="J2269" s="49"/>
      <c r="K2269" s="49"/>
      <c r="L2269" s="49"/>
      <c r="M2269" s="49"/>
      <c r="N2269" s="49"/>
      <c r="O2269" s="49"/>
      <c r="P2269" s="49"/>
      <c r="Q2269" s="49"/>
      <c r="R2269" s="49"/>
      <c r="S2269" s="49"/>
      <c r="T2269" s="49"/>
      <c r="U2269" s="49"/>
      <c r="V2269" s="49"/>
      <c r="W2269" s="49"/>
      <c r="X2269" s="49"/>
      <c r="Y2269" s="49"/>
    </row>
    <row r="2270" spans="1:25">
      <c r="A2270" s="35" t="s">
        <v>131</v>
      </c>
      <c r="B2270" s="35" t="s">
        <v>132</v>
      </c>
      <c r="C2270" s="39">
        <v>1994</v>
      </c>
      <c r="D2270" s="35">
        <v>14070.4</v>
      </c>
      <c r="E2270" s="39">
        <v>23441.464550044144</v>
      </c>
      <c r="F2270" s="35">
        <f>Table_3[[#This Row],[Nominal GDP in millions]]/Table_3[[#This Row],[Real GDP (Chained 2012, millions)]]</f>
        <v>0.60023553434392829</v>
      </c>
      <c r="H2270" s="49"/>
      <c r="I2270" s="49"/>
      <c r="J2270" s="49"/>
      <c r="K2270" s="49"/>
      <c r="L2270" s="49"/>
      <c r="M2270" s="49"/>
      <c r="N2270" s="49"/>
      <c r="O2270" s="49"/>
      <c r="P2270" s="49"/>
      <c r="Q2270" s="49"/>
      <c r="R2270" s="49"/>
      <c r="S2270" s="49"/>
      <c r="T2270" s="49"/>
      <c r="U2270" s="49"/>
      <c r="V2270" s="49"/>
      <c r="W2270" s="49"/>
      <c r="X2270" s="49"/>
      <c r="Y2270" s="49"/>
    </row>
    <row r="2271" spans="1:25">
      <c r="A2271" s="35" t="s">
        <v>131</v>
      </c>
      <c r="B2271" s="35" t="s">
        <v>132</v>
      </c>
      <c r="C2271" s="39">
        <v>1995</v>
      </c>
      <c r="D2271" s="35">
        <v>14608.1</v>
      </c>
      <c r="E2271" s="39">
        <v>24114.209178179288</v>
      </c>
      <c r="F2271" s="35">
        <f>Table_3[[#This Row],[Nominal GDP in millions]]/Table_3[[#This Row],[Real GDP (Chained 2012, millions)]]</f>
        <v>0.60578806014582998</v>
      </c>
      <c r="H2271" s="49"/>
      <c r="I2271" s="49"/>
      <c r="J2271" s="49"/>
      <c r="K2271" s="49"/>
      <c r="L2271" s="49"/>
      <c r="M2271" s="49"/>
      <c r="N2271" s="49"/>
      <c r="O2271" s="49"/>
      <c r="P2271" s="49"/>
      <c r="Q2271" s="49"/>
      <c r="R2271" s="49"/>
      <c r="S2271" s="49"/>
      <c r="T2271" s="49"/>
      <c r="U2271" s="49"/>
      <c r="V2271" s="49"/>
      <c r="W2271" s="49"/>
      <c r="X2271" s="49"/>
      <c r="Y2271" s="49"/>
    </row>
    <row r="2272" spans="1:25">
      <c r="A2272" s="37" t="s">
        <v>131</v>
      </c>
      <c r="B2272" s="37" t="s">
        <v>132</v>
      </c>
      <c r="C2272" s="38">
        <v>1996</v>
      </c>
      <c r="D2272" s="38">
        <v>15752.2</v>
      </c>
      <c r="E2272" s="38">
        <v>24780.591054352826</v>
      </c>
      <c r="F2272" s="37">
        <f>Table_3[[#This Row],[Nominal GDP in millions]]/Table_3[[#This Row],[Real GDP (Chained 2012, millions)]]</f>
        <v>0.6356668396427555</v>
      </c>
      <c r="G2272" s="51">
        <f>ABS((F2272/F2269)^(1/4)-1)</f>
        <v>1.4105059405490561E-2</v>
      </c>
      <c r="H2272" s="49"/>
      <c r="I2272" s="49"/>
      <c r="J2272" s="49"/>
      <c r="K2272" s="49"/>
      <c r="L2272" s="49"/>
      <c r="M2272" s="49"/>
      <c r="N2272" s="49"/>
      <c r="O2272" s="49"/>
      <c r="P2272" s="49"/>
      <c r="Q2272" s="49"/>
      <c r="R2272" s="49"/>
      <c r="S2272" s="49"/>
      <c r="T2272" s="49"/>
      <c r="U2272" s="49"/>
      <c r="V2272" s="49"/>
      <c r="W2272" s="49"/>
      <c r="X2272" s="49"/>
      <c r="Y2272" s="49"/>
    </row>
    <row r="2273" spans="1:25">
      <c r="A2273" s="35" t="s">
        <v>131</v>
      </c>
      <c r="B2273" s="35" t="s">
        <v>132</v>
      </c>
      <c r="C2273" s="39">
        <v>1997</v>
      </c>
      <c r="D2273" s="35">
        <v>14654.5</v>
      </c>
      <c r="E2273" s="39">
        <v>24960.3</v>
      </c>
      <c r="F2273" s="35">
        <f>Table_3[[#This Row],[Nominal GDP in millions]]/Table_3[[#This Row],[Real GDP (Chained 2012, millions)]]</f>
        <v>0.58711233438700661</v>
      </c>
      <c r="H2273" s="49"/>
      <c r="I2273" s="49"/>
      <c r="J2273" s="49"/>
      <c r="K2273" s="49"/>
      <c r="L2273" s="49"/>
      <c r="M2273" s="49"/>
      <c r="N2273" s="49"/>
      <c r="O2273" s="49"/>
      <c r="P2273" s="49"/>
      <c r="Q2273" s="49"/>
      <c r="R2273" s="49"/>
      <c r="S2273" s="49"/>
      <c r="T2273" s="49"/>
      <c r="U2273" s="49"/>
      <c r="V2273" s="49"/>
      <c r="W2273" s="49"/>
      <c r="X2273" s="49"/>
      <c r="Y2273" s="49"/>
    </row>
    <row r="2274" spans="1:25">
      <c r="A2274" s="35" t="s">
        <v>131</v>
      </c>
      <c r="B2274" s="35" t="s">
        <v>132</v>
      </c>
      <c r="C2274" s="39">
        <v>1998</v>
      </c>
      <c r="D2274" s="35">
        <v>14840.2</v>
      </c>
      <c r="E2274" s="39">
        <v>25530.400000000001</v>
      </c>
      <c r="F2274" s="35">
        <f>Table_3[[#This Row],[Nominal GDP in millions]]/Table_3[[#This Row],[Real GDP (Chained 2012, millions)]]</f>
        <v>0.58127565568890416</v>
      </c>
      <c r="H2274" s="49"/>
      <c r="I2274" s="49"/>
      <c r="J2274" s="49"/>
      <c r="K2274" s="49"/>
      <c r="L2274" s="49"/>
      <c r="M2274" s="49"/>
      <c r="N2274" s="49"/>
      <c r="O2274" s="49"/>
      <c r="P2274" s="49"/>
      <c r="Q2274" s="49"/>
      <c r="R2274" s="49"/>
      <c r="S2274" s="49"/>
      <c r="T2274" s="49"/>
      <c r="U2274" s="49"/>
      <c r="V2274" s="49"/>
      <c r="W2274" s="49"/>
      <c r="X2274" s="49"/>
      <c r="Y2274" s="49"/>
    </row>
    <row r="2275" spans="1:25">
      <c r="A2275" s="35" t="s">
        <v>131</v>
      </c>
      <c r="B2275" s="35" t="s">
        <v>132</v>
      </c>
      <c r="C2275" s="39">
        <v>1999</v>
      </c>
      <c r="D2275" s="35">
        <v>15679.7</v>
      </c>
      <c r="E2275" s="39">
        <v>26597.7</v>
      </c>
      <c r="F2275" s="35">
        <f>Table_3[[#This Row],[Nominal GDP in millions]]/Table_3[[#This Row],[Real GDP (Chained 2012, millions)]]</f>
        <v>0.58951337897637768</v>
      </c>
      <c r="H2275" s="49"/>
      <c r="I2275" s="49"/>
      <c r="J2275" s="49"/>
      <c r="K2275" s="49"/>
      <c r="L2275" s="49"/>
      <c r="M2275" s="49"/>
      <c r="N2275" s="49"/>
      <c r="O2275" s="49"/>
      <c r="P2275" s="49"/>
      <c r="Q2275" s="49"/>
      <c r="R2275" s="49"/>
      <c r="S2275" s="49"/>
      <c r="T2275" s="49"/>
      <c r="U2275" s="49"/>
      <c r="V2275" s="49"/>
      <c r="W2275" s="49"/>
      <c r="X2275" s="49"/>
      <c r="Y2275" s="49"/>
    </row>
    <row r="2276" spans="1:25">
      <c r="A2276" s="37" t="s">
        <v>131</v>
      </c>
      <c r="B2276" s="37" t="s">
        <v>132</v>
      </c>
      <c r="C2276" s="38">
        <v>2000</v>
      </c>
      <c r="D2276" s="38">
        <v>17152.5</v>
      </c>
      <c r="E2276" s="38">
        <v>27435</v>
      </c>
      <c r="F2276" s="37">
        <f>Table_3[[#This Row],[Nominal GDP in millions]]/Table_3[[#This Row],[Real GDP (Chained 2012, millions)]]</f>
        <v>0.62520503007107708</v>
      </c>
      <c r="G2276" s="51">
        <f>ABS((F2276/F2273)^(1/4)-1)</f>
        <v>1.5840011793737618E-2</v>
      </c>
      <c r="H2276" s="49"/>
      <c r="I2276" s="49"/>
      <c r="J2276" s="49"/>
      <c r="K2276" s="49"/>
      <c r="L2276" s="49"/>
      <c r="M2276" s="49"/>
      <c r="N2276" s="49"/>
      <c r="O2276" s="49"/>
      <c r="P2276" s="49"/>
      <c r="Q2276" s="49"/>
      <c r="R2276" s="49"/>
      <c r="S2276" s="49"/>
      <c r="T2276" s="49"/>
      <c r="U2276" s="49"/>
      <c r="V2276" s="49"/>
      <c r="W2276" s="49"/>
      <c r="X2276" s="49"/>
      <c r="Y2276" s="49"/>
    </row>
    <row r="2277" spans="1:25">
      <c r="A2277" s="35" t="s">
        <v>131</v>
      </c>
      <c r="B2277" s="35" t="s">
        <v>132</v>
      </c>
      <c r="C2277" s="39">
        <v>2001</v>
      </c>
      <c r="D2277" s="35">
        <v>18708.3</v>
      </c>
      <c r="E2277" s="39">
        <v>29130.5</v>
      </c>
      <c r="F2277" s="35">
        <f>Table_3[[#This Row],[Nominal GDP in millions]]/Table_3[[#This Row],[Real GDP (Chained 2012, millions)]]</f>
        <v>0.6422237860661506</v>
      </c>
      <c r="H2277" s="49"/>
      <c r="I2277" s="49"/>
      <c r="J2277" s="49"/>
      <c r="K2277" s="49"/>
      <c r="L2277" s="49"/>
      <c r="M2277" s="49"/>
      <c r="N2277" s="49"/>
      <c r="O2277" s="49"/>
      <c r="P2277" s="49"/>
      <c r="Q2277" s="49"/>
      <c r="R2277" s="49"/>
      <c r="S2277" s="49"/>
      <c r="T2277" s="49"/>
      <c r="U2277" s="49"/>
      <c r="V2277" s="49"/>
      <c r="W2277" s="49"/>
      <c r="X2277" s="49"/>
      <c r="Y2277" s="49"/>
    </row>
    <row r="2278" spans="1:25">
      <c r="A2278" s="35" t="s">
        <v>131</v>
      </c>
      <c r="B2278" s="35" t="s">
        <v>132</v>
      </c>
      <c r="C2278" s="39">
        <v>2002</v>
      </c>
      <c r="D2278" s="35">
        <v>19165.599999999999</v>
      </c>
      <c r="E2278" s="39">
        <v>29777.1</v>
      </c>
      <c r="F2278" s="35">
        <f>Table_3[[#This Row],[Nominal GDP in millions]]/Table_3[[#This Row],[Real GDP (Chained 2012, millions)]]</f>
        <v>0.64363554543592216</v>
      </c>
      <c r="H2278" s="49"/>
      <c r="I2278" s="49"/>
      <c r="J2278" s="49"/>
      <c r="K2278" s="49"/>
      <c r="L2278" s="49"/>
      <c r="M2278" s="49"/>
      <c r="N2278" s="49"/>
      <c r="O2278" s="49"/>
      <c r="P2278" s="49"/>
      <c r="Q2278" s="49"/>
      <c r="R2278" s="49"/>
      <c r="S2278" s="49"/>
      <c r="T2278" s="49"/>
      <c r="U2278" s="49"/>
      <c r="V2278" s="49"/>
      <c r="W2278" s="49"/>
      <c r="X2278" s="49"/>
      <c r="Y2278" s="49"/>
    </row>
    <row r="2279" spans="1:25">
      <c r="A2279" s="35" t="s">
        <v>131</v>
      </c>
      <c r="B2279" s="35" t="s">
        <v>132</v>
      </c>
      <c r="C2279" s="39">
        <v>2003</v>
      </c>
      <c r="D2279" s="35">
        <v>21193.599999999999</v>
      </c>
      <c r="E2279" s="39">
        <v>30673.200000000001</v>
      </c>
      <c r="F2279" s="35">
        <f>Table_3[[#This Row],[Nominal GDP in millions]]/Table_3[[#This Row],[Real GDP (Chained 2012, millions)]]</f>
        <v>0.69094845011280204</v>
      </c>
      <c r="H2279" s="49"/>
      <c r="I2279" s="49"/>
      <c r="J2279" s="49"/>
      <c r="K2279" s="49"/>
      <c r="L2279" s="49"/>
      <c r="M2279" s="49"/>
      <c r="N2279" s="49"/>
      <c r="O2279" s="49"/>
      <c r="P2279" s="49"/>
      <c r="Q2279" s="49"/>
      <c r="R2279" s="49"/>
      <c r="S2279" s="49"/>
      <c r="T2279" s="49"/>
      <c r="U2279" s="49"/>
      <c r="V2279" s="49"/>
      <c r="W2279" s="49"/>
      <c r="X2279" s="49"/>
      <c r="Y2279" s="49"/>
    </row>
    <row r="2280" spans="1:25">
      <c r="A2280" s="37" t="s">
        <v>131</v>
      </c>
      <c r="B2280" s="37" t="s">
        <v>132</v>
      </c>
      <c r="C2280" s="38">
        <v>2004</v>
      </c>
      <c r="D2280" s="38">
        <v>23429.4</v>
      </c>
      <c r="E2280" s="38">
        <v>31695.7</v>
      </c>
      <c r="F2280" s="37">
        <f>Table_3[[#This Row],[Nominal GDP in millions]]/Table_3[[#This Row],[Real GDP (Chained 2012, millions)]]</f>
        <v>0.73919806156671097</v>
      </c>
      <c r="G2280" s="51">
        <f>ABS((F2280/F2277)^(1/4)-1)</f>
        <v>3.5782593158435683E-2</v>
      </c>
      <c r="H2280" s="49"/>
      <c r="I2280" s="49"/>
      <c r="J2280" s="49"/>
      <c r="K2280" s="49"/>
      <c r="L2280" s="49"/>
      <c r="M2280" s="49"/>
      <c r="N2280" s="49"/>
      <c r="O2280" s="49"/>
      <c r="P2280" s="49"/>
      <c r="Q2280" s="49"/>
      <c r="R2280" s="49"/>
      <c r="S2280" s="49"/>
      <c r="T2280" s="49"/>
      <c r="U2280" s="49"/>
      <c r="V2280" s="49"/>
      <c r="W2280" s="49"/>
      <c r="X2280" s="49"/>
      <c r="Y2280" s="49"/>
    </row>
    <row r="2281" spans="1:25">
      <c r="A2281" s="35" t="s">
        <v>131</v>
      </c>
      <c r="B2281" s="35" t="s">
        <v>132</v>
      </c>
      <c r="C2281" s="39">
        <v>2005</v>
      </c>
      <c r="D2281" s="35">
        <v>27576.3</v>
      </c>
      <c r="E2281" s="39">
        <v>33484</v>
      </c>
      <c r="F2281" s="35">
        <f>Table_3[[#This Row],[Nominal GDP in millions]]/Table_3[[#This Row],[Real GDP (Chained 2012, millions)]]</f>
        <v>0.82356647951260298</v>
      </c>
      <c r="H2281" s="49"/>
      <c r="I2281" s="49"/>
      <c r="J2281" s="49"/>
      <c r="K2281" s="49"/>
      <c r="L2281" s="49"/>
      <c r="M2281" s="49"/>
      <c r="N2281" s="49"/>
      <c r="O2281" s="49"/>
      <c r="P2281" s="49"/>
      <c r="Q2281" s="49"/>
      <c r="R2281" s="49"/>
      <c r="S2281" s="49"/>
      <c r="T2281" s="49"/>
      <c r="U2281" s="49"/>
      <c r="V2281" s="49"/>
      <c r="W2281" s="49"/>
      <c r="X2281" s="49"/>
      <c r="Y2281" s="49"/>
    </row>
    <row r="2282" spans="1:25">
      <c r="A2282" s="35" t="s">
        <v>131</v>
      </c>
      <c r="B2282" s="35" t="s">
        <v>132</v>
      </c>
      <c r="C2282" s="39">
        <v>2006</v>
      </c>
      <c r="D2282" s="35">
        <v>32740.3</v>
      </c>
      <c r="E2282" s="39">
        <v>37813.4</v>
      </c>
      <c r="F2282" s="35">
        <f>Table_3[[#This Row],[Nominal GDP in millions]]/Table_3[[#This Row],[Real GDP (Chained 2012, millions)]]</f>
        <v>0.8658385651647299</v>
      </c>
      <c r="H2282" s="49"/>
      <c r="I2282" s="49"/>
      <c r="J2282" s="49"/>
      <c r="K2282" s="49"/>
      <c r="L2282" s="49"/>
      <c r="M2282" s="49"/>
      <c r="N2282" s="49"/>
      <c r="O2282" s="49"/>
      <c r="P2282" s="49"/>
      <c r="Q2282" s="49"/>
      <c r="R2282" s="49"/>
      <c r="S2282" s="49"/>
      <c r="T2282" s="49"/>
      <c r="U2282" s="49"/>
      <c r="V2282" s="49"/>
      <c r="W2282" s="49"/>
      <c r="X2282" s="49"/>
      <c r="Y2282" s="49"/>
    </row>
    <row r="2283" spans="1:25">
      <c r="A2283" s="35" t="s">
        <v>131</v>
      </c>
      <c r="B2283" s="35" t="s">
        <v>132</v>
      </c>
      <c r="C2283" s="39">
        <v>2007</v>
      </c>
      <c r="D2283" s="35">
        <v>36950.800000000003</v>
      </c>
      <c r="E2283" s="39">
        <v>40632.199999999997</v>
      </c>
      <c r="F2283" s="35">
        <f>Table_3[[#This Row],[Nominal GDP in millions]]/Table_3[[#This Row],[Real GDP (Chained 2012, millions)]]</f>
        <v>0.90939698071972486</v>
      </c>
      <c r="H2283" s="49"/>
      <c r="I2283" s="49"/>
      <c r="J2283" s="49"/>
      <c r="K2283" s="49"/>
      <c r="L2283" s="49"/>
      <c r="M2283" s="49"/>
      <c r="N2283" s="49"/>
      <c r="O2283" s="49"/>
      <c r="P2283" s="49"/>
      <c r="Q2283" s="49"/>
      <c r="R2283" s="49"/>
      <c r="S2283" s="49"/>
      <c r="T2283" s="49"/>
      <c r="U2283" s="49"/>
      <c r="V2283" s="49"/>
      <c r="W2283" s="49"/>
      <c r="X2283" s="49"/>
      <c r="Y2283" s="49"/>
    </row>
    <row r="2284" spans="1:25">
      <c r="A2284" s="37" t="s">
        <v>131</v>
      </c>
      <c r="B2284" s="37" t="s">
        <v>132</v>
      </c>
      <c r="C2284" s="38">
        <v>2008</v>
      </c>
      <c r="D2284" s="38">
        <v>42819.3</v>
      </c>
      <c r="E2284" s="38">
        <v>42868.2</v>
      </c>
      <c r="F2284" s="37">
        <f>Table_3[[#This Row],[Nominal GDP in millions]]/Table_3[[#This Row],[Real GDP (Chained 2012, millions)]]</f>
        <v>0.99885929430207021</v>
      </c>
      <c r="G2284" s="51">
        <f>ABS((F2284/F2281)^(1/4)-1)</f>
        <v>4.9425017662968029E-2</v>
      </c>
      <c r="H2284" s="49"/>
      <c r="I2284" s="49"/>
      <c r="J2284" s="49"/>
      <c r="K2284" s="49"/>
      <c r="L2284" s="49"/>
      <c r="M2284" s="49"/>
      <c r="N2284" s="49"/>
      <c r="O2284" s="49"/>
      <c r="P2284" s="49"/>
      <c r="Q2284" s="49"/>
      <c r="R2284" s="49"/>
      <c r="S2284" s="49"/>
      <c r="T2284" s="49"/>
      <c r="U2284" s="49"/>
      <c r="V2284" s="49"/>
      <c r="W2284" s="49"/>
      <c r="X2284" s="49"/>
      <c r="Y2284" s="49"/>
    </row>
    <row r="2285" spans="1:25">
      <c r="A2285" s="35" t="s">
        <v>131</v>
      </c>
      <c r="B2285" s="35" t="s">
        <v>132</v>
      </c>
      <c r="C2285" s="39">
        <v>2009</v>
      </c>
      <c r="D2285" s="35">
        <v>36252</v>
      </c>
      <c r="E2285" s="39">
        <v>41546.400000000001</v>
      </c>
      <c r="F2285" s="35">
        <f>Table_3[[#This Row],[Nominal GDP in millions]]/Table_3[[#This Row],[Real GDP (Chained 2012, millions)]]</f>
        <v>0.87256657616544386</v>
      </c>
      <c r="H2285" s="49"/>
      <c r="I2285" s="49"/>
      <c r="J2285" s="49"/>
      <c r="K2285" s="49"/>
      <c r="L2285" s="49"/>
      <c r="M2285" s="49"/>
      <c r="N2285" s="49"/>
      <c r="O2285" s="49"/>
      <c r="P2285" s="49"/>
      <c r="Q2285" s="49"/>
      <c r="R2285" s="49"/>
      <c r="S2285" s="49"/>
      <c r="T2285" s="49"/>
      <c r="U2285" s="49"/>
      <c r="V2285" s="49"/>
      <c r="W2285" s="49"/>
      <c r="X2285" s="49"/>
      <c r="Y2285" s="49"/>
    </row>
    <row r="2286" spans="1:25">
      <c r="A2286" s="35" t="s">
        <v>131</v>
      </c>
      <c r="B2286" s="35" t="s">
        <v>132</v>
      </c>
      <c r="C2286" s="39">
        <v>2010</v>
      </c>
      <c r="D2286" s="35">
        <v>37680.699999999997</v>
      </c>
      <c r="E2286" s="39">
        <v>40056.6</v>
      </c>
      <c r="F2286" s="35">
        <f>Table_3[[#This Row],[Nominal GDP in millions]]/Table_3[[#This Row],[Real GDP (Chained 2012, millions)]]</f>
        <v>0.9406864287033847</v>
      </c>
      <c r="H2286" s="49"/>
      <c r="I2286" s="49"/>
      <c r="J2286" s="49"/>
      <c r="K2286" s="49"/>
      <c r="L2286" s="49"/>
      <c r="M2286" s="49"/>
      <c r="N2286" s="49"/>
      <c r="O2286" s="49"/>
      <c r="P2286" s="49"/>
      <c r="Q2286" s="49"/>
      <c r="R2286" s="49"/>
      <c r="S2286" s="49"/>
      <c r="T2286" s="49"/>
      <c r="U2286" s="49"/>
      <c r="V2286" s="49"/>
      <c r="W2286" s="49"/>
      <c r="X2286" s="49"/>
      <c r="Y2286" s="49"/>
    </row>
    <row r="2287" spans="1:25">
      <c r="A2287" s="35" t="s">
        <v>131</v>
      </c>
      <c r="B2287" s="35" t="s">
        <v>132</v>
      </c>
      <c r="C2287" s="39">
        <v>2011</v>
      </c>
      <c r="D2287" s="35">
        <v>39751.4</v>
      </c>
      <c r="E2287" s="39">
        <v>39767.9</v>
      </c>
      <c r="F2287" s="35">
        <f>Table_3[[#This Row],[Nominal GDP in millions]]/Table_3[[#This Row],[Real GDP (Chained 2012, millions)]]</f>
        <v>0.99958509249922678</v>
      </c>
      <c r="H2287" s="49"/>
      <c r="I2287" s="49"/>
      <c r="J2287" s="49"/>
      <c r="K2287" s="49"/>
      <c r="L2287" s="49"/>
      <c r="M2287" s="49"/>
      <c r="N2287" s="49"/>
      <c r="O2287" s="49"/>
      <c r="P2287" s="49"/>
      <c r="Q2287" s="49"/>
      <c r="R2287" s="49"/>
      <c r="S2287" s="49"/>
      <c r="T2287" s="49"/>
      <c r="U2287" s="49"/>
      <c r="V2287" s="49"/>
      <c r="W2287" s="49"/>
      <c r="X2287" s="49"/>
      <c r="Y2287" s="49"/>
    </row>
    <row r="2288" spans="1:25">
      <c r="A2288" s="37" t="s">
        <v>131</v>
      </c>
      <c r="B2288" s="37" t="s">
        <v>132</v>
      </c>
      <c r="C2288" s="38">
        <v>2012</v>
      </c>
      <c r="D2288" s="38">
        <v>38855.4</v>
      </c>
      <c r="E2288" s="38">
        <v>38855.4</v>
      </c>
      <c r="F2288" s="37">
        <f>Table_3[[#This Row],[Nominal GDP in millions]]/Table_3[[#This Row],[Real GDP (Chained 2012, millions)]]</f>
        <v>1</v>
      </c>
      <c r="G2288" s="51">
        <f>ABS((F2288/F2285)^(1/4)-1)</f>
        <v>3.4666425626740383E-2</v>
      </c>
      <c r="H2288" s="49"/>
      <c r="I2288" s="49"/>
      <c r="J2288" s="49"/>
      <c r="K2288" s="49"/>
      <c r="L2288" s="49"/>
      <c r="M2288" s="49"/>
      <c r="N2288" s="49"/>
      <c r="O2288" s="49"/>
      <c r="P2288" s="49"/>
      <c r="Q2288" s="49"/>
      <c r="R2288" s="49"/>
      <c r="S2288" s="49"/>
      <c r="T2288" s="49"/>
      <c r="U2288" s="49"/>
      <c r="V2288" s="49"/>
      <c r="W2288" s="49"/>
      <c r="X2288" s="49"/>
      <c r="Y2288" s="49"/>
    </row>
    <row r="2289" spans="1:88">
      <c r="A2289" s="35" t="s">
        <v>131</v>
      </c>
      <c r="B2289" s="35" t="s">
        <v>132</v>
      </c>
      <c r="C2289" s="39">
        <v>2013</v>
      </c>
      <c r="D2289" s="35">
        <v>39289.800000000003</v>
      </c>
      <c r="E2289" s="39">
        <v>38849.599999999999</v>
      </c>
      <c r="F2289" s="35">
        <f>Table_3[[#This Row],[Nominal GDP in millions]]/Table_3[[#This Row],[Real GDP (Chained 2012, millions)]]</f>
        <v>1.0113308759935753</v>
      </c>
      <c r="H2289" s="49"/>
      <c r="I2289" s="49"/>
      <c r="J2289" s="49"/>
      <c r="K2289" s="49"/>
      <c r="L2289" s="49"/>
      <c r="M2289" s="49"/>
      <c r="N2289" s="49"/>
      <c r="O2289" s="49"/>
      <c r="P2289" s="49"/>
      <c r="Q2289" s="49"/>
      <c r="R2289" s="49"/>
      <c r="S2289" s="49"/>
      <c r="T2289" s="49"/>
      <c r="U2289" s="49"/>
      <c r="V2289" s="49"/>
      <c r="W2289" s="49"/>
      <c r="X2289" s="49"/>
      <c r="Y2289" s="49"/>
    </row>
    <row r="2290" spans="1:88">
      <c r="A2290" s="35" t="s">
        <v>131</v>
      </c>
      <c r="B2290" s="35" t="s">
        <v>132</v>
      </c>
      <c r="C2290" s="39">
        <v>2014</v>
      </c>
      <c r="D2290" s="35">
        <v>40310.6</v>
      </c>
      <c r="E2290" s="39">
        <v>39559.4</v>
      </c>
      <c r="F2290" s="35">
        <f>Table_3[[#This Row],[Nominal GDP in millions]]/Table_3[[#This Row],[Real GDP (Chained 2012, millions)]]</f>
        <v>1.0189891656597421</v>
      </c>
      <c r="H2290" s="49"/>
      <c r="I2290" s="49"/>
      <c r="J2290" s="49"/>
      <c r="K2290" s="49"/>
      <c r="L2290" s="49"/>
      <c r="M2290" s="49"/>
      <c r="N2290" s="49"/>
      <c r="O2290" s="49"/>
      <c r="P2290" s="49"/>
      <c r="Q2290" s="49"/>
      <c r="R2290" s="49"/>
      <c r="S2290" s="49"/>
      <c r="T2290" s="49"/>
      <c r="U2290" s="49"/>
      <c r="V2290" s="49"/>
      <c r="W2290" s="49"/>
      <c r="X2290" s="49"/>
      <c r="Y2290" s="49"/>
    </row>
    <row r="2291" spans="1:88">
      <c r="A2291" s="35" t="s">
        <v>131</v>
      </c>
      <c r="B2291" s="35" t="s">
        <v>132</v>
      </c>
      <c r="C2291" s="39">
        <v>2015</v>
      </c>
      <c r="D2291" s="35">
        <v>38426.9</v>
      </c>
      <c r="E2291" s="39">
        <v>40418.199999999997</v>
      </c>
      <c r="F2291" s="35">
        <f>Table_3[[#This Row],[Nominal GDP in millions]]/Table_3[[#This Row],[Real GDP (Chained 2012, millions)]]</f>
        <v>0.95073259076356698</v>
      </c>
      <c r="H2291" s="49"/>
      <c r="I2291" s="49"/>
      <c r="J2291" s="49"/>
      <c r="K2291" s="49"/>
      <c r="L2291" s="49"/>
      <c r="M2291" s="49"/>
      <c r="N2291" s="49"/>
      <c r="O2291" s="49"/>
      <c r="P2291" s="49"/>
      <c r="Q2291" s="49"/>
      <c r="R2291" s="49"/>
      <c r="S2291" s="49"/>
      <c r="T2291" s="49"/>
      <c r="U2291" s="49"/>
      <c r="V2291" s="49"/>
      <c r="W2291" s="49"/>
      <c r="X2291" s="49"/>
      <c r="Y2291" s="49"/>
    </row>
    <row r="2292" spans="1:88">
      <c r="A2292" s="37" t="s">
        <v>131</v>
      </c>
      <c r="B2292" s="37" t="s">
        <v>132</v>
      </c>
      <c r="C2292" s="38">
        <v>2016</v>
      </c>
      <c r="D2292" s="38">
        <v>35879</v>
      </c>
      <c r="E2292" s="38">
        <v>38188.699999999997</v>
      </c>
      <c r="F2292" s="37">
        <f>Table_3[[#This Row],[Nominal GDP in millions]]/Table_3[[#This Row],[Real GDP (Chained 2012, millions)]]</f>
        <v>0.93951875816668284</v>
      </c>
      <c r="G2292" s="51">
        <f>ABS((F2292/F2289)^(1/4)-1)</f>
        <v>1.8245168444991799E-2</v>
      </c>
      <c r="H2292" s="49"/>
      <c r="I2292" s="49"/>
      <c r="J2292" s="49"/>
      <c r="K2292" s="49"/>
      <c r="L2292" s="49"/>
      <c r="M2292" s="49"/>
      <c r="N2292" s="49"/>
      <c r="O2292" s="49"/>
      <c r="P2292" s="49"/>
      <c r="Q2292" s="49"/>
      <c r="R2292" s="49"/>
      <c r="S2292" s="49"/>
      <c r="T2292" s="49"/>
      <c r="U2292" s="49"/>
      <c r="V2292" s="49"/>
      <c r="W2292" s="49"/>
      <c r="X2292" s="49"/>
      <c r="Y2292" s="49"/>
    </row>
    <row r="2293" spans="1:88">
      <c r="A2293" s="35" t="s">
        <v>131</v>
      </c>
      <c r="B2293" s="35" t="s">
        <v>132</v>
      </c>
      <c r="C2293" s="39">
        <v>2017</v>
      </c>
      <c r="D2293" s="35">
        <v>36863.699999999997</v>
      </c>
      <c r="E2293" s="39">
        <v>37429.1</v>
      </c>
      <c r="F2293" s="35">
        <f>Table_3[[#This Row],[Nominal GDP in millions]]/Table_3[[#This Row],[Real GDP (Chained 2012, millions)]]</f>
        <v>0.98489410645727515</v>
      </c>
      <c r="H2293" s="49"/>
      <c r="I2293" s="49"/>
      <c r="J2293" s="49"/>
      <c r="K2293" s="49"/>
      <c r="L2293" s="49"/>
      <c r="M2293" s="49"/>
      <c r="N2293" s="49"/>
      <c r="O2293" s="49"/>
      <c r="P2293" s="49"/>
      <c r="Q2293" s="49"/>
      <c r="R2293" s="49"/>
      <c r="S2293" s="49"/>
      <c r="T2293" s="49"/>
      <c r="U2293" s="49"/>
      <c r="V2293" s="49"/>
      <c r="W2293" s="49"/>
      <c r="X2293" s="49"/>
      <c r="Y2293" s="49"/>
    </row>
    <row r="2294" spans="1:88">
      <c r="A2294" s="35" t="s">
        <v>131</v>
      </c>
      <c r="B2294" s="35" t="s">
        <v>132</v>
      </c>
      <c r="C2294" s="39">
        <v>2018</v>
      </c>
      <c r="D2294" s="35">
        <v>39032.300000000003</v>
      </c>
      <c r="E2294" s="39">
        <v>37987.9</v>
      </c>
      <c r="F2294" s="35">
        <f>Table_3[[#This Row],[Nominal GDP in millions]]/Table_3[[#This Row],[Real GDP (Chained 2012, millions)]]</f>
        <v>1.0274929648651281</v>
      </c>
      <c r="H2294" s="49"/>
      <c r="I2294" s="49"/>
      <c r="J2294" s="49"/>
      <c r="K2294" s="49"/>
      <c r="L2294" s="49"/>
      <c r="M2294" s="49"/>
      <c r="N2294" s="49"/>
      <c r="O2294" s="49"/>
      <c r="P2294" s="49"/>
      <c r="Q2294" s="49"/>
      <c r="R2294" s="49"/>
      <c r="S2294" s="49"/>
      <c r="T2294" s="49"/>
      <c r="U2294" s="49"/>
      <c r="V2294" s="49"/>
      <c r="W2294" s="49"/>
      <c r="X2294" s="49"/>
      <c r="Y2294" s="49"/>
    </row>
    <row r="2295" spans="1:88" s="46" customFormat="1">
      <c r="A2295" s="35" t="s">
        <v>131</v>
      </c>
      <c r="B2295" s="35" t="s">
        <v>132</v>
      </c>
      <c r="C2295" s="39">
        <v>2019</v>
      </c>
      <c r="D2295" s="35">
        <v>39600.800000000003</v>
      </c>
      <c r="E2295" s="39">
        <v>38628.400000000001</v>
      </c>
      <c r="F2295" s="35">
        <f>Table_3[[#This Row],[Nominal GDP in millions]]/Table_3[[#This Row],[Real GDP (Chained 2012, millions)]]</f>
        <v>1.0251731886384112</v>
      </c>
      <c r="G2295" s="52"/>
      <c r="H2295" s="49"/>
      <c r="I2295" s="49"/>
      <c r="J2295" s="49"/>
      <c r="K2295" s="49"/>
      <c r="L2295" s="49"/>
      <c r="M2295" s="49"/>
      <c r="N2295" s="49"/>
      <c r="O2295" s="49"/>
      <c r="P2295" s="49"/>
      <c r="Q2295" s="49"/>
      <c r="R2295" s="49"/>
      <c r="S2295" s="49"/>
      <c r="T2295" s="49"/>
      <c r="U2295" s="49"/>
      <c r="V2295" s="49"/>
      <c r="W2295" s="49"/>
      <c r="X2295" s="49"/>
      <c r="Y2295" s="49"/>
      <c r="Z2295" s="49"/>
      <c r="AA2295" s="49"/>
      <c r="AB2295" s="49"/>
      <c r="AC2295" s="49"/>
      <c r="AD2295" s="49"/>
      <c r="AE2295" s="49"/>
      <c r="AF2295" s="49"/>
      <c r="AG2295" s="49"/>
      <c r="AH2295" s="49"/>
      <c r="AI2295" s="49"/>
      <c r="AJ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  <c r="BP2295" s="49"/>
      <c r="BQ2295" s="49"/>
      <c r="BR2295" s="49"/>
      <c r="BS2295" s="49"/>
      <c r="BT2295" s="49"/>
      <c r="BU2295" s="49"/>
      <c r="BV2295" s="49"/>
      <c r="BW2295" s="49"/>
      <c r="BX2295" s="49"/>
      <c r="BY2295" s="49"/>
      <c r="BZ2295" s="49"/>
      <c r="CA2295" s="49"/>
      <c r="CB2295" s="49"/>
      <c r="CC2295" s="49"/>
      <c r="CD2295" s="49"/>
      <c r="CE2295" s="49"/>
      <c r="CF2295" s="49"/>
      <c r="CG2295" s="49"/>
      <c r="CH2295" s="49"/>
      <c r="CI2295" s="49"/>
      <c r="CJ2295" s="49"/>
    </row>
    <row r="2296" spans="1:88">
      <c r="A2296" s="47" t="s">
        <v>131</v>
      </c>
      <c r="B2296" s="47" t="s">
        <v>132</v>
      </c>
      <c r="C2296" s="45">
        <v>2020</v>
      </c>
      <c r="D2296" s="47">
        <v>36323.5</v>
      </c>
      <c r="E2296" s="45">
        <v>36256.699999999997</v>
      </c>
      <c r="F2296" s="47">
        <f>Table_3[[#This Row],[Nominal GDP in millions]]/Table_3[[#This Row],[Real GDP (Chained 2012, millions)]]</f>
        <v>1.0018424180910013</v>
      </c>
      <c r="G2296" s="51">
        <f>ABS((F2296/F2293)^(1/4)-1)</f>
        <v>4.2745782187496584E-3</v>
      </c>
      <c r="H2296" s="49"/>
      <c r="I2296" s="49"/>
      <c r="J2296" s="49"/>
      <c r="K2296" s="49"/>
      <c r="L2296" s="49"/>
      <c r="M2296" s="49"/>
      <c r="N2296" s="49"/>
      <c r="O2296" s="49"/>
      <c r="P2296" s="49"/>
      <c r="Q2296" s="49"/>
      <c r="R2296" s="49"/>
      <c r="S2296" s="49"/>
      <c r="T2296" s="49"/>
      <c r="U2296" s="49"/>
      <c r="V2296" s="49"/>
      <c r="W2296" s="49"/>
      <c r="X2296" s="49"/>
      <c r="Y2296" s="49"/>
    </row>
    <row r="2297" spans="1:88">
      <c r="M2297" s="49"/>
      <c r="N2297" s="49"/>
      <c r="O2297" s="49"/>
      <c r="P2297" s="49"/>
      <c r="Q2297" s="49"/>
      <c r="R2297" s="49"/>
      <c r="S2297" s="49"/>
      <c r="T2297" s="49"/>
      <c r="U2297" s="49"/>
      <c r="V2297" s="49"/>
      <c r="W2297" s="49"/>
      <c r="X2297" s="49"/>
      <c r="Y2297" s="49"/>
    </row>
    <row r="2298" spans="1:88">
      <c r="M2298" s="49"/>
      <c r="N2298" s="49"/>
      <c r="O2298" s="49"/>
      <c r="P2298" s="49"/>
      <c r="Q2298" s="49"/>
      <c r="R2298" s="49"/>
      <c r="S2298" s="49"/>
      <c r="T2298" s="49"/>
      <c r="U2298" s="49"/>
      <c r="V2298" s="49"/>
      <c r="W2298" s="49"/>
      <c r="X2298" s="49"/>
      <c r="Y2298" s="49"/>
    </row>
    <row r="2299" spans="1:88">
      <c r="M2299" s="49"/>
      <c r="N2299" s="49"/>
      <c r="O2299" s="49"/>
      <c r="P2299" s="49"/>
      <c r="Q2299" s="49"/>
      <c r="R2299" s="49"/>
      <c r="S2299" s="49"/>
      <c r="T2299" s="49"/>
      <c r="U2299" s="49"/>
      <c r="V2299" s="49"/>
      <c r="W2299" s="49"/>
      <c r="X2299" s="49"/>
      <c r="Y2299" s="49"/>
    </row>
    <row r="2300" spans="1:88">
      <c r="M2300" s="49"/>
      <c r="N2300" s="49"/>
      <c r="O2300" s="49"/>
      <c r="P2300" s="49"/>
      <c r="Q2300" s="49"/>
      <c r="R2300" s="49"/>
      <c r="S2300" s="49"/>
      <c r="T2300" s="49"/>
      <c r="U2300" s="49"/>
      <c r="V2300" s="49"/>
      <c r="W2300" s="49"/>
      <c r="X2300" s="49"/>
      <c r="Y2300" s="49"/>
    </row>
    <row r="2301" spans="1:88">
      <c r="M2301" s="49"/>
      <c r="N2301" s="49"/>
      <c r="O2301" s="49"/>
      <c r="P2301" s="49"/>
      <c r="Q2301" s="49"/>
      <c r="R2301" s="49"/>
      <c r="S2301" s="49"/>
      <c r="T2301" s="49"/>
      <c r="U2301" s="49"/>
      <c r="V2301" s="49"/>
      <c r="W2301" s="49"/>
      <c r="X2301" s="49"/>
      <c r="Y2301" s="49"/>
    </row>
    <row r="2302" spans="1:88">
      <c r="M2302" s="49"/>
      <c r="N2302" s="49"/>
      <c r="O2302" s="49"/>
      <c r="P2302" s="49"/>
      <c r="Q2302" s="49"/>
      <c r="R2302" s="49"/>
      <c r="S2302" s="49"/>
      <c r="T2302" s="49"/>
      <c r="U2302" s="49"/>
      <c r="V2302" s="49"/>
      <c r="W2302" s="49"/>
      <c r="X2302" s="49"/>
      <c r="Y2302" s="49"/>
    </row>
    <row r="2303" spans="1:88">
      <c r="M2303" s="49"/>
      <c r="N2303" s="49"/>
      <c r="O2303" s="49"/>
      <c r="P2303" s="49"/>
      <c r="Q2303" s="49"/>
      <c r="R2303" s="49"/>
      <c r="S2303" s="49"/>
      <c r="T2303" s="49"/>
      <c r="U2303" s="49"/>
      <c r="V2303" s="49"/>
      <c r="W2303" s="49"/>
      <c r="X2303" s="49"/>
      <c r="Y2303" s="49"/>
    </row>
    <row r="2304" spans="1:88">
      <c r="M2304" s="49"/>
      <c r="N2304" s="49"/>
      <c r="O2304" s="49"/>
      <c r="P2304" s="49"/>
      <c r="Q2304" s="49"/>
      <c r="R2304" s="49"/>
      <c r="S2304" s="49"/>
      <c r="T2304" s="49"/>
      <c r="U2304" s="49"/>
      <c r="V2304" s="49"/>
      <c r="W2304" s="49"/>
      <c r="X2304" s="49"/>
      <c r="Y2304" s="49"/>
    </row>
    <row r="2305" spans="13:25">
      <c r="M2305" s="49"/>
      <c r="N2305" s="49"/>
      <c r="O2305" s="49"/>
      <c r="P2305" s="49"/>
      <c r="Q2305" s="49"/>
      <c r="R2305" s="49"/>
      <c r="S2305" s="49"/>
      <c r="T2305" s="49"/>
      <c r="U2305" s="49"/>
      <c r="V2305" s="49"/>
      <c r="W2305" s="49"/>
      <c r="X2305" s="49"/>
      <c r="Y2305" s="49"/>
    </row>
    <row r="2306" spans="13:25">
      <c r="M2306" s="49"/>
      <c r="N2306" s="49"/>
      <c r="O2306" s="49"/>
      <c r="P2306" s="49"/>
      <c r="Q2306" s="49"/>
      <c r="R2306" s="49"/>
      <c r="S2306" s="49"/>
      <c r="T2306" s="49"/>
      <c r="U2306" s="49"/>
      <c r="V2306" s="49"/>
      <c r="W2306" s="49"/>
      <c r="X2306" s="49"/>
      <c r="Y2306" s="49"/>
    </row>
    <row r="2307" spans="13:25">
      <c r="M2307" s="49"/>
      <c r="N2307" s="49"/>
      <c r="O2307" s="49"/>
      <c r="P2307" s="49"/>
      <c r="Q2307" s="49"/>
      <c r="R2307" s="49"/>
      <c r="S2307" s="49"/>
      <c r="T2307" s="49"/>
      <c r="U2307" s="49"/>
      <c r="V2307" s="49"/>
      <c r="W2307" s="49"/>
      <c r="X2307" s="49"/>
      <c r="Y2307" s="49"/>
    </row>
    <row r="2308" spans="13:25">
      <c r="M2308" s="49"/>
      <c r="N2308" s="49"/>
      <c r="O2308" s="49"/>
      <c r="P2308" s="49"/>
      <c r="Q2308" s="49"/>
      <c r="R2308" s="49"/>
      <c r="S2308" s="49"/>
      <c r="T2308" s="49"/>
      <c r="U2308" s="49"/>
      <c r="V2308" s="49"/>
      <c r="W2308" s="49"/>
      <c r="X2308" s="49"/>
      <c r="Y2308" s="49"/>
    </row>
    <row r="2309" spans="13:25">
      <c r="M2309" s="49"/>
      <c r="N2309" s="49"/>
      <c r="O2309" s="49"/>
      <c r="P2309" s="49"/>
      <c r="Q2309" s="49"/>
      <c r="R2309" s="49"/>
      <c r="S2309" s="49"/>
      <c r="T2309" s="49"/>
      <c r="U2309" s="49"/>
      <c r="V2309" s="49"/>
      <c r="W2309" s="49"/>
      <c r="X2309" s="49"/>
      <c r="Y2309" s="49"/>
    </row>
    <row r="2310" spans="13:25">
      <c r="M2310" s="49"/>
      <c r="N2310" s="49"/>
      <c r="O2310" s="49"/>
      <c r="P2310" s="49"/>
      <c r="Q2310" s="49"/>
      <c r="R2310" s="49"/>
      <c r="S2310" s="49"/>
      <c r="T2310" s="49"/>
      <c r="U2310" s="49"/>
      <c r="V2310" s="49"/>
      <c r="W2310" s="49"/>
      <c r="X2310" s="49"/>
      <c r="Y2310" s="49"/>
    </row>
    <row r="2311" spans="13:25">
      <c r="M2311" s="49"/>
      <c r="N2311" s="49"/>
      <c r="O2311" s="49"/>
      <c r="P2311" s="49"/>
      <c r="Q2311" s="49"/>
      <c r="R2311" s="49"/>
      <c r="S2311" s="49"/>
      <c r="T2311" s="49"/>
      <c r="U2311" s="49"/>
      <c r="V2311" s="49"/>
      <c r="W2311" s="49"/>
      <c r="X2311" s="49"/>
      <c r="Y2311" s="49"/>
    </row>
    <row r="2312" spans="13:25">
      <c r="M2312" s="49"/>
      <c r="N2312" s="49"/>
      <c r="O2312" s="49"/>
      <c r="P2312" s="49"/>
      <c r="Q2312" s="49"/>
      <c r="R2312" s="49"/>
      <c r="S2312" s="49"/>
      <c r="T2312" s="49"/>
      <c r="U2312" s="49"/>
      <c r="V2312" s="49"/>
      <c r="W2312" s="49"/>
      <c r="X2312" s="49"/>
      <c r="Y2312" s="49"/>
    </row>
    <row r="2313" spans="13:25">
      <c r="M2313" s="49"/>
      <c r="N2313" s="49"/>
      <c r="O2313" s="49"/>
      <c r="P2313" s="49"/>
      <c r="Q2313" s="49"/>
      <c r="R2313" s="49"/>
      <c r="S2313" s="49"/>
      <c r="T2313" s="49"/>
      <c r="U2313" s="49"/>
      <c r="V2313" s="49"/>
      <c r="W2313" s="49"/>
      <c r="X2313" s="49"/>
      <c r="Y2313" s="49"/>
    </row>
    <row r="2314" spans="13:25">
      <c r="M2314" s="49"/>
      <c r="N2314" s="49"/>
      <c r="O2314" s="49"/>
      <c r="P2314" s="49"/>
      <c r="Q2314" s="49"/>
      <c r="R2314" s="49"/>
      <c r="S2314" s="49"/>
      <c r="T2314" s="49"/>
      <c r="U2314" s="49"/>
      <c r="V2314" s="49"/>
      <c r="W2314" s="49"/>
      <c r="X2314" s="49"/>
      <c r="Y2314" s="49"/>
    </row>
    <row r="2315" spans="13:25">
      <c r="M2315" s="49"/>
      <c r="N2315" s="49"/>
      <c r="O2315" s="49"/>
      <c r="P2315" s="49"/>
      <c r="Q2315" s="49"/>
      <c r="R2315" s="49"/>
      <c r="S2315" s="49"/>
      <c r="T2315" s="49"/>
      <c r="U2315" s="49"/>
      <c r="V2315" s="49"/>
      <c r="W2315" s="49"/>
      <c r="X2315" s="49"/>
      <c r="Y2315" s="49"/>
    </row>
    <row r="2316" spans="13:25">
      <c r="M2316" s="49"/>
      <c r="N2316" s="49"/>
      <c r="O2316" s="49"/>
      <c r="P2316" s="49"/>
      <c r="Q2316" s="49"/>
      <c r="R2316" s="49"/>
      <c r="S2316" s="49"/>
      <c r="T2316" s="49"/>
      <c r="U2316" s="49"/>
      <c r="V2316" s="49"/>
      <c r="W2316" s="49"/>
      <c r="X2316" s="49"/>
      <c r="Y2316" s="49"/>
    </row>
    <row r="2317" spans="13:25">
      <c r="M2317" s="49"/>
      <c r="N2317" s="49"/>
      <c r="O2317" s="49"/>
      <c r="P2317" s="49"/>
      <c r="Q2317" s="49"/>
      <c r="R2317" s="49"/>
      <c r="S2317" s="49"/>
      <c r="T2317" s="49"/>
      <c r="U2317" s="49"/>
      <c r="V2317" s="49"/>
      <c r="W2317" s="49"/>
      <c r="X2317" s="49"/>
      <c r="Y2317" s="49"/>
    </row>
    <row r="2318" spans="13:25">
      <c r="M2318" s="49"/>
      <c r="N2318" s="49"/>
      <c r="O2318" s="49"/>
      <c r="P2318" s="49"/>
      <c r="Q2318" s="49"/>
      <c r="R2318" s="49"/>
      <c r="S2318" s="49"/>
      <c r="T2318" s="49"/>
      <c r="U2318" s="49"/>
      <c r="V2318" s="49"/>
      <c r="W2318" s="49"/>
      <c r="X2318" s="49"/>
      <c r="Y2318" s="49"/>
    </row>
    <row r="2319" spans="13:25">
      <c r="M2319" s="49"/>
      <c r="N2319" s="49"/>
      <c r="O2319" s="49"/>
      <c r="P2319" s="49"/>
      <c r="Q2319" s="49"/>
      <c r="R2319" s="49"/>
      <c r="S2319" s="49"/>
      <c r="T2319" s="49"/>
      <c r="U2319" s="49"/>
      <c r="V2319" s="49"/>
      <c r="W2319" s="49"/>
      <c r="X2319" s="49"/>
      <c r="Y2319" s="49"/>
    </row>
    <row r="2320" spans="13:25">
      <c r="M2320" s="49"/>
      <c r="N2320" s="49"/>
      <c r="O2320" s="49"/>
      <c r="P2320" s="49"/>
      <c r="Q2320" s="49"/>
      <c r="R2320" s="49"/>
      <c r="S2320" s="49"/>
      <c r="T2320" s="49"/>
      <c r="U2320" s="49"/>
      <c r="V2320" s="49"/>
      <c r="W2320" s="49"/>
      <c r="X2320" s="49"/>
      <c r="Y2320" s="49"/>
    </row>
    <row r="2321" spans="13:25">
      <c r="M2321" s="49"/>
      <c r="N2321" s="49"/>
      <c r="O2321" s="49"/>
      <c r="P2321" s="49"/>
      <c r="Q2321" s="49"/>
      <c r="R2321" s="49"/>
      <c r="S2321" s="49"/>
      <c r="T2321" s="49"/>
      <c r="U2321" s="49"/>
      <c r="V2321" s="49"/>
      <c r="W2321" s="49"/>
      <c r="X2321" s="49"/>
      <c r="Y2321" s="49"/>
    </row>
    <row r="2322" spans="13:25">
      <c r="M2322" s="49"/>
      <c r="N2322" s="49"/>
      <c r="O2322" s="49"/>
      <c r="P2322" s="49"/>
      <c r="Q2322" s="49"/>
      <c r="R2322" s="49"/>
      <c r="S2322" s="49"/>
      <c r="T2322" s="49"/>
      <c r="U2322" s="49"/>
      <c r="V2322" s="49"/>
      <c r="W2322" s="49"/>
      <c r="X2322" s="49"/>
      <c r="Y2322" s="49"/>
    </row>
    <row r="2323" spans="13:25">
      <c r="M2323" s="49"/>
      <c r="N2323" s="49"/>
      <c r="O2323" s="49"/>
      <c r="P2323" s="49"/>
      <c r="Q2323" s="49"/>
      <c r="R2323" s="49"/>
      <c r="S2323" s="49"/>
      <c r="T2323" s="49"/>
      <c r="U2323" s="49"/>
      <c r="V2323" s="49"/>
      <c r="W2323" s="49"/>
      <c r="X2323" s="49"/>
      <c r="Y2323" s="49"/>
    </row>
    <row r="2324" spans="13:25">
      <c r="M2324" s="49"/>
      <c r="N2324" s="49"/>
      <c r="O2324" s="49"/>
      <c r="P2324" s="49"/>
      <c r="Q2324" s="49"/>
      <c r="R2324" s="49"/>
      <c r="S2324" s="49"/>
      <c r="T2324" s="49"/>
      <c r="U2324" s="49"/>
      <c r="V2324" s="49"/>
      <c r="W2324" s="49"/>
      <c r="X2324" s="49"/>
      <c r="Y2324" s="49"/>
    </row>
    <row r="2325" spans="13:25">
      <c r="M2325" s="49"/>
      <c r="N2325" s="49"/>
      <c r="O2325" s="49"/>
      <c r="P2325" s="49"/>
      <c r="Q2325" s="49"/>
      <c r="R2325" s="49"/>
      <c r="S2325" s="49"/>
      <c r="T2325" s="49"/>
      <c r="U2325" s="49"/>
      <c r="V2325" s="49"/>
      <c r="W2325" s="49"/>
      <c r="X2325" s="49"/>
      <c r="Y2325" s="49"/>
    </row>
    <row r="2326" spans="13:25">
      <c r="M2326" s="49"/>
      <c r="N2326" s="49"/>
      <c r="O2326" s="49"/>
      <c r="P2326" s="49"/>
      <c r="Q2326" s="49"/>
      <c r="R2326" s="49"/>
      <c r="S2326" s="49"/>
      <c r="T2326" s="49"/>
      <c r="U2326" s="49"/>
      <c r="V2326" s="49"/>
      <c r="W2326" s="49"/>
      <c r="X2326" s="49"/>
      <c r="Y2326" s="49"/>
    </row>
    <row r="2327" spans="13:25">
      <c r="M2327" s="49"/>
      <c r="N2327" s="49"/>
      <c r="O2327" s="49"/>
      <c r="P2327" s="49"/>
      <c r="Q2327" s="49"/>
      <c r="R2327" s="49"/>
      <c r="S2327" s="49"/>
      <c r="T2327" s="49"/>
      <c r="U2327" s="49"/>
      <c r="V2327" s="49"/>
      <c r="W2327" s="49"/>
      <c r="X2327" s="49"/>
      <c r="Y2327" s="49"/>
    </row>
    <row r="2328" spans="13:25">
      <c r="M2328" s="49"/>
      <c r="N2328" s="49"/>
      <c r="O2328" s="49"/>
      <c r="P2328" s="49"/>
      <c r="Q2328" s="49"/>
      <c r="R2328" s="49"/>
      <c r="S2328" s="49"/>
      <c r="T2328" s="49"/>
      <c r="U2328" s="49"/>
      <c r="V2328" s="49"/>
      <c r="W2328" s="49"/>
      <c r="X2328" s="49"/>
      <c r="Y2328" s="49"/>
    </row>
    <row r="2329" spans="13:25">
      <c r="M2329" s="49"/>
      <c r="N2329" s="49"/>
      <c r="O2329" s="49"/>
      <c r="P2329" s="49"/>
      <c r="Q2329" s="49"/>
      <c r="R2329" s="49"/>
      <c r="S2329" s="49"/>
      <c r="T2329" s="49"/>
      <c r="U2329" s="49"/>
      <c r="V2329" s="49"/>
      <c r="W2329" s="49"/>
      <c r="X2329" s="49"/>
      <c r="Y2329" s="49"/>
    </row>
    <row r="2330" spans="13:25">
      <c r="M2330" s="49"/>
      <c r="N2330" s="49"/>
      <c r="O2330" s="49"/>
      <c r="P2330" s="49"/>
      <c r="Q2330" s="49"/>
      <c r="R2330" s="49"/>
      <c r="S2330" s="49"/>
      <c r="T2330" s="49"/>
      <c r="U2330" s="49"/>
      <c r="V2330" s="49"/>
      <c r="W2330" s="49"/>
      <c r="X2330" s="49"/>
      <c r="Y2330" s="49"/>
    </row>
    <row r="2331" spans="13:25">
      <c r="M2331" s="49"/>
      <c r="N2331" s="49"/>
      <c r="O2331" s="49"/>
      <c r="P2331" s="49"/>
      <c r="Q2331" s="49"/>
      <c r="R2331" s="49"/>
      <c r="S2331" s="49"/>
      <c r="T2331" s="49"/>
      <c r="U2331" s="49"/>
      <c r="V2331" s="49"/>
      <c r="W2331" s="49"/>
      <c r="X2331" s="49"/>
      <c r="Y2331" s="49"/>
    </row>
    <row r="2332" spans="13:25">
      <c r="M2332" s="49"/>
      <c r="N2332" s="49"/>
      <c r="O2332" s="49"/>
      <c r="P2332" s="49"/>
      <c r="Q2332" s="49"/>
      <c r="R2332" s="49"/>
      <c r="S2332" s="49"/>
      <c r="T2332" s="49"/>
      <c r="U2332" s="49"/>
      <c r="V2332" s="49"/>
      <c r="W2332" s="49"/>
      <c r="X2332" s="49"/>
      <c r="Y2332" s="49"/>
    </row>
    <row r="2333" spans="13:25">
      <c r="M2333" s="49"/>
      <c r="N2333" s="49"/>
      <c r="O2333" s="49"/>
      <c r="P2333" s="49"/>
      <c r="Q2333" s="49"/>
      <c r="R2333" s="49"/>
      <c r="S2333" s="49"/>
      <c r="T2333" s="49"/>
      <c r="U2333" s="49"/>
      <c r="V2333" s="49"/>
      <c r="W2333" s="49"/>
      <c r="X2333" s="49"/>
      <c r="Y2333" s="49"/>
    </row>
    <row r="2334" spans="13:25">
      <c r="M2334" s="49"/>
      <c r="N2334" s="49"/>
      <c r="O2334" s="49"/>
      <c r="P2334" s="49"/>
      <c r="Q2334" s="49"/>
      <c r="R2334" s="49"/>
      <c r="S2334" s="49"/>
      <c r="T2334" s="49"/>
      <c r="U2334" s="49"/>
      <c r="V2334" s="49"/>
      <c r="W2334" s="49"/>
      <c r="X2334" s="49"/>
      <c r="Y2334" s="49"/>
    </row>
    <row r="2335" spans="13:25">
      <c r="M2335" s="49"/>
      <c r="N2335" s="49"/>
      <c r="O2335" s="49"/>
      <c r="P2335" s="49"/>
      <c r="Q2335" s="49"/>
      <c r="R2335" s="49"/>
      <c r="S2335" s="49"/>
      <c r="T2335" s="49"/>
      <c r="U2335" s="49"/>
      <c r="V2335" s="49"/>
      <c r="W2335" s="49"/>
      <c r="X2335" s="49"/>
      <c r="Y2335" s="49"/>
    </row>
    <row r="2336" spans="13:25">
      <c r="M2336" s="49"/>
      <c r="N2336" s="49"/>
      <c r="O2336" s="49"/>
      <c r="P2336" s="49"/>
      <c r="Q2336" s="49"/>
      <c r="R2336" s="49"/>
      <c r="S2336" s="49"/>
      <c r="T2336" s="49"/>
      <c r="U2336" s="49"/>
      <c r="V2336" s="49"/>
      <c r="W2336" s="49"/>
      <c r="X2336" s="49"/>
      <c r="Y2336" s="49"/>
    </row>
    <row r="2337" spans="13:25">
      <c r="M2337" s="49"/>
      <c r="N2337" s="49"/>
      <c r="O2337" s="49"/>
      <c r="P2337" s="49"/>
      <c r="Q2337" s="49"/>
      <c r="R2337" s="49"/>
      <c r="S2337" s="49"/>
      <c r="T2337" s="49"/>
      <c r="U2337" s="49"/>
      <c r="V2337" s="49"/>
      <c r="W2337" s="49"/>
      <c r="X2337" s="49"/>
      <c r="Y2337" s="49"/>
    </row>
    <row r="2338" spans="13:25">
      <c r="M2338" s="49"/>
      <c r="N2338" s="49"/>
      <c r="O2338" s="49"/>
      <c r="P2338" s="49"/>
      <c r="Q2338" s="49"/>
      <c r="R2338" s="49"/>
      <c r="S2338" s="49"/>
      <c r="T2338" s="49"/>
      <c r="U2338" s="49"/>
      <c r="V2338" s="49"/>
      <c r="W2338" s="49"/>
      <c r="X2338" s="49"/>
      <c r="Y2338" s="49"/>
    </row>
    <row r="2339" spans="13:25">
      <c r="M2339" s="49"/>
      <c r="N2339" s="49"/>
      <c r="O2339" s="49"/>
      <c r="P2339" s="49"/>
      <c r="Q2339" s="49"/>
      <c r="R2339" s="49"/>
      <c r="S2339" s="49"/>
      <c r="T2339" s="49"/>
      <c r="U2339" s="49"/>
      <c r="V2339" s="49"/>
      <c r="W2339" s="49"/>
      <c r="X2339" s="49"/>
      <c r="Y2339" s="49"/>
    </row>
    <row r="2340" spans="13:25">
      <c r="M2340" s="49"/>
      <c r="N2340" s="49"/>
      <c r="O2340" s="49"/>
      <c r="P2340" s="49"/>
      <c r="Q2340" s="49"/>
      <c r="R2340" s="49"/>
      <c r="S2340" s="49"/>
      <c r="T2340" s="49"/>
      <c r="U2340" s="49"/>
      <c r="V2340" s="49"/>
      <c r="W2340" s="49"/>
      <c r="X2340" s="49"/>
      <c r="Y2340" s="49"/>
    </row>
    <row r="2341" spans="13:25">
      <c r="M2341" s="49"/>
      <c r="N2341" s="49"/>
      <c r="O2341" s="49"/>
      <c r="P2341" s="49"/>
      <c r="Q2341" s="49"/>
      <c r="R2341" s="49"/>
      <c r="S2341" s="49"/>
      <c r="T2341" s="49"/>
      <c r="U2341" s="49"/>
      <c r="V2341" s="49"/>
      <c r="W2341" s="49"/>
      <c r="X2341" s="49"/>
      <c r="Y2341" s="49"/>
    </row>
    <row r="2342" spans="13:25">
      <c r="M2342" s="49"/>
      <c r="N2342" s="49"/>
      <c r="O2342" s="49"/>
      <c r="P2342" s="49"/>
      <c r="Q2342" s="49"/>
      <c r="R2342" s="49"/>
      <c r="S2342" s="49"/>
      <c r="T2342" s="49"/>
      <c r="U2342" s="49"/>
      <c r="V2342" s="49"/>
      <c r="W2342" s="49"/>
      <c r="X2342" s="49"/>
      <c r="Y2342" s="49"/>
    </row>
    <row r="2343" spans="13:25">
      <c r="M2343" s="49"/>
      <c r="N2343" s="49"/>
      <c r="O2343" s="49"/>
      <c r="P2343" s="49"/>
      <c r="Q2343" s="49"/>
      <c r="R2343" s="49"/>
      <c r="S2343" s="49"/>
      <c r="T2343" s="49"/>
      <c r="U2343" s="49"/>
      <c r="V2343" s="49"/>
      <c r="W2343" s="49"/>
      <c r="X2343" s="49"/>
      <c r="Y2343" s="49"/>
    </row>
    <row r="2344" spans="13:25">
      <c r="M2344" s="49"/>
      <c r="N2344" s="49"/>
      <c r="O2344" s="49"/>
      <c r="P2344" s="49"/>
      <c r="Q2344" s="49"/>
      <c r="R2344" s="49"/>
      <c r="S2344" s="49"/>
      <c r="T2344" s="49"/>
      <c r="U2344" s="49"/>
      <c r="V2344" s="49"/>
      <c r="W2344" s="49"/>
      <c r="X2344" s="49"/>
      <c r="Y2344" s="49"/>
    </row>
    <row r="2345" spans="13:25">
      <c r="M2345" s="49"/>
      <c r="N2345" s="49"/>
      <c r="O2345" s="49"/>
      <c r="P2345" s="49"/>
      <c r="Q2345" s="49"/>
      <c r="R2345" s="49"/>
      <c r="S2345" s="49"/>
      <c r="T2345" s="49"/>
      <c r="U2345" s="49"/>
      <c r="V2345" s="49"/>
      <c r="W2345" s="49"/>
      <c r="X2345" s="49"/>
      <c r="Y2345" s="49"/>
    </row>
    <row r="2346" spans="13:25">
      <c r="M2346" s="49"/>
      <c r="N2346" s="49"/>
      <c r="O2346" s="49"/>
      <c r="P2346" s="49"/>
      <c r="Q2346" s="49"/>
      <c r="R2346" s="49"/>
      <c r="S2346" s="49"/>
      <c r="T2346" s="49"/>
      <c r="U2346" s="49"/>
      <c r="V2346" s="49"/>
      <c r="W2346" s="49"/>
      <c r="X2346" s="49"/>
      <c r="Y2346" s="49"/>
    </row>
    <row r="2347" spans="13:25">
      <c r="M2347" s="49"/>
      <c r="N2347" s="49"/>
      <c r="O2347" s="49"/>
      <c r="P2347" s="49"/>
      <c r="Q2347" s="49"/>
      <c r="R2347" s="49"/>
      <c r="S2347" s="49"/>
      <c r="T2347" s="49"/>
      <c r="U2347" s="49"/>
      <c r="V2347" s="49"/>
      <c r="W2347" s="49"/>
      <c r="X2347" s="49"/>
      <c r="Y2347" s="49"/>
    </row>
    <row r="2348" spans="13:25">
      <c r="M2348" s="49"/>
      <c r="N2348" s="49"/>
      <c r="O2348" s="49"/>
      <c r="P2348" s="49"/>
      <c r="Q2348" s="49"/>
      <c r="R2348" s="49"/>
      <c r="S2348" s="49"/>
      <c r="T2348" s="49"/>
      <c r="U2348" s="49"/>
      <c r="V2348" s="49"/>
      <c r="W2348" s="49"/>
      <c r="X2348" s="49"/>
      <c r="Y2348" s="49"/>
    </row>
    <row r="2349" spans="13:25">
      <c r="M2349" s="49"/>
      <c r="N2349" s="49"/>
      <c r="O2349" s="49"/>
      <c r="P2349" s="49"/>
      <c r="Q2349" s="49"/>
      <c r="R2349" s="49"/>
      <c r="S2349" s="49"/>
      <c r="T2349" s="49"/>
      <c r="U2349" s="49"/>
      <c r="V2349" s="49"/>
      <c r="W2349" s="49"/>
      <c r="X2349" s="49"/>
      <c r="Y2349" s="49"/>
    </row>
    <row r="2350" spans="13:25">
      <c r="M2350" s="49"/>
      <c r="N2350" s="49"/>
      <c r="O2350" s="49"/>
      <c r="P2350" s="49"/>
      <c r="Q2350" s="49"/>
      <c r="R2350" s="49"/>
      <c r="S2350" s="49"/>
      <c r="T2350" s="49"/>
      <c r="U2350" s="49"/>
      <c r="V2350" s="49"/>
      <c r="W2350" s="49"/>
      <c r="X2350" s="49"/>
      <c r="Y2350" s="49"/>
    </row>
    <row r="2351" spans="13:25">
      <c r="M2351" s="49"/>
      <c r="N2351" s="49"/>
      <c r="O2351" s="49"/>
      <c r="P2351" s="49"/>
      <c r="Q2351" s="49"/>
      <c r="R2351" s="49"/>
      <c r="S2351" s="49"/>
      <c r="T2351" s="49"/>
      <c r="U2351" s="49"/>
      <c r="V2351" s="49"/>
      <c r="W2351" s="49"/>
      <c r="X2351" s="49"/>
      <c r="Y2351" s="49"/>
    </row>
    <row r="2352" spans="13:25">
      <c r="M2352" s="49"/>
      <c r="N2352" s="49"/>
      <c r="O2352" s="49"/>
      <c r="P2352" s="49"/>
      <c r="Q2352" s="49"/>
      <c r="R2352" s="49"/>
      <c r="S2352" s="49"/>
      <c r="T2352" s="49"/>
      <c r="U2352" s="49"/>
      <c r="V2352" s="49"/>
      <c r="W2352" s="49"/>
      <c r="X2352" s="49"/>
      <c r="Y2352" s="49"/>
    </row>
    <row r="2353" spans="13:25">
      <c r="M2353" s="49"/>
      <c r="N2353" s="49"/>
      <c r="O2353" s="49"/>
      <c r="P2353" s="49"/>
      <c r="Q2353" s="49"/>
      <c r="R2353" s="49"/>
      <c r="S2353" s="49"/>
      <c r="T2353" s="49"/>
      <c r="U2353" s="49"/>
      <c r="V2353" s="49"/>
      <c r="W2353" s="49"/>
      <c r="X2353" s="49"/>
      <c r="Y2353" s="49"/>
    </row>
    <row r="2354" spans="13:25">
      <c r="M2354" s="49"/>
      <c r="N2354" s="49"/>
      <c r="O2354" s="49"/>
      <c r="P2354" s="49"/>
      <c r="Q2354" s="49"/>
      <c r="R2354" s="49"/>
      <c r="S2354" s="49"/>
      <c r="T2354" s="49"/>
      <c r="U2354" s="49"/>
      <c r="V2354" s="49"/>
      <c r="W2354" s="49"/>
      <c r="X2354" s="49"/>
      <c r="Y2354" s="49"/>
    </row>
    <row r="2355" spans="13:25">
      <c r="M2355" s="49"/>
      <c r="N2355" s="49"/>
      <c r="O2355" s="49"/>
      <c r="P2355" s="49"/>
      <c r="Q2355" s="49"/>
      <c r="R2355" s="49"/>
      <c r="S2355" s="49"/>
      <c r="T2355" s="49"/>
      <c r="U2355" s="49"/>
      <c r="V2355" s="49"/>
      <c r="W2355" s="49"/>
      <c r="X2355" s="49"/>
      <c r="Y2355" s="49"/>
    </row>
    <row r="2356" spans="13:25">
      <c r="M2356" s="49"/>
      <c r="N2356" s="49"/>
      <c r="O2356" s="49"/>
      <c r="P2356" s="49"/>
      <c r="Q2356" s="49"/>
      <c r="R2356" s="49"/>
      <c r="S2356" s="49"/>
      <c r="T2356" s="49"/>
      <c r="U2356" s="49"/>
      <c r="V2356" s="49"/>
      <c r="W2356" s="49"/>
      <c r="X2356" s="49"/>
      <c r="Y2356" s="49"/>
    </row>
    <row r="2357" spans="13:25">
      <c r="M2357" s="49"/>
      <c r="N2357" s="49"/>
      <c r="O2357" s="49"/>
      <c r="P2357" s="49"/>
      <c r="Q2357" s="49"/>
      <c r="R2357" s="49"/>
      <c r="S2357" s="49"/>
      <c r="T2357" s="49"/>
      <c r="U2357" s="49"/>
      <c r="V2357" s="49"/>
      <c r="W2357" s="49"/>
      <c r="X2357" s="49"/>
      <c r="Y2357" s="49"/>
    </row>
    <row r="2358" spans="13:25">
      <c r="M2358" s="49"/>
      <c r="N2358" s="49"/>
      <c r="O2358" s="49"/>
      <c r="P2358" s="49"/>
      <c r="Q2358" s="49"/>
      <c r="R2358" s="49"/>
      <c r="S2358" s="49"/>
      <c r="T2358" s="49"/>
      <c r="U2358" s="49"/>
      <c r="V2358" s="49"/>
      <c r="W2358" s="49"/>
      <c r="X2358" s="49"/>
      <c r="Y2358" s="49"/>
    </row>
    <row r="2359" spans="13:25">
      <c r="M2359" s="49"/>
      <c r="N2359" s="49"/>
      <c r="O2359" s="49"/>
      <c r="P2359" s="49"/>
      <c r="Q2359" s="49"/>
      <c r="R2359" s="49"/>
      <c r="S2359" s="49"/>
      <c r="T2359" s="49"/>
      <c r="U2359" s="49"/>
      <c r="V2359" s="49"/>
      <c r="W2359" s="49"/>
      <c r="X2359" s="49"/>
      <c r="Y2359" s="49"/>
    </row>
    <row r="2360" spans="13:25">
      <c r="M2360" s="49"/>
      <c r="N2360" s="49"/>
      <c r="O2360" s="49"/>
      <c r="P2360" s="49"/>
      <c r="Q2360" s="49"/>
      <c r="R2360" s="49"/>
      <c r="S2360" s="49"/>
      <c r="T2360" s="49"/>
      <c r="U2360" s="49"/>
      <c r="V2360" s="49"/>
      <c r="W2360" s="49"/>
      <c r="X2360" s="49"/>
      <c r="Y2360" s="49"/>
    </row>
    <row r="2361" spans="13:25">
      <c r="M2361" s="49"/>
      <c r="N2361" s="49"/>
      <c r="O2361" s="49"/>
      <c r="P2361" s="49"/>
      <c r="Q2361" s="49"/>
      <c r="R2361" s="49"/>
      <c r="S2361" s="49"/>
      <c r="T2361" s="49"/>
      <c r="U2361" s="49"/>
      <c r="V2361" s="49"/>
      <c r="W2361" s="49"/>
      <c r="X2361" s="49"/>
      <c r="Y2361" s="49"/>
    </row>
    <row r="2362" spans="13:25">
      <c r="M2362" s="49"/>
      <c r="N2362" s="49"/>
      <c r="O2362" s="49"/>
      <c r="P2362" s="49"/>
      <c r="Q2362" s="49"/>
      <c r="R2362" s="49"/>
      <c r="S2362" s="49"/>
      <c r="T2362" s="49"/>
      <c r="U2362" s="49"/>
      <c r="V2362" s="49"/>
      <c r="W2362" s="49"/>
      <c r="X2362" s="49"/>
      <c r="Y2362" s="49"/>
    </row>
    <row r="2363" spans="13:25">
      <c r="M2363" s="49"/>
      <c r="N2363" s="49"/>
      <c r="O2363" s="49"/>
      <c r="P2363" s="49"/>
      <c r="Q2363" s="49"/>
      <c r="R2363" s="49"/>
      <c r="S2363" s="49"/>
      <c r="T2363" s="49"/>
      <c r="U2363" s="49"/>
      <c r="V2363" s="49"/>
      <c r="W2363" s="49"/>
      <c r="X2363" s="49"/>
      <c r="Y2363" s="49"/>
    </row>
    <row r="2364" spans="13:25">
      <c r="M2364" s="49"/>
      <c r="N2364" s="49"/>
      <c r="O2364" s="49"/>
      <c r="P2364" s="49"/>
      <c r="Q2364" s="49"/>
      <c r="R2364" s="49"/>
      <c r="S2364" s="49"/>
      <c r="T2364" s="49"/>
      <c r="U2364" s="49"/>
      <c r="V2364" s="49"/>
      <c r="W2364" s="49"/>
      <c r="X2364" s="49"/>
      <c r="Y2364" s="49"/>
    </row>
    <row r="2365" spans="13:25">
      <c r="M2365" s="49"/>
      <c r="N2365" s="49"/>
      <c r="O2365" s="49"/>
      <c r="P2365" s="49"/>
      <c r="Q2365" s="49"/>
      <c r="R2365" s="49"/>
      <c r="S2365" s="49"/>
      <c r="T2365" s="49"/>
      <c r="U2365" s="49"/>
      <c r="V2365" s="49"/>
      <c r="W2365" s="49"/>
      <c r="X2365" s="49"/>
      <c r="Y2365" s="49"/>
    </row>
    <row r="2366" spans="13:25">
      <c r="M2366" s="49"/>
      <c r="N2366" s="49"/>
      <c r="O2366" s="49"/>
      <c r="P2366" s="49"/>
      <c r="Q2366" s="49"/>
      <c r="R2366" s="49"/>
      <c r="S2366" s="49"/>
      <c r="T2366" s="49"/>
      <c r="U2366" s="49"/>
      <c r="V2366" s="49"/>
      <c r="W2366" s="49"/>
      <c r="X2366" s="49"/>
      <c r="Y2366" s="49"/>
    </row>
    <row r="2367" spans="13:25">
      <c r="M2367" s="49"/>
      <c r="N2367" s="49"/>
      <c r="O2367" s="49"/>
      <c r="P2367" s="49"/>
      <c r="Q2367" s="49"/>
      <c r="R2367" s="49"/>
      <c r="S2367" s="49"/>
      <c r="T2367" s="49"/>
      <c r="U2367" s="49"/>
      <c r="V2367" s="49"/>
      <c r="W2367" s="49"/>
      <c r="X2367" s="49"/>
      <c r="Y2367" s="49"/>
    </row>
    <row r="2368" spans="13:25">
      <c r="M2368" s="49"/>
      <c r="N2368" s="49"/>
      <c r="O2368" s="49"/>
      <c r="P2368" s="49"/>
      <c r="Q2368" s="49"/>
      <c r="R2368" s="49"/>
      <c r="S2368" s="49"/>
      <c r="T2368" s="49"/>
      <c r="U2368" s="49"/>
      <c r="V2368" s="49"/>
      <c r="W2368" s="49"/>
      <c r="X2368" s="49"/>
      <c r="Y2368" s="49"/>
    </row>
    <row r="2369" spans="13:25">
      <c r="M2369" s="49"/>
      <c r="N2369" s="49"/>
      <c r="O2369" s="49"/>
      <c r="P2369" s="49"/>
      <c r="Q2369" s="49"/>
      <c r="R2369" s="49"/>
      <c r="S2369" s="49"/>
      <c r="T2369" s="49"/>
      <c r="U2369" s="49"/>
      <c r="V2369" s="49"/>
      <c r="W2369" s="49"/>
      <c r="X2369" s="49"/>
      <c r="Y2369" s="49"/>
    </row>
    <row r="2370" spans="13:25">
      <c r="M2370" s="49"/>
      <c r="N2370" s="49"/>
      <c r="O2370" s="49"/>
      <c r="P2370" s="49"/>
      <c r="Q2370" s="49"/>
      <c r="R2370" s="49"/>
      <c r="S2370" s="49"/>
      <c r="T2370" s="49"/>
      <c r="U2370" s="49"/>
      <c r="V2370" s="49"/>
      <c r="W2370" s="49"/>
      <c r="X2370" s="49"/>
      <c r="Y2370" s="49"/>
    </row>
    <row r="2371" spans="13:25">
      <c r="M2371" s="49"/>
      <c r="N2371" s="49"/>
      <c r="O2371" s="49"/>
      <c r="P2371" s="49"/>
      <c r="Q2371" s="49"/>
      <c r="R2371" s="49"/>
      <c r="S2371" s="49"/>
      <c r="T2371" s="49"/>
      <c r="U2371" s="49"/>
      <c r="V2371" s="49"/>
      <c r="W2371" s="49"/>
      <c r="X2371" s="49"/>
      <c r="Y2371" s="49"/>
    </row>
    <row r="2372" spans="13:25">
      <c r="M2372" s="49"/>
      <c r="N2372" s="49"/>
      <c r="O2372" s="49"/>
      <c r="P2372" s="49"/>
      <c r="Q2372" s="49"/>
      <c r="R2372" s="49"/>
      <c r="S2372" s="49"/>
      <c r="T2372" s="49"/>
      <c r="U2372" s="49"/>
      <c r="V2372" s="49"/>
      <c r="W2372" s="49"/>
      <c r="X2372" s="49"/>
      <c r="Y2372" s="49"/>
    </row>
    <row r="2373" spans="13:25">
      <c r="M2373" s="49"/>
      <c r="N2373" s="49"/>
      <c r="O2373" s="49"/>
      <c r="P2373" s="49"/>
      <c r="Q2373" s="49"/>
      <c r="R2373" s="49"/>
      <c r="S2373" s="49"/>
      <c r="T2373" s="49"/>
      <c r="U2373" s="49"/>
      <c r="V2373" s="49"/>
      <c r="W2373" s="49"/>
      <c r="X2373" s="49"/>
      <c r="Y2373" s="49"/>
    </row>
    <row r="2374" spans="13:25">
      <c r="M2374" s="49"/>
      <c r="N2374" s="49"/>
      <c r="O2374" s="49"/>
      <c r="P2374" s="49"/>
      <c r="Q2374" s="49"/>
      <c r="R2374" s="49"/>
      <c r="S2374" s="49"/>
      <c r="T2374" s="49"/>
      <c r="U2374" s="49"/>
      <c r="V2374" s="49"/>
      <c r="W2374" s="49"/>
      <c r="X2374" s="49"/>
      <c r="Y2374" s="49"/>
    </row>
    <row r="2375" spans="13:25">
      <c r="M2375" s="49"/>
      <c r="N2375" s="49"/>
      <c r="O2375" s="49"/>
      <c r="P2375" s="49"/>
      <c r="Q2375" s="49"/>
      <c r="R2375" s="49"/>
      <c r="S2375" s="49"/>
      <c r="T2375" s="49"/>
      <c r="U2375" s="49"/>
      <c r="V2375" s="49"/>
      <c r="W2375" s="49"/>
      <c r="X2375" s="49"/>
      <c r="Y2375" s="49"/>
    </row>
    <row r="2376" spans="13:25">
      <c r="M2376" s="49"/>
      <c r="N2376" s="49"/>
      <c r="O2376" s="49"/>
      <c r="P2376" s="49"/>
      <c r="Q2376" s="49"/>
      <c r="R2376" s="49"/>
      <c r="S2376" s="49"/>
      <c r="T2376" s="49"/>
      <c r="U2376" s="49"/>
      <c r="V2376" s="49"/>
      <c r="W2376" s="49"/>
      <c r="X2376" s="49"/>
      <c r="Y2376" s="49"/>
    </row>
    <row r="2377" spans="13:25">
      <c r="M2377" s="49"/>
      <c r="N2377" s="49"/>
      <c r="O2377" s="49"/>
      <c r="P2377" s="49"/>
      <c r="Q2377" s="49"/>
      <c r="R2377" s="49"/>
      <c r="S2377" s="49"/>
      <c r="T2377" s="49"/>
      <c r="U2377" s="49"/>
      <c r="V2377" s="49"/>
      <c r="W2377" s="49"/>
      <c r="X2377" s="49"/>
      <c r="Y2377" s="49"/>
    </row>
    <row r="2378" spans="13:25">
      <c r="M2378" s="49"/>
      <c r="N2378" s="49"/>
      <c r="O2378" s="49"/>
      <c r="P2378" s="49"/>
      <c r="Q2378" s="49"/>
      <c r="R2378" s="49"/>
      <c r="S2378" s="49"/>
      <c r="T2378" s="49"/>
      <c r="U2378" s="49"/>
      <c r="V2378" s="49"/>
      <c r="W2378" s="49"/>
      <c r="X2378" s="49"/>
      <c r="Y2378" s="49"/>
    </row>
    <row r="2379" spans="13:25">
      <c r="M2379" s="49"/>
      <c r="N2379" s="49"/>
      <c r="O2379" s="49"/>
      <c r="P2379" s="49"/>
      <c r="Q2379" s="49"/>
      <c r="R2379" s="49"/>
      <c r="S2379" s="49"/>
      <c r="T2379" s="49"/>
      <c r="U2379" s="49"/>
      <c r="V2379" s="49"/>
      <c r="W2379" s="49"/>
      <c r="X2379" s="49"/>
      <c r="Y2379" s="49"/>
    </row>
    <row r="2380" spans="13:25">
      <c r="M2380" s="49"/>
      <c r="N2380" s="49"/>
      <c r="O2380" s="49"/>
      <c r="P2380" s="49"/>
      <c r="Q2380" s="49"/>
      <c r="R2380" s="49"/>
      <c r="S2380" s="49"/>
      <c r="T2380" s="49"/>
      <c r="U2380" s="49"/>
      <c r="V2380" s="49"/>
      <c r="W2380" s="49"/>
      <c r="X2380" s="49"/>
      <c r="Y2380" s="49"/>
    </row>
    <row r="2381" spans="13:25">
      <c r="M2381" s="49"/>
      <c r="N2381" s="49"/>
      <c r="O2381" s="49"/>
      <c r="P2381" s="49"/>
      <c r="Q2381" s="49"/>
      <c r="R2381" s="49"/>
      <c r="S2381" s="49"/>
      <c r="T2381" s="49"/>
      <c r="U2381" s="49"/>
      <c r="V2381" s="49"/>
      <c r="W2381" s="49"/>
      <c r="X2381" s="49"/>
      <c r="Y2381" s="49"/>
    </row>
    <row r="2382" spans="13:25">
      <c r="M2382" s="49"/>
      <c r="N2382" s="49"/>
      <c r="O2382" s="49"/>
      <c r="P2382" s="49"/>
      <c r="Q2382" s="49"/>
      <c r="R2382" s="49"/>
      <c r="S2382" s="49"/>
      <c r="T2382" s="49"/>
      <c r="U2382" s="49"/>
      <c r="V2382" s="49"/>
      <c r="W2382" s="49"/>
      <c r="X2382" s="49"/>
      <c r="Y2382" s="49"/>
    </row>
    <row r="2383" spans="13:25">
      <c r="M2383" s="49"/>
      <c r="N2383" s="49"/>
      <c r="O2383" s="49"/>
      <c r="P2383" s="49"/>
      <c r="Q2383" s="49"/>
      <c r="R2383" s="49"/>
      <c r="S2383" s="49"/>
      <c r="T2383" s="49"/>
      <c r="U2383" s="49"/>
      <c r="V2383" s="49"/>
      <c r="W2383" s="49"/>
      <c r="X2383" s="49"/>
      <c r="Y2383" s="49"/>
    </row>
    <row r="2384" spans="13:25">
      <c r="M2384" s="49"/>
      <c r="N2384" s="49"/>
      <c r="O2384" s="49"/>
      <c r="P2384" s="49"/>
      <c r="Q2384" s="49"/>
      <c r="R2384" s="49"/>
      <c r="S2384" s="49"/>
      <c r="T2384" s="49"/>
      <c r="U2384" s="49"/>
      <c r="V2384" s="49"/>
      <c r="W2384" s="49"/>
      <c r="X2384" s="49"/>
      <c r="Y2384" s="49"/>
    </row>
    <row r="2385" spans="13:25">
      <c r="M2385" s="49"/>
      <c r="N2385" s="49"/>
      <c r="O2385" s="49"/>
      <c r="P2385" s="49"/>
      <c r="Q2385" s="49"/>
      <c r="R2385" s="49"/>
      <c r="S2385" s="49"/>
      <c r="T2385" s="49"/>
      <c r="U2385" s="49"/>
      <c r="V2385" s="49"/>
      <c r="W2385" s="49"/>
      <c r="X2385" s="49"/>
      <c r="Y2385" s="49"/>
    </row>
    <row r="2386" spans="13:25">
      <c r="M2386" s="49"/>
      <c r="N2386" s="49"/>
      <c r="O2386" s="49"/>
      <c r="P2386" s="49"/>
      <c r="Q2386" s="49"/>
      <c r="R2386" s="49"/>
      <c r="S2386" s="49"/>
      <c r="T2386" s="49"/>
      <c r="U2386" s="49"/>
      <c r="V2386" s="49"/>
      <c r="W2386" s="49"/>
      <c r="X2386" s="49"/>
      <c r="Y2386" s="49"/>
    </row>
    <row r="2387" spans="13:25">
      <c r="M2387" s="49"/>
      <c r="N2387" s="49"/>
      <c r="O2387" s="49"/>
      <c r="P2387" s="49"/>
      <c r="Q2387" s="49"/>
      <c r="R2387" s="49"/>
      <c r="S2387" s="49"/>
      <c r="T2387" s="49"/>
      <c r="U2387" s="49"/>
      <c r="V2387" s="49"/>
      <c r="W2387" s="49"/>
      <c r="X2387" s="49"/>
      <c r="Y2387" s="49"/>
    </row>
    <row r="2388" spans="13:25">
      <c r="M2388" s="49"/>
      <c r="N2388" s="49"/>
      <c r="O2388" s="49"/>
      <c r="P2388" s="49"/>
      <c r="Q2388" s="49"/>
      <c r="R2388" s="49"/>
      <c r="S2388" s="49"/>
      <c r="T2388" s="49"/>
      <c r="U2388" s="49"/>
      <c r="V2388" s="49"/>
      <c r="W2388" s="49"/>
      <c r="X2388" s="49"/>
      <c r="Y2388" s="49"/>
    </row>
    <row r="2389" spans="13:25">
      <c r="M2389" s="49"/>
      <c r="N2389" s="49"/>
      <c r="O2389" s="49"/>
      <c r="P2389" s="49"/>
      <c r="Q2389" s="49"/>
      <c r="R2389" s="49"/>
      <c r="S2389" s="49"/>
      <c r="T2389" s="49"/>
      <c r="U2389" s="49"/>
      <c r="V2389" s="49"/>
      <c r="W2389" s="49"/>
      <c r="X2389" s="49"/>
      <c r="Y2389" s="49"/>
    </row>
    <row r="2390" spans="13:25">
      <c r="M2390" s="49"/>
      <c r="N2390" s="49"/>
      <c r="O2390" s="49"/>
      <c r="P2390" s="49"/>
      <c r="Q2390" s="49"/>
      <c r="R2390" s="49"/>
      <c r="S2390" s="49"/>
      <c r="T2390" s="49"/>
      <c r="U2390" s="49"/>
      <c r="V2390" s="49"/>
      <c r="W2390" s="49"/>
      <c r="X2390" s="49"/>
      <c r="Y2390" s="49"/>
    </row>
    <row r="2391" spans="13:25">
      <c r="M2391" s="49"/>
      <c r="N2391" s="49"/>
      <c r="O2391" s="49"/>
      <c r="P2391" s="49"/>
      <c r="Q2391" s="49"/>
      <c r="R2391" s="49"/>
      <c r="S2391" s="49"/>
      <c r="T2391" s="49"/>
      <c r="U2391" s="49"/>
      <c r="V2391" s="49"/>
      <c r="W2391" s="49"/>
      <c r="X2391" s="49"/>
      <c r="Y2391" s="49"/>
    </row>
    <row r="2392" spans="13:25">
      <c r="M2392" s="49"/>
      <c r="N2392" s="49"/>
      <c r="O2392" s="49"/>
      <c r="P2392" s="49"/>
      <c r="Q2392" s="49"/>
      <c r="R2392" s="49"/>
      <c r="S2392" s="49"/>
      <c r="T2392" s="49"/>
      <c r="U2392" s="49"/>
      <c r="V2392" s="49"/>
      <c r="W2392" s="49"/>
      <c r="X2392" s="49"/>
      <c r="Y2392" s="49"/>
    </row>
    <row r="2393" spans="13:25">
      <c r="M2393" s="49"/>
      <c r="N2393" s="49"/>
      <c r="O2393" s="49"/>
      <c r="P2393" s="49"/>
      <c r="Q2393" s="49"/>
      <c r="R2393" s="49"/>
      <c r="S2393" s="49"/>
      <c r="T2393" s="49"/>
      <c r="U2393" s="49"/>
      <c r="V2393" s="49"/>
      <c r="W2393" s="49"/>
      <c r="X2393" s="49"/>
      <c r="Y2393" s="49"/>
    </row>
    <row r="2394" spans="13:25">
      <c r="M2394" s="49"/>
      <c r="N2394" s="49"/>
      <c r="O2394" s="49"/>
      <c r="P2394" s="49"/>
      <c r="Q2394" s="49"/>
      <c r="R2394" s="49"/>
      <c r="S2394" s="49"/>
      <c r="T2394" s="49"/>
      <c r="U2394" s="49"/>
      <c r="V2394" s="49"/>
      <c r="W2394" s="49"/>
      <c r="X2394" s="49"/>
      <c r="Y2394" s="49"/>
    </row>
    <row r="2395" spans="13:25">
      <c r="M2395" s="49"/>
      <c r="N2395" s="49"/>
      <c r="O2395" s="49"/>
      <c r="P2395" s="49"/>
      <c r="Q2395" s="49"/>
      <c r="R2395" s="49"/>
      <c r="S2395" s="49"/>
      <c r="T2395" s="49"/>
      <c r="U2395" s="49"/>
      <c r="V2395" s="49"/>
      <c r="W2395" s="49"/>
      <c r="X2395" s="49"/>
      <c r="Y2395" s="49"/>
    </row>
    <row r="2396" spans="13:25">
      <c r="M2396" s="49"/>
      <c r="N2396" s="49"/>
      <c r="O2396" s="49"/>
      <c r="P2396" s="49"/>
      <c r="Q2396" s="49"/>
      <c r="R2396" s="49"/>
      <c r="S2396" s="49"/>
      <c r="T2396" s="49"/>
      <c r="U2396" s="49"/>
      <c r="V2396" s="49"/>
      <c r="W2396" s="49"/>
      <c r="X2396" s="49"/>
      <c r="Y2396" s="49"/>
    </row>
    <row r="2397" spans="13:25">
      <c r="M2397" s="49"/>
      <c r="N2397" s="49"/>
      <c r="O2397" s="49"/>
      <c r="P2397" s="49"/>
      <c r="Q2397" s="49"/>
      <c r="R2397" s="49"/>
      <c r="S2397" s="49"/>
      <c r="T2397" s="49"/>
      <c r="U2397" s="49"/>
      <c r="V2397" s="49"/>
      <c r="W2397" s="49"/>
      <c r="X2397" s="49"/>
      <c r="Y2397" s="49"/>
    </row>
    <row r="2398" spans="13:25">
      <c r="M2398" s="49"/>
      <c r="N2398" s="49"/>
      <c r="O2398" s="49"/>
      <c r="P2398" s="49"/>
      <c r="Q2398" s="49"/>
      <c r="R2398" s="49"/>
      <c r="S2398" s="49"/>
      <c r="T2398" s="49"/>
      <c r="U2398" s="49"/>
      <c r="V2398" s="49"/>
      <c r="W2398" s="49"/>
      <c r="X2398" s="49"/>
      <c r="Y2398" s="49"/>
    </row>
    <row r="2399" spans="13:25">
      <c r="M2399" s="49"/>
      <c r="N2399" s="49"/>
      <c r="O2399" s="49"/>
      <c r="P2399" s="49"/>
      <c r="Q2399" s="49"/>
      <c r="R2399" s="49"/>
      <c r="S2399" s="49"/>
      <c r="T2399" s="49"/>
      <c r="U2399" s="49"/>
      <c r="V2399" s="49"/>
      <c r="W2399" s="49"/>
      <c r="X2399" s="49"/>
      <c r="Y2399" s="49"/>
    </row>
    <row r="2400" spans="13:25">
      <c r="M2400" s="49"/>
      <c r="N2400" s="49"/>
      <c r="O2400" s="49"/>
      <c r="P2400" s="49"/>
      <c r="Q2400" s="49"/>
      <c r="R2400" s="49"/>
      <c r="S2400" s="49"/>
      <c r="T2400" s="49"/>
      <c r="U2400" s="49"/>
      <c r="V2400" s="49"/>
      <c r="W2400" s="49"/>
      <c r="X2400" s="49"/>
      <c r="Y2400" s="49"/>
    </row>
    <row r="2401" spans="13:25">
      <c r="M2401" s="49"/>
      <c r="N2401" s="49"/>
      <c r="O2401" s="49"/>
      <c r="P2401" s="49"/>
      <c r="Q2401" s="49"/>
      <c r="R2401" s="49"/>
      <c r="S2401" s="49"/>
      <c r="T2401" s="49"/>
      <c r="U2401" s="49"/>
      <c r="V2401" s="49"/>
      <c r="W2401" s="49"/>
      <c r="X2401" s="49"/>
      <c r="Y2401" s="49"/>
    </row>
    <row r="2402" spans="13:25">
      <c r="M2402" s="49"/>
      <c r="N2402" s="49"/>
      <c r="O2402" s="49"/>
      <c r="P2402" s="49"/>
      <c r="Q2402" s="49"/>
      <c r="R2402" s="49"/>
      <c r="S2402" s="49"/>
      <c r="T2402" s="49"/>
      <c r="U2402" s="49"/>
      <c r="V2402" s="49"/>
      <c r="W2402" s="49"/>
      <c r="X2402" s="49"/>
      <c r="Y2402" s="49"/>
    </row>
    <row r="2403" spans="13:25">
      <c r="M2403" s="49"/>
      <c r="N2403" s="49"/>
      <c r="O2403" s="49"/>
      <c r="P2403" s="49"/>
      <c r="Q2403" s="49"/>
      <c r="R2403" s="49"/>
      <c r="S2403" s="49"/>
      <c r="T2403" s="49"/>
      <c r="U2403" s="49"/>
      <c r="V2403" s="49"/>
      <c r="W2403" s="49"/>
      <c r="X2403" s="49"/>
      <c r="Y2403" s="49"/>
    </row>
    <row r="2404" spans="13:25">
      <c r="M2404" s="49"/>
      <c r="N2404" s="49"/>
      <c r="O2404" s="49"/>
      <c r="P2404" s="49"/>
      <c r="Q2404" s="49"/>
      <c r="R2404" s="49"/>
      <c r="S2404" s="49"/>
      <c r="T2404" s="49"/>
      <c r="U2404" s="49"/>
      <c r="V2404" s="49"/>
      <c r="W2404" s="49"/>
      <c r="X2404" s="49"/>
      <c r="Y2404" s="49"/>
    </row>
    <row r="2405" spans="13:25">
      <c r="M2405" s="49"/>
      <c r="N2405" s="49"/>
      <c r="O2405" s="49"/>
      <c r="P2405" s="49"/>
      <c r="Q2405" s="49"/>
      <c r="R2405" s="49"/>
      <c r="S2405" s="49"/>
      <c r="T2405" s="49"/>
      <c r="U2405" s="49"/>
      <c r="V2405" s="49"/>
      <c r="W2405" s="49"/>
      <c r="X2405" s="49"/>
      <c r="Y2405" s="49"/>
    </row>
    <row r="2406" spans="13:25">
      <c r="M2406" s="49"/>
      <c r="N2406" s="49"/>
      <c r="O2406" s="49"/>
      <c r="P2406" s="49"/>
      <c r="Q2406" s="49"/>
      <c r="R2406" s="49"/>
      <c r="S2406" s="49"/>
      <c r="T2406" s="49"/>
      <c r="U2406" s="49"/>
      <c r="V2406" s="49"/>
      <c r="W2406" s="49"/>
      <c r="X2406" s="49"/>
      <c r="Y2406" s="49"/>
    </row>
    <row r="2407" spans="13:25">
      <c r="M2407" s="49"/>
      <c r="N2407" s="49"/>
      <c r="O2407" s="49"/>
      <c r="P2407" s="49"/>
      <c r="Q2407" s="49"/>
      <c r="R2407" s="49"/>
      <c r="S2407" s="49"/>
      <c r="T2407" s="49"/>
      <c r="U2407" s="49"/>
      <c r="V2407" s="49"/>
      <c r="W2407" s="49"/>
      <c r="X2407" s="49"/>
      <c r="Y2407" s="49"/>
    </row>
    <row r="2408" spans="13:25">
      <c r="M2408" s="49"/>
      <c r="N2408" s="49"/>
      <c r="O2408" s="49"/>
      <c r="P2408" s="49"/>
      <c r="Q2408" s="49"/>
      <c r="R2408" s="49"/>
      <c r="S2408" s="49"/>
      <c r="T2408" s="49"/>
      <c r="U2408" s="49"/>
      <c r="V2408" s="49"/>
      <c r="W2408" s="49"/>
      <c r="X2408" s="49"/>
      <c r="Y2408" s="49"/>
    </row>
    <row r="2409" spans="13:25">
      <c r="M2409" s="49"/>
      <c r="N2409" s="49"/>
      <c r="O2409" s="49"/>
      <c r="P2409" s="49"/>
      <c r="Q2409" s="49"/>
      <c r="R2409" s="49"/>
      <c r="S2409" s="49"/>
      <c r="T2409" s="49"/>
      <c r="U2409" s="49"/>
      <c r="V2409" s="49"/>
      <c r="W2409" s="49"/>
      <c r="X2409" s="49"/>
      <c r="Y2409" s="49"/>
    </row>
    <row r="2410" spans="13:25">
      <c r="M2410" s="49"/>
      <c r="N2410" s="49"/>
      <c r="O2410" s="49"/>
      <c r="P2410" s="49"/>
      <c r="Q2410" s="49"/>
      <c r="R2410" s="49"/>
      <c r="S2410" s="49"/>
      <c r="T2410" s="49"/>
      <c r="U2410" s="49"/>
      <c r="V2410" s="49"/>
      <c r="W2410" s="49"/>
      <c r="X2410" s="49"/>
      <c r="Y2410" s="49"/>
    </row>
    <row r="2411" spans="13:25">
      <c r="M2411" s="49"/>
      <c r="N2411" s="49"/>
      <c r="O2411" s="49"/>
      <c r="P2411" s="49"/>
      <c r="Q2411" s="49"/>
      <c r="R2411" s="49"/>
      <c r="S2411" s="49"/>
      <c r="T2411" s="49"/>
      <c r="U2411" s="49"/>
      <c r="V2411" s="49"/>
      <c r="W2411" s="49"/>
      <c r="X2411" s="49"/>
      <c r="Y2411" s="49"/>
    </row>
    <row r="2412" spans="13:25">
      <c r="M2412" s="49"/>
      <c r="N2412" s="49"/>
      <c r="O2412" s="49"/>
      <c r="P2412" s="49"/>
      <c r="Q2412" s="49"/>
      <c r="R2412" s="49"/>
      <c r="S2412" s="49"/>
      <c r="T2412" s="49"/>
      <c r="U2412" s="49"/>
      <c r="V2412" s="49"/>
      <c r="W2412" s="49"/>
      <c r="X2412" s="49"/>
      <c r="Y2412" s="49"/>
    </row>
    <row r="2413" spans="13:25">
      <c r="M2413" s="49"/>
      <c r="N2413" s="49"/>
      <c r="O2413" s="49"/>
      <c r="P2413" s="49"/>
      <c r="Q2413" s="49"/>
      <c r="R2413" s="49"/>
      <c r="S2413" s="49"/>
      <c r="T2413" s="49"/>
      <c r="U2413" s="49"/>
      <c r="V2413" s="49"/>
      <c r="W2413" s="49"/>
      <c r="X2413" s="49"/>
      <c r="Y2413" s="49"/>
    </row>
    <row r="2414" spans="13:25">
      <c r="M2414" s="49"/>
      <c r="N2414" s="49"/>
      <c r="O2414" s="49"/>
      <c r="P2414" s="49"/>
      <c r="Q2414" s="49"/>
      <c r="R2414" s="49"/>
      <c r="S2414" s="49"/>
      <c r="T2414" s="49"/>
      <c r="U2414" s="49"/>
      <c r="V2414" s="49"/>
      <c r="W2414" s="49"/>
      <c r="X2414" s="49"/>
      <c r="Y2414" s="49"/>
    </row>
    <row r="2415" spans="13:25">
      <c r="M2415" s="49"/>
      <c r="N2415" s="49"/>
      <c r="O2415" s="49"/>
      <c r="P2415" s="49"/>
      <c r="Q2415" s="49"/>
      <c r="R2415" s="49"/>
      <c r="S2415" s="49"/>
      <c r="T2415" s="49"/>
      <c r="U2415" s="49"/>
      <c r="V2415" s="49"/>
      <c r="W2415" s="49"/>
      <c r="X2415" s="49"/>
      <c r="Y2415" s="49"/>
    </row>
    <row r="2416" spans="13:25">
      <c r="M2416" s="49"/>
      <c r="N2416" s="49"/>
      <c r="O2416" s="49"/>
      <c r="P2416" s="49"/>
      <c r="Q2416" s="49"/>
      <c r="R2416" s="49"/>
      <c r="S2416" s="49"/>
      <c r="T2416" s="49"/>
      <c r="U2416" s="49"/>
      <c r="V2416" s="49"/>
      <c r="W2416" s="49"/>
      <c r="X2416" s="49"/>
      <c r="Y2416" s="49"/>
    </row>
    <row r="2417" spans="13:25">
      <c r="M2417" s="49"/>
      <c r="N2417" s="49"/>
      <c r="O2417" s="49"/>
      <c r="P2417" s="49"/>
      <c r="Q2417" s="49"/>
      <c r="R2417" s="49"/>
      <c r="S2417" s="49"/>
      <c r="T2417" s="49"/>
      <c r="U2417" s="49"/>
      <c r="V2417" s="49"/>
      <c r="W2417" s="49"/>
      <c r="X2417" s="49"/>
      <c r="Y2417" s="49"/>
    </row>
    <row r="2418" spans="13:25">
      <c r="M2418" s="49"/>
      <c r="N2418" s="49"/>
      <c r="O2418" s="49"/>
      <c r="P2418" s="49"/>
      <c r="Q2418" s="49"/>
      <c r="R2418" s="49"/>
      <c r="S2418" s="49"/>
      <c r="T2418" s="49"/>
      <c r="U2418" s="49"/>
      <c r="V2418" s="49"/>
      <c r="W2418" s="49"/>
      <c r="X2418" s="49"/>
      <c r="Y2418" s="49"/>
    </row>
    <row r="2419" spans="13:25">
      <c r="M2419" s="49"/>
      <c r="N2419" s="49"/>
      <c r="O2419" s="49"/>
      <c r="P2419" s="49"/>
      <c r="Q2419" s="49"/>
      <c r="R2419" s="49"/>
      <c r="S2419" s="49"/>
      <c r="T2419" s="49"/>
      <c r="U2419" s="49"/>
      <c r="V2419" s="49"/>
      <c r="W2419" s="49"/>
      <c r="X2419" s="49"/>
      <c r="Y2419" s="49"/>
    </row>
    <row r="2420" spans="13:25">
      <c r="M2420" s="49"/>
      <c r="N2420" s="49"/>
      <c r="O2420" s="49"/>
      <c r="P2420" s="49"/>
      <c r="Q2420" s="49"/>
      <c r="R2420" s="49"/>
      <c r="S2420" s="49"/>
      <c r="T2420" s="49"/>
      <c r="U2420" s="49"/>
      <c r="V2420" s="49"/>
      <c r="W2420" s="49"/>
      <c r="X2420" s="49"/>
      <c r="Y2420" s="49"/>
    </row>
    <row r="2421" spans="13:25">
      <c r="M2421" s="49"/>
      <c r="N2421" s="49"/>
      <c r="O2421" s="49"/>
      <c r="P2421" s="49"/>
      <c r="Q2421" s="49"/>
      <c r="R2421" s="49"/>
      <c r="S2421" s="49"/>
      <c r="T2421" s="49"/>
      <c r="U2421" s="49"/>
      <c r="V2421" s="49"/>
      <c r="W2421" s="49"/>
      <c r="X2421" s="49"/>
      <c r="Y2421" s="49"/>
    </row>
    <row r="2422" spans="13:25">
      <c r="M2422" s="49"/>
      <c r="N2422" s="49"/>
      <c r="O2422" s="49"/>
      <c r="P2422" s="49"/>
      <c r="Q2422" s="49"/>
      <c r="R2422" s="49"/>
      <c r="S2422" s="49"/>
      <c r="T2422" s="49"/>
      <c r="U2422" s="49"/>
      <c r="V2422" s="49"/>
      <c r="W2422" s="49"/>
      <c r="X2422" s="49"/>
      <c r="Y2422" s="49"/>
    </row>
    <row r="2423" spans="13:25">
      <c r="M2423" s="49"/>
      <c r="N2423" s="49"/>
      <c r="O2423" s="49"/>
      <c r="P2423" s="49"/>
      <c r="Q2423" s="49"/>
      <c r="R2423" s="49"/>
      <c r="S2423" s="49"/>
      <c r="T2423" s="49"/>
      <c r="U2423" s="49"/>
      <c r="V2423" s="49"/>
      <c r="W2423" s="49"/>
      <c r="X2423" s="49"/>
      <c r="Y2423" s="49"/>
    </row>
    <row r="2424" spans="13:25">
      <c r="M2424" s="49"/>
      <c r="N2424" s="49"/>
      <c r="O2424" s="49"/>
      <c r="P2424" s="49"/>
      <c r="Q2424" s="49"/>
      <c r="R2424" s="49"/>
      <c r="S2424" s="49"/>
      <c r="T2424" s="49"/>
      <c r="U2424" s="49"/>
      <c r="V2424" s="49"/>
      <c r="W2424" s="49"/>
      <c r="X2424" s="49"/>
      <c r="Y2424" s="49"/>
    </row>
    <row r="2425" spans="13:25">
      <c r="M2425" s="49"/>
      <c r="N2425" s="49"/>
      <c r="O2425" s="49"/>
      <c r="P2425" s="49"/>
      <c r="Q2425" s="49"/>
      <c r="R2425" s="49"/>
      <c r="S2425" s="49"/>
      <c r="T2425" s="49"/>
      <c r="U2425" s="49"/>
      <c r="V2425" s="49"/>
      <c r="W2425" s="49"/>
      <c r="X2425" s="49"/>
      <c r="Y2425" s="49"/>
    </row>
    <row r="2426" spans="13:25">
      <c r="M2426" s="49"/>
      <c r="N2426" s="49"/>
      <c r="O2426" s="49"/>
      <c r="P2426" s="49"/>
      <c r="Q2426" s="49"/>
      <c r="R2426" s="49"/>
      <c r="S2426" s="49"/>
      <c r="T2426" s="49"/>
      <c r="U2426" s="49"/>
      <c r="V2426" s="49"/>
      <c r="W2426" s="49"/>
      <c r="X2426" s="49"/>
      <c r="Y2426" s="49"/>
    </row>
    <row r="2427" spans="13:25">
      <c r="M2427" s="49"/>
      <c r="N2427" s="49"/>
      <c r="O2427" s="49"/>
      <c r="P2427" s="49"/>
      <c r="Q2427" s="49"/>
      <c r="R2427" s="49"/>
      <c r="S2427" s="49"/>
      <c r="T2427" s="49"/>
      <c r="U2427" s="49"/>
      <c r="V2427" s="49"/>
      <c r="W2427" s="49"/>
      <c r="X2427" s="49"/>
      <c r="Y2427" s="49"/>
    </row>
    <row r="2428" spans="13:25">
      <c r="M2428" s="49"/>
      <c r="N2428" s="49"/>
      <c r="O2428" s="49"/>
      <c r="P2428" s="49"/>
      <c r="Q2428" s="49"/>
      <c r="R2428" s="49"/>
      <c r="S2428" s="49"/>
      <c r="T2428" s="49"/>
      <c r="U2428" s="49"/>
      <c r="V2428" s="49"/>
      <c r="W2428" s="49"/>
      <c r="X2428" s="49"/>
      <c r="Y2428" s="49"/>
    </row>
    <row r="2429" spans="13:25">
      <c r="M2429" s="49"/>
      <c r="N2429" s="49"/>
      <c r="O2429" s="49"/>
      <c r="P2429" s="49"/>
      <c r="Q2429" s="49"/>
      <c r="R2429" s="49"/>
      <c r="S2429" s="49"/>
      <c r="T2429" s="49"/>
      <c r="U2429" s="49"/>
      <c r="V2429" s="49"/>
      <c r="W2429" s="49"/>
      <c r="X2429" s="49"/>
      <c r="Y2429" s="49"/>
    </row>
    <row r="2430" spans="13:25">
      <c r="M2430" s="49"/>
      <c r="N2430" s="49"/>
      <c r="O2430" s="49"/>
      <c r="P2430" s="49"/>
      <c r="Q2430" s="49"/>
      <c r="R2430" s="49"/>
      <c r="S2430" s="49"/>
      <c r="T2430" s="49"/>
      <c r="U2430" s="49"/>
      <c r="V2430" s="49"/>
      <c r="W2430" s="49"/>
      <c r="X2430" s="49"/>
      <c r="Y2430" s="49"/>
    </row>
    <row r="2431" spans="13:25">
      <c r="M2431" s="49"/>
      <c r="N2431" s="49"/>
      <c r="O2431" s="49"/>
      <c r="P2431" s="49"/>
      <c r="Q2431" s="49"/>
      <c r="R2431" s="49"/>
      <c r="S2431" s="49"/>
      <c r="T2431" s="49"/>
      <c r="U2431" s="49"/>
      <c r="V2431" s="49"/>
      <c r="W2431" s="49"/>
      <c r="X2431" s="49"/>
      <c r="Y2431" s="49"/>
    </row>
    <row r="2432" spans="13:25">
      <c r="M2432" s="49"/>
      <c r="N2432" s="49"/>
      <c r="O2432" s="49"/>
      <c r="P2432" s="49"/>
      <c r="Q2432" s="49"/>
      <c r="R2432" s="49"/>
      <c r="S2432" s="49"/>
      <c r="T2432" s="49"/>
      <c r="U2432" s="49"/>
      <c r="V2432" s="49"/>
      <c r="W2432" s="49"/>
      <c r="X2432" s="49"/>
      <c r="Y2432" s="49"/>
    </row>
    <row r="2433" spans="13:25">
      <c r="M2433" s="49"/>
      <c r="N2433" s="49"/>
      <c r="O2433" s="49"/>
      <c r="P2433" s="49"/>
      <c r="Q2433" s="49"/>
      <c r="R2433" s="49"/>
      <c r="S2433" s="49"/>
      <c r="T2433" s="49"/>
      <c r="U2433" s="49"/>
      <c r="V2433" s="49"/>
      <c r="W2433" s="49"/>
      <c r="X2433" s="49"/>
      <c r="Y2433" s="49"/>
    </row>
    <row r="2434" spans="13:25">
      <c r="M2434" s="49"/>
      <c r="N2434" s="49"/>
      <c r="O2434" s="49"/>
      <c r="P2434" s="49"/>
      <c r="Q2434" s="49"/>
      <c r="R2434" s="49"/>
      <c r="S2434" s="49"/>
      <c r="T2434" s="49"/>
      <c r="U2434" s="49"/>
      <c r="V2434" s="49"/>
      <c r="W2434" s="49"/>
      <c r="X2434" s="49"/>
      <c r="Y2434" s="49"/>
    </row>
    <row r="2435" spans="13:25">
      <c r="M2435" s="49"/>
      <c r="N2435" s="49"/>
      <c r="O2435" s="49"/>
      <c r="P2435" s="49"/>
      <c r="Q2435" s="49"/>
      <c r="R2435" s="49"/>
      <c r="S2435" s="49"/>
      <c r="T2435" s="49"/>
      <c r="U2435" s="49"/>
      <c r="V2435" s="49"/>
      <c r="W2435" s="49"/>
      <c r="X2435" s="49"/>
      <c r="Y2435" s="49"/>
    </row>
    <row r="2436" spans="13:25">
      <c r="M2436" s="49"/>
      <c r="N2436" s="49"/>
      <c r="O2436" s="49"/>
      <c r="P2436" s="49"/>
      <c r="Q2436" s="49"/>
      <c r="R2436" s="49"/>
      <c r="S2436" s="49"/>
      <c r="T2436" s="49"/>
      <c r="U2436" s="49"/>
      <c r="V2436" s="49"/>
      <c r="W2436" s="49"/>
      <c r="X2436" s="49"/>
      <c r="Y2436" s="49"/>
    </row>
    <row r="2437" spans="13:25">
      <c r="M2437" s="49"/>
      <c r="N2437" s="49"/>
      <c r="O2437" s="49"/>
      <c r="P2437" s="49"/>
      <c r="Q2437" s="49"/>
      <c r="R2437" s="49"/>
      <c r="S2437" s="49"/>
      <c r="T2437" s="49"/>
      <c r="U2437" s="49"/>
      <c r="V2437" s="49"/>
      <c r="W2437" s="49"/>
      <c r="X2437" s="49"/>
      <c r="Y2437" s="49"/>
    </row>
    <row r="2438" spans="13:25">
      <c r="M2438" s="49"/>
      <c r="N2438" s="49"/>
      <c r="O2438" s="49"/>
      <c r="P2438" s="49"/>
      <c r="Q2438" s="49"/>
      <c r="R2438" s="49"/>
      <c r="S2438" s="49"/>
      <c r="T2438" s="49"/>
      <c r="U2438" s="49"/>
      <c r="V2438" s="49"/>
      <c r="W2438" s="49"/>
      <c r="X2438" s="49"/>
      <c r="Y2438" s="49"/>
    </row>
    <row r="2439" spans="13:25">
      <c r="M2439" s="49"/>
      <c r="N2439" s="49"/>
      <c r="O2439" s="49"/>
      <c r="P2439" s="49"/>
      <c r="Q2439" s="49"/>
      <c r="R2439" s="49"/>
      <c r="S2439" s="49"/>
      <c r="T2439" s="49"/>
      <c r="U2439" s="49"/>
      <c r="V2439" s="49"/>
      <c r="W2439" s="49"/>
      <c r="X2439" s="49"/>
      <c r="Y2439" s="49"/>
    </row>
    <row r="2440" spans="13:25">
      <c r="M2440" s="49"/>
      <c r="N2440" s="49"/>
      <c r="O2440" s="49"/>
      <c r="P2440" s="49"/>
      <c r="Q2440" s="49"/>
      <c r="R2440" s="49"/>
      <c r="S2440" s="49"/>
      <c r="T2440" s="49"/>
      <c r="U2440" s="49"/>
      <c r="V2440" s="49"/>
      <c r="W2440" s="49"/>
      <c r="X2440" s="49"/>
      <c r="Y2440" s="49"/>
    </row>
    <row r="2441" spans="13:25">
      <c r="M2441" s="49"/>
      <c r="N2441" s="49"/>
      <c r="O2441" s="49"/>
      <c r="P2441" s="49"/>
      <c r="Q2441" s="49"/>
      <c r="R2441" s="49"/>
      <c r="S2441" s="49"/>
      <c r="T2441" s="49"/>
      <c r="U2441" s="49"/>
      <c r="V2441" s="49"/>
      <c r="W2441" s="49"/>
      <c r="X2441" s="49"/>
      <c r="Y2441" s="49"/>
    </row>
    <row r="2442" spans="13:25">
      <c r="M2442" s="49"/>
      <c r="N2442" s="49"/>
      <c r="O2442" s="49"/>
      <c r="P2442" s="49"/>
      <c r="Q2442" s="49"/>
      <c r="R2442" s="49"/>
      <c r="S2442" s="49"/>
      <c r="T2442" s="49"/>
      <c r="U2442" s="49"/>
      <c r="V2442" s="49"/>
      <c r="W2442" s="49"/>
      <c r="X2442" s="49"/>
      <c r="Y2442" s="49"/>
    </row>
    <row r="2443" spans="13:25">
      <c r="M2443" s="49"/>
      <c r="N2443" s="49"/>
      <c r="O2443" s="49"/>
      <c r="P2443" s="49"/>
      <c r="Q2443" s="49"/>
      <c r="R2443" s="49"/>
      <c r="S2443" s="49"/>
      <c r="T2443" s="49"/>
      <c r="U2443" s="49"/>
      <c r="V2443" s="49"/>
      <c r="W2443" s="49"/>
      <c r="X2443" s="49"/>
      <c r="Y2443" s="49"/>
    </row>
    <row r="2444" spans="13:25">
      <c r="M2444" s="49"/>
      <c r="N2444" s="49"/>
      <c r="O2444" s="49"/>
      <c r="P2444" s="49"/>
      <c r="Q2444" s="49"/>
      <c r="R2444" s="49"/>
      <c r="S2444" s="49"/>
      <c r="T2444" s="49"/>
      <c r="U2444" s="49"/>
      <c r="V2444" s="49"/>
      <c r="W2444" s="49"/>
      <c r="X2444" s="49"/>
      <c r="Y2444" s="49"/>
    </row>
    <row r="2445" spans="13:25">
      <c r="M2445" s="49"/>
      <c r="N2445" s="49"/>
      <c r="O2445" s="49"/>
      <c r="P2445" s="49"/>
      <c r="Q2445" s="49"/>
      <c r="R2445" s="49"/>
      <c r="S2445" s="49"/>
      <c r="T2445" s="49"/>
      <c r="U2445" s="49"/>
      <c r="V2445" s="49"/>
      <c r="W2445" s="49"/>
      <c r="X2445" s="49"/>
      <c r="Y2445" s="49"/>
    </row>
    <row r="2446" spans="13:25">
      <c r="M2446" s="49"/>
      <c r="N2446" s="49"/>
      <c r="O2446" s="49"/>
      <c r="P2446" s="49"/>
      <c r="Q2446" s="49"/>
      <c r="R2446" s="49"/>
      <c r="S2446" s="49"/>
      <c r="T2446" s="49"/>
      <c r="U2446" s="49"/>
      <c r="V2446" s="49"/>
      <c r="W2446" s="49"/>
      <c r="X2446" s="49"/>
      <c r="Y2446" s="49"/>
    </row>
    <row r="2447" spans="13:25">
      <c r="M2447" s="49"/>
      <c r="N2447" s="49"/>
      <c r="O2447" s="49"/>
      <c r="P2447" s="49"/>
      <c r="Q2447" s="49"/>
      <c r="R2447" s="49"/>
      <c r="S2447" s="49"/>
      <c r="T2447" s="49"/>
      <c r="U2447" s="49"/>
      <c r="V2447" s="49"/>
      <c r="W2447" s="49"/>
      <c r="X2447" s="49"/>
      <c r="Y2447" s="49"/>
    </row>
    <row r="2448" spans="13:25">
      <c r="M2448" s="49"/>
      <c r="N2448" s="49"/>
      <c r="O2448" s="49"/>
      <c r="P2448" s="49"/>
      <c r="Q2448" s="49"/>
      <c r="R2448" s="49"/>
      <c r="S2448" s="49"/>
      <c r="T2448" s="49"/>
      <c r="U2448" s="49"/>
      <c r="V2448" s="49"/>
      <c r="W2448" s="49"/>
      <c r="X2448" s="49"/>
      <c r="Y2448" s="49"/>
    </row>
    <row r="2449" spans="13:25">
      <c r="M2449" s="49"/>
      <c r="N2449" s="49"/>
      <c r="O2449" s="49"/>
      <c r="P2449" s="49"/>
      <c r="Q2449" s="49"/>
      <c r="R2449" s="49"/>
      <c r="S2449" s="49"/>
      <c r="T2449" s="49"/>
      <c r="U2449" s="49"/>
      <c r="V2449" s="49"/>
      <c r="W2449" s="49"/>
      <c r="X2449" s="49"/>
      <c r="Y2449" s="49"/>
    </row>
    <row r="2450" spans="13:25">
      <c r="M2450" s="49"/>
      <c r="N2450" s="49"/>
      <c r="O2450" s="49"/>
      <c r="P2450" s="49"/>
      <c r="Q2450" s="49"/>
      <c r="R2450" s="49"/>
      <c r="S2450" s="49"/>
      <c r="T2450" s="49"/>
      <c r="U2450" s="49"/>
      <c r="V2450" s="49"/>
      <c r="W2450" s="49"/>
      <c r="X2450" s="49"/>
      <c r="Y2450" s="49"/>
    </row>
    <row r="2451" spans="13:25">
      <c r="M2451" s="49"/>
      <c r="N2451" s="49"/>
      <c r="O2451" s="49"/>
      <c r="P2451" s="49"/>
      <c r="Q2451" s="49"/>
      <c r="R2451" s="49"/>
      <c r="S2451" s="49"/>
      <c r="T2451" s="49"/>
      <c r="U2451" s="49"/>
      <c r="V2451" s="49"/>
      <c r="W2451" s="49"/>
      <c r="X2451" s="49"/>
      <c r="Y2451" s="49"/>
    </row>
    <row r="2452" spans="13:25">
      <c r="M2452" s="49"/>
      <c r="N2452" s="49"/>
      <c r="O2452" s="49"/>
      <c r="P2452" s="49"/>
      <c r="Q2452" s="49"/>
      <c r="R2452" s="49"/>
      <c r="S2452" s="49"/>
      <c r="T2452" s="49"/>
      <c r="U2452" s="49"/>
      <c r="V2452" s="49"/>
      <c r="W2452" s="49"/>
      <c r="X2452" s="49"/>
      <c r="Y2452" s="49"/>
    </row>
    <row r="2453" spans="13:25">
      <c r="M2453" s="49"/>
      <c r="N2453" s="49"/>
      <c r="O2453" s="49"/>
      <c r="P2453" s="49"/>
      <c r="Q2453" s="49"/>
      <c r="R2453" s="49"/>
      <c r="S2453" s="49"/>
      <c r="T2453" s="49"/>
      <c r="U2453" s="49"/>
      <c r="V2453" s="49"/>
      <c r="W2453" s="49"/>
      <c r="X2453" s="49"/>
      <c r="Y2453" s="49"/>
    </row>
    <row r="2454" spans="13:25">
      <c r="M2454" s="49"/>
      <c r="N2454" s="49"/>
      <c r="O2454" s="49"/>
      <c r="P2454" s="49"/>
      <c r="Q2454" s="49"/>
      <c r="R2454" s="49"/>
      <c r="S2454" s="49"/>
      <c r="T2454" s="49"/>
      <c r="U2454" s="49"/>
      <c r="V2454" s="49"/>
      <c r="W2454" s="49"/>
      <c r="X2454" s="49"/>
      <c r="Y2454" s="49"/>
    </row>
    <row r="2455" spans="13:25">
      <c r="M2455" s="49"/>
      <c r="N2455" s="49"/>
      <c r="O2455" s="49"/>
      <c r="P2455" s="49"/>
      <c r="Q2455" s="49"/>
      <c r="R2455" s="49"/>
      <c r="S2455" s="49"/>
      <c r="T2455" s="49"/>
      <c r="U2455" s="49"/>
      <c r="V2455" s="49"/>
      <c r="W2455" s="49"/>
      <c r="X2455" s="49"/>
      <c r="Y2455" s="49"/>
    </row>
    <row r="2456" spans="13:25">
      <c r="M2456" s="49"/>
      <c r="N2456" s="49"/>
      <c r="O2456" s="49"/>
      <c r="P2456" s="49"/>
      <c r="Q2456" s="49"/>
      <c r="R2456" s="49"/>
      <c r="S2456" s="49"/>
      <c r="T2456" s="49"/>
      <c r="U2456" s="49"/>
      <c r="V2456" s="49"/>
      <c r="W2456" s="49"/>
      <c r="X2456" s="49"/>
      <c r="Y2456" s="49"/>
    </row>
    <row r="2457" spans="13:25">
      <c r="M2457" s="49"/>
      <c r="N2457" s="49"/>
      <c r="O2457" s="49"/>
      <c r="P2457" s="49"/>
      <c r="Q2457" s="49"/>
      <c r="R2457" s="49"/>
      <c r="S2457" s="49"/>
      <c r="T2457" s="49"/>
      <c r="U2457" s="49"/>
      <c r="V2457" s="49"/>
      <c r="W2457" s="49"/>
      <c r="X2457" s="49"/>
      <c r="Y2457" s="49"/>
    </row>
    <row r="2458" spans="13:25">
      <c r="M2458" s="49"/>
      <c r="N2458" s="49"/>
      <c r="O2458" s="49"/>
      <c r="P2458" s="49"/>
      <c r="Q2458" s="49"/>
      <c r="R2458" s="49"/>
      <c r="S2458" s="49"/>
      <c r="T2458" s="49"/>
      <c r="U2458" s="49"/>
      <c r="V2458" s="49"/>
      <c r="W2458" s="49"/>
      <c r="X2458" s="49"/>
      <c r="Y2458" s="49"/>
    </row>
    <row r="2459" spans="13:25">
      <c r="M2459" s="49"/>
      <c r="N2459" s="49"/>
      <c r="O2459" s="49"/>
      <c r="P2459" s="49"/>
      <c r="Q2459" s="49"/>
      <c r="R2459" s="49"/>
      <c r="S2459" s="49"/>
      <c r="T2459" s="49"/>
      <c r="U2459" s="49"/>
      <c r="V2459" s="49"/>
      <c r="W2459" s="49"/>
      <c r="X2459" s="49"/>
      <c r="Y2459" s="49"/>
    </row>
    <row r="2460" spans="13:25">
      <c r="M2460" s="49"/>
      <c r="N2460" s="49"/>
      <c r="O2460" s="49"/>
      <c r="P2460" s="49"/>
      <c r="Q2460" s="49"/>
      <c r="R2460" s="49"/>
      <c r="S2460" s="49"/>
      <c r="T2460" s="49"/>
      <c r="U2460" s="49"/>
      <c r="V2460" s="49"/>
      <c r="W2460" s="49"/>
      <c r="X2460" s="49"/>
      <c r="Y2460" s="49"/>
    </row>
    <row r="2461" spans="13:25">
      <c r="M2461" s="49"/>
      <c r="N2461" s="49"/>
      <c r="O2461" s="49"/>
      <c r="P2461" s="49"/>
      <c r="Q2461" s="49"/>
      <c r="R2461" s="49"/>
      <c r="S2461" s="49"/>
      <c r="T2461" s="49"/>
      <c r="U2461" s="49"/>
      <c r="V2461" s="49"/>
      <c r="W2461" s="49"/>
      <c r="X2461" s="49"/>
      <c r="Y2461" s="49"/>
    </row>
    <row r="2462" spans="13:25">
      <c r="M2462" s="49"/>
      <c r="N2462" s="49"/>
      <c r="O2462" s="49"/>
      <c r="P2462" s="49"/>
      <c r="Q2462" s="49"/>
      <c r="R2462" s="49"/>
      <c r="S2462" s="49"/>
      <c r="T2462" s="49"/>
      <c r="U2462" s="49"/>
      <c r="V2462" s="49"/>
      <c r="W2462" s="49"/>
      <c r="X2462" s="49"/>
      <c r="Y2462" s="49"/>
    </row>
    <row r="2463" spans="13:25">
      <c r="M2463" s="49"/>
      <c r="N2463" s="49"/>
      <c r="O2463" s="49"/>
      <c r="P2463" s="49"/>
      <c r="Q2463" s="49"/>
      <c r="R2463" s="49"/>
      <c r="S2463" s="49"/>
      <c r="T2463" s="49"/>
      <c r="U2463" s="49"/>
      <c r="V2463" s="49"/>
      <c r="W2463" s="49"/>
      <c r="X2463" s="49"/>
      <c r="Y2463" s="49"/>
    </row>
    <row r="2464" spans="13:25">
      <c r="M2464" s="49"/>
      <c r="N2464" s="49"/>
      <c r="O2464" s="49"/>
      <c r="P2464" s="49"/>
      <c r="Q2464" s="49"/>
      <c r="R2464" s="49"/>
      <c r="S2464" s="49"/>
      <c r="T2464" s="49"/>
      <c r="U2464" s="49"/>
      <c r="V2464" s="49"/>
      <c r="W2464" s="49"/>
      <c r="X2464" s="49"/>
      <c r="Y2464" s="49"/>
    </row>
    <row r="2465" spans="13:25">
      <c r="M2465" s="49"/>
      <c r="N2465" s="49"/>
      <c r="O2465" s="49"/>
      <c r="P2465" s="49"/>
      <c r="Q2465" s="49"/>
      <c r="R2465" s="49"/>
      <c r="S2465" s="49"/>
      <c r="T2465" s="49"/>
      <c r="U2465" s="49"/>
      <c r="V2465" s="49"/>
      <c r="W2465" s="49"/>
      <c r="X2465" s="49"/>
      <c r="Y2465" s="49"/>
    </row>
    <row r="2466" spans="13:25">
      <c r="M2466" s="49"/>
      <c r="N2466" s="49"/>
      <c r="O2466" s="49"/>
      <c r="P2466" s="49"/>
      <c r="Q2466" s="49"/>
      <c r="R2466" s="49"/>
      <c r="S2466" s="49"/>
      <c r="T2466" s="49"/>
      <c r="U2466" s="49"/>
      <c r="V2466" s="49"/>
      <c r="W2466" s="49"/>
      <c r="X2466" s="49"/>
      <c r="Y2466" s="49"/>
    </row>
    <row r="2467" spans="13:25">
      <c r="M2467" s="49"/>
      <c r="N2467" s="49"/>
      <c r="O2467" s="49"/>
      <c r="P2467" s="49"/>
      <c r="Q2467" s="49"/>
      <c r="R2467" s="49"/>
      <c r="S2467" s="49"/>
      <c r="T2467" s="49"/>
      <c r="U2467" s="49"/>
      <c r="V2467" s="49"/>
      <c r="W2467" s="49"/>
      <c r="X2467" s="49"/>
      <c r="Y2467" s="49"/>
    </row>
    <row r="2468" spans="13:25">
      <c r="M2468" s="49"/>
      <c r="N2468" s="49"/>
      <c r="O2468" s="49"/>
      <c r="P2468" s="49"/>
      <c r="Q2468" s="49"/>
      <c r="R2468" s="49"/>
      <c r="S2468" s="49"/>
      <c r="T2468" s="49"/>
      <c r="U2468" s="49"/>
      <c r="V2468" s="49"/>
      <c r="W2468" s="49"/>
      <c r="X2468" s="49"/>
      <c r="Y2468" s="49"/>
    </row>
    <row r="2469" spans="13:25">
      <c r="M2469" s="49"/>
      <c r="N2469" s="49"/>
      <c r="O2469" s="49"/>
      <c r="P2469" s="49"/>
      <c r="Q2469" s="49"/>
      <c r="R2469" s="49"/>
      <c r="S2469" s="49"/>
      <c r="T2469" s="49"/>
      <c r="U2469" s="49"/>
      <c r="V2469" s="49"/>
      <c r="W2469" s="49"/>
      <c r="X2469" s="49"/>
      <c r="Y2469" s="49"/>
    </row>
    <row r="2470" spans="13:25">
      <c r="M2470" s="49"/>
      <c r="N2470" s="49"/>
      <c r="O2470" s="49"/>
      <c r="P2470" s="49"/>
      <c r="Q2470" s="49"/>
      <c r="R2470" s="49"/>
      <c r="S2470" s="49"/>
      <c r="T2470" s="49"/>
      <c r="U2470" s="49"/>
      <c r="V2470" s="49"/>
      <c r="W2470" s="49"/>
      <c r="X2470" s="49"/>
      <c r="Y2470" s="49"/>
    </row>
    <row r="2471" spans="13:25">
      <c r="M2471" s="49"/>
      <c r="N2471" s="49"/>
      <c r="O2471" s="49"/>
      <c r="P2471" s="49"/>
      <c r="Q2471" s="49"/>
      <c r="R2471" s="49"/>
      <c r="S2471" s="49"/>
      <c r="T2471" s="49"/>
      <c r="U2471" s="49"/>
      <c r="V2471" s="49"/>
      <c r="W2471" s="49"/>
      <c r="X2471" s="49"/>
      <c r="Y2471" s="49"/>
    </row>
    <row r="2472" spans="13:25">
      <c r="M2472" s="49"/>
      <c r="N2472" s="49"/>
      <c r="O2472" s="49"/>
      <c r="P2472" s="49"/>
      <c r="Q2472" s="49"/>
      <c r="R2472" s="49"/>
      <c r="S2472" s="49"/>
      <c r="T2472" s="49"/>
      <c r="U2472" s="49"/>
      <c r="V2472" s="49"/>
      <c r="W2472" s="49"/>
      <c r="X2472" s="49"/>
      <c r="Y2472" s="49"/>
    </row>
    <row r="2473" spans="13:25">
      <c r="M2473" s="49"/>
      <c r="N2473" s="49"/>
      <c r="O2473" s="49"/>
      <c r="P2473" s="49"/>
      <c r="Q2473" s="49"/>
      <c r="R2473" s="49"/>
      <c r="S2473" s="49"/>
      <c r="T2473" s="49"/>
      <c r="U2473" s="49"/>
      <c r="V2473" s="49"/>
      <c r="W2473" s="49"/>
      <c r="X2473" s="49"/>
      <c r="Y2473" s="49"/>
    </row>
    <row r="2474" spans="13:25">
      <c r="M2474" s="49"/>
      <c r="N2474" s="49"/>
      <c r="O2474" s="49"/>
      <c r="P2474" s="49"/>
      <c r="Q2474" s="49"/>
      <c r="R2474" s="49"/>
      <c r="S2474" s="49"/>
      <c r="T2474" s="49"/>
      <c r="U2474" s="49"/>
      <c r="V2474" s="49"/>
      <c r="W2474" s="49"/>
      <c r="X2474" s="49"/>
      <c r="Y2474" s="49"/>
    </row>
    <row r="2475" spans="13:25">
      <c r="M2475" s="49"/>
      <c r="N2475" s="49"/>
      <c r="O2475" s="49"/>
      <c r="P2475" s="49"/>
      <c r="Q2475" s="49"/>
      <c r="R2475" s="49"/>
      <c r="S2475" s="49"/>
      <c r="T2475" s="49"/>
      <c r="U2475" s="49"/>
      <c r="V2475" s="49"/>
      <c r="W2475" s="49"/>
      <c r="X2475" s="49"/>
      <c r="Y2475" s="49"/>
    </row>
    <row r="2476" spans="13:25">
      <c r="M2476" s="49"/>
      <c r="N2476" s="49"/>
      <c r="O2476" s="49"/>
      <c r="P2476" s="49"/>
      <c r="Q2476" s="49"/>
      <c r="R2476" s="49"/>
      <c r="S2476" s="49"/>
      <c r="T2476" s="49"/>
      <c r="U2476" s="49"/>
      <c r="V2476" s="49"/>
      <c r="W2476" s="49"/>
      <c r="X2476" s="49"/>
      <c r="Y2476" s="49"/>
    </row>
    <row r="2477" spans="13:25">
      <c r="M2477" s="49"/>
      <c r="N2477" s="49"/>
      <c r="O2477" s="49"/>
      <c r="P2477" s="49"/>
      <c r="Q2477" s="49"/>
      <c r="R2477" s="49"/>
      <c r="S2477" s="49"/>
      <c r="T2477" s="49"/>
      <c r="U2477" s="49"/>
      <c r="V2477" s="49"/>
      <c r="W2477" s="49"/>
      <c r="X2477" s="49"/>
      <c r="Y2477" s="49"/>
    </row>
    <row r="2478" spans="13:25">
      <c r="M2478" s="49"/>
      <c r="N2478" s="49"/>
      <c r="O2478" s="49"/>
      <c r="P2478" s="49"/>
      <c r="Q2478" s="49"/>
      <c r="R2478" s="49"/>
      <c r="S2478" s="49"/>
      <c r="T2478" s="49"/>
      <c r="U2478" s="49"/>
      <c r="V2478" s="49"/>
      <c r="W2478" s="49"/>
      <c r="X2478" s="49"/>
      <c r="Y2478" s="49"/>
    </row>
    <row r="2479" spans="13:25">
      <c r="M2479" s="49"/>
      <c r="N2479" s="49"/>
      <c r="O2479" s="49"/>
      <c r="P2479" s="49"/>
      <c r="Q2479" s="49"/>
      <c r="R2479" s="49"/>
      <c r="S2479" s="49"/>
      <c r="T2479" s="49"/>
      <c r="U2479" s="49"/>
      <c r="V2479" s="49"/>
      <c r="W2479" s="49"/>
      <c r="X2479" s="49"/>
      <c r="Y2479" s="49"/>
    </row>
    <row r="2480" spans="13:25">
      <c r="M2480" s="49"/>
      <c r="N2480" s="49"/>
      <c r="O2480" s="49"/>
      <c r="P2480" s="49"/>
      <c r="Q2480" s="49"/>
      <c r="R2480" s="49"/>
      <c r="S2480" s="49"/>
      <c r="T2480" s="49"/>
      <c r="U2480" s="49"/>
      <c r="V2480" s="49"/>
      <c r="W2480" s="49"/>
      <c r="X2480" s="49"/>
      <c r="Y2480" s="49"/>
    </row>
    <row r="2481" spans="13:25">
      <c r="M2481" s="49"/>
      <c r="N2481" s="49"/>
      <c r="O2481" s="49"/>
      <c r="P2481" s="49"/>
      <c r="Q2481" s="49"/>
      <c r="R2481" s="49"/>
      <c r="S2481" s="49"/>
      <c r="T2481" s="49"/>
      <c r="U2481" s="49"/>
      <c r="V2481" s="49"/>
      <c r="W2481" s="49"/>
      <c r="X2481" s="49"/>
      <c r="Y2481" s="49"/>
    </row>
    <row r="2482" spans="13:25">
      <c r="M2482" s="49"/>
      <c r="N2482" s="49"/>
      <c r="O2482" s="49"/>
      <c r="P2482" s="49"/>
      <c r="Q2482" s="49"/>
      <c r="R2482" s="49"/>
      <c r="S2482" s="49"/>
      <c r="T2482" s="49"/>
      <c r="U2482" s="49"/>
      <c r="V2482" s="49"/>
      <c r="W2482" s="49"/>
      <c r="X2482" s="49"/>
      <c r="Y2482" s="49"/>
    </row>
    <row r="2483" spans="13:25">
      <c r="M2483" s="49"/>
      <c r="N2483" s="49"/>
      <c r="O2483" s="49"/>
      <c r="P2483" s="49"/>
      <c r="Q2483" s="49"/>
      <c r="R2483" s="49"/>
      <c r="S2483" s="49"/>
      <c r="T2483" s="49"/>
      <c r="U2483" s="49"/>
      <c r="V2483" s="49"/>
      <c r="W2483" s="49"/>
      <c r="X2483" s="49"/>
      <c r="Y2483" s="49"/>
    </row>
    <row r="2484" spans="13:25">
      <c r="M2484" s="49"/>
      <c r="N2484" s="49"/>
      <c r="O2484" s="49"/>
      <c r="P2484" s="49"/>
      <c r="Q2484" s="49"/>
      <c r="R2484" s="49"/>
      <c r="S2484" s="49"/>
      <c r="T2484" s="49"/>
      <c r="U2484" s="49"/>
      <c r="V2484" s="49"/>
      <c r="W2484" s="49"/>
      <c r="X2484" s="49"/>
      <c r="Y2484" s="49"/>
    </row>
    <row r="2485" spans="13:25">
      <c r="M2485" s="49"/>
      <c r="N2485" s="49"/>
      <c r="O2485" s="49"/>
      <c r="P2485" s="49"/>
      <c r="Q2485" s="49"/>
      <c r="R2485" s="49"/>
      <c r="S2485" s="49"/>
      <c r="T2485" s="49"/>
      <c r="U2485" s="49"/>
      <c r="V2485" s="49"/>
      <c r="W2485" s="49"/>
      <c r="X2485" s="49"/>
      <c r="Y2485" s="49"/>
    </row>
    <row r="2486" spans="13:25">
      <c r="M2486" s="49"/>
      <c r="N2486" s="49"/>
      <c r="O2486" s="49"/>
      <c r="P2486" s="49"/>
      <c r="Q2486" s="49"/>
      <c r="R2486" s="49"/>
      <c r="S2486" s="49"/>
      <c r="T2486" s="49"/>
      <c r="U2486" s="49"/>
      <c r="V2486" s="49"/>
      <c r="W2486" s="49"/>
      <c r="X2486" s="49"/>
      <c r="Y2486" s="49"/>
    </row>
    <row r="2487" spans="13:25">
      <c r="M2487" s="49"/>
      <c r="N2487" s="49"/>
      <c r="O2487" s="49"/>
      <c r="P2487" s="49"/>
      <c r="Q2487" s="49"/>
      <c r="R2487" s="49"/>
      <c r="S2487" s="49"/>
      <c r="T2487" s="49"/>
      <c r="U2487" s="49"/>
      <c r="V2487" s="49"/>
      <c r="W2487" s="49"/>
      <c r="X2487" s="49"/>
      <c r="Y2487" s="49"/>
    </row>
    <row r="2488" spans="13:25">
      <c r="M2488" s="49"/>
      <c r="N2488" s="49"/>
      <c r="O2488" s="49"/>
      <c r="P2488" s="49"/>
      <c r="Q2488" s="49"/>
      <c r="R2488" s="49"/>
      <c r="S2488" s="49"/>
      <c r="T2488" s="49"/>
      <c r="U2488" s="49"/>
      <c r="V2488" s="49"/>
      <c r="W2488" s="49"/>
      <c r="X2488" s="49"/>
      <c r="Y2488" s="49"/>
    </row>
    <row r="2489" spans="13:25">
      <c r="M2489" s="49"/>
      <c r="N2489" s="49"/>
      <c r="O2489" s="49"/>
      <c r="P2489" s="49"/>
      <c r="Q2489" s="49"/>
      <c r="R2489" s="49"/>
      <c r="S2489" s="49"/>
      <c r="T2489" s="49"/>
      <c r="U2489" s="49"/>
      <c r="V2489" s="49"/>
      <c r="W2489" s="49"/>
      <c r="X2489" s="49"/>
      <c r="Y2489" s="49"/>
    </row>
    <row r="2490" spans="13:25">
      <c r="M2490" s="49"/>
      <c r="N2490" s="49"/>
      <c r="O2490" s="49"/>
      <c r="P2490" s="49"/>
      <c r="Q2490" s="49"/>
      <c r="R2490" s="49"/>
      <c r="S2490" s="49"/>
      <c r="T2490" s="49"/>
      <c r="U2490" s="49"/>
      <c r="V2490" s="49"/>
      <c r="W2490" s="49"/>
      <c r="X2490" s="49"/>
      <c r="Y2490" s="49"/>
    </row>
    <row r="2491" spans="13:25">
      <c r="M2491" s="49"/>
      <c r="N2491" s="49"/>
      <c r="O2491" s="49"/>
      <c r="P2491" s="49"/>
      <c r="Q2491" s="49"/>
      <c r="R2491" s="49"/>
      <c r="S2491" s="49"/>
      <c r="T2491" s="49"/>
      <c r="U2491" s="49"/>
      <c r="V2491" s="49"/>
      <c r="W2491" s="49"/>
      <c r="X2491" s="49"/>
      <c r="Y2491" s="49"/>
    </row>
    <row r="2492" spans="13:25">
      <c r="M2492" s="49"/>
      <c r="N2492" s="49"/>
      <c r="O2492" s="49"/>
      <c r="P2492" s="49"/>
      <c r="Q2492" s="49"/>
      <c r="R2492" s="49"/>
      <c r="S2492" s="49"/>
      <c r="T2492" s="49"/>
      <c r="U2492" s="49"/>
      <c r="V2492" s="49"/>
      <c r="W2492" s="49"/>
      <c r="X2492" s="49"/>
      <c r="Y2492" s="49"/>
    </row>
    <row r="2493" spans="13:25">
      <c r="M2493" s="49"/>
      <c r="N2493" s="49"/>
      <c r="O2493" s="49"/>
      <c r="P2493" s="49"/>
      <c r="Q2493" s="49"/>
      <c r="R2493" s="49"/>
      <c r="S2493" s="49"/>
      <c r="T2493" s="49"/>
      <c r="U2493" s="49"/>
      <c r="V2493" s="49"/>
      <c r="W2493" s="49"/>
      <c r="X2493" s="49"/>
      <c r="Y2493" s="49"/>
    </row>
    <row r="2494" spans="13:25">
      <c r="M2494" s="49"/>
      <c r="N2494" s="49"/>
      <c r="O2494" s="49"/>
      <c r="P2494" s="49"/>
      <c r="Q2494" s="49"/>
      <c r="R2494" s="49"/>
      <c r="S2494" s="49"/>
      <c r="T2494" s="49"/>
      <c r="U2494" s="49"/>
      <c r="V2494" s="49"/>
      <c r="W2494" s="49"/>
      <c r="X2494" s="49"/>
      <c r="Y2494" s="49"/>
    </row>
    <row r="2495" spans="13:25">
      <c r="M2495" s="49"/>
      <c r="N2495" s="49"/>
      <c r="O2495" s="49"/>
      <c r="P2495" s="49"/>
      <c r="Q2495" s="49"/>
      <c r="R2495" s="49"/>
      <c r="S2495" s="49"/>
      <c r="T2495" s="49"/>
      <c r="U2495" s="49"/>
      <c r="V2495" s="49"/>
      <c r="W2495" s="49"/>
      <c r="X2495" s="49"/>
      <c r="Y2495" s="49"/>
    </row>
    <row r="2496" spans="13:25">
      <c r="M2496" s="49"/>
      <c r="N2496" s="49"/>
      <c r="O2496" s="49"/>
      <c r="P2496" s="49"/>
      <c r="Q2496" s="49"/>
      <c r="R2496" s="49"/>
      <c r="S2496" s="49"/>
      <c r="T2496" s="49"/>
      <c r="U2496" s="49"/>
      <c r="V2496" s="49"/>
      <c r="W2496" s="49"/>
      <c r="X2496" s="49"/>
      <c r="Y2496" s="49"/>
    </row>
    <row r="2497" spans="13:25">
      <c r="M2497" s="49"/>
      <c r="N2497" s="49"/>
      <c r="O2497" s="49"/>
      <c r="P2497" s="49"/>
      <c r="Q2497" s="49"/>
      <c r="R2497" s="49"/>
      <c r="S2497" s="49"/>
      <c r="T2497" s="49"/>
      <c r="U2497" s="49"/>
      <c r="V2497" s="49"/>
      <c r="W2497" s="49"/>
      <c r="X2497" s="49"/>
      <c r="Y2497" s="49"/>
    </row>
    <row r="2498" spans="13:25">
      <c r="M2498" s="49"/>
      <c r="N2498" s="49"/>
      <c r="O2498" s="49"/>
      <c r="P2498" s="49"/>
      <c r="Q2498" s="49"/>
      <c r="R2498" s="49"/>
      <c r="S2498" s="49"/>
      <c r="T2498" s="49"/>
      <c r="U2498" s="49"/>
      <c r="V2498" s="49"/>
      <c r="W2498" s="49"/>
      <c r="X2498" s="49"/>
      <c r="Y2498" s="49"/>
    </row>
    <row r="2499" spans="13:25">
      <c r="M2499" s="49"/>
      <c r="N2499" s="49"/>
      <c r="O2499" s="49"/>
      <c r="P2499" s="49"/>
      <c r="Q2499" s="49"/>
      <c r="R2499" s="49"/>
      <c r="S2499" s="49"/>
      <c r="T2499" s="49"/>
      <c r="U2499" s="49"/>
      <c r="V2499" s="49"/>
      <c r="W2499" s="49"/>
      <c r="X2499" s="49"/>
      <c r="Y2499" s="49"/>
    </row>
    <row r="2500" spans="13:25">
      <c r="M2500" s="49"/>
      <c r="N2500" s="49"/>
      <c r="O2500" s="49"/>
      <c r="P2500" s="49"/>
      <c r="Q2500" s="49"/>
      <c r="R2500" s="49"/>
      <c r="S2500" s="49"/>
      <c r="T2500" s="49"/>
      <c r="U2500" s="49"/>
      <c r="V2500" s="49"/>
      <c r="W2500" s="49"/>
      <c r="X2500" s="49"/>
      <c r="Y2500" s="49"/>
    </row>
    <row r="2501" spans="13:25">
      <c r="M2501" s="49"/>
      <c r="N2501" s="49"/>
      <c r="O2501" s="49"/>
      <c r="P2501" s="49"/>
      <c r="Q2501" s="49"/>
      <c r="R2501" s="49"/>
      <c r="S2501" s="49"/>
      <c r="T2501" s="49"/>
      <c r="U2501" s="49"/>
      <c r="V2501" s="49"/>
      <c r="W2501" s="49"/>
      <c r="X2501" s="49"/>
      <c r="Y2501" s="49"/>
    </row>
    <row r="2502" spans="13:25">
      <c r="M2502" s="49"/>
      <c r="N2502" s="49"/>
      <c r="O2502" s="49"/>
      <c r="P2502" s="49"/>
      <c r="Q2502" s="49"/>
      <c r="R2502" s="49"/>
      <c r="S2502" s="49"/>
      <c r="T2502" s="49"/>
      <c r="U2502" s="49"/>
      <c r="V2502" s="49"/>
      <c r="W2502" s="49"/>
      <c r="X2502" s="49"/>
      <c r="Y2502" s="49"/>
    </row>
    <row r="2503" spans="13:25">
      <c r="M2503" s="49"/>
      <c r="N2503" s="49"/>
      <c r="O2503" s="49"/>
      <c r="P2503" s="49"/>
      <c r="Q2503" s="49"/>
      <c r="R2503" s="49"/>
      <c r="S2503" s="49"/>
      <c r="T2503" s="49"/>
      <c r="U2503" s="49"/>
      <c r="V2503" s="49"/>
      <c r="W2503" s="49"/>
      <c r="X2503" s="49"/>
      <c r="Y2503" s="49"/>
    </row>
    <row r="2504" spans="13:25">
      <c r="M2504" s="49"/>
      <c r="N2504" s="49"/>
      <c r="O2504" s="49"/>
      <c r="P2504" s="49"/>
      <c r="Q2504" s="49"/>
      <c r="R2504" s="49"/>
      <c r="S2504" s="49"/>
      <c r="T2504" s="49"/>
      <c r="U2504" s="49"/>
      <c r="V2504" s="49"/>
      <c r="W2504" s="49"/>
      <c r="X2504" s="49"/>
      <c r="Y2504" s="49"/>
    </row>
    <row r="2505" spans="13:25">
      <c r="M2505" s="49"/>
      <c r="N2505" s="49"/>
      <c r="O2505" s="49"/>
      <c r="P2505" s="49"/>
      <c r="Q2505" s="49"/>
      <c r="R2505" s="49"/>
      <c r="S2505" s="49"/>
      <c r="T2505" s="49"/>
      <c r="U2505" s="49"/>
      <c r="V2505" s="49"/>
      <c r="W2505" s="49"/>
      <c r="X2505" s="49"/>
      <c r="Y2505" s="49"/>
    </row>
    <row r="2506" spans="13:25">
      <c r="M2506" s="49"/>
      <c r="N2506" s="49"/>
      <c r="O2506" s="49"/>
      <c r="P2506" s="49"/>
      <c r="Q2506" s="49"/>
      <c r="R2506" s="49"/>
      <c r="S2506" s="49"/>
      <c r="T2506" s="49"/>
      <c r="U2506" s="49"/>
      <c r="V2506" s="49"/>
      <c r="W2506" s="49"/>
      <c r="X2506" s="49"/>
      <c r="Y2506" s="49"/>
    </row>
    <row r="2507" spans="13:25">
      <c r="M2507" s="49"/>
      <c r="N2507" s="49"/>
      <c r="O2507" s="49"/>
      <c r="P2507" s="49"/>
      <c r="Q2507" s="49"/>
      <c r="R2507" s="49"/>
      <c r="S2507" s="49"/>
      <c r="T2507" s="49"/>
      <c r="U2507" s="49"/>
      <c r="V2507" s="49"/>
      <c r="W2507" s="49"/>
      <c r="X2507" s="49"/>
      <c r="Y2507" s="49"/>
    </row>
    <row r="2508" spans="13:25">
      <c r="M2508" s="49"/>
      <c r="N2508" s="49"/>
      <c r="O2508" s="49"/>
      <c r="P2508" s="49"/>
      <c r="Q2508" s="49"/>
      <c r="R2508" s="49"/>
      <c r="S2508" s="49"/>
      <c r="T2508" s="49"/>
      <c r="U2508" s="49"/>
      <c r="V2508" s="49"/>
      <c r="W2508" s="49"/>
      <c r="X2508" s="49"/>
      <c r="Y2508" s="49"/>
    </row>
    <row r="2509" spans="13:25">
      <c r="M2509" s="49"/>
      <c r="N2509" s="49"/>
      <c r="O2509" s="49"/>
      <c r="P2509" s="49"/>
      <c r="Q2509" s="49"/>
      <c r="R2509" s="49"/>
      <c r="S2509" s="49"/>
      <c r="T2509" s="49"/>
      <c r="U2509" s="49"/>
      <c r="V2509" s="49"/>
      <c r="W2509" s="49"/>
      <c r="X2509" s="49"/>
      <c r="Y2509" s="49"/>
    </row>
    <row r="2510" spans="13:25">
      <c r="M2510" s="49"/>
      <c r="N2510" s="49"/>
      <c r="O2510" s="49"/>
      <c r="P2510" s="49"/>
      <c r="Q2510" s="49"/>
      <c r="R2510" s="49"/>
      <c r="S2510" s="49"/>
      <c r="T2510" s="49"/>
      <c r="U2510" s="49"/>
      <c r="V2510" s="49"/>
      <c r="W2510" s="49"/>
      <c r="X2510" s="49"/>
      <c r="Y2510" s="49"/>
    </row>
    <row r="2511" spans="13:25">
      <c r="M2511" s="49"/>
      <c r="N2511" s="49"/>
      <c r="O2511" s="49"/>
      <c r="P2511" s="49"/>
      <c r="Q2511" s="49"/>
      <c r="R2511" s="49"/>
      <c r="S2511" s="49"/>
      <c r="T2511" s="49"/>
      <c r="U2511" s="49"/>
      <c r="V2511" s="49"/>
      <c r="W2511" s="49"/>
      <c r="X2511" s="49"/>
      <c r="Y2511" s="49"/>
    </row>
    <row r="2512" spans="13:25">
      <c r="M2512" s="49"/>
      <c r="N2512" s="49"/>
      <c r="O2512" s="49"/>
      <c r="P2512" s="49"/>
      <c r="Q2512" s="49"/>
      <c r="R2512" s="49"/>
      <c r="S2512" s="49"/>
      <c r="T2512" s="49"/>
      <c r="U2512" s="49"/>
      <c r="V2512" s="49"/>
      <c r="W2512" s="49"/>
      <c r="X2512" s="49"/>
      <c r="Y2512" s="49"/>
    </row>
    <row r="2513" spans="13:25"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</row>
    <row r="2514" spans="13:25">
      <c r="M2514" s="49"/>
      <c r="N2514" s="49"/>
      <c r="O2514" s="49"/>
      <c r="P2514" s="49"/>
      <c r="Q2514" s="49"/>
      <c r="R2514" s="49"/>
      <c r="S2514" s="49"/>
      <c r="T2514" s="49"/>
      <c r="U2514" s="49"/>
      <c r="V2514" s="49"/>
      <c r="W2514" s="49"/>
      <c r="X2514" s="49"/>
      <c r="Y2514" s="49"/>
    </row>
    <row r="2515" spans="13:25">
      <c r="M2515" s="49"/>
      <c r="N2515" s="49"/>
      <c r="O2515" s="49"/>
      <c r="P2515" s="49"/>
      <c r="Q2515" s="49"/>
      <c r="R2515" s="49"/>
      <c r="S2515" s="49"/>
      <c r="T2515" s="49"/>
      <c r="U2515" s="49"/>
      <c r="V2515" s="49"/>
      <c r="W2515" s="49"/>
      <c r="X2515" s="49"/>
      <c r="Y2515" s="49"/>
    </row>
    <row r="2516" spans="13:25">
      <c r="M2516" s="49"/>
      <c r="N2516" s="49"/>
      <c r="O2516" s="49"/>
      <c r="P2516" s="49"/>
      <c r="Q2516" s="49"/>
      <c r="R2516" s="49"/>
      <c r="S2516" s="49"/>
      <c r="T2516" s="49"/>
      <c r="U2516" s="49"/>
      <c r="V2516" s="49"/>
      <c r="W2516" s="49"/>
      <c r="X2516" s="49"/>
      <c r="Y2516" s="49"/>
    </row>
    <row r="2517" spans="13:25">
      <c r="M2517" s="49"/>
      <c r="N2517" s="49"/>
      <c r="O2517" s="49"/>
      <c r="P2517" s="49"/>
      <c r="Q2517" s="49"/>
      <c r="R2517" s="49"/>
      <c r="S2517" s="49"/>
      <c r="T2517" s="49"/>
      <c r="U2517" s="49"/>
      <c r="V2517" s="49"/>
      <c r="W2517" s="49"/>
      <c r="X2517" s="49"/>
      <c r="Y2517" s="49"/>
    </row>
    <row r="2518" spans="13:25">
      <c r="M2518" s="49"/>
      <c r="N2518" s="49"/>
      <c r="O2518" s="49"/>
      <c r="P2518" s="49"/>
      <c r="Q2518" s="49"/>
      <c r="R2518" s="49"/>
      <c r="S2518" s="49"/>
      <c r="T2518" s="49"/>
      <c r="U2518" s="49"/>
      <c r="V2518" s="49"/>
      <c r="W2518" s="49"/>
      <c r="X2518" s="49"/>
      <c r="Y2518" s="49"/>
    </row>
    <row r="2519" spans="13:25">
      <c r="M2519" s="49"/>
      <c r="N2519" s="49"/>
      <c r="O2519" s="49"/>
      <c r="P2519" s="49"/>
      <c r="Q2519" s="49"/>
      <c r="R2519" s="49"/>
      <c r="S2519" s="49"/>
      <c r="T2519" s="49"/>
      <c r="U2519" s="49"/>
      <c r="V2519" s="49"/>
      <c r="W2519" s="49"/>
      <c r="X2519" s="49"/>
      <c r="Y2519" s="49"/>
    </row>
    <row r="2520" spans="13:25">
      <c r="M2520" s="49"/>
      <c r="N2520" s="49"/>
      <c r="O2520" s="49"/>
      <c r="P2520" s="49"/>
      <c r="Q2520" s="49"/>
      <c r="R2520" s="49"/>
      <c r="S2520" s="49"/>
      <c r="T2520" s="49"/>
      <c r="U2520" s="49"/>
      <c r="V2520" s="49"/>
      <c r="W2520" s="49"/>
      <c r="X2520" s="49"/>
      <c r="Y2520" s="49"/>
    </row>
    <row r="2521" spans="13:25">
      <c r="M2521" s="49"/>
      <c r="N2521" s="49"/>
      <c r="O2521" s="49"/>
      <c r="P2521" s="49"/>
      <c r="Q2521" s="49"/>
      <c r="R2521" s="49"/>
      <c r="S2521" s="49"/>
      <c r="T2521" s="49"/>
      <c r="U2521" s="49"/>
      <c r="V2521" s="49"/>
      <c r="W2521" s="49"/>
      <c r="X2521" s="49"/>
      <c r="Y2521" s="49"/>
    </row>
    <row r="2522" spans="13:25">
      <c r="M2522" s="49"/>
      <c r="N2522" s="49"/>
      <c r="O2522" s="49"/>
      <c r="P2522" s="49"/>
      <c r="Q2522" s="49"/>
      <c r="R2522" s="49"/>
      <c r="S2522" s="49"/>
      <c r="T2522" s="49"/>
      <c r="U2522" s="49"/>
      <c r="V2522" s="49"/>
      <c r="W2522" s="49"/>
      <c r="X2522" s="49"/>
      <c r="Y2522" s="49"/>
    </row>
    <row r="2523" spans="13:25">
      <c r="M2523" s="49"/>
      <c r="N2523" s="49"/>
      <c r="O2523" s="49"/>
      <c r="P2523" s="49"/>
      <c r="Q2523" s="49"/>
      <c r="R2523" s="49"/>
      <c r="S2523" s="49"/>
      <c r="T2523" s="49"/>
      <c r="U2523" s="49"/>
      <c r="V2523" s="49"/>
      <c r="W2523" s="49"/>
      <c r="X2523" s="49"/>
      <c r="Y2523" s="49"/>
    </row>
    <row r="2524" spans="13:25">
      <c r="M2524" s="49"/>
      <c r="N2524" s="49"/>
      <c r="O2524" s="49"/>
      <c r="P2524" s="49"/>
      <c r="Q2524" s="49"/>
      <c r="R2524" s="49"/>
      <c r="S2524" s="49"/>
      <c r="T2524" s="49"/>
      <c r="U2524" s="49"/>
      <c r="V2524" s="49"/>
      <c r="W2524" s="49"/>
      <c r="X2524" s="49"/>
      <c r="Y2524" s="49"/>
    </row>
    <row r="2525" spans="13:25">
      <c r="M2525" s="49"/>
      <c r="N2525" s="49"/>
      <c r="O2525" s="49"/>
      <c r="P2525" s="49"/>
      <c r="Q2525" s="49"/>
      <c r="R2525" s="49"/>
      <c r="S2525" s="49"/>
      <c r="T2525" s="49"/>
      <c r="U2525" s="49"/>
      <c r="V2525" s="49"/>
      <c r="W2525" s="49"/>
      <c r="X2525" s="49"/>
      <c r="Y2525" s="49"/>
    </row>
    <row r="2526" spans="13:25">
      <c r="M2526" s="49"/>
      <c r="N2526" s="49"/>
      <c r="O2526" s="49"/>
      <c r="P2526" s="49"/>
      <c r="Q2526" s="49"/>
      <c r="R2526" s="49"/>
      <c r="S2526" s="49"/>
      <c r="T2526" s="49"/>
      <c r="U2526" s="49"/>
      <c r="V2526" s="49"/>
      <c r="W2526" s="49"/>
      <c r="X2526" s="49"/>
      <c r="Y2526" s="49"/>
    </row>
    <row r="2527" spans="13:25">
      <c r="M2527" s="49"/>
      <c r="N2527" s="49"/>
      <c r="O2527" s="49"/>
      <c r="P2527" s="49"/>
      <c r="Q2527" s="49"/>
      <c r="R2527" s="49"/>
      <c r="S2527" s="49"/>
      <c r="T2527" s="49"/>
      <c r="U2527" s="49"/>
      <c r="V2527" s="49"/>
      <c r="W2527" s="49"/>
      <c r="X2527" s="49"/>
      <c r="Y2527" s="49"/>
    </row>
    <row r="2528" spans="13:25">
      <c r="M2528" s="49"/>
      <c r="N2528" s="49"/>
      <c r="O2528" s="49"/>
      <c r="P2528" s="49"/>
      <c r="Q2528" s="49"/>
      <c r="R2528" s="49"/>
      <c r="S2528" s="49"/>
      <c r="T2528" s="49"/>
      <c r="U2528" s="49"/>
      <c r="V2528" s="49"/>
      <c r="W2528" s="49"/>
      <c r="X2528" s="49"/>
      <c r="Y2528" s="49"/>
    </row>
    <row r="2529" spans="13:25">
      <c r="M2529" s="49"/>
      <c r="N2529" s="49"/>
      <c r="O2529" s="49"/>
      <c r="P2529" s="49"/>
      <c r="Q2529" s="49"/>
      <c r="R2529" s="49"/>
      <c r="S2529" s="49"/>
      <c r="T2529" s="49"/>
      <c r="U2529" s="49"/>
      <c r="V2529" s="49"/>
      <c r="W2529" s="49"/>
      <c r="X2529" s="49"/>
      <c r="Y2529" s="49"/>
    </row>
    <row r="2530" spans="13:25">
      <c r="M2530" s="49"/>
      <c r="N2530" s="49"/>
      <c r="O2530" s="49"/>
      <c r="P2530" s="49"/>
      <c r="Q2530" s="49"/>
      <c r="R2530" s="49"/>
      <c r="S2530" s="49"/>
      <c r="T2530" s="49"/>
      <c r="U2530" s="49"/>
      <c r="V2530" s="49"/>
      <c r="W2530" s="49"/>
      <c r="X2530" s="49"/>
      <c r="Y2530" s="49"/>
    </row>
    <row r="2531" spans="13:25">
      <c r="M2531" s="49"/>
      <c r="N2531" s="49"/>
      <c r="O2531" s="49"/>
      <c r="P2531" s="49"/>
      <c r="Q2531" s="49"/>
      <c r="R2531" s="49"/>
      <c r="S2531" s="49"/>
      <c r="T2531" s="49"/>
      <c r="U2531" s="49"/>
      <c r="V2531" s="49"/>
      <c r="W2531" s="49"/>
      <c r="X2531" s="49"/>
      <c r="Y2531" s="49"/>
    </row>
    <row r="2532" spans="13:25">
      <c r="M2532" s="49"/>
      <c r="N2532" s="49"/>
      <c r="O2532" s="49"/>
      <c r="P2532" s="49"/>
      <c r="Q2532" s="49"/>
      <c r="R2532" s="49"/>
      <c r="S2532" s="49"/>
      <c r="T2532" s="49"/>
      <c r="U2532" s="49"/>
      <c r="V2532" s="49"/>
      <c r="W2532" s="49"/>
      <c r="X2532" s="49"/>
      <c r="Y2532" s="49"/>
    </row>
    <row r="2533" spans="13:25">
      <c r="M2533" s="49"/>
      <c r="N2533" s="49"/>
      <c r="O2533" s="49"/>
      <c r="P2533" s="49"/>
      <c r="Q2533" s="49"/>
      <c r="R2533" s="49"/>
      <c r="S2533" s="49"/>
      <c r="T2533" s="49"/>
      <c r="U2533" s="49"/>
      <c r="V2533" s="49"/>
      <c r="W2533" s="49"/>
      <c r="X2533" s="49"/>
      <c r="Y2533" s="49"/>
    </row>
    <row r="2534" spans="13:25">
      <c r="M2534" s="49"/>
      <c r="N2534" s="49"/>
      <c r="O2534" s="49"/>
      <c r="P2534" s="49"/>
      <c r="Q2534" s="49"/>
      <c r="R2534" s="49"/>
      <c r="S2534" s="49"/>
      <c r="T2534" s="49"/>
      <c r="U2534" s="49"/>
      <c r="V2534" s="49"/>
      <c r="W2534" s="49"/>
      <c r="X2534" s="49"/>
      <c r="Y2534" s="49"/>
    </row>
    <row r="2535" spans="13:25">
      <c r="M2535" s="49"/>
      <c r="N2535" s="49"/>
      <c r="O2535" s="49"/>
      <c r="P2535" s="49"/>
      <c r="Q2535" s="49"/>
      <c r="R2535" s="49"/>
      <c r="S2535" s="49"/>
      <c r="T2535" s="49"/>
      <c r="U2535" s="49"/>
      <c r="V2535" s="49"/>
      <c r="W2535" s="49"/>
      <c r="X2535" s="49"/>
      <c r="Y2535" s="49"/>
    </row>
    <row r="2536" spans="13:25">
      <c r="M2536" s="49"/>
      <c r="N2536" s="49"/>
      <c r="O2536" s="49"/>
      <c r="P2536" s="49"/>
      <c r="Q2536" s="49"/>
      <c r="R2536" s="49"/>
      <c r="S2536" s="49"/>
      <c r="T2536" s="49"/>
      <c r="U2536" s="49"/>
      <c r="V2536" s="49"/>
      <c r="W2536" s="49"/>
      <c r="X2536" s="49"/>
      <c r="Y2536" s="49"/>
    </row>
    <row r="2537" spans="13:25">
      <c r="M2537" s="49"/>
      <c r="N2537" s="49"/>
      <c r="O2537" s="49"/>
      <c r="P2537" s="49"/>
      <c r="Q2537" s="49"/>
      <c r="R2537" s="49"/>
      <c r="S2537" s="49"/>
      <c r="T2537" s="49"/>
      <c r="U2537" s="49"/>
      <c r="V2537" s="49"/>
      <c r="W2537" s="49"/>
      <c r="X2537" s="49"/>
      <c r="Y2537" s="49"/>
    </row>
    <row r="2538" spans="13:25">
      <c r="M2538" s="49"/>
      <c r="N2538" s="49"/>
      <c r="O2538" s="49"/>
      <c r="P2538" s="49"/>
      <c r="Q2538" s="49"/>
      <c r="R2538" s="49"/>
      <c r="S2538" s="49"/>
      <c r="T2538" s="49"/>
      <c r="U2538" s="49"/>
      <c r="V2538" s="49"/>
      <c r="W2538" s="49"/>
      <c r="X2538" s="49"/>
      <c r="Y2538" s="49"/>
    </row>
    <row r="2539" spans="13:25">
      <c r="M2539" s="49"/>
      <c r="N2539" s="49"/>
      <c r="O2539" s="49"/>
      <c r="P2539" s="49"/>
      <c r="Q2539" s="49"/>
      <c r="R2539" s="49"/>
      <c r="S2539" s="49"/>
      <c r="T2539" s="49"/>
      <c r="U2539" s="49"/>
      <c r="V2539" s="49"/>
      <c r="W2539" s="49"/>
      <c r="X2539" s="49"/>
      <c r="Y2539" s="49"/>
    </row>
    <row r="2540" spans="13:25">
      <c r="M2540" s="49"/>
      <c r="N2540" s="49"/>
      <c r="O2540" s="49"/>
      <c r="P2540" s="49"/>
      <c r="Q2540" s="49"/>
      <c r="R2540" s="49"/>
      <c r="S2540" s="49"/>
      <c r="T2540" s="49"/>
      <c r="U2540" s="49"/>
      <c r="V2540" s="49"/>
      <c r="W2540" s="49"/>
      <c r="X2540" s="49"/>
      <c r="Y2540" s="49"/>
    </row>
    <row r="2541" spans="13:25">
      <c r="M2541" s="49"/>
      <c r="N2541" s="49"/>
      <c r="O2541" s="49"/>
      <c r="P2541" s="49"/>
      <c r="Q2541" s="49"/>
      <c r="R2541" s="49"/>
      <c r="S2541" s="49"/>
      <c r="T2541" s="49"/>
      <c r="U2541" s="49"/>
      <c r="V2541" s="49"/>
      <c r="W2541" s="49"/>
      <c r="X2541" s="49"/>
      <c r="Y2541" s="49"/>
    </row>
    <row r="2542" spans="13:25">
      <c r="M2542" s="49"/>
      <c r="N2542" s="49"/>
      <c r="O2542" s="49"/>
      <c r="P2542" s="49"/>
      <c r="Q2542" s="49"/>
      <c r="R2542" s="49"/>
      <c r="S2542" s="49"/>
      <c r="T2542" s="49"/>
      <c r="U2542" s="49"/>
      <c r="V2542" s="49"/>
      <c r="W2542" s="49"/>
      <c r="X2542" s="49"/>
      <c r="Y2542" s="49"/>
    </row>
    <row r="2543" spans="13:25">
      <c r="M2543" s="49"/>
      <c r="N2543" s="49"/>
      <c r="O2543" s="49"/>
      <c r="P2543" s="49"/>
      <c r="Q2543" s="49"/>
      <c r="R2543" s="49"/>
      <c r="S2543" s="49"/>
      <c r="T2543" s="49"/>
      <c r="U2543" s="49"/>
      <c r="V2543" s="49"/>
      <c r="W2543" s="49"/>
      <c r="X2543" s="49"/>
      <c r="Y2543" s="49"/>
    </row>
    <row r="2544" spans="13:25">
      <c r="M2544" s="49"/>
      <c r="N2544" s="49"/>
      <c r="O2544" s="49"/>
      <c r="P2544" s="49"/>
      <c r="Q2544" s="49"/>
      <c r="R2544" s="49"/>
      <c r="S2544" s="49"/>
      <c r="T2544" s="49"/>
      <c r="U2544" s="49"/>
      <c r="V2544" s="49"/>
      <c r="W2544" s="49"/>
      <c r="X2544" s="49"/>
      <c r="Y2544" s="49"/>
    </row>
    <row r="2545" spans="13:25">
      <c r="M2545" s="49"/>
      <c r="N2545" s="49"/>
      <c r="O2545" s="49"/>
      <c r="P2545" s="49"/>
      <c r="Q2545" s="49"/>
      <c r="R2545" s="49"/>
      <c r="S2545" s="49"/>
      <c r="T2545" s="49"/>
      <c r="U2545" s="49"/>
      <c r="V2545" s="49"/>
      <c r="W2545" s="49"/>
      <c r="X2545" s="49"/>
      <c r="Y2545" s="49"/>
    </row>
    <row r="2546" spans="13:25">
      <c r="M2546" s="49"/>
      <c r="N2546" s="49"/>
      <c r="O2546" s="49"/>
      <c r="P2546" s="49"/>
      <c r="Q2546" s="49"/>
      <c r="R2546" s="49"/>
      <c r="S2546" s="49"/>
      <c r="T2546" s="49"/>
      <c r="U2546" s="49"/>
      <c r="V2546" s="49"/>
      <c r="W2546" s="49"/>
      <c r="X2546" s="49"/>
      <c r="Y2546" s="49"/>
    </row>
    <row r="2547" spans="13:25">
      <c r="M2547" s="49"/>
      <c r="N2547" s="49"/>
      <c r="O2547" s="49"/>
      <c r="P2547" s="49"/>
      <c r="Q2547" s="49"/>
      <c r="R2547" s="49"/>
      <c r="S2547" s="49"/>
      <c r="T2547" s="49"/>
      <c r="U2547" s="49"/>
      <c r="V2547" s="49"/>
      <c r="W2547" s="49"/>
      <c r="X2547" s="49"/>
      <c r="Y2547" s="49"/>
    </row>
    <row r="2548" spans="13:25">
      <c r="M2548" s="49"/>
      <c r="N2548" s="49"/>
      <c r="O2548" s="49"/>
      <c r="P2548" s="49"/>
      <c r="Q2548" s="49"/>
      <c r="R2548" s="49"/>
      <c r="S2548" s="49"/>
      <c r="T2548" s="49"/>
      <c r="U2548" s="49"/>
      <c r="V2548" s="49"/>
      <c r="W2548" s="49"/>
      <c r="X2548" s="49"/>
      <c r="Y2548" s="49"/>
    </row>
    <row r="2549" spans="13:25">
      <c r="M2549" s="49"/>
      <c r="N2549" s="49"/>
      <c r="O2549" s="49"/>
      <c r="P2549" s="49"/>
      <c r="Q2549" s="49"/>
      <c r="R2549" s="49"/>
      <c r="S2549" s="49"/>
      <c r="T2549" s="49"/>
      <c r="U2549" s="49"/>
      <c r="V2549" s="49"/>
      <c r="W2549" s="49"/>
      <c r="X2549" s="49"/>
      <c r="Y2549" s="49"/>
    </row>
    <row r="2550" spans="13:25">
      <c r="M2550" s="49"/>
      <c r="N2550" s="49"/>
      <c r="O2550" s="49"/>
      <c r="P2550" s="49"/>
      <c r="Q2550" s="49"/>
      <c r="R2550" s="49"/>
      <c r="S2550" s="49"/>
      <c r="T2550" s="49"/>
      <c r="U2550" s="49"/>
      <c r="V2550" s="49"/>
      <c r="W2550" s="49"/>
      <c r="X2550" s="49"/>
      <c r="Y2550" s="49"/>
    </row>
    <row r="2551" spans="13:25">
      <c r="M2551" s="49"/>
      <c r="N2551" s="49"/>
      <c r="O2551" s="49"/>
      <c r="P2551" s="49"/>
      <c r="Q2551" s="49"/>
      <c r="R2551" s="49"/>
      <c r="S2551" s="49"/>
      <c r="T2551" s="49"/>
      <c r="U2551" s="49"/>
      <c r="V2551" s="49"/>
      <c r="W2551" s="49"/>
      <c r="X2551" s="49"/>
      <c r="Y2551" s="49"/>
    </row>
    <row r="2552" spans="13:25">
      <c r="M2552" s="49"/>
      <c r="N2552" s="49"/>
      <c r="O2552" s="49"/>
      <c r="P2552" s="49"/>
      <c r="Q2552" s="49"/>
      <c r="R2552" s="49"/>
      <c r="S2552" s="49"/>
      <c r="T2552" s="49"/>
      <c r="U2552" s="49"/>
      <c r="V2552" s="49"/>
      <c r="W2552" s="49"/>
      <c r="X2552" s="49"/>
      <c r="Y2552" s="49"/>
    </row>
    <row r="2553" spans="13:25">
      <c r="M2553" s="49"/>
      <c r="N2553" s="49"/>
      <c r="O2553" s="49"/>
      <c r="P2553" s="49"/>
      <c r="Q2553" s="49"/>
      <c r="R2553" s="49"/>
      <c r="S2553" s="49"/>
      <c r="T2553" s="49"/>
      <c r="U2553" s="49"/>
      <c r="V2553" s="49"/>
      <c r="W2553" s="49"/>
      <c r="X2553" s="49"/>
      <c r="Y2553" s="49"/>
    </row>
    <row r="2554" spans="13:25">
      <c r="M2554" s="49"/>
      <c r="N2554" s="49"/>
      <c r="O2554" s="49"/>
      <c r="P2554" s="49"/>
      <c r="Q2554" s="49"/>
      <c r="R2554" s="49"/>
      <c r="S2554" s="49"/>
      <c r="T2554" s="49"/>
      <c r="U2554" s="49"/>
      <c r="V2554" s="49"/>
      <c r="W2554" s="49"/>
      <c r="X2554" s="49"/>
      <c r="Y2554" s="49"/>
    </row>
    <row r="2555" spans="13:25">
      <c r="M2555" s="49"/>
      <c r="N2555" s="49"/>
      <c r="O2555" s="49"/>
      <c r="P2555" s="49"/>
      <c r="Q2555" s="49"/>
      <c r="R2555" s="49"/>
      <c r="S2555" s="49"/>
      <c r="T2555" s="49"/>
      <c r="U2555" s="49"/>
      <c r="V2555" s="49"/>
      <c r="W2555" s="49"/>
      <c r="X2555" s="49"/>
      <c r="Y2555" s="49"/>
    </row>
    <row r="2556" spans="13:25">
      <c r="M2556" s="49"/>
      <c r="N2556" s="49"/>
      <c r="O2556" s="49"/>
      <c r="P2556" s="49"/>
      <c r="Q2556" s="49"/>
      <c r="R2556" s="49"/>
      <c r="S2556" s="49"/>
      <c r="T2556" s="49"/>
      <c r="U2556" s="49"/>
      <c r="V2556" s="49"/>
      <c r="W2556" s="49"/>
      <c r="X2556" s="49"/>
      <c r="Y2556" s="49"/>
    </row>
    <row r="2557" spans="13:25">
      <c r="M2557" s="49"/>
      <c r="N2557" s="49"/>
      <c r="O2557" s="49"/>
      <c r="P2557" s="49"/>
      <c r="Q2557" s="49"/>
      <c r="R2557" s="49"/>
      <c r="S2557" s="49"/>
      <c r="T2557" s="49"/>
      <c r="U2557" s="49"/>
      <c r="V2557" s="49"/>
      <c r="W2557" s="49"/>
      <c r="X2557" s="49"/>
      <c r="Y2557" s="49"/>
    </row>
    <row r="2558" spans="13:25">
      <c r="M2558" s="49"/>
      <c r="N2558" s="49"/>
      <c r="O2558" s="49"/>
      <c r="P2558" s="49"/>
      <c r="Q2558" s="49"/>
      <c r="R2558" s="49"/>
      <c r="S2558" s="49"/>
      <c r="T2558" s="49"/>
      <c r="U2558" s="49"/>
      <c r="V2558" s="49"/>
      <c r="W2558" s="49"/>
      <c r="X2558" s="49"/>
      <c r="Y2558" s="49"/>
    </row>
    <row r="2559" spans="13:25">
      <c r="M2559" s="49"/>
      <c r="N2559" s="49"/>
      <c r="O2559" s="49"/>
      <c r="P2559" s="49"/>
      <c r="Q2559" s="49"/>
      <c r="R2559" s="49"/>
      <c r="S2559" s="49"/>
      <c r="T2559" s="49"/>
      <c r="U2559" s="49"/>
      <c r="V2559" s="49"/>
      <c r="W2559" s="49"/>
      <c r="X2559" s="49"/>
      <c r="Y2559" s="49"/>
    </row>
    <row r="2560" spans="13:25">
      <c r="M2560" s="49"/>
      <c r="N2560" s="49"/>
      <c r="O2560" s="49"/>
      <c r="P2560" s="49"/>
      <c r="Q2560" s="49"/>
      <c r="R2560" s="49"/>
      <c r="S2560" s="49"/>
      <c r="T2560" s="49"/>
      <c r="U2560" s="49"/>
      <c r="V2560" s="49"/>
      <c r="W2560" s="49"/>
      <c r="X2560" s="49"/>
      <c r="Y2560" s="49"/>
    </row>
    <row r="2561" spans="13:25">
      <c r="M2561" s="49"/>
      <c r="N2561" s="49"/>
      <c r="O2561" s="49"/>
      <c r="P2561" s="49"/>
      <c r="Q2561" s="49"/>
      <c r="R2561" s="49"/>
      <c r="S2561" s="49"/>
      <c r="T2561" s="49"/>
      <c r="U2561" s="49"/>
      <c r="V2561" s="49"/>
      <c r="W2561" s="49"/>
      <c r="X2561" s="49"/>
      <c r="Y2561" s="49"/>
    </row>
    <row r="2562" spans="13:25">
      <c r="M2562" s="49"/>
      <c r="N2562" s="49"/>
      <c r="O2562" s="49"/>
      <c r="P2562" s="49"/>
      <c r="Q2562" s="49"/>
      <c r="R2562" s="49"/>
      <c r="S2562" s="49"/>
      <c r="T2562" s="49"/>
      <c r="U2562" s="49"/>
      <c r="V2562" s="49"/>
      <c r="W2562" s="49"/>
      <c r="X2562" s="49"/>
      <c r="Y2562" s="49"/>
    </row>
    <row r="2563" spans="13:25">
      <c r="M2563" s="49"/>
      <c r="N2563" s="49"/>
      <c r="O2563" s="49"/>
      <c r="P2563" s="49"/>
      <c r="Q2563" s="49"/>
      <c r="R2563" s="49"/>
      <c r="S2563" s="49"/>
      <c r="T2563" s="49"/>
      <c r="U2563" s="49"/>
      <c r="V2563" s="49"/>
      <c r="W2563" s="49"/>
      <c r="X2563" s="49"/>
      <c r="Y2563" s="49"/>
    </row>
    <row r="2564" spans="13:25">
      <c r="M2564" s="49"/>
      <c r="N2564" s="49"/>
      <c r="O2564" s="49"/>
      <c r="P2564" s="49"/>
      <c r="Q2564" s="49"/>
      <c r="R2564" s="49"/>
      <c r="S2564" s="49"/>
      <c r="T2564" s="49"/>
      <c r="U2564" s="49"/>
      <c r="V2564" s="49"/>
      <c r="W2564" s="49"/>
      <c r="X2564" s="49"/>
      <c r="Y2564" s="49"/>
    </row>
    <row r="2565" spans="13:25">
      <c r="M2565" s="49"/>
      <c r="N2565" s="49"/>
      <c r="O2565" s="49"/>
      <c r="P2565" s="49"/>
      <c r="Q2565" s="49"/>
      <c r="R2565" s="49"/>
      <c r="S2565" s="49"/>
      <c r="T2565" s="49"/>
      <c r="U2565" s="49"/>
      <c r="V2565" s="49"/>
      <c r="W2565" s="49"/>
      <c r="X2565" s="49"/>
      <c r="Y2565" s="49"/>
    </row>
    <row r="2566" spans="13:25">
      <c r="M2566" s="49"/>
      <c r="N2566" s="49"/>
      <c r="O2566" s="49"/>
      <c r="P2566" s="49"/>
      <c r="Q2566" s="49"/>
      <c r="R2566" s="49"/>
      <c r="S2566" s="49"/>
      <c r="T2566" s="49"/>
      <c r="U2566" s="49"/>
      <c r="V2566" s="49"/>
      <c r="W2566" s="49"/>
      <c r="X2566" s="49"/>
      <c r="Y2566" s="49"/>
    </row>
    <row r="2567" spans="13:25">
      <c r="M2567" s="49"/>
      <c r="N2567" s="49"/>
      <c r="O2567" s="49"/>
      <c r="P2567" s="49"/>
      <c r="Q2567" s="49"/>
      <c r="R2567" s="49"/>
      <c r="S2567" s="49"/>
      <c r="T2567" s="49"/>
      <c r="U2567" s="49"/>
      <c r="V2567" s="49"/>
      <c r="W2567" s="49"/>
      <c r="X2567" s="49"/>
      <c r="Y2567" s="49"/>
    </row>
    <row r="2568" spans="13:25">
      <c r="M2568" s="49"/>
      <c r="N2568" s="49"/>
      <c r="O2568" s="49"/>
      <c r="P2568" s="49"/>
      <c r="Q2568" s="49"/>
      <c r="R2568" s="49"/>
      <c r="S2568" s="49"/>
      <c r="T2568" s="49"/>
      <c r="U2568" s="49"/>
      <c r="V2568" s="49"/>
      <c r="W2568" s="49"/>
      <c r="X2568" s="49"/>
      <c r="Y2568" s="49"/>
    </row>
    <row r="2569" spans="13:25">
      <c r="M2569" s="49"/>
      <c r="N2569" s="49"/>
      <c r="O2569" s="49"/>
      <c r="P2569" s="49"/>
      <c r="Q2569" s="49"/>
      <c r="R2569" s="49"/>
      <c r="S2569" s="49"/>
      <c r="T2569" s="49"/>
      <c r="U2569" s="49"/>
      <c r="V2569" s="49"/>
      <c r="W2569" s="49"/>
      <c r="X2569" s="49"/>
      <c r="Y2569" s="49"/>
    </row>
    <row r="2570" spans="13:25">
      <c r="M2570" s="49"/>
      <c r="N2570" s="49"/>
      <c r="O2570" s="49"/>
      <c r="P2570" s="49"/>
      <c r="Q2570" s="49"/>
      <c r="R2570" s="49"/>
      <c r="S2570" s="49"/>
      <c r="T2570" s="49"/>
      <c r="U2570" s="49"/>
      <c r="V2570" s="49"/>
      <c r="W2570" s="49"/>
      <c r="X2570" s="49"/>
      <c r="Y2570" s="49"/>
    </row>
    <row r="2571" spans="13:25">
      <c r="M2571" s="49"/>
      <c r="N2571" s="49"/>
      <c r="O2571" s="49"/>
      <c r="P2571" s="49"/>
      <c r="Q2571" s="49"/>
      <c r="R2571" s="49"/>
      <c r="S2571" s="49"/>
      <c r="T2571" s="49"/>
      <c r="U2571" s="49"/>
      <c r="V2571" s="49"/>
      <c r="W2571" s="49"/>
      <c r="X2571" s="49"/>
      <c r="Y2571" s="49"/>
    </row>
    <row r="2572" spans="13:25">
      <c r="M2572" s="49"/>
      <c r="N2572" s="49"/>
      <c r="O2572" s="49"/>
      <c r="P2572" s="49"/>
      <c r="Q2572" s="49"/>
      <c r="R2572" s="49"/>
      <c r="S2572" s="49"/>
      <c r="T2572" s="49"/>
      <c r="U2572" s="49"/>
      <c r="V2572" s="49"/>
      <c r="W2572" s="49"/>
      <c r="X2572" s="49"/>
      <c r="Y2572" s="49"/>
    </row>
    <row r="2573" spans="13:25">
      <c r="M2573" s="49"/>
      <c r="N2573" s="49"/>
      <c r="O2573" s="49"/>
      <c r="P2573" s="49"/>
      <c r="Q2573" s="49"/>
      <c r="R2573" s="49"/>
      <c r="S2573" s="49"/>
      <c r="T2573" s="49"/>
      <c r="U2573" s="49"/>
      <c r="V2573" s="49"/>
      <c r="W2573" s="49"/>
      <c r="X2573" s="49"/>
      <c r="Y2573" s="49"/>
    </row>
    <row r="2574" spans="13:25">
      <c r="M2574" s="49"/>
      <c r="N2574" s="49"/>
      <c r="O2574" s="49"/>
      <c r="P2574" s="49"/>
      <c r="Q2574" s="49"/>
      <c r="R2574" s="49"/>
      <c r="S2574" s="49"/>
      <c r="T2574" s="49"/>
      <c r="U2574" s="49"/>
      <c r="V2574" s="49"/>
      <c r="W2574" s="49"/>
      <c r="X2574" s="49"/>
      <c r="Y2574" s="49"/>
    </row>
    <row r="2575" spans="13:25">
      <c r="M2575" s="49"/>
      <c r="N2575" s="49"/>
      <c r="O2575" s="49"/>
      <c r="P2575" s="49"/>
      <c r="Q2575" s="49"/>
      <c r="R2575" s="49"/>
      <c r="S2575" s="49"/>
      <c r="T2575" s="49"/>
      <c r="U2575" s="49"/>
      <c r="V2575" s="49"/>
      <c r="W2575" s="49"/>
      <c r="X2575" s="49"/>
      <c r="Y2575" s="49"/>
    </row>
    <row r="2576" spans="13:25">
      <c r="M2576" s="49"/>
      <c r="N2576" s="49"/>
      <c r="O2576" s="49"/>
      <c r="P2576" s="49"/>
      <c r="Q2576" s="49"/>
      <c r="R2576" s="49"/>
      <c r="S2576" s="49"/>
      <c r="T2576" s="49"/>
      <c r="U2576" s="49"/>
      <c r="V2576" s="49"/>
      <c r="W2576" s="49"/>
      <c r="X2576" s="49"/>
      <c r="Y2576" s="49"/>
    </row>
    <row r="2577" spans="13:25">
      <c r="M2577" s="49"/>
      <c r="N2577" s="49"/>
      <c r="O2577" s="49"/>
      <c r="P2577" s="49"/>
      <c r="Q2577" s="49"/>
      <c r="R2577" s="49"/>
      <c r="S2577" s="49"/>
      <c r="T2577" s="49"/>
      <c r="U2577" s="49"/>
      <c r="V2577" s="49"/>
      <c r="W2577" s="49"/>
      <c r="X2577" s="49"/>
      <c r="Y2577" s="49"/>
    </row>
    <row r="2578" spans="13:25">
      <c r="M2578" s="49"/>
      <c r="N2578" s="49"/>
      <c r="O2578" s="49"/>
      <c r="P2578" s="49"/>
      <c r="Q2578" s="49"/>
      <c r="R2578" s="49"/>
      <c r="S2578" s="49"/>
      <c r="T2578" s="49"/>
      <c r="U2578" s="49"/>
      <c r="V2578" s="49"/>
      <c r="W2578" s="49"/>
      <c r="X2578" s="49"/>
      <c r="Y2578" s="49"/>
    </row>
    <row r="2579" spans="13:25">
      <c r="M2579" s="49"/>
      <c r="N2579" s="49"/>
      <c r="O2579" s="49"/>
      <c r="P2579" s="49"/>
      <c r="Q2579" s="49"/>
      <c r="R2579" s="49"/>
      <c r="S2579" s="49"/>
      <c r="T2579" s="49"/>
      <c r="U2579" s="49"/>
      <c r="V2579" s="49"/>
      <c r="W2579" s="49"/>
      <c r="X2579" s="49"/>
      <c r="Y2579" s="49"/>
    </row>
    <row r="2580" spans="13:25">
      <c r="M2580" s="49"/>
      <c r="N2580" s="49"/>
      <c r="O2580" s="49"/>
      <c r="P2580" s="49"/>
      <c r="Q2580" s="49"/>
      <c r="R2580" s="49"/>
      <c r="S2580" s="49"/>
      <c r="T2580" s="49"/>
      <c r="U2580" s="49"/>
      <c r="V2580" s="49"/>
      <c r="W2580" s="49"/>
      <c r="X2580" s="49"/>
      <c r="Y2580" s="49"/>
    </row>
    <row r="2581" spans="13:25">
      <c r="M2581" s="49"/>
      <c r="N2581" s="49"/>
      <c r="O2581" s="49"/>
      <c r="P2581" s="49"/>
      <c r="Q2581" s="49"/>
      <c r="R2581" s="49"/>
      <c r="S2581" s="49"/>
      <c r="T2581" s="49"/>
      <c r="U2581" s="49"/>
      <c r="V2581" s="49"/>
      <c r="W2581" s="49"/>
      <c r="X2581" s="49"/>
      <c r="Y2581" s="49"/>
    </row>
    <row r="2582" spans="13:25">
      <c r="M2582" s="49"/>
      <c r="N2582" s="49"/>
      <c r="O2582" s="49"/>
      <c r="P2582" s="49"/>
      <c r="Q2582" s="49"/>
      <c r="R2582" s="49"/>
      <c r="S2582" s="49"/>
      <c r="T2582" s="49"/>
      <c r="U2582" s="49"/>
      <c r="V2582" s="49"/>
      <c r="W2582" s="49"/>
      <c r="X2582" s="49"/>
      <c r="Y2582" s="49"/>
    </row>
    <row r="2583" spans="13:25">
      <c r="M2583" s="49"/>
      <c r="N2583" s="49"/>
      <c r="O2583" s="49"/>
      <c r="P2583" s="49"/>
      <c r="Q2583" s="49"/>
      <c r="R2583" s="49"/>
      <c r="S2583" s="49"/>
      <c r="T2583" s="49"/>
      <c r="U2583" s="49"/>
      <c r="V2583" s="49"/>
      <c r="W2583" s="49"/>
      <c r="X2583" s="49"/>
      <c r="Y2583" s="49"/>
    </row>
    <row r="2584" spans="13:25">
      <c r="M2584" s="49"/>
      <c r="N2584" s="49"/>
      <c r="O2584" s="49"/>
      <c r="P2584" s="49"/>
      <c r="Q2584" s="49"/>
      <c r="R2584" s="49"/>
      <c r="S2584" s="49"/>
      <c r="T2584" s="49"/>
      <c r="U2584" s="49"/>
      <c r="V2584" s="49"/>
      <c r="W2584" s="49"/>
      <c r="X2584" s="49"/>
      <c r="Y2584" s="49"/>
    </row>
    <row r="2585" spans="13:25">
      <c r="M2585" s="49"/>
      <c r="N2585" s="49"/>
      <c r="O2585" s="49"/>
      <c r="P2585" s="49"/>
      <c r="Q2585" s="49"/>
      <c r="R2585" s="49"/>
      <c r="S2585" s="49"/>
      <c r="T2585" s="49"/>
      <c r="U2585" s="49"/>
      <c r="V2585" s="49"/>
      <c r="W2585" s="49"/>
      <c r="X2585" s="49"/>
      <c r="Y2585" s="49"/>
    </row>
    <row r="2586" spans="13:25">
      <c r="M2586" s="49"/>
      <c r="N2586" s="49"/>
      <c r="O2586" s="49"/>
      <c r="P2586" s="49"/>
      <c r="Q2586" s="49"/>
      <c r="R2586" s="49"/>
      <c r="S2586" s="49"/>
      <c r="T2586" s="49"/>
      <c r="U2586" s="49"/>
      <c r="V2586" s="49"/>
      <c r="W2586" s="49"/>
      <c r="X2586" s="49"/>
      <c r="Y2586" s="49"/>
    </row>
    <row r="2587" spans="13:25">
      <c r="M2587" s="49"/>
      <c r="N2587" s="49"/>
      <c r="O2587" s="49"/>
      <c r="P2587" s="49"/>
      <c r="Q2587" s="49"/>
      <c r="R2587" s="49"/>
      <c r="S2587" s="49"/>
      <c r="T2587" s="49"/>
      <c r="U2587" s="49"/>
      <c r="V2587" s="49"/>
      <c r="W2587" s="49"/>
      <c r="X2587" s="49"/>
      <c r="Y2587" s="49"/>
    </row>
    <row r="2588" spans="13:25">
      <c r="M2588" s="49"/>
      <c r="N2588" s="49"/>
      <c r="O2588" s="49"/>
      <c r="P2588" s="49"/>
      <c r="Q2588" s="49"/>
      <c r="R2588" s="49"/>
      <c r="S2588" s="49"/>
      <c r="T2588" s="49"/>
      <c r="U2588" s="49"/>
      <c r="V2588" s="49"/>
      <c r="W2588" s="49"/>
      <c r="X2588" s="49"/>
      <c r="Y2588" s="49"/>
    </row>
    <row r="2589" spans="13:25">
      <c r="M2589" s="49"/>
      <c r="N2589" s="49"/>
      <c r="O2589" s="49"/>
      <c r="P2589" s="49"/>
      <c r="Q2589" s="49"/>
      <c r="R2589" s="49"/>
      <c r="S2589" s="49"/>
      <c r="T2589" s="49"/>
      <c r="U2589" s="49"/>
      <c r="V2589" s="49"/>
      <c r="W2589" s="49"/>
      <c r="X2589" s="49"/>
      <c r="Y2589" s="49"/>
    </row>
    <row r="2590" spans="13:25">
      <c r="M2590" s="49"/>
      <c r="N2590" s="49"/>
      <c r="O2590" s="49"/>
      <c r="P2590" s="49"/>
      <c r="Q2590" s="49"/>
      <c r="R2590" s="49"/>
      <c r="S2590" s="49"/>
      <c r="T2590" s="49"/>
      <c r="U2590" s="49"/>
      <c r="V2590" s="49"/>
      <c r="W2590" s="49"/>
      <c r="X2590" s="49"/>
      <c r="Y2590" s="49"/>
    </row>
    <row r="2591" spans="13:25">
      <c r="M2591" s="49"/>
      <c r="N2591" s="49"/>
      <c r="O2591" s="49"/>
      <c r="P2591" s="49"/>
      <c r="Q2591" s="49"/>
      <c r="R2591" s="49"/>
      <c r="S2591" s="49"/>
      <c r="T2591" s="49"/>
      <c r="U2591" s="49"/>
      <c r="V2591" s="49"/>
      <c r="W2591" s="49"/>
      <c r="X2591" s="49"/>
      <c r="Y2591" s="49"/>
    </row>
    <row r="2592" spans="13:25">
      <c r="M2592" s="49"/>
      <c r="N2592" s="49"/>
      <c r="O2592" s="49"/>
      <c r="P2592" s="49"/>
      <c r="Q2592" s="49"/>
      <c r="R2592" s="49"/>
      <c r="S2592" s="49"/>
      <c r="T2592" s="49"/>
      <c r="U2592" s="49"/>
      <c r="V2592" s="49"/>
      <c r="W2592" s="49"/>
      <c r="X2592" s="49"/>
      <c r="Y2592" s="49"/>
    </row>
    <row r="2593" spans="13:25">
      <c r="M2593" s="49"/>
      <c r="N2593" s="49"/>
      <c r="O2593" s="49"/>
      <c r="P2593" s="49"/>
      <c r="Q2593" s="49"/>
      <c r="R2593" s="49"/>
      <c r="S2593" s="49"/>
      <c r="T2593" s="49"/>
      <c r="U2593" s="49"/>
      <c r="V2593" s="49"/>
      <c r="W2593" s="49"/>
      <c r="X2593" s="49"/>
      <c r="Y2593" s="49"/>
    </row>
    <row r="2594" spans="13:25">
      <c r="M2594" s="49"/>
      <c r="N2594" s="49"/>
      <c r="O2594" s="49"/>
      <c r="P2594" s="49"/>
      <c r="Q2594" s="49"/>
      <c r="R2594" s="49"/>
      <c r="S2594" s="49"/>
      <c r="T2594" s="49"/>
      <c r="U2594" s="49"/>
      <c r="V2594" s="49"/>
      <c r="W2594" s="49"/>
      <c r="X2594" s="49"/>
      <c r="Y2594" s="49"/>
    </row>
    <row r="2595" spans="13:25">
      <c r="M2595" s="49"/>
      <c r="N2595" s="49"/>
      <c r="O2595" s="49"/>
      <c r="P2595" s="49"/>
      <c r="Q2595" s="49"/>
      <c r="R2595" s="49"/>
      <c r="S2595" s="49"/>
      <c r="T2595" s="49"/>
      <c r="U2595" s="49"/>
      <c r="V2595" s="49"/>
      <c r="W2595" s="49"/>
      <c r="X2595" s="49"/>
      <c r="Y2595" s="49"/>
    </row>
    <row r="2596" spans="13:25">
      <c r="M2596" s="49"/>
      <c r="N2596" s="49"/>
      <c r="O2596" s="49"/>
      <c r="P2596" s="49"/>
      <c r="Q2596" s="49"/>
      <c r="R2596" s="49"/>
      <c r="S2596" s="49"/>
      <c r="T2596" s="49"/>
      <c r="U2596" s="49"/>
      <c r="V2596" s="49"/>
      <c r="W2596" s="49"/>
      <c r="X2596" s="49"/>
      <c r="Y2596" s="49"/>
    </row>
    <row r="2597" spans="13:25">
      <c r="M2597" s="49"/>
      <c r="N2597" s="49"/>
      <c r="O2597" s="49"/>
      <c r="P2597" s="49"/>
      <c r="Q2597" s="49"/>
      <c r="R2597" s="49"/>
      <c r="S2597" s="49"/>
      <c r="T2597" s="49"/>
      <c r="U2597" s="49"/>
      <c r="V2597" s="49"/>
      <c r="W2597" s="49"/>
      <c r="X2597" s="49"/>
      <c r="Y2597" s="49"/>
    </row>
    <row r="2598" spans="13:25">
      <c r="M2598" s="49"/>
      <c r="N2598" s="49"/>
      <c r="O2598" s="49"/>
      <c r="P2598" s="49"/>
      <c r="Q2598" s="49"/>
      <c r="R2598" s="49"/>
      <c r="S2598" s="49"/>
      <c r="T2598" s="49"/>
      <c r="U2598" s="49"/>
      <c r="V2598" s="49"/>
      <c r="W2598" s="49"/>
      <c r="X2598" s="49"/>
      <c r="Y2598" s="49"/>
    </row>
    <row r="2599" spans="13:25">
      <c r="M2599" s="49"/>
      <c r="N2599" s="49"/>
      <c r="O2599" s="49"/>
      <c r="P2599" s="49"/>
      <c r="Q2599" s="49"/>
      <c r="R2599" s="49"/>
      <c r="S2599" s="49"/>
      <c r="T2599" s="49"/>
      <c r="U2599" s="49"/>
      <c r="V2599" s="49"/>
      <c r="W2599" s="49"/>
      <c r="X2599" s="49"/>
      <c r="Y2599" s="49"/>
    </row>
    <row r="2600" spans="13:25">
      <c r="M2600" s="49"/>
      <c r="N2600" s="49"/>
      <c r="O2600" s="49"/>
      <c r="P2600" s="49"/>
      <c r="Q2600" s="49"/>
      <c r="R2600" s="49"/>
      <c r="S2600" s="49"/>
      <c r="T2600" s="49"/>
      <c r="U2600" s="49"/>
      <c r="V2600" s="49"/>
      <c r="W2600" s="49"/>
      <c r="X2600" s="49"/>
      <c r="Y2600" s="49"/>
    </row>
    <row r="2601" spans="13:25">
      <c r="M2601" s="49"/>
      <c r="N2601" s="49"/>
      <c r="O2601" s="49"/>
      <c r="P2601" s="49"/>
      <c r="Q2601" s="49"/>
      <c r="R2601" s="49"/>
      <c r="S2601" s="49"/>
      <c r="T2601" s="49"/>
      <c r="U2601" s="49"/>
      <c r="V2601" s="49"/>
      <c r="W2601" s="49"/>
      <c r="X2601" s="49"/>
      <c r="Y2601" s="49"/>
    </row>
    <row r="2602" spans="13:25">
      <c r="M2602" s="49"/>
      <c r="N2602" s="49"/>
      <c r="O2602" s="49"/>
      <c r="P2602" s="49"/>
      <c r="Q2602" s="49"/>
      <c r="R2602" s="49"/>
      <c r="S2602" s="49"/>
      <c r="T2602" s="49"/>
      <c r="U2602" s="49"/>
      <c r="V2602" s="49"/>
      <c r="W2602" s="49"/>
      <c r="X2602" s="49"/>
      <c r="Y2602" s="49"/>
    </row>
    <row r="2603" spans="13:25">
      <c r="M2603" s="49"/>
      <c r="N2603" s="49"/>
      <c r="O2603" s="49"/>
      <c r="P2603" s="49"/>
      <c r="Q2603" s="49"/>
      <c r="R2603" s="49"/>
      <c r="S2603" s="49"/>
      <c r="T2603" s="49"/>
      <c r="U2603" s="49"/>
      <c r="V2603" s="49"/>
      <c r="W2603" s="49"/>
      <c r="X2603" s="49"/>
      <c r="Y2603" s="49"/>
    </row>
    <row r="2604" spans="13:25">
      <c r="M2604" s="49"/>
      <c r="N2604" s="49"/>
      <c r="O2604" s="49"/>
      <c r="P2604" s="49"/>
      <c r="Q2604" s="49"/>
      <c r="R2604" s="49"/>
      <c r="S2604" s="49"/>
      <c r="T2604" s="49"/>
      <c r="U2604" s="49"/>
      <c r="V2604" s="49"/>
      <c r="W2604" s="49"/>
      <c r="X2604" s="49"/>
      <c r="Y2604" s="49"/>
    </row>
    <row r="2605" spans="13:25">
      <c r="M2605" s="49"/>
      <c r="N2605" s="49"/>
      <c r="O2605" s="49"/>
      <c r="P2605" s="49"/>
      <c r="Q2605" s="49"/>
      <c r="R2605" s="49"/>
      <c r="S2605" s="49"/>
      <c r="T2605" s="49"/>
      <c r="U2605" s="49"/>
      <c r="V2605" s="49"/>
      <c r="W2605" s="49"/>
      <c r="X2605" s="49"/>
      <c r="Y2605" s="49"/>
    </row>
    <row r="2606" spans="13:25">
      <c r="M2606" s="49"/>
      <c r="N2606" s="49"/>
      <c r="O2606" s="49"/>
      <c r="P2606" s="49"/>
      <c r="Q2606" s="49"/>
      <c r="R2606" s="49"/>
      <c r="S2606" s="49"/>
      <c r="T2606" s="49"/>
      <c r="U2606" s="49"/>
      <c r="V2606" s="49"/>
      <c r="W2606" s="49"/>
      <c r="X2606" s="49"/>
      <c r="Y2606" s="49"/>
    </row>
    <row r="2607" spans="13:25">
      <c r="M2607" s="49"/>
      <c r="N2607" s="49"/>
      <c r="O2607" s="49"/>
      <c r="P2607" s="49"/>
      <c r="Q2607" s="49"/>
      <c r="R2607" s="49"/>
      <c r="S2607" s="49"/>
      <c r="T2607" s="49"/>
      <c r="U2607" s="49"/>
      <c r="V2607" s="49"/>
      <c r="W2607" s="49"/>
      <c r="X2607" s="49"/>
      <c r="Y2607" s="49"/>
    </row>
    <row r="2608" spans="13:25">
      <c r="M2608" s="49"/>
      <c r="N2608" s="49"/>
      <c r="O2608" s="49"/>
      <c r="P2608" s="49"/>
      <c r="Q2608" s="49"/>
      <c r="R2608" s="49"/>
      <c r="S2608" s="49"/>
      <c r="T2608" s="49"/>
      <c r="U2608" s="49"/>
      <c r="V2608" s="49"/>
      <c r="W2608" s="49"/>
      <c r="X2608" s="49"/>
      <c r="Y2608" s="49"/>
    </row>
    <row r="2609" spans="13:25">
      <c r="M2609" s="49"/>
      <c r="N2609" s="49"/>
      <c r="O2609" s="49"/>
      <c r="P2609" s="49"/>
      <c r="Q2609" s="49"/>
      <c r="R2609" s="49"/>
      <c r="S2609" s="49"/>
      <c r="T2609" s="49"/>
      <c r="U2609" s="49"/>
      <c r="V2609" s="49"/>
      <c r="W2609" s="49"/>
      <c r="X2609" s="49"/>
      <c r="Y2609" s="49"/>
    </row>
    <row r="2610" spans="13:25">
      <c r="M2610" s="49"/>
      <c r="N2610" s="49"/>
      <c r="O2610" s="49"/>
      <c r="P2610" s="49"/>
      <c r="Q2610" s="49"/>
      <c r="R2610" s="49"/>
      <c r="S2610" s="49"/>
      <c r="T2610" s="49"/>
      <c r="U2610" s="49"/>
      <c r="V2610" s="49"/>
      <c r="W2610" s="49"/>
      <c r="X2610" s="49"/>
      <c r="Y2610" s="49"/>
    </row>
    <row r="2611" spans="13:25">
      <c r="M2611" s="49"/>
      <c r="N2611" s="49"/>
      <c r="O2611" s="49"/>
      <c r="P2611" s="49"/>
      <c r="Q2611" s="49"/>
      <c r="R2611" s="49"/>
      <c r="S2611" s="49"/>
      <c r="T2611" s="49"/>
      <c r="U2611" s="49"/>
      <c r="V2611" s="49"/>
      <c r="W2611" s="49"/>
      <c r="X2611" s="49"/>
      <c r="Y2611" s="49"/>
    </row>
    <row r="2612" spans="13:25">
      <c r="M2612" s="49"/>
      <c r="N2612" s="49"/>
      <c r="O2612" s="49"/>
      <c r="P2612" s="49"/>
      <c r="Q2612" s="49"/>
      <c r="R2612" s="49"/>
      <c r="S2612" s="49"/>
      <c r="T2612" s="49"/>
      <c r="U2612" s="49"/>
      <c r="V2612" s="49"/>
      <c r="W2612" s="49"/>
      <c r="X2612" s="49"/>
      <c r="Y2612" s="49"/>
    </row>
    <row r="2613" spans="13:25">
      <c r="M2613" s="49"/>
      <c r="N2613" s="49"/>
      <c r="O2613" s="49"/>
      <c r="P2613" s="49"/>
      <c r="Q2613" s="49"/>
      <c r="R2613" s="49"/>
      <c r="S2613" s="49"/>
      <c r="T2613" s="49"/>
      <c r="U2613" s="49"/>
      <c r="V2613" s="49"/>
      <c r="W2613" s="49"/>
      <c r="X2613" s="49"/>
      <c r="Y2613" s="49"/>
    </row>
    <row r="2614" spans="13:25">
      <c r="M2614" s="49"/>
      <c r="N2614" s="49"/>
      <c r="O2614" s="49"/>
      <c r="P2614" s="49"/>
      <c r="Q2614" s="49"/>
      <c r="R2614" s="49"/>
      <c r="S2614" s="49"/>
      <c r="T2614" s="49"/>
      <c r="U2614" s="49"/>
      <c r="V2614" s="49"/>
      <c r="W2614" s="49"/>
      <c r="X2614" s="49"/>
      <c r="Y2614" s="49"/>
    </row>
    <row r="2615" spans="13:25">
      <c r="M2615" s="49"/>
      <c r="N2615" s="49"/>
      <c r="O2615" s="49"/>
      <c r="P2615" s="49"/>
      <c r="Q2615" s="49"/>
      <c r="R2615" s="49"/>
      <c r="S2615" s="49"/>
      <c r="T2615" s="49"/>
      <c r="U2615" s="49"/>
      <c r="V2615" s="49"/>
      <c r="W2615" s="49"/>
      <c r="X2615" s="49"/>
      <c r="Y2615" s="49"/>
    </row>
    <row r="2616" spans="13:25">
      <c r="M2616" s="49"/>
      <c r="N2616" s="49"/>
      <c r="O2616" s="49"/>
      <c r="P2616" s="49"/>
      <c r="Q2616" s="49"/>
      <c r="R2616" s="49"/>
      <c r="S2616" s="49"/>
      <c r="T2616" s="49"/>
      <c r="U2616" s="49"/>
      <c r="V2616" s="49"/>
      <c r="W2616" s="49"/>
      <c r="X2616" s="49"/>
      <c r="Y2616" s="49"/>
    </row>
    <row r="2617" spans="13:25">
      <c r="M2617" s="49"/>
      <c r="N2617" s="49"/>
      <c r="O2617" s="49"/>
      <c r="P2617" s="49"/>
      <c r="Q2617" s="49"/>
      <c r="R2617" s="49"/>
      <c r="S2617" s="49"/>
      <c r="T2617" s="49"/>
      <c r="U2617" s="49"/>
      <c r="V2617" s="49"/>
      <c r="W2617" s="49"/>
      <c r="X2617" s="49"/>
      <c r="Y2617" s="49"/>
    </row>
    <row r="2618" spans="13:25">
      <c r="M2618" s="49"/>
      <c r="N2618" s="49"/>
      <c r="O2618" s="49"/>
      <c r="P2618" s="49"/>
      <c r="Q2618" s="49"/>
      <c r="R2618" s="49"/>
      <c r="S2618" s="49"/>
      <c r="T2618" s="49"/>
      <c r="U2618" s="49"/>
      <c r="V2618" s="49"/>
      <c r="W2618" s="49"/>
      <c r="X2618" s="49"/>
      <c r="Y2618" s="49"/>
    </row>
    <row r="2619" spans="13:25">
      <c r="M2619" s="49"/>
      <c r="N2619" s="49"/>
      <c r="O2619" s="49"/>
      <c r="P2619" s="49"/>
      <c r="Q2619" s="49"/>
      <c r="R2619" s="49"/>
      <c r="S2619" s="49"/>
      <c r="T2619" s="49"/>
      <c r="U2619" s="49"/>
      <c r="V2619" s="49"/>
      <c r="W2619" s="49"/>
      <c r="X2619" s="49"/>
      <c r="Y2619" s="49"/>
    </row>
    <row r="2620" spans="13:25">
      <c r="M2620" s="49"/>
      <c r="N2620" s="49"/>
      <c r="O2620" s="49"/>
      <c r="P2620" s="49"/>
      <c r="Q2620" s="49"/>
      <c r="R2620" s="49"/>
      <c r="S2620" s="49"/>
      <c r="T2620" s="49"/>
      <c r="U2620" s="49"/>
      <c r="V2620" s="49"/>
      <c r="W2620" s="49"/>
      <c r="X2620" s="49"/>
      <c r="Y2620" s="49"/>
    </row>
    <row r="2621" spans="13:25">
      <c r="M2621" s="49"/>
      <c r="N2621" s="49"/>
      <c r="O2621" s="49"/>
      <c r="P2621" s="49"/>
      <c r="Q2621" s="49"/>
      <c r="R2621" s="49"/>
      <c r="S2621" s="49"/>
      <c r="T2621" s="49"/>
      <c r="U2621" s="49"/>
      <c r="V2621" s="49"/>
      <c r="W2621" s="49"/>
      <c r="X2621" s="49"/>
      <c r="Y2621" s="49"/>
    </row>
    <row r="2622" spans="13:25">
      <c r="M2622" s="49"/>
      <c r="N2622" s="49"/>
      <c r="O2622" s="49"/>
      <c r="P2622" s="49"/>
      <c r="Q2622" s="49"/>
      <c r="R2622" s="49"/>
      <c r="S2622" s="49"/>
      <c r="T2622" s="49"/>
      <c r="U2622" s="49"/>
      <c r="V2622" s="49"/>
      <c r="W2622" s="49"/>
      <c r="X2622" s="49"/>
      <c r="Y2622" s="49"/>
    </row>
    <row r="2623" spans="13:25">
      <c r="M2623" s="49"/>
      <c r="N2623" s="49"/>
      <c r="O2623" s="49"/>
      <c r="P2623" s="49"/>
      <c r="Q2623" s="49"/>
      <c r="R2623" s="49"/>
      <c r="S2623" s="49"/>
      <c r="T2623" s="49"/>
      <c r="U2623" s="49"/>
      <c r="V2623" s="49"/>
      <c r="W2623" s="49"/>
      <c r="X2623" s="49"/>
      <c r="Y2623" s="49"/>
    </row>
    <row r="2624" spans="13:25">
      <c r="M2624" s="49"/>
      <c r="N2624" s="49"/>
      <c r="O2624" s="49"/>
      <c r="P2624" s="49"/>
      <c r="Q2624" s="49"/>
      <c r="R2624" s="49"/>
      <c r="S2624" s="49"/>
      <c r="T2624" s="49"/>
      <c r="U2624" s="49"/>
      <c r="V2624" s="49"/>
      <c r="W2624" s="49"/>
      <c r="X2624" s="49"/>
      <c r="Y2624" s="49"/>
    </row>
    <row r="2625" spans="13:25">
      <c r="M2625" s="49"/>
      <c r="N2625" s="49"/>
      <c r="O2625" s="49"/>
      <c r="P2625" s="49"/>
      <c r="Q2625" s="49"/>
      <c r="R2625" s="49"/>
      <c r="S2625" s="49"/>
      <c r="T2625" s="49"/>
      <c r="U2625" s="49"/>
      <c r="V2625" s="49"/>
      <c r="W2625" s="49"/>
      <c r="X2625" s="49"/>
      <c r="Y2625" s="49"/>
    </row>
    <row r="2626" spans="13:25">
      <c r="M2626" s="49"/>
      <c r="N2626" s="49"/>
      <c r="O2626" s="49"/>
      <c r="P2626" s="49"/>
      <c r="Q2626" s="49"/>
      <c r="R2626" s="49"/>
      <c r="S2626" s="49"/>
      <c r="T2626" s="49"/>
      <c r="U2626" s="49"/>
      <c r="V2626" s="49"/>
      <c r="W2626" s="49"/>
      <c r="X2626" s="49"/>
      <c r="Y2626" s="49"/>
    </row>
    <row r="2627" spans="13:25">
      <c r="M2627" s="49"/>
      <c r="N2627" s="49"/>
      <c r="O2627" s="49"/>
      <c r="P2627" s="49"/>
      <c r="Q2627" s="49"/>
      <c r="R2627" s="49"/>
      <c r="S2627" s="49"/>
      <c r="T2627" s="49"/>
      <c r="U2627" s="49"/>
      <c r="V2627" s="49"/>
      <c r="W2627" s="49"/>
      <c r="X2627" s="49"/>
      <c r="Y2627" s="49"/>
    </row>
    <row r="2628" spans="13:25">
      <c r="M2628" s="49"/>
      <c r="N2628" s="49"/>
      <c r="O2628" s="49"/>
      <c r="P2628" s="49"/>
      <c r="Q2628" s="49"/>
      <c r="R2628" s="49"/>
      <c r="S2628" s="49"/>
      <c r="T2628" s="49"/>
      <c r="U2628" s="49"/>
      <c r="V2628" s="49"/>
      <c r="W2628" s="49"/>
      <c r="X2628" s="49"/>
      <c r="Y2628" s="49"/>
    </row>
    <row r="2629" spans="13:25">
      <c r="M2629" s="49"/>
      <c r="N2629" s="49"/>
      <c r="O2629" s="49"/>
      <c r="P2629" s="49"/>
      <c r="Q2629" s="49"/>
      <c r="R2629" s="49"/>
      <c r="S2629" s="49"/>
      <c r="T2629" s="49"/>
      <c r="U2629" s="49"/>
      <c r="V2629" s="49"/>
      <c r="W2629" s="49"/>
      <c r="X2629" s="49"/>
      <c r="Y2629" s="49"/>
    </row>
    <row r="2630" spans="13:25">
      <c r="M2630" s="49"/>
      <c r="N2630" s="49"/>
      <c r="O2630" s="49"/>
      <c r="P2630" s="49"/>
      <c r="Q2630" s="49"/>
      <c r="R2630" s="49"/>
      <c r="S2630" s="49"/>
      <c r="T2630" s="49"/>
      <c r="U2630" s="49"/>
      <c r="V2630" s="49"/>
      <c r="W2630" s="49"/>
      <c r="X2630" s="49"/>
      <c r="Y2630" s="49"/>
    </row>
    <row r="2631" spans="13:25">
      <c r="M2631" s="49"/>
      <c r="N2631" s="49"/>
      <c r="O2631" s="49"/>
      <c r="P2631" s="49"/>
      <c r="Q2631" s="49"/>
      <c r="R2631" s="49"/>
      <c r="S2631" s="49"/>
      <c r="T2631" s="49"/>
      <c r="U2631" s="49"/>
      <c r="V2631" s="49"/>
      <c r="W2631" s="49"/>
      <c r="X2631" s="49"/>
      <c r="Y2631" s="49"/>
    </row>
    <row r="2632" spans="13:25">
      <c r="M2632" s="49"/>
      <c r="N2632" s="49"/>
      <c r="O2632" s="49"/>
      <c r="P2632" s="49"/>
      <c r="Q2632" s="49"/>
      <c r="R2632" s="49"/>
      <c r="S2632" s="49"/>
      <c r="T2632" s="49"/>
      <c r="U2632" s="49"/>
      <c r="V2632" s="49"/>
      <c r="W2632" s="49"/>
      <c r="X2632" s="49"/>
      <c r="Y2632" s="49"/>
    </row>
    <row r="2633" spans="13:25">
      <c r="M2633" s="49"/>
      <c r="N2633" s="49"/>
      <c r="O2633" s="49"/>
      <c r="P2633" s="49"/>
      <c r="Q2633" s="49"/>
      <c r="R2633" s="49"/>
      <c r="S2633" s="49"/>
      <c r="T2633" s="49"/>
      <c r="U2633" s="49"/>
      <c r="V2633" s="49"/>
      <c r="W2633" s="49"/>
      <c r="X2633" s="49"/>
      <c r="Y2633" s="49"/>
    </row>
    <row r="2634" spans="13:25">
      <c r="M2634" s="49"/>
      <c r="N2634" s="49"/>
      <c r="O2634" s="49"/>
      <c r="P2634" s="49"/>
      <c r="Q2634" s="49"/>
      <c r="R2634" s="49"/>
      <c r="S2634" s="49"/>
      <c r="T2634" s="49"/>
      <c r="U2634" s="49"/>
      <c r="V2634" s="49"/>
      <c r="W2634" s="49"/>
      <c r="X2634" s="49"/>
      <c r="Y2634" s="49"/>
    </row>
    <row r="2635" spans="13:25">
      <c r="M2635" s="49"/>
      <c r="N2635" s="49"/>
      <c r="O2635" s="49"/>
      <c r="P2635" s="49"/>
      <c r="Q2635" s="49"/>
      <c r="R2635" s="49"/>
      <c r="S2635" s="49"/>
      <c r="T2635" s="49"/>
      <c r="U2635" s="49"/>
      <c r="V2635" s="49"/>
      <c r="W2635" s="49"/>
      <c r="X2635" s="49"/>
      <c r="Y2635" s="49"/>
    </row>
    <row r="2636" spans="13:25">
      <c r="M2636" s="49"/>
      <c r="N2636" s="49"/>
      <c r="O2636" s="49"/>
      <c r="P2636" s="49"/>
      <c r="Q2636" s="49"/>
      <c r="R2636" s="49"/>
      <c r="S2636" s="49"/>
      <c r="T2636" s="49"/>
      <c r="U2636" s="49"/>
      <c r="V2636" s="49"/>
      <c r="W2636" s="49"/>
      <c r="X2636" s="49"/>
      <c r="Y2636" s="49"/>
    </row>
    <row r="2637" spans="13:25">
      <c r="M2637" s="49"/>
      <c r="N2637" s="49"/>
      <c r="O2637" s="49"/>
      <c r="P2637" s="49"/>
      <c r="Q2637" s="49"/>
      <c r="R2637" s="49"/>
      <c r="S2637" s="49"/>
      <c r="T2637" s="49"/>
      <c r="U2637" s="49"/>
      <c r="V2637" s="49"/>
      <c r="W2637" s="49"/>
      <c r="X2637" s="49"/>
      <c r="Y2637" s="49"/>
    </row>
    <row r="2638" spans="13:25">
      <c r="M2638" s="49"/>
      <c r="N2638" s="49"/>
      <c r="O2638" s="49"/>
      <c r="P2638" s="49"/>
      <c r="Q2638" s="49"/>
      <c r="R2638" s="49"/>
      <c r="S2638" s="49"/>
      <c r="T2638" s="49"/>
      <c r="U2638" s="49"/>
      <c r="V2638" s="49"/>
      <c r="W2638" s="49"/>
      <c r="X2638" s="49"/>
      <c r="Y2638" s="49"/>
    </row>
    <row r="2639" spans="13:25">
      <c r="M2639" s="49"/>
      <c r="N2639" s="49"/>
      <c r="O2639" s="49"/>
      <c r="P2639" s="49"/>
      <c r="Q2639" s="49"/>
      <c r="R2639" s="49"/>
      <c r="S2639" s="49"/>
      <c r="T2639" s="49"/>
      <c r="U2639" s="49"/>
      <c r="V2639" s="49"/>
      <c r="W2639" s="49"/>
      <c r="X2639" s="49"/>
      <c r="Y2639" s="49"/>
    </row>
    <row r="2640" spans="13:25">
      <c r="M2640" s="49"/>
      <c r="N2640" s="49"/>
      <c r="O2640" s="49"/>
      <c r="P2640" s="49"/>
      <c r="Q2640" s="49"/>
      <c r="R2640" s="49"/>
      <c r="S2640" s="49"/>
      <c r="T2640" s="49"/>
      <c r="U2640" s="49"/>
      <c r="V2640" s="49"/>
      <c r="W2640" s="49"/>
      <c r="X2640" s="49"/>
      <c r="Y2640" s="49"/>
    </row>
    <row r="2641" spans="13:25">
      <c r="M2641" s="49"/>
      <c r="N2641" s="49"/>
      <c r="O2641" s="49"/>
      <c r="P2641" s="49"/>
      <c r="Q2641" s="49"/>
      <c r="R2641" s="49"/>
      <c r="S2641" s="49"/>
      <c r="T2641" s="49"/>
      <c r="U2641" s="49"/>
      <c r="V2641" s="49"/>
      <c r="W2641" s="49"/>
      <c r="X2641" s="49"/>
      <c r="Y2641" s="49"/>
    </row>
    <row r="2642" spans="13:25">
      <c r="M2642" s="49"/>
      <c r="N2642" s="49"/>
      <c r="O2642" s="49"/>
      <c r="P2642" s="49"/>
      <c r="Q2642" s="49"/>
      <c r="R2642" s="49"/>
      <c r="S2642" s="49"/>
      <c r="T2642" s="49"/>
      <c r="U2642" s="49"/>
      <c r="V2642" s="49"/>
      <c r="W2642" s="49"/>
      <c r="X2642" s="49"/>
      <c r="Y2642" s="49"/>
    </row>
    <row r="2643" spans="13:25">
      <c r="M2643" s="49"/>
      <c r="N2643" s="49"/>
      <c r="O2643" s="49"/>
      <c r="P2643" s="49"/>
      <c r="Q2643" s="49"/>
      <c r="R2643" s="49"/>
      <c r="S2643" s="49"/>
      <c r="T2643" s="49"/>
      <c r="U2643" s="49"/>
      <c r="V2643" s="49"/>
      <c r="W2643" s="49"/>
      <c r="X2643" s="49"/>
      <c r="Y2643" s="49"/>
    </row>
    <row r="2644" spans="13:25">
      <c r="M2644" s="49"/>
      <c r="N2644" s="49"/>
      <c r="O2644" s="49"/>
      <c r="P2644" s="49"/>
      <c r="Q2644" s="49"/>
      <c r="R2644" s="49"/>
      <c r="S2644" s="49"/>
      <c r="T2644" s="49"/>
      <c r="U2644" s="49"/>
      <c r="V2644" s="49"/>
      <c r="W2644" s="49"/>
      <c r="X2644" s="49"/>
      <c r="Y2644" s="49"/>
    </row>
    <row r="2645" spans="13:25">
      <c r="M2645" s="49"/>
      <c r="N2645" s="49"/>
      <c r="O2645" s="49"/>
      <c r="P2645" s="49"/>
      <c r="Q2645" s="49"/>
      <c r="R2645" s="49"/>
      <c r="S2645" s="49"/>
      <c r="T2645" s="49"/>
      <c r="U2645" s="49"/>
      <c r="V2645" s="49"/>
      <c r="W2645" s="49"/>
      <c r="X2645" s="49"/>
      <c r="Y2645" s="49"/>
    </row>
    <row r="2646" spans="13:25">
      <c r="M2646" s="49"/>
      <c r="N2646" s="49"/>
      <c r="O2646" s="49"/>
      <c r="P2646" s="49"/>
      <c r="Q2646" s="49"/>
      <c r="R2646" s="49"/>
      <c r="S2646" s="49"/>
      <c r="T2646" s="49"/>
      <c r="U2646" s="49"/>
      <c r="V2646" s="49"/>
      <c r="W2646" s="49"/>
      <c r="X2646" s="49"/>
      <c r="Y2646" s="49"/>
    </row>
    <row r="2647" spans="13:25">
      <c r="M2647" s="49"/>
      <c r="N2647" s="49"/>
      <c r="O2647" s="49"/>
      <c r="P2647" s="49"/>
      <c r="Q2647" s="49"/>
      <c r="R2647" s="49"/>
      <c r="S2647" s="49"/>
      <c r="T2647" s="49"/>
      <c r="U2647" s="49"/>
      <c r="V2647" s="49"/>
      <c r="W2647" s="49"/>
      <c r="X2647" s="49"/>
      <c r="Y2647" s="49"/>
    </row>
    <row r="2648" spans="13:25">
      <c r="M2648" s="49"/>
      <c r="N2648" s="49"/>
      <c r="O2648" s="49"/>
      <c r="P2648" s="49"/>
      <c r="Q2648" s="49"/>
      <c r="R2648" s="49"/>
      <c r="S2648" s="49"/>
      <c r="T2648" s="49"/>
      <c r="U2648" s="49"/>
      <c r="V2648" s="49"/>
      <c r="W2648" s="49"/>
      <c r="X2648" s="49"/>
      <c r="Y2648" s="49"/>
    </row>
    <row r="2649" spans="13:25">
      <c r="M2649" s="49"/>
      <c r="N2649" s="49"/>
      <c r="O2649" s="49"/>
      <c r="P2649" s="49"/>
      <c r="Q2649" s="49"/>
      <c r="R2649" s="49"/>
      <c r="S2649" s="49"/>
      <c r="T2649" s="49"/>
      <c r="U2649" s="49"/>
      <c r="V2649" s="49"/>
      <c r="W2649" s="49"/>
      <c r="X2649" s="49"/>
      <c r="Y2649" s="49"/>
    </row>
    <row r="2650" spans="13:25">
      <c r="M2650" s="49"/>
      <c r="N2650" s="49"/>
      <c r="O2650" s="49"/>
      <c r="P2650" s="49"/>
      <c r="Q2650" s="49"/>
      <c r="R2650" s="49"/>
      <c r="S2650" s="49"/>
      <c r="T2650" s="49"/>
      <c r="U2650" s="49"/>
      <c r="V2650" s="49"/>
      <c r="W2650" s="49"/>
      <c r="X2650" s="49"/>
      <c r="Y2650" s="49"/>
    </row>
    <row r="2651" spans="13:25">
      <c r="M2651" s="49"/>
      <c r="N2651" s="49"/>
      <c r="O2651" s="49"/>
      <c r="P2651" s="49"/>
      <c r="Q2651" s="49"/>
      <c r="R2651" s="49"/>
      <c r="S2651" s="49"/>
      <c r="T2651" s="49"/>
      <c r="U2651" s="49"/>
      <c r="V2651" s="49"/>
      <c r="W2651" s="49"/>
      <c r="X2651" s="49"/>
      <c r="Y2651" s="49"/>
    </row>
    <row r="2652" spans="13:25">
      <c r="M2652" s="49"/>
      <c r="N2652" s="49"/>
      <c r="O2652" s="49"/>
      <c r="P2652" s="49"/>
      <c r="Q2652" s="49"/>
      <c r="R2652" s="49"/>
      <c r="S2652" s="49"/>
      <c r="T2652" s="49"/>
      <c r="U2652" s="49"/>
      <c r="V2652" s="49"/>
      <c r="W2652" s="49"/>
      <c r="X2652" s="49"/>
      <c r="Y2652" s="49"/>
    </row>
    <row r="2653" spans="13:25">
      <c r="M2653" s="49"/>
      <c r="N2653" s="49"/>
      <c r="O2653" s="49"/>
      <c r="P2653" s="49"/>
      <c r="Q2653" s="49"/>
      <c r="R2653" s="49"/>
      <c r="S2653" s="49"/>
      <c r="T2653" s="49"/>
      <c r="U2653" s="49"/>
      <c r="V2653" s="49"/>
      <c r="W2653" s="49"/>
      <c r="X2653" s="49"/>
      <c r="Y2653" s="49"/>
    </row>
    <row r="2654" spans="13:25">
      <c r="M2654" s="49"/>
      <c r="N2654" s="49"/>
      <c r="O2654" s="49"/>
      <c r="P2654" s="49"/>
      <c r="Q2654" s="49"/>
      <c r="R2654" s="49"/>
      <c r="S2654" s="49"/>
      <c r="T2654" s="49"/>
      <c r="U2654" s="49"/>
      <c r="V2654" s="49"/>
      <c r="W2654" s="49"/>
      <c r="X2654" s="49"/>
      <c r="Y2654" s="49"/>
    </row>
    <row r="2655" spans="13:25">
      <c r="M2655" s="49"/>
      <c r="N2655" s="49"/>
      <c r="O2655" s="49"/>
      <c r="P2655" s="49"/>
      <c r="Q2655" s="49"/>
      <c r="R2655" s="49"/>
      <c r="S2655" s="49"/>
      <c r="T2655" s="49"/>
      <c r="U2655" s="49"/>
      <c r="V2655" s="49"/>
      <c r="W2655" s="49"/>
      <c r="X2655" s="49"/>
      <c r="Y2655" s="49"/>
    </row>
    <row r="2656" spans="13:25">
      <c r="M2656" s="49"/>
      <c r="N2656" s="49"/>
      <c r="O2656" s="49"/>
      <c r="P2656" s="49"/>
      <c r="Q2656" s="49"/>
      <c r="R2656" s="49"/>
      <c r="S2656" s="49"/>
      <c r="T2656" s="49"/>
      <c r="U2656" s="49"/>
      <c r="V2656" s="49"/>
      <c r="W2656" s="49"/>
      <c r="X2656" s="49"/>
      <c r="Y2656" s="49"/>
    </row>
    <row r="2657" spans="13:25">
      <c r="M2657" s="49"/>
      <c r="N2657" s="49"/>
      <c r="O2657" s="49"/>
      <c r="P2657" s="49"/>
      <c r="Q2657" s="49"/>
      <c r="R2657" s="49"/>
      <c r="S2657" s="49"/>
      <c r="T2657" s="49"/>
      <c r="U2657" s="49"/>
      <c r="V2657" s="49"/>
      <c r="W2657" s="49"/>
      <c r="X2657" s="49"/>
      <c r="Y2657" s="49"/>
    </row>
    <row r="2658" spans="13:25">
      <c r="M2658" s="49"/>
      <c r="N2658" s="49"/>
      <c r="O2658" s="49"/>
      <c r="P2658" s="49"/>
      <c r="Q2658" s="49"/>
      <c r="R2658" s="49"/>
      <c r="S2658" s="49"/>
      <c r="T2658" s="49"/>
      <c r="U2658" s="49"/>
      <c r="V2658" s="49"/>
      <c r="W2658" s="49"/>
      <c r="X2658" s="49"/>
      <c r="Y2658" s="49"/>
    </row>
    <row r="2659" spans="13:25">
      <c r="M2659" s="49"/>
      <c r="N2659" s="49"/>
      <c r="O2659" s="49"/>
      <c r="P2659" s="49"/>
      <c r="Q2659" s="49"/>
      <c r="R2659" s="49"/>
      <c r="S2659" s="49"/>
      <c r="T2659" s="49"/>
      <c r="U2659" s="49"/>
      <c r="V2659" s="49"/>
      <c r="W2659" s="49"/>
      <c r="X2659" s="49"/>
      <c r="Y2659" s="49"/>
    </row>
    <row r="2660" spans="13:25">
      <c r="M2660" s="49"/>
      <c r="N2660" s="49"/>
      <c r="O2660" s="49"/>
      <c r="P2660" s="49"/>
      <c r="Q2660" s="49"/>
      <c r="R2660" s="49"/>
      <c r="S2660" s="49"/>
      <c r="T2660" s="49"/>
      <c r="U2660" s="49"/>
      <c r="V2660" s="49"/>
      <c r="W2660" s="49"/>
      <c r="X2660" s="49"/>
      <c r="Y2660" s="49"/>
    </row>
    <row r="2661" spans="13:25">
      <c r="M2661" s="49"/>
      <c r="N2661" s="49"/>
      <c r="O2661" s="49"/>
      <c r="P2661" s="49"/>
      <c r="Q2661" s="49"/>
      <c r="R2661" s="49"/>
      <c r="S2661" s="49"/>
      <c r="T2661" s="49"/>
      <c r="U2661" s="49"/>
      <c r="V2661" s="49"/>
      <c r="W2661" s="49"/>
      <c r="X2661" s="49"/>
      <c r="Y2661" s="49"/>
    </row>
    <row r="2662" spans="13:25">
      <c r="M2662" s="49"/>
      <c r="N2662" s="49"/>
      <c r="O2662" s="49"/>
      <c r="P2662" s="49"/>
      <c r="Q2662" s="49"/>
      <c r="R2662" s="49"/>
      <c r="S2662" s="49"/>
      <c r="T2662" s="49"/>
      <c r="U2662" s="49"/>
      <c r="V2662" s="49"/>
      <c r="W2662" s="49"/>
      <c r="X2662" s="49"/>
      <c r="Y2662" s="49"/>
    </row>
    <row r="2663" spans="13:25">
      <c r="M2663" s="49"/>
      <c r="N2663" s="49"/>
      <c r="O2663" s="49"/>
      <c r="P2663" s="49"/>
      <c r="Q2663" s="49"/>
      <c r="R2663" s="49"/>
      <c r="S2663" s="49"/>
      <c r="T2663" s="49"/>
      <c r="U2663" s="49"/>
      <c r="V2663" s="49"/>
      <c r="W2663" s="49"/>
      <c r="X2663" s="49"/>
      <c r="Y2663" s="49"/>
    </row>
    <row r="2664" spans="13:25">
      <c r="M2664" s="49"/>
      <c r="N2664" s="49"/>
      <c r="O2664" s="49"/>
      <c r="P2664" s="49"/>
      <c r="Q2664" s="49"/>
      <c r="R2664" s="49"/>
      <c r="S2664" s="49"/>
      <c r="T2664" s="49"/>
      <c r="U2664" s="49"/>
      <c r="V2664" s="49"/>
      <c r="W2664" s="49"/>
      <c r="X2664" s="49"/>
      <c r="Y2664" s="49"/>
    </row>
    <row r="2665" spans="13:25">
      <c r="M2665" s="49"/>
      <c r="N2665" s="49"/>
      <c r="O2665" s="49"/>
      <c r="P2665" s="49"/>
      <c r="Q2665" s="49"/>
      <c r="R2665" s="49"/>
      <c r="S2665" s="49"/>
      <c r="T2665" s="49"/>
      <c r="U2665" s="49"/>
      <c r="V2665" s="49"/>
      <c r="W2665" s="49"/>
      <c r="X2665" s="49"/>
      <c r="Y2665" s="49"/>
    </row>
    <row r="2666" spans="13:25">
      <c r="M2666" s="49"/>
      <c r="N2666" s="49"/>
      <c r="O2666" s="49"/>
      <c r="P2666" s="49"/>
      <c r="Q2666" s="49"/>
      <c r="R2666" s="49"/>
      <c r="S2666" s="49"/>
      <c r="T2666" s="49"/>
      <c r="U2666" s="49"/>
      <c r="V2666" s="49"/>
      <c r="W2666" s="49"/>
      <c r="X2666" s="49"/>
      <c r="Y2666" s="49"/>
    </row>
    <row r="2667" spans="13:25">
      <c r="M2667" s="49"/>
      <c r="N2667" s="49"/>
      <c r="O2667" s="49"/>
      <c r="P2667" s="49"/>
      <c r="Q2667" s="49"/>
      <c r="R2667" s="49"/>
      <c r="S2667" s="49"/>
      <c r="T2667" s="49"/>
      <c r="U2667" s="49"/>
      <c r="V2667" s="49"/>
      <c r="W2667" s="49"/>
      <c r="X2667" s="49"/>
      <c r="Y2667" s="49"/>
    </row>
    <row r="2668" spans="13:25">
      <c r="M2668" s="49"/>
      <c r="N2668" s="49"/>
      <c r="O2668" s="49"/>
      <c r="P2668" s="49"/>
      <c r="Q2668" s="49"/>
      <c r="R2668" s="49"/>
      <c r="S2668" s="49"/>
      <c r="T2668" s="49"/>
      <c r="U2668" s="49"/>
      <c r="V2668" s="49"/>
      <c r="W2668" s="49"/>
      <c r="X2668" s="49"/>
      <c r="Y2668" s="49"/>
    </row>
    <row r="2669" spans="13:25">
      <c r="M2669" s="49"/>
      <c r="N2669" s="49"/>
      <c r="O2669" s="49"/>
      <c r="P2669" s="49"/>
      <c r="Q2669" s="49"/>
      <c r="R2669" s="49"/>
      <c r="S2669" s="49"/>
      <c r="T2669" s="49"/>
      <c r="U2669" s="49"/>
      <c r="V2669" s="49"/>
      <c r="W2669" s="49"/>
      <c r="X2669" s="49"/>
      <c r="Y2669" s="49"/>
    </row>
    <row r="2670" spans="13:25">
      <c r="M2670" s="49"/>
      <c r="N2670" s="49"/>
      <c r="O2670" s="49"/>
      <c r="P2670" s="49"/>
      <c r="Q2670" s="49"/>
      <c r="R2670" s="49"/>
      <c r="S2670" s="49"/>
      <c r="T2670" s="49"/>
      <c r="U2670" s="49"/>
      <c r="V2670" s="49"/>
      <c r="W2670" s="49"/>
      <c r="X2670" s="49"/>
      <c r="Y2670" s="49"/>
    </row>
    <row r="2671" spans="13:25">
      <c r="M2671" s="49"/>
      <c r="N2671" s="49"/>
      <c r="O2671" s="49"/>
      <c r="P2671" s="49"/>
      <c r="Q2671" s="49"/>
      <c r="R2671" s="49"/>
      <c r="S2671" s="49"/>
      <c r="T2671" s="49"/>
      <c r="U2671" s="49"/>
      <c r="V2671" s="49"/>
      <c r="W2671" s="49"/>
      <c r="X2671" s="49"/>
      <c r="Y2671" s="49"/>
    </row>
    <row r="2672" spans="13:25">
      <c r="M2672" s="49"/>
      <c r="N2672" s="49"/>
      <c r="O2672" s="49"/>
      <c r="P2672" s="49"/>
      <c r="Q2672" s="49"/>
      <c r="R2672" s="49"/>
      <c r="S2672" s="49"/>
      <c r="T2672" s="49"/>
      <c r="U2672" s="49"/>
      <c r="V2672" s="49"/>
      <c r="W2672" s="49"/>
      <c r="X2672" s="49"/>
      <c r="Y2672" s="49"/>
    </row>
    <row r="2673" spans="13:25">
      <c r="M2673" s="49"/>
      <c r="N2673" s="49"/>
      <c r="O2673" s="49"/>
      <c r="P2673" s="49"/>
      <c r="Q2673" s="49"/>
      <c r="R2673" s="49"/>
      <c r="S2673" s="49"/>
      <c r="T2673" s="49"/>
      <c r="U2673" s="49"/>
      <c r="V2673" s="49"/>
      <c r="W2673" s="49"/>
      <c r="X2673" s="49"/>
      <c r="Y2673" s="49"/>
    </row>
    <row r="2674" spans="13:25">
      <c r="M2674" s="49"/>
      <c r="N2674" s="49"/>
      <c r="O2674" s="49"/>
      <c r="P2674" s="49"/>
      <c r="Q2674" s="49"/>
      <c r="R2674" s="49"/>
      <c r="S2674" s="49"/>
      <c r="T2674" s="49"/>
      <c r="U2674" s="49"/>
      <c r="V2674" s="49"/>
      <c r="W2674" s="49"/>
      <c r="X2674" s="49"/>
      <c r="Y2674" s="49"/>
    </row>
    <row r="2675" spans="13:25">
      <c r="M2675" s="49"/>
      <c r="N2675" s="49"/>
      <c r="O2675" s="49"/>
      <c r="P2675" s="49"/>
      <c r="Q2675" s="49"/>
      <c r="R2675" s="49"/>
      <c r="S2675" s="49"/>
      <c r="T2675" s="49"/>
      <c r="U2675" s="49"/>
      <c r="V2675" s="49"/>
      <c r="W2675" s="49"/>
      <c r="X2675" s="49"/>
      <c r="Y2675" s="49"/>
    </row>
    <row r="2676" spans="13:25">
      <c r="M2676" s="49"/>
      <c r="N2676" s="49"/>
      <c r="O2676" s="49"/>
      <c r="P2676" s="49"/>
      <c r="Q2676" s="49"/>
      <c r="R2676" s="49"/>
      <c r="S2676" s="49"/>
      <c r="T2676" s="49"/>
      <c r="U2676" s="49"/>
      <c r="V2676" s="49"/>
      <c r="W2676" s="49"/>
      <c r="X2676" s="49"/>
      <c r="Y2676" s="49"/>
    </row>
    <row r="2677" spans="13:25">
      <c r="M2677" s="49"/>
      <c r="N2677" s="49"/>
      <c r="O2677" s="49"/>
      <c r="P2677" s="49"/>
      <c r="Q2677" s="49"/>
      <c r="R2677" s="49"/>
      <c r="S2677" s="49"/>
      <c r="T2677" s="49"/>
      <c r="U2677" s="49"/>
      <c r="V2677" s="49"/>
      <c r="W2677" s="49"/>
      <c r="X2677" s="49"/>
      <c r="Y2677" s="49"/>
    </row>
    <row r="2678" spans="13:25">
      <c r="M2678" s="49"/>
      <c r="N2678" s="49"/>
      <c r="O2678" s="49"/>
      <c r="P2678" s="49"/>
      <c r="Q2678" s="49"/>
      <c r="R2678" s="49"/>
      <c r="S2678" s="49"/>
      <c r="T2678" s="49"/>
      <c r="U2678" s="49"/>
      <c r="V2678" s="49"/>
      <c r="W2678" s="49"/>
      <c r="X2678" s="49"/>
      <c r="Y2678" s="49"/>
    </row>
    <row r="2679" spans="13:25">
      <c r="M2679" s="49"/>
      <c r="N2679" s="49"/>
      <c r="O2679" s="49"/>
      <c r="P2679" s="49"/>
      <c r="Q2679" s="49"/>
      <c r="R2679" s="49"/>
      <c r="S2679" s="49"/>
      <c r="T2679" s="49"/>
      <c r="U2679" s="49"/>
      <c r="V2679" s="49"/>
      <c r="W2679" s="49"/>
      <c r="X2679" s="49"/>
      <c r="Y2679" s="49"/>
    </row>
    <row r="2680" spans="13:25">
      <c r="M2680" s="49"/>
      <c r="N2680" s="49"/>
      <c r="O2680" s="49"/>
      <c r="P2680" s="49"/>
      <c r="Q2680" s="49"/>
      <c r="R2680" s="49"/>
      <c r="S2680" s="49"/>
      <c r="T2680" s="49"/>
      <c r="U2680" s="49"/>
      <c r="V2680" s="49"/>
      <c r="W2680" s="49"/>
      <c r="X2680" s="49"/>
      <c r="Y2680" s="49"/>
    </row>
    <row r="2681" spans="13:25">
      <c r="M2681" s="49"/>
      <c r="N2681" s="49"/>
      <c r="O2681" s="49"/>
      <c r="P2681" s="49"/>
      <c r="Q2681" s="49"/>
      <c r="R2681" s="49"/>
      <c r="S2681" s="49"/>
      <c r="T2681" s="49"/>
      <c r="U2681" s="49"/>
      <c r="V2681" s="49"/>
      <c r="W2681" s="49"/>
      <c r="X2681" s="49"/>
      <c r="Y2681" s="49"/>
    </row>
    <row r="2682" spans="13:25">
      <c r="M2682" s="49"/>
      <c r="N2682" s="49"/>
      <c r="O2682" s="49"/>
      <c r="P2682" s="49"/>
      <c r="Q2682" s="49"/>
      <c r="R2682" s="49"/>
      <c r="S2682" s="49"/>
      <c r="T2682" s="49"/>
      <c r="U2682" s="49"/>
      <c r="V2682" s="49"/>
      <c r="W2682" s="49"/>
      <c r="X2682" s="49"/>
      <c r="Y2682" s="49"/>
    </row>
    <row r="2683" spans="13:25">
      <c r="M2683" s="49"/>
      <c r="N2683" s="49"/>
      <c r="O2683" s="49"/>
      <c r="P2683" s="49"/>
      <c r="Q2683" s="49"/>
      <c r="R2683" s="49"/>
      <c r="S2683" s="49"/>
      <c r="T2683" s="49"/>
      <c r="U2683" s="49"/>
      <c r="V2683" s="49"/>
      <c r="W2683" s="49"/>
      <c r="X2683" s="49"/>
      <c r="Y2683" s="49"/>
    </row>
    <row r="2684" spans="13:25">
      <c r="M2684" s="49"/>
      <c r="N2684" s="49"/>
      <c r="O2684" s="49"/>
      <c r="P2684" s="49"/>
      <c r="Q2684" s="49"/>
      <c r="R2684" s="49"/>
      <c r="S2684" s="49"/>
      <c r="T2684" s="49"/>
      <c r="U2684" s="49"/>
      <c r="V2684" s="49"/>
      <c r="W2684" s="49"/>
      <c r="X2684" s="49"/>
      <c r="Y2684" s="49"/>
    </row>
    <row r="2685" spans="13:25">
      <c r="M2685" s="49"/>
      <c r="N2685" s="49"/>
      <c r="O2685" s="49"/>
      <c r="P2685" s="49"/>
      <c r="Q2685" s="49"/>
      <c r="R2685" s="49"/>
      <c r="S2685" s="49"/>
      <c r="T2685" s="49"/>
      <c r="U2685" s="49"/>
      <c r="V2685" s="49"/>
      <c r="W2685" s="49"/>
      <c r="X2685" s="49"/>
      <c r="Y2685" s="49"/>
    </row>
    <row r="2686" spans="13:25">
      <c r="M2686" s="49"/>
      <c r="N2686" s="49"/>
      <c r="O2686" s="49"/>
      <c r="P2686" s="49"/>
      <c r="Q2686" s="49"/>
      <c r="R2686" s="49"/>
      <c r="S2686" s="49"/>
      <c r="T2686" s="49"/>
      <c r="U2686" s="49"/>
      <c r="V2686" s="49"/>
      <c r="W2686" s="49"/>
      <c r="X2686" s="49"/>
      <c r="Y2686" s="49"/>
    </row>
    <row r="2687" spans="13:25">
      <c r="M2687" s="49"/>
      <c r="N2687" s="49"/>
      <c r="O2687" s="49"/>
      <c r="P2687" s="49"/>
      <c r="Q2687" s="49"/>
      <c r="R2687" s="49"/>
      <c r="S2687" s="49"/>
      <c r="T2687" s="49"/>
      <c r="U2687" s="49"/>
      <c r="V2687" s="49"/>
      <c r="W2687" s="49"/>
      <c r="X2687" s="49"/>
      <c r="Y2687" s="49"/>
    </row>
    <row r="2688" spans="13:25">
      <c r="M2688" s="49"/>
      <c r="N2688" s="49"/>
      <c r="O2688" s="49"/>
      <c r="P2688" s="49"/>
      <c r="Q2688" s="49"/>
      <c r="R2688" s="49"/>
      <c r="S2688" s="49"/>
      <c r="T2688" s="49"/>
      <c r="U2688" s="49"/>
      <c r="V2688" s="49"/>
      <c r="W2688" s="49"/>
      <c r="X2688" s="49"/>
      <c r="Y2688" s="49"/>
    </row>
    <row r="2689" spans="13:25">
      <c r="M2689" s="49"/>
      <c r="N2689" s="49"/>
      <c r="O2689" s="49"/>
      <c r="P2689" s="49"/>
      <c r="Q2689" s="49"/>
      <c r="R2689" s="49"/>
      <c r="S2689" s="49"/>
      <c r="T2689" s="49"/>
      <c r="U2689" s="49"/>
      <c r="V2689" s="49"/>
      <c r="W2689" s="49"/>
      <c r="X2689" s="49"/>
      <c r="Y2689" s="49"/>
    </row>
    <row r="2690" spans="13:25">
      <c r="M2690" s="49"/>
      <c r="N2690" s="49"/>
      <c r="O2690" s="49"/>
      <c r="P2690" s="49"/>
      <c r="Q2690" s="49"/>
      <c r="R2690" s="49"/>
      <c r="S2690" s="49"/>
      <c r="T2690" s="49"/>
      <c r="U2690" s="49"/>
      <c r="V2690" s="49"/>
      <c r="W2690" s="49"/>
      <c r="X2690" s="49"/>
      <c r="Y2690" s="49"/>
    </row>
    <row r="2691" spans="13:25">
      <c r="M2691" s="49"/>
      <c r="N2691" s="49"/>
      <c r="O2691" s="49"/>
      <c r="P2691" s="49"/>
      <c r="Q2691" s="49"/>
      <c r="R2691" s="49"/>
      <c r="S2691" s="49"/>
      <c r="T2691" s="49"/>
      <c r="U2691" s="49"/>
      <c r="V2691" s="49"/>
      <c r="W2691" s="49"/>
      <c r="X2691" s="49"/>
      <c r="Y2691" s="49"/>
    </row>
    <row r="2692" spans="13:25">
      <c r="M2692" s="49"/>
      <c r="N2692" s="49"/>
      <c r="O2692" s="49"/>
      <c r="P2692" s="49"/>
      <c r="Q2692" s="49"/>
      <c r="R2692" s="49"/>
      <c r="S2692" s="49"/>
      <c r="T2692" s="49"/>
      <c r="U2692" s="49"/>
      <c r="V2692" s="49"/>
      <c r="W2692" s="49"/>
      <c r="X2692" s="49"/>
      <c r="Y2692" s="49"/>
    </row>
    <row r="2693" spans="13:25">
      <c r="M2693" s="49"/>
      <c r="N2693" s="49"/>
      <c r="O2693" s="49"/>
      <c r="P2693" s="49"/>
      <c r="Q2693" s="49"/>
      <c r="R2693" s="49"/>
      <c r="S2693" s="49"/>
      <c r="T2693" s="49"/>
      <c r="U2693" s="49"/>
      <c r="V2693" s="49"/>
      <c r="W2693" s="49"/>
      <c r="X2693" s="49"/>
      <c r="Y2693" s="49"/>
    </row>
    <row r="2694" spans="13:25">
      <c r="M2694" s="49"/>
      <c r="N2694" s="49"/>
      <c r="O2694" s="49"/>
      <c r="P2694" s="49"/>
      <c r="Q2694" s="49"/>
      <c r="R2694" s="49"/>
      <c r="S2694" s="49"/>
      <c r="T2694" s="49"/>
      <c r="U2694" s="49"/>
      <c r="V2694" s="49"/>
      <c r="W2694" s="49"/>
      <c r="X2694" s="49"/>
      <c r="Y2694" s="49"/>
    </row>
    <row r="2695" spans="13:25">
      <c r="M2695" s="49"/>
      <c r="N2695" s="49"/>
      <c r="O2695" s="49"/>
      <c r="P2695" s="49"/>
      <c r="Q2695" s="49"/>
      <c r="R2695" s="49"/>
      <c r="S2695" s="49"/>
      <c r="T2695" s="49"/>
      <c r="U2695" s="49"/>
      <c r="V2695" s="49"/>
      <c r="W2695" s="49"/>
      <c r="X2695" s="49"/>
      <c r="Y2695" s="49"/>
    </row>
    <row r="2696" spans="13:25">
      <c r="M2696" s="49"/>
      <c r="N2696" s="49"/>
      <c r="O2696" s="49"/>
      <c r="P2696" s="49"/>
      <c r="Q2696" s="49"/>
      <c r="R2696" s="49"/>
      <c r="S2696" s="49"/>
      <c r="T2696" s="49"/>
      <c r="U2696" s="49"/>
      <c r="V2696" s="49"/>
      <c r="W2696" s="49"/>
      <c r="X2696" s="49"/>
      <c r="Y2696" s="49"/>
    </row>
    <row r="2697" spans="13:25">
      <c r="M2697" s="49"/>
      <c r="N2697" s="49"/>
      <c r="O2697" s="49"/>
      <c r="P2697" s="49"/>
      <c r="Q2697" s="49"/>
      <c r="R2697" s="49"/>
      <c r="S2697" s="49"/>
      <c r="T2697" s="49"/>
      <c r="U2697" s="49"/>
      <c r="V2697" s="49"/>
      <c r="W2697" s="49"/>
      <c r="X2697" s="49"/>
      <c r="Y2697" s="49"/>
    </row>
    <row r="2698" spans="13:25">
      <c r="M2698" s="49"/>
      <c r="N2698" s="49"/>
      <c r="O2698" s="49"/>
      <c r="P2698" s="49"/>
      <c r="Q2698" s="49"/>
      <c r="R2698" s="49"/>
      <c r="S2698" s="49"/>
      <c r="T2698" s="49"/>
      <c r="U2698" s="49"/>
      <c r="V2698" s="49"/>
      <c r="W2698" s="49"/>
      <c r="X2698" s="49"/>
      <c r="Y2698" s="49"/>
    </row>
    <row r="2699" spans="13:25">
      <c r="M2699" s="49"/>
      <c r="N2699" s="49"/>
      <c r="O2699" s="49"/>
      <c r="P2699" s="49"/>
      <c r="Q2699" s="49"/>
      <c r="R2699" s="49"/>
      <c r="S2699" s="49"/>
      <c r="T2699" s="49"/>
      <c r="U2699" s="49"/>
      <c r="V2699" s="49"/>
      <c r="W2699" s="49"/>
      <c r="X2699" s="49"/>
      <c r="Y2699" s="49"/>
    </row>
    <row r="2700" spans="13:25">
      <c r="M2700" s="49"/>
      <c r="N2700" s="49"/>
      <c r="O2700" s="49"/>
      <c r="P2700" s="49"/>
      <c r="Q2700" s="49"/>
      <c r="R2700" s="49"/>
      <c r="S2700" s="49"/>
      <c r="T2700" s="49"/>
      <c r="U2700" s="49"/>
      <c r="V2700" s="49"/>
      <c r="W2700" s="49"/>
      <c r="X2700" s="49"/>
      <c r="Y2700" s="49"/>
    </row>
    <row r="2701" spans="13:25">
      <c r="M2701" s="49"/>
      <c r="N2701" s="49"/>
      <c r="O2701" s="49"/>
      <c r="P2701" s="49"/>
      <c r="Q2701" s="49"/>
      <c r="R2701" s="49"/>
      <c r="S2701" s="49"/>
      <c r="T2701" s="49"/>
      <c r="U2701" s="49"/>
      <c r="V2701" s="49"/>
      <c r="W2701" s="49"/>
      <c r="X2701" s="49"/>
      <c r="Y2701" s="49"/>
    </row>
    <row r="2702" spans="13:25">
      <c r="M2702" s="49"/>
      <c r="N2702" s="49"/>
      <c r="O2702" s="49"/>
      <c r="P2702" s="49"/>
      <c r="Q2702" s="49"/>
      <c r="R2702" s="49"/>
      <c r="S2702" s="49"/>
      <c r="T2702" s="49"/>
      <c r="U2702" s="49"/>
      <c r="V2702" s="49"/>
      <c r="W2702" s="49"/>
      <c r="X2702" s="49"/>
      <c r="Y2702" s="49"/>
    </row>
    <row r="2703" spans="13:25">
      <c r="M2703" s="49"/>
      <c r="N2703" s="49"/>
      <c r="O2703" s="49"/>
      <c r="P2703" s="49"/>
      <c r="Q2703" s="49"/>
      <c r="R2703" s="49"/>
      <c r="S2703" s="49"/>
      <c r="T2703" s="49"/>
      <c r="U2703" s="49"/>
      <c r="V2703" s="49"/>
      <c r="W2703" s="49"/>
      <c r="X2703" s="49"/>
      <c r="Y2703" s="49"/>
    </row>
    <row r="2704" spans="13:25">
      <c r="M2704" s="49"/>
      <c r="N2704" s="49"/>
      <c r="O2704" s="49"/>
      <c r="P2704" s="49"/>
      <c r="Q2704" s="49"/>
      <c r="R2704" s="49"/>
      <c r="S2704" s="49"/>
      <c r="T2704" s="49"/>
      <c r="U2704" s="49"/>
      <c r="V2704" s="49"/>
      <c r="W2704" s="49"/>
      <c r="X2704" s="49"/>
      <c r="Y2704" s="49"/>
    </row>
    <row r="2705" spans="13:25">
      <c r="M2705" s="49"/>
      <c r="N2705" s="49"/>
      <c r="O2705" s="49"/>
      <c r="P2705" s="49"/>
      <c r="Q2705" s="49"/>
      <c r="R2705" s="49"/>
      <c r="S2705" s="49"/>
      <c r="T2705" s="49"/>
      <c r="U2705" s="49"/>
      <c r="V2705" s="49"/>
      <c r="W2705" s="49"/>
      <c r="X2705" s="49"/>
      <c r="Y2705" s="49"/>
    </row>
    <row r="2706" spans="13:25">
      <c r="M2706" s="49"/>
      <c r="N2706" s="49"/>
      <c r="O2706" s="49"/>
      <c r="P2706" s="49"/>
      <c r="Q2706" s="49"/>
      <c r="R2706" s="49"/>
      <c r="S2706" s="49"/>
      <c r="T2706" s="49"/>
      <c r="U2706" s="49"/>
      <c r="V2706" s="49"/>
      <c r="W2706" s="49"/>
      <c r="X2706" s="49"/>
      <c r="Y2706" s="49"/>
    </row>
    <row r="2707" spans="13:25">
      <c r="M2707" s="49"/>
      <c r="N2707" s="49"/>
      <c r="O2707" s="49"/>
      <c r="P2707" s="49"/>
      <c r="Q2707" s="49"/>
      <c r="R2707" s="49"/>
      <c r="S2707" s="49"/>
      <c r="T2707" s="49"/>
      <c r="U2707" s="49"/>
      <c r="V2707" s="49"/>
      <c r="W2707" s="49"/>
      <c r="X2707" s="49"/>
      <c r="Y2707" s="49"/>
    </row>
    <row r="2708" spans="13:25">
      <c r="M2708" s="49"/>
      <c r="N2708" s="49"/>
      <c r="O2708" s="49"/>
      <c r="P2708" s="49"/>
      <c r="Q2708" s="49"/>
      <c r="R2708" s="49"/>
      <c r="S2708" s="49"/>
      <c r="T2708" s="49"/>
      <c r="U2708" s="49"/>
      <c r="V2708" s="49"/>
      <c r="W2708" s="49"/>
      <c r="X2708" s="49"/>
      <c r="Y2708" s="49"/>
    </row>
    <row r="2709" spans="13:25">
      <c r="M2709" s="49"/>
      <c r="N2709" s="49"/>
      <c r="O2709" s="49"/>
      <c r="P2709" s="49"/>
      <c r="Q2709" s="49"/>
      <c r="R2709" s="49"/>
      <c r="S2709" s="49"/>
      <c r="T2709" s="49"/>
      <c r="U2709" s="49"/>
      <c r="V2709" s="49"/>
      <c r="W2709" s="49"/>
      <c r="X2709" s="49"/>
      <c r="Y2709" s="49"/>
    </row>
    <row r="2710" spans="13:25">
      <c r="M2710" s="49"/>
      <c r="N2710" s="49"/>
      <c r="O2710" s="49"/>
      <c r="P2710" s="49"/>
      <c r="Q2710" s="49"/>
      <c r="R2710" s="49"/>
      <c r="S2710" s="49"/>
      <c r="T2710" s="49"/>
      <c r="U2710" s="49"/>
      <c r="V2710" s="49"/>
      <c r="W2710" s="49"/>
      <c r="X2710" s="49"/>
      <c r="Y2710" s="49"/>
    </row>
    <row r="2711" spans="13:25">
      <c r="M2711" s="49"/>
      <c r="N2711" s="49"/>
      <c r="O2711" s="49"/>
      <c r="P2711" s="49"/>
      <c r="Q2711" s="49"/>
      <c r="R2711" s="49"/>
      <c r="S2711" s="49"/>
      <c r="T2711" s="49"/>
      <c r="U2711" s="49"/>
      <c r="V2711" s="49"/>
      <c r="W2711" s="49"/>
      <c r="X2711" s="49"/>
      <c r="Y2711" s="49"/>
    </row>
    <row r="2712" spans="13:25">
      <c r="M2712" s="49"/>
      <c r="N2712" s="49"/>
      <c r="O2712" s="49"/>
      <c r="P2712" s="49"/>
      <c r="Q2712" s="49"/>
      <c r="R2712" s="49"/>
      <c r="S2712" s="49"/>
      <c r="T2712" s="49"/>
      <c r="U2712" s="49"/>
      <c r="V2712" s="49"/>
      <c r="W2712" s="49"/>
      <c r="X2712" s="49"/>
      <c r="Y2712" s="49"/>
    </row>
    <row r="2713" spans="13:25">
      <c r="M2713" s="49"/>
      <c r="N2713" s="49"/>
      <c r="O2713" s="49"/>
      <c r="P2713" s="49"/>
      <c r="Q2713" s="49"/>
      <c r="R2713" s="49"/>
      <c r="S2713" s="49"/>
      <c r="T2713" s="49"/>
      <c r="U2713" s="49"/>
      <c r="V2713" s="49"/>
      <c r="W2713" s="49"/>
      <c r="X2713" s="49"/>
      <c r="Y2713" s="49"/>
    </row>
    <row r="2714" spans="13:25">
      <c r="M2714" s="49"/>
      <c r="N2714" s="49"/>
      <c r="O2714" s="49"/>
      <c r="P2714" s="49"/>
      <c r="Q2714" s="49"/>
      <c r="R2714" s="49"/>
      <c r="S2714" s="49"/>
      <c r="T2714" s="49"/>
      <c r="U2714" s="49"/>
      <c r="V2714" s="49"/>
      <c r="W2714" s="49"/>
      <c r="X2714" s="49"/>
      <c r="Y2714" s="49"/>
    </row>
    <row r="2715" spans="13:25">
      <c r="M2715" s="49"/>
      <c r="N2715" s="49"/>
      <c r="O2715" s="49"/>
      <c r="P2715" s="49"/>
      <c r="Q2715" s="49"/>
      <c r="R2715" s="49"/>
      <c r="S2715" s="49"/>
      <c r="T2715" s="49"/>
      <c r="U2715" s="49"/>
      <c r="V2715" s="49"/>
      <c r="W2715" s="49"/>
      <c r="X2715" s="49"/>
      <c r="Y2715" s="49"/>
    </row>
    <row r="2716" spans="13:25">
      <c r="M2716" s="49"/>
      <c r="N2716" s="49"/>
      <c r="O2716" s="49"/>
      <c r="P2716" s="49"/>
      <c r="Q2716" s="49"/>
      <c r="R2716" s="49"/>
      <c r="S2716" s="49"/>
      <c r="T2716" s="49"/>
      <c r="U2716" s="49"/>
      <c r="V2716" s="49"/>
      <c r="W2716" s="49"/>
      <c r="X2716" s="49"/>
      <c r="Y2716" s="49"/>
    </row>
    <row r="2717" spans="13:25">
      <c r="M2717" s="49"/>
      <c r="N2717" s="49"/>
      <c r="O2717" s="49"/>
      <c r="P2717" s="49"/>
      <c r="Q2717" s="49"/>
      <c r="R2717" s="49"/>
      <c r="S2717" s="49"/>
      <c r="T2717" s="49"/>
      <c r="U2717" s="49"/>
      <c r="V2717" s="49"/>
      <c r="W2717" s="49"/>
      <c r="X2717" s="49"/>
      <c r="Y2717" s="49"/>
    </row>
    <row r="2718" spans="13:25">
      <c r="M2718" s="49"/>
      <c r="N2718" s="49"/>
      <c r="O2718" s="49"/>
      <c r="P2718" s="49"/>
      <c r="Q2718" s="49"/>
      <c r="R2718" s="49"/>
      <c r="S2718" s="49"/>
      <c r="T2718" s="49"/>
      <c r="U2718" s="49"/>
      <c r="V2718" s="49"/>
      <c r="W2718" s="49"/>
      <c r="X2718" s="49"/>
      <c r="Y2718" s="49"/>
    </row>
    <row r="2719" spans="13:25">
      <c r="M2719" s="49"/>
      <c r="N2719" s="49"/>
      <c r="O2719" s="49"/>
      <c r="P2719" s="49"/>
      <c r="Q2719" s="49"/>
      <c r="R2719" s="49"/>
      <c r="S2719" s="49"/>
      <c r="T2719" s="49"/>
      <c r="U2719" s="49"/>
      <c r="V2719" s="49"/>
      <c r="W2719" s="49"/>
      <c r="X2719" s="49"/>
      <c r="Y2719" s="49"/>
    </row>
    <row r="2720" spans="13:25">
      <c r="M2720" s="49"/>
      <c r="N2720" s="49"/>
      <c r="O2720" s="49"/>
      <c r="P2720" s="49"/>
      <c r="Q2720" s="49"/>
      <c r="R2720" s="49"/>
      <c r="S2720" s="49"/>
      <c r="T2720" s="49"/>
      <c r="U2720" s="49"/>
      <c r="V2720" s="49"/>
      <c r="W2720" s="49"/>
      <c r="X2720" s="49"/>
      <c r="Y2720" s="49"/>
    </row>
    <row r="2721" spans="13:25">
      <c r="M2721" s="49"/>
      <c r="N2721" s="49"/>
      <c r="O2721" s="49"/>
      <c r="P2721" s="49"/>
      <c r="Q2721" s="49"/>
      <c r="R2721" s="49"/>
      <c r="S2721" s="49"/>
      <c r="T2721" s="49"/>
      <c r="U2721" s="49"/>
      <c r="V2721" s="49"/>
      <c r="W2721" s="49"/>
      <c r="X2721" s="49"/>
      <c r="Y2721" s="49"/>
    </row>
    <row r="2722" spans="13:25">
      <c r="M2722" s="49"/>
      <c r="N2722" s="49"/>
      <c r="O2722" s="49"/>
      <c r="P2722" s="49"/>
      <c r="Q2722" s="49"/>
      <c r="R2722" s="49"/>
      <c r="S2722" s="49"/>
      <c r="T2722" s="49"/>
      <c r="U2722" s="49"/>
      <c r="V2722" s="49"/>
      <c r="W2722" s="49"/>
      <c r="X2722" s="49"/>
      <c r="Y2722" s="49"/>
    </row>
    <row r="2723" spans="13:25">
      <c r="M2723" s="49"/>
      <c r="N2723" s="49"/>
      <c r="O2723" s="49"/>
      <c r="P2723" s="49"/>
      <c r="Q2723" s="49"/>
      <c r="R2723" s="49"/>
      <c r="S2723" s="49"/>
      <c r="T2723" s="49"/>
      <c r="U2723" s="49"/>
      <c r="V2723" s="49"/>
      <c r="W2723" s="49"/>
      <c r="X2723" s="49"/>
      <c r="Y2723" s="49"/>
    </row>
    <row r="2724" spans="13:25">
      <c r="M2724" s="49"/>
      <c r="N2724" s="49"/>
      <c r="O2724" s="49"/>
      <c r="P2724" s="49"/>
      <c r="Q2724" s="49"/>
      <c r="R2724" s="49"/>
      <c r="S2724" s="49"/>
      <c r="T2724" s="49"/>
      <c r="U2724" s="49"/>
      <c r="V2724" s="49"/>
      <c r="W2724" s="49"/>
      <c r="X2724" s="49"/>
      <c r="Y2724" s="49"/>
    </row>
    <row r="2725" spans="13:25">
      <c r="M2725" s="49"/>
      <c r="N2725" s="49"/>
      <c r="O2725" s="49"/>
      <c r="P2725" s="49"/>
      <c r="Q2725" s="49"/>
      <c r="R2725" s="49"/>
      <c r="S2725" s="49"/>
      <c r="T2725" s="49"/>
      <c r="U2725" s="49"/>
      <c r="V2725" s="49"/>
      <c r="W2725" s="49"/>
      <c r="X2725" s="49"/>
      <c r="Y2725" s="49"/>
    </row>
    <row r="2726" spans="13:25">
      <c r="M2726" s="49"/>
      <c r="N2726" s="49"/>
      <c r="O2726" s="49"/>
      <c r="P2726" s="49"/>
      <c r="Q2726" s="49"/>
      <c r="R2726" s="49"/>
      <c r="S2726" s="49"/>
      <c r="T2726" s="49"/>
      <c r="U2726" s="49"/>
      <c r="V2726" s="49"/>
      <c r="W2726" s="49"/>
      <c r="X2726" s="49"/>
      <c r="Y2726" s="49"/>
    </row>
    <row r="2727" spans="13:25">
      <c r="M2727" s="49"/>
      <c r="N2727" s="49"/>
      <c r="O2727" s="49"/>
      <c r="P2727" s="49"/>
      <c r="Q2727" s="49"/>
      <c r="R2727" s="49"/>
      <c r="S2727" s="49"/>
      <c r="T2727" s="49"/>
      <c r="U2727" s="49"/>
      <c r="V2727" s="49"/>
      <c r="W2727" s="49"/>
      <c r="X2727" s="49"/>
      <c r="Y2727" s="49"/>
    </row>
    <row r="2728" spans="13:25">
      <c r="M2728" s="49"/>
      <c r="N2728" s="49"/>
      <c r="O2728" s="49"/>
      <c r="P2728" s="49"/>
      <c r="Q2728" s="49"/>
      <c r="R2728" s="49"/>
      <c r="S2728" s="49"/>
      <c r="T2728" s="49"/>
      <c r="U2728" s="49"/>
      <c r="V2728" s="49"/>
      <c r="W2728" s="49"/>
      <c r="X2728" s="49"/>
      <c r="Y2728" s="49"/>
    </row>
    <row r="2729" spans="13:25">
      <c r="M2729" s="49"/>
      <c r="N2729" s="49"/>
      <c r="O2729" s="49"/>
      <c r="P2729" s="49"/>
      <c r="Q2729" s="49"/>
      <c r="R2729" s="49"/>
      <c r="S2729" s="49"/>
      <c r="T2729" s="49"/>
      <c r="U2729" s="49"/>
      <c r="V2729" s="49"/>
      <c r="W2729" s="49"/>
      <c r="X2729" s="49"/>
      <c r="Y2729" s="49"/>
    </row>
    <row r="2730" spans="13:25">
      <c r="M2730" s="49"/>
      <c r="N2730" s="49"/>
      <c r="O2730" s="49"/>
      <c r="P2730" s="49"/>
      <c r="Q2730" s="49"/>
      <c r="R2730" s="49"/>
      <c r="S2730" s="49"/>
      <c r="T2730" s="49"/>
      <c r="U2730" s="49"/>
      <c r="V2730" s="49"/>
      <c r="W2730" s="49"/>
      <c r="X2730" s="49"/>
      <c r="Y2730" s="49"/>
    </row>
    <row r="2731" spans="13:25">
      <c r="M2731" s="49"/>
      <c r="N2731" s="49"/>
      <c r="O2731" s="49"/>
      <c r="P2731" s="49"/>
      <c r="Q2731" s="49"/>
      <c r="R2731" s="49"/>
      <c r="S2731" s="49"/>
      <c r="T2731" s="49"/>
      <c r="U2731" s="49"/>
      <c r="V2731" s="49"/>
      <c r="W2731" s="49"/>
      <c r="X2731" s="49"/>
      <c r="Y2731" s="49"/>
    </row>
    <row r="2732" spans="13:25">
      <c r="M2732" s="49"/>
      <c r="N2732" s="49"/>
      <c r="O2732" s="49"/>
      <c r="P2732" s="49"/>
      <c r="Q2732" s="49"/>
      <c r="R2732" s="49"/>
      <c r="S2732" s="49"/>
      <c r="T2732" s="49"/>
      <c r="U2732" s="49"/>
      <c r="V2732" s="49"/>
      <c r="W2732" s="49"/>
      <c r="X2732" s="49"/>
      <c r="Y2732" s="49"/>
    </row>
    <row r="2733" spans="13:25">
      <c r="M2733" s="49"/>
      <c r="N2733" s="49"/>
      <c r="O2733" s="49"/>
      <c r="P2733" s="49"/>
      <c r="Q2733" s="49"/>
      <c r="R2733" s="49"/>
      <c r="S2733" s="49"/>
      <c r="T2733" s="49"/>
      <c r="U2733" s="49"/>
      <c r="V2733" s="49"/>
      <c r="W2733" s="49"/>
      <c r="X2733" s="49"/>
      <c r="Y2733" s="49"/>
    </row>
    <row r="2734" spans="13:25">
      <c r="M2734" s="49"/>
      <c r="N2734" s="49"/>
      <c r="O2734" s="49"/>
      <c r="P2734" s="49"/>
      <c r="Q2734" s="49"/>
      <c r="R2734" s="49"/>
      <c r="S2734" s="49"/>
      <c r="T2734" s="49"/>
      <c r="U2734" s="49"/>
      <c r="V2734" s="49"/>
      <c r="W2734" s="49"/>
      <c r="X2734" s="49"/>
      <c r="Y2734" s="49"/>
    </row>
    <row r="2735" spans="13:25">
      <c r="M2735" s="49"/>
      <c r="N2735" s="49"/>
      <c r="O2735" s="49"/>
      <c r="P2735" s="49"/>
      <c r="Q2735" s="49"/>
      <c r="R2735" s="49"/>
      <c r="S2735" s="49"/>
      <c r="T2735" s="49"/>
      <c r="U2735" s="49"/>
      <c r="V2735" s="49"/>
      <c r="W2735" s="49"/>
      <c r="X2735" s="49"/>
      <c r="Y2735" s="49"/>
    </row>
    <row r="2736" spans="13:25">
      <c r="M2736" s="49"/>
      <c r="N2736" s="49"/>
      <c r="O2736" s="49"/>
      <c r="P2736" s="49"/>
      <c r="Q2736" s="49"/>
      <c r="R2736" s="49"/>
      <c r="S2736" s="49"/>
      <c r="T2736" s="49"/>
      <c r="U2736" s="49"/>
      <c r="V2736" s="49"/>
      <c r="W2736" s="49"/>
      <c r="X2736" s="49"/>
      <c r="Y2736" s="49"/>
    </row>
    <row r="2737" spans="13:25">
      <c r="M2737" s="49"/>
      <c r="N2737" s="49"/>
      <c r="O2737" s="49"/>
      <c r="P2737" s="49"/>
      <c r="Q2737" s="49"/>
      <c r="R2737" s="49"/>
      <c r="S2737" s="49"/>
      <c r="T2737" s="49"/>
      <c r="U2737" s="49"/>
      <c r="V2737" s="49"/>
      <c r="W2737" s="49"/>
      <c r="X2737" s="49"/>
      <c r="Y2737" s="49"/>
    </row>
    <row r="2738" spans="13:25">
      <c r="M2738" s="49"/>
      <c r="N2738" s="49"/>
      <c r="O2738" s="49"/>
      <c r="P2738" s="49"/>
      <c r="Q2738" s="49"/>
      <c r="R2738" s="49"/>
      <c r="S2738" s="49"/>
      <c r="T2738" s="49"/>
      <c r="U2738" s="49"/>
      <c r="V2738" s="49"/>
      <c r="W2738" s="49"/>
      <c r="X2738" s="49"/>
      <c r="Y2738" s="49"/>
    </row>
    <row r="2739" spans="13:25">
      <c r="M2739" s="49"/>
      <c r="N2739" s="49"/>
      <c r="O2739" s="49"/>
      <c r="P2739" s="49"/>
      <c r="Q2739" s="49"/>
      <c r="R2739" s="49"/>
      <c r="S2739" s="49"/>
      <c r="T2739" s="49"/>
      <c r="U2739" s="49"/>
      <c r="V2739" s="49"/>
      <c r="W2739" s="49"/>
      <c r="X2739" s="49"/>
      <c r="Y2739" s="49"/>
    </row>
    <row r="2740" spans="13:25">
      <c r="M2740" s="49"/>
      <c r="N2740" s="49"/>
      <c r="O2740" s="49"/>
      <c r="P2740" s="49"/>
      <c r="Q2740" s="49"/>
      <c r="R2740" s="49"/>
      <c r="S2740" s="49"/>
      <c r="T2740" s="49"/>
      <c r="U2740" s="49"/>
      <c r="V2740" s="49"/>
      <c r="W2740" s="49"/>
      <c r="X2740" s="49"/>
      <c r="Y2740" s="49"/>
    </row>
    <row r="2741" spans="13:25">
      <c r="M2741" s="49"/>
      <c r="N2741" s="49"/>
      <c r="O2741" s="49"/>
      <c r="P2741" s="49"/>
      <c r="Q2741" s="49"/>
      <c r="R2741" s="49"/>
      <c r="S2741" s="49"/>
      <c r="T2741" s="49"/>
      <c r="U2741" s="49"/>
      <c r="V2741" s="49"/>
      <c r="W2741" s="49"/>
      <c r="X2741" s="49"/>
      <c r="Y2741" s="49"/>
    </row>
    <row r="2742" spans="13:25">
      <c r="M2742" s="49"/>
      <c r="N2742" s="49"/>
      <c r="O2742" s="49"/>
      <c r="P2742" s="49"/>
      <c r="Q2742" s="49"/>
      <c r="R2742" s="49"/>
      <c r="S2742" s="49"/>
      <c r="T2742" s="49"/>
      <c r="U2742" s="49"/>
      <c r="V2742" s="49"/>
      <c r="W2742" s="49"/>
      <c r="X2742" s="49"/>
      <c r="Y2742" s="49"/>
    </row>
    <row r="2743" spans="13:25">
      <c r="M2743" s="49"/>
      <c r="N2743" s="49"/>
      <c r="O2743" s="49"/>
      <c r="P2743" s="49"/>
      <c r="Q2743" s="49"/>
      <c r="R2743" s="49"/>
      <c r="S2743" s="49"/>
      <c r="T2743" s="49"/>
      <c r="U2743" s="49"/>
      <c r="V2743" s="49"/>
      <c r="W2743" s="49"/>
      <c r="X2743" s="49"/>
      <c r="Y2743" s="49"/>
    </row>
    <row r="2744" spans="13:25">
      <c r="M2744" s="49"/>
      <c r="N2744" s="49"/>
      <c r="O2744" s="49"/>
      <c r="P2744" s="49"/>
      <c r="Q2744" s="49"/>
      <c r="R2744" s="49"/>
      <c r="S2744" s="49"/>
      <c r="T2744" s="49"/>
      <c r="U2744" s="49"/>
      <c r="V2744" s="49"/>
      <c r="W2744" s="49"/>
      <c r="X2744" s="49"/>
      <c r="Y2744" s="49"/>
    </row>
    <row r="2745" spans="13:25">
      <c r="M2745" s="49"/>
      <c r="N2745" s="49"/>
      <c r="O2745" s="49"/>
      <c r="P2745" s="49"/>
      <c r="Q2745" s="49"/>
      <c r="R2745" s="49"/>
      <c r="S2745" s="49"/>
      <c r="T2745" s="49"/>
      <c r="U2745" s="49"/>
      <c r="V2745" s="49"/>
      <c r="W2745" s="49"/>
      <c r="X2745" s="49"/>
      <c r="Y2745" s="49"/>
    </row>
    <row r="2746" spans="13:25">
      <c r="M2746" s="49"/>
      <c r="N2746" s="49"/>
      <c r="O2746" s="49"/>
      <c r="P2746" s="49"/>
      <c r="Q2746" s="49"/>
      <c r="R2746" s="49"/>
      <c r="S2746" s="49"/>
      <c r="T2746" s="49"/>
      <c r="U2746" s="49"/>
      <c r="V2746" s="49"/>
      <c r="W2746" s="49"/>
      <c r="X2746" s="49"/>
      <c r="Y2746" s="49"/>
    </row>
    <row r="2747" spans="13:25">
      <c r="M2747" s="49"/>
      <c r="N2747" s="49"/>
      <c r="O2747" s="49"/>
      <c r="P2747" s="49"/>
      <c r="Q2747" s="49"/>
      <c r="R2747" s="49"/>
      <c r="S2747" s="49"/>
      <c r="T2747" s="49"/>
      <c r="U2747" s="49"/>
      <c r="V2747" s="49"/>
      <c r="W2747" s="49"/>
      <c r="X2747" s="49"/>
      <c r="Y2747" s="49"/>
    </row>
    <row r="2748" spans="13:25">
      <c r="M2748" s="49"/>
      <c r="N2748" s="49"/>
      <c r="O2748" s="49"/>
      <c r="P2748" s="49"/>
      <c r="Q2748" s="49"/>
      <c r="R2748" s="49"/>
      <c r="S2748" s="49"/>
      <c r="T2748" s="49"/>
      <c r="U2748" s="49"/>
      <c r="V2748" s="49"/>
      <c r="W2748" s="49"/>
      <c r="X2748" s="49"/>
      <c r="Y2748" s="49"/>
    </row>
    <row r="2749" spans="13:25">
      <c r="M2749" s="49"/>
      <c r="N2749" s="49"/>
      <c r="O2749" s="49"/>
      <c r="P2749" s="49"/>
      <c r="Q2749" s="49"/>
      <c r="R2749" s="49"/>
      <c r="S2749" s="49"/>
      <c r="T2749" s="49"/>
      <c r="U2749" s="49"/>
      <c r="V2749" s="49"/>
      <c r="W2749" s="49"/>
      <c r="X2749" s="49"/>
      <c r="Y2749" s="49"/>
    </row>
    <row r="2750" spans="13:25">
      <c r="M2750" s="49"/>
      <c r="N2750" s="49"/>
      <c r="O2750" s="49"/>
      <c r="P2750" s="49"/>
      <c r="Q2750" s="49"/>
      <c r="R2750" s="49"/>
      <c r="S2750" s="49"/>
      <c r="T2750" s="49"/>
      <c r="U2750" s="49"/>
      <c r="V2750" s="49"/>
      <c r="W2750" s="49"/>
      <c r="X2750" s="49"/>
      <c r="Y2750" s="49"/>
    </row>
    <row r="2751" spans="13:25">
      <c r="M2751" s="49"/>
      <c r="N2751" s="49"/>
      <c r="O2751" s="49"/>
      <c r="P2751" s="49"/>
      <c r="Q2751" s="49"/>
      <c r="R2751" s="49"/>
      <c r="S2751" s="49"/>
      <c r="T2751" s="49"/>
      <c r="U2751" s="49"/>
      <c r="V2751" s="49"/>
      <c r="W2751" s="49"/>
      <c r="X2751" s="49"/>
      <c r="Y2751" s="49"/>
    </row>
    <row r="2752" spans="13:25">
      <c r="M2752" s="49"/>
      <c r="N2752" s="49"/>
      <c r="O2752" s="49"/>
      <c r="P2752" s="49"/>
      <c r="Q2752" s="49"/>
      <c r="R2752" s="49"/>
      <c r="S2752" s="49"/>
      <c r="T2752" s="49"/>
      <c r="U2752" s="49"/>
      <c r="V2752" s="49"/>
      <c r="W2752" s="49"/>
      <c r="X2752" s="49"/>
      <c r="Y2752" s="49"/>
    </row>
    <row r="2753" spans="13:25">
      <c r="M2753" s="49"/>
      <c r="N2753" s="49"/>
      <c r="O2753" s="49"/>
      <c r="P2753" s="49"/>
      <c r="Q2753" s="49"/>
      <c r="R2753" s="49"/>
      <c r="S2753" s="49"/>
      <c r="T2753" s="49"/>
      <c r="U2753" s="49"/>
      <c r="V2753" s="49"/>
      <c r="W2753" s="49"/>
      <c r="X2753" s="49"/>
      <c r="Y2753" s="49"/>
    </row>
    <row r="2754" spans="13:25">
      <c r="M2754" s="49"/>
      <c r="N2754" s="49"/>
      <c r="O2754" s="49"/>
      <c r="P2754" s="49"/>
      <c r="Q2754" s="49"/>
      <c r="R2754" s="49"/>
      <c r="S2754" s="49"/>
      <c r="T2754" s="49"/>
      <c r="U2754" s="49"/>
      <c r="V2754" s="49"/>
      <c r="W2754" s="49"/>
      <c r="X2754" s="49"/>
      <c r="Y2754" s="49"/>
    </row>
    <row r="2755" spans="13:25">
      <c r="M2755" s="49"/>
      <c r="N2755" s="49"/>
      <c r="O2755" s="49"/>
      <c r="P2755" s="49"/>
      <c r="Q2755" s="49"/>
      <c r="R2755" s="49"/>
      <c r="S2755" s="49"/>
      <c r="T2755" s="49"/>
      <c r="U2755" s="49"/>
      <c r="V2755" s="49"/>
      <c r="W2755" s="49"/>
      <c r="X2755" s="49"/>
      <c r="Y2755" s="49"/>
    </row>
    <row r="2756" spans="13:25">
      <c r="M2756" s="49"/>
      <c r="N2756" s="49"/>
      <c r="O2756" s="49"/>
      <c r="P2756" s="49"/>
      <c r="Q2756" s="49"/>
      <c r="R2756" s="49"/>
      <c r="S2756" s="49"/>
      <c r="T2756" s="49"/>
      <c r="U2756" s="49"/>
      <c r="V2756" s="49"/>
      <c r="W2756" s="49"/>
      <c r="X2756" s="49"/>
      <c r="Y2756" s="49"/>
    </row>
    <row r="2757" spans="13:25">
      <c r="M2757" s="49"/>
      <c r="N2757" s="49"/>
      <c r="O2757" s="49"/>
      <c r="P2757" s="49"/>
      <c r="Q2757" s="49"/>
      <c r="R2757" s="49"/>
      <c r="S2757" s="49"/>
      <c r="T2757" s="49"/>
      <c r="U2757" s="49"/>
      <c r="V2757" s="49"/>
      <c r="W2757" s="49"/>
      <c r="X2757" s="49"/>
      <c r="Y2757" s="49"/>
    </row>
    <row r="2758" spans="13:25">
      <c r="M2758" s="49"/>
      <c r="N2758" s="49"/>
      <c r="O2758" s="49"/>
      <c r="P2758" s="49"/>
      <c r="Q2758" s="49"/>
      <c r="R2758" s="49"/>
      <c r="S2758" s="49"/>
      <c r="T2758" s="49"/>
      <c r="U2758" s="49"/>
      <c r="V2758" s="49"/>
      <c r="W2758" s="49"/>
      <c r="X2758" s="49"/>
      <c r="Y2758" s="49"/>
    </row>
    <row r="2759" spans="13:25">
      <c r="M2759" s="49"/>
      <c r="N2759" s="49"/>
      <c r="O2759" s="49"/>
      <c r="P2759" s="49"/>
      <c r="Q2759" s="49"/>
      <c r="R2759" s="49"/>
      <c r="S2759" s="49"/>
      <c r="T2759" s="49"/>
      <c r="U2759" s="49"/>
      <c r="V2759" s="49"/>
      <c r="W2759" s="49"/>
      <c r="X2759" s="49"/>
      <c r="Y2759" s="49"/>
    </row>
    <row r="2760" spans="13:25">
      <c r="M2760" s="49"/>
      <c r="N2760" s="49"/>
      <c r="O2760" s="49"/>
      <c r="P2760" s="49"/>
      <c r="Q2760" s="49"/>
      <c r="R2760" s="49"/>
      <c r="S2760" s="49"/>
      <c r="T2760" s="49"/>
      <c r="U2760" s="49"/>
      <c r="V2760" s="49"/>
      <c r="W2760" s="49"/>
      <c r="X2760" s="49"/>
      <c r="Y2760" s="49"/>
    </row>
    <row r="2761" spans="13:25">
      <c r="M2761" s="49"/>
      <c r="N2761" s="49"/>
      <c r="O2761" s="49"/>
      <c r="P2761" s="49"/>
      <c r="Q2761" s="49"/>
      <c r="R2761" s="49"/>
      <c r="S2761" s="49"/>
      <c r="T2761" s="49"/>
      <c r="U2761" s="49"/>
      <c r="V2761" s="49"/>
      <c r="W2761" s="49"/>
      <c r="X2761" s="49"/>
      <c r="Y2761" s="49"/>
    </row>
    <row r="2762" spans="13:25">
      <c r="M2762" s="49"/>
      <c r="N2762" s="49"/>
      <c r="O2762" s="49"/>
      <c r="P2762" s="49"/>
      <c r="Q2762" s="49"/>
      <c r="R2762" s="49"/>
      <c r="S2762" s="49"/>
      <c r="T2762" s="49"/>
      <c r="U2762" s="49"/>
      <c r="V2762" s="49"/>
      <c r="W2762" s="49"/>
      <c r="X2762" s="49"/>
      <c r="Y2762" s="49"/>
    </row>
    <row r="2763" spans="13:25">
      <c r="M2763" s="49"/>
      <c r="N2763" s="49"/>
      <c r="O2763" s="49"/>
      <c r="P2763" s="49"/>
      <c r="Q2763" s="49"/>
      <c r="R2763" s="49"/>
      <c r="S2763" s="49"/>
      <c r="T2763" s="49"/>
      <c r="U2763" s="49"/>
      <c r="V2763" s="49"/>
      <c r="W2763" s="49"/>
      <c r="X2763" s="49"/>
      <c r="Y2763" s="49"/>
    </row>
    <row r="2764" spans="13:25">
      <c r="M2764" s="49"/>
      <c r="N2764" s="49"/>
      <c r="O2764" s="49"/>
      <c r="P2764" s="49"/>
      <c r="Q2764" s="49"/>
      <c r="R2764" s="49"/>
      <c r="S2764" s="49"/>
      <c r="T2764" s="49"/>
      <c r="U2764" s="49"/>
      <c r="V2764" s="49"/>
      <c r="W2764" s="49"/>
      <c r="X2764" s="49"/>
      <c r="Y2764" s="49"/>
    </row>
    <row r="2765" spans="13:25">
      <c r="M2765" s="49"/>
      <c r="N2765" s="49"/>
      <c r="O2765" s="49"/>
      <c r="P2765" s="49"/>
      <c r="Q2765" s="49"/>
      <c r="R2765" s="49"/>
      <c r="S2765" s="49"/>
      <c r="T2765" s="49"/>
      <c r="U2765" s="49"/>
      <c r="V2765" s="49"/>
      <c r="W2765" s="49"/>
      <c r="X2765" s="49"/>
      <c r="Y2765" s="49"/>
    </row>
    <row r="2766" spans="13:25">
      <c r="M2766" s="49"/>
      <c r="N2766" s="49"/>
      <c r="O2766" s="49"/>
      <c r="P2766" s="49"/>
      <c r="Q2766" s="49"/>
      <c r="R2766" s="49"/>
      <c r="S2766" s="49"/>
      <c r="T2766" s="49"/>
      <c r="U2766" s="49"/>
      <c r="V2766" s="49"/>
      <c r="W2766" s="49"/>
      <c r="X2766" s="49"/>
      <c r="Y2766" s="49"/>
    </row>
    <row r="2767" spans="13:25">
      <c r="M2767" s="49"/>
      <c r="N2767" s="49"/>
      <c r="O2767" s="49"/>
      <c r="P2767" s="49"/>
      <c r="Q2767" s="49"/>
      <c r="R2767" s="49"/>
      <c r="S2767" s="49"/>
      <c r="T2767" s="49"/>
      <c r="U2767" s="49"/>
      <c r="V2767" s="49"/>
      <c r="W2767" s="49"/>
      <c r="X2767" s="49"/>
      <c r="Y2767" s="49"/>
    </row>
    <row r="2768" spans="13:25">
      <c r="M2768" s="49"/>
      <c r="N2768" s="49"/>
      <c r="O2768" s="49"/>
      <c r="P2768" s="49"/>
      <c r="Q2768" s="49"/>
      <c r="R2768" s="49"/>
      <c r="S2768" s="49"/>
      <c r="T2768" s="49"/>
      <c r="U2768" s="49"/>
      <c r="V2768" s="49"/>
      <c r="W2768" s="49"/>
      <c r="X2768" s="49"/>
      <c r="Y2768" s="49"/>
    </row>
    <row r="2769" spans="13:25">
      <c r="M2769" s="49"/>
      <c r="N2769" s="49"/>
      <c r="O2769" s="49"/>
      <c r="P2769" s="49"/>
      <c r="Q2769" s="49"/>
      <c r="R2769" s="49"/>
      <c r="S2769" s="49"/>
      <c r="T2769" s="49"/>
      <c r="U2769" s="49"/>
      <c r="V2769" s="49"/>
      <c r="W2769" s="49"/>
      <c r="X2769" s="49"/>
      <c r="Y2769" s="49"/>
    </row>
    <row r="2770" spans="13:25">
      <c r="M2770" s="49"/>
      <c r="N2770" s="49"/>
      <c r="O2770" s="49"/>
      <c r="P2770" s="49"/>
      <c r="Q2770" s="49"/>
      <c r="R2770" s="49"/>
      <c r="S2770" s="49"/>
      <c r="T2770" s="49"/>
      <c r="U2770" s="49"/>
      <c r="V2770" s="49"/>
      <c r="W2770" s="49"/>
      <c r="X2770" s="49"/>
      <c r="Y2770" s="49"/>
    </row>
    <row r="2771" spans="13:25">
      <c r="M2771" s="49"/>
      <c r="N2771" s="49"/>
      <c r="O2771" s="49"/>
      <c r="P2771" s="49"/>
      <c r="Q2771" s="49"/>
      <c r="R2771" s="49"/>
      <c r="S2771" s="49"/>
      <c r="T2771" s="49"/>
      <c r="U2771" s="49"/>
      <c r="V2771" s="49"/>
      <c r="W2771" s="49"/>
      <c r="X2771" s="49"/>
      <c r="Y2771" s="49"/>
    </row>
    <row r="2772" spans="13:25">
      <c r="M2772" s="49"/>
      <c r="N2772" s="49"/>
      <c r="O2772" s="49"/>
      <c r="P2772" s="49"/>
      <c r="Q2772" s="49"/>
      <c r="R2772" s="49"/>
      <c r="S2772" s="49"/>
      <c r="T2772" s="49"/>
      <c r="U2772" s="49"/>
      <c r="V2772" s="49"/>
      <c r="W2772" s="49"/>
      <c r="X2772" s="49"/>
      <c r="Y2772" s="49"/>
    </row>
    <row r="2773" spans="13:25">
      <c r="M2773" s="49"/>
      <c r="N2773" s="49"/>
      <c r="O2773" s="49"/>
      <c r="P2773" s="49"/>
      <c r="Q2773" s="49"/>
      <c r="R2773" s="49"/>
      <c r="S2773" s="49"/>
      <c r="T2773" s="49"/>
      <c r="U2773" s="49"/>
      <c r="V2773" s="49"/>
      <c r="W2773" s="49"/>
      <c r="X2773" s="49"/>
      <c r="Y2773" s="49"/>
    </row>
    <row r="2774" spans="13:25">
      <c r="M2774" s="49"/>
      <c r="N2774" s="49"/>
      <c r="O2774" s="49"/>
      <c r="P2774" s="49"/>
      <c r="Q2774" s="49"/>
      <c r="R2774" s="49"/>
      <c r="S2774" s="49"/>
      <c r="T2774" s="49"/>
      <c r="U2774" s="49"/>
      <c r="V2774" s="49"/>
      <c r="W2774" s="49"/>
      <c r="X2774" s="49"/>
      <c r="Y2774" s="49"/>
    </row>
    <row r="2775" spans="13:25">
      <c r="M2775" s="49"/>
      <c r="N2775" s="49"/>
      <c r="O2775" s="49"/>
      <c r="P2775" s="49"/>
      <c r="Q2775" s="49"/>
      <c r="R2775" s="49"/>
      <c r="S2775" s="49"/>
      <c r="T2775" s="49"/>
      <c r="U2775" s="49"/>
      <c r="V2775" s="49"/>
      <c r="W2775" s="49"/>
      <c r="X2775" s="49"/>
      <c r="Y2775" s="49"/>
    </row>
    <row r="2776" spans="13:25">
      <c r="M2776" s="49"/>
      <c r="N2776" s="49"/>
      <c r="O2776" s="49"/>
      <c r="P2776" s="49"/>
      <c r="Q2776" s="49"/>
      <c r="R2776" s="49"/>
      <c r="S2776" s="49"/>
      <c r="T2776" s="49"/>
      <c r="U2776" s="49"/>
      <c r="V2776" s="49"/>
      <c r="W2776" s="49"/>
      <c r="X2776" s="49"/>
      <c r="Y2776" s="49"/>
    </row>
    <row r="2777" spans="13:25">
      <c r="M2777" s="49"/>
      <c r="N2777" s="49"/>
      <c r="O2777" s="49"/>
      <c r="P2777" s="49"/>
      <c r="Q2777" s="49"/>
      <c r="R2777" s="49"/>
      <c r="S2777" s="49"/>
      <c r="T2777" s="49"/>
      <c r="U2777" s="49"/>
      <c r="V2777" s="49"/>
      <c r="W2777" s="49"/>
      <c r="X2777" s="49"/>
      <c r="Y2777" s="49"/>
    </row>
    <row r="2778" spans="13:25">
      <c r="M2778" s="49"/>
      <c r="N2778" s="49"/>
      <c r="O2778" s="49"/>
      <c r="P2778" s="49"/>
      <c r="Q2778" s="49"/>
      <c r="R2778" s="49"/>
      <c r="S2778" s="49"/>
      <c r="T2778" s="49"/>
      <c r="U2778" s="49"/>
      <c r="V2778" s="49"/>
      <c r="W2778" s="49"/>
      <c r="X2778" s="49"/>
      <c r="Y2778" s="49"/>
    </row>
    <row r="2779" spans="13:25">
      <c r="M2779" s="49"/>
      <c r="N2779" s="49"/>
      <c r="O2779" s="49"/>
      <c r="P2779" s="49"/>
      <c r="Q2779" s="49"/>
      <c r="R2779" s="49"/>
      <c r="S2779" s="49"/>
      <c r="T2779" s="49"/>
      <c r="U2779" s="49"/>
      <c r="V2779" s="49"/>
      <c r="W2779" s="49"/>
      <c r="X2779" s="49"/>
      <c r="Y2779" s="49"/>
    </row>
    <row r="2780" spans="13:25">
      <c r="M2780" s="49"/>
      <c r="N2780" s="49"/>
      <c r="O2780" s="49"/>
      <c r="P2780" s="49"/>
      <c r="Q2780" s="49"/>
      <c r="R2780" s="49"/>
      <c r="S2780" s="49"/>
      <c r="T2780" s="49"/>
      <c r="U2780" s="49"/>
      <c r="V2780" s="49"/>
      <c r="W2780" s="49"/>
      <c r="X2780" s="49"/>
      <c r="Y2780" s="49"/>
    </row>
    <row r="2781" spans="13:25">
      <c r="M2781" s="49"/>
      <c r="N2781" s="49"/>
      <c r="O2781" s="49"/>
      <c r="P2781" s="49"/>
      <c r="Q2781" s="49"/>
      <c r="R2781" s="49"/>
      <c r="S2781" s="49"/>
      <c r="T2781" s="49"/>
      <c r="U2781" s="49"/>
      <c r="V2781" s="49"/>
      <c r="W2781" s="49"/>
      <c r="X2781" s="49"/>
      <c r="Y2781" s="49"/>
    </row>
    <row r="2782" spans="13:25">
      <c r="M2782" s="49"/>
      <c r="N2782" s="49"/>
      <c r="O2782" s="49"/>
      <c r="P2782" s="49"/>
      <c r="Q2782" s="49"/>
      <c r="R2782" s="49"/>
      <c r="S2782" s="49"/>
      <c r="T2782" s="49"/>
      <c r="U2782" s="49"/>
      <c r="V2782" s="49"/>
      <c r="W2782" s="49"/>
      <c r="X2782" s="49"/>
      <c r="Y2782" s="49"/>
    </row>
    <row r="2783" spans="13:25">
      <c r="M2783" s="49"/>
      <c r="N2783" s="49"/>
      <c r="O2783" s="49"/>
      <c r="P2783" s="49"/>
      <c r="Q2783" s="49"/>
      <c r="R2783" s="49"/>
      <c r="S2783" s="49"/>
      <c r="T2783" s="49"/>
      <c r="U2783" s="49"/>
      <c r="V2783" s="49"/>
      <c r="W2783" s="49"/>
      <c r="X2783" s="49"/>
      <c r="Y2783" s="49"/>
    </row>
    <row r="2784" spans="13:25">
      <c r="M2784" s="49"/>
      <c r="N2784" s="49"/>
      <c r="O2784" s="49"/>
      <c r="P2784" s="49"/>
      <c r="Q2784" s="49"/>
      <c r="R2784" s="49"/>
      <c r="S2784" s="49"/>
      <c r="T2784" s="49"/>
      <c r="U2784" s="49"/>
      <c r="V2784" s="49"/>
      <c r="W2784" s="49"/>
      <c r="X2784" s="49"/>
      <c r="Y2784" s="49"/>
    </row>
    <row r="2785" spans="13:25">
      <c r="M2785" s="49"/>
      <c r="N2785" s="49"/>
      <c r="O2785" s="49"/>
      <c r="P2785" s="49"/>
      <c r="Q2785" s="49"/>
      <c r="R2785" s="49"/>
      <c r="S2785" s="49"/>
      <c r="T2785" s="49"/>
      <c r="U2785" s="49"/>
      <c r="V2785" s="49"/>
      <c r="W2785" s="49"/>
      <c r="X2785" s="49"/>
      <c r="Y2785" s="49"/>
    </row>
    <row r="2786" spans="13:25">
      <c r="M2786" s="49"/>
      <c r="N2786" s="49"/>
      <c r="O2786" s="49"/>
      <c r="P2786" s="49"/>
      <c r="Q2786" s="49"/>
      <c r="R2786" s="49"/>
      <c r="S2786" s="49"/>
      <c r="T2786" s="49"/>
      <c r="U2786" s="49"/>
      <c r="V2786" s="49"/>
      <c r="W2786" s="49"/>
      <c r="X2786" s="49"/>
      <c r="Y2786" s="49"/>
    </row>
    <row r="2787" spans="13:25">
      <c r="M2787" s="49"/>
      <c r="N2787" s="49"/>
      <c r="O2787" s="49"/>
      <c r="P2787" s="49"/>
      <c r="Q2787" s="49"/>
      <c r="R2787" s="49"/>
      <c r="S2787" s="49"/>
      <c r="T2787" s="49"/>
      <c r="U2787" s="49"/>
      <c r="V2787" s="49"/>
      <c r="W2787" s="49"/>
      <c r="X2787" s="49"/>
      <c r="Y2787" s="49"/>
    </row>
    <row r="2788" spans="13:25">
      <c r="M2788" s="49"/>
      <c r="N2788" s="49"/>
      <c r="O2788" s="49"/>
      <c r="P2788" s="49"/>
      <c r="Q2788" s="49"/>
      <c r="R2788" s="49"/>
      <c r="S2788" s="49"/>
      <c r="T2788" s="49"/>
      <c r="U2788" s="49"/>
      <c r="V2788" s="49"/>
      <c r="W2788" s="49"/>
      <c r="X2788" s="49"/>
      <c r="Y2788" s="49"/>
    </row>
    <row r="2789" spans="13:25">
      <c r="M2789" s="49"/>
      <c r="N2789" s="49"/>
      <c r="O2789" s="49"/>
      <c r="P2789" s="49"/>
      <c r="Q2789" s="49"/>
      <c r="R2789" s="49"/>
      <c r="S2789" s="49"/>
      <c r="T2789" s="49"/>
      <c r="U2789" s="49"/>
      <c r="V2789" s="49"/>
      <c r="W2789" s="49"/>
      <c r="X2789" s="49"/>
      <c r="Y2789" s="49"/>
    </row>
    <row r="2790" spans="13:25">
      <c r="M2790" s="49"/>
      <c r="N2790" s="49"/>
      <c r="O2790" s="49"/>
      <c r="P2790" s="49"/>
      <c r="Q2790" s="49"/>
      <c r="R2790" s="49"/>
      <c r="S2790" s="49"/>
      <c r="T2790" s="49"/>
      <c r="U2790" s="49"/>
      <c r="V2790" s="49"/>
      <c r="W2790" s="49"/>
      <c r="X2790" s="49"/>
      <c r="Y2790" s="49"/>
    </row>
    <row r="2791" spans="13:25">
      <c r="M2791" s="49"/>
      <c r="N2791" s="49"/>
      <c r="O2791" s="49"/>
      <c r="P2791" s="49"/>
      <c r="Q2791" s="49"/>
      <c r="R2791" s="49"/>
      <c r="S2791" s="49"/>
      <c r="T2791" s="49"/>
      <c r="U2791" s="49"/>
      <c r="V2791" s="49"/>
      <c r="W2791" s="49"/>
      <c r="X2791" s="49"/>
      <c r="Y2791" s="49"/>
    </row>
    <row r="2792" spans="13:25">
      <c r="M2792" s="49"/>
      <c r="N2792" s="49"/>
      <c r="O2792" s="49"/>
      <c r="P2792" s="49"/>
      <c r="Q2792" s="49"/>
      <c r="R2792" s="49"/>
      <c r="S2792" s="49"/>
      <c r="T2792" s="49"/>
      <c r="U2792" s="49"/>
      <c r="V2792" s="49"/>
      <c r="W2792" s="49"/>
      <c r="X2792" s="49"/>
      <c r="Y2792" s="49"/>
    </row>
    <row r="2793" spans="13:25">
      <c r="M2793" s="49"/>
      <c r="N2793" s="49"/>
      <c r="O2793" s="49"/>
      <c r="P2793" s="49"/>
      <c r="Q2793" s="49"/>
      <c r="R2793" s="49"/>
      <c r="S2793" s="49"/>
      <c r="T2793" s="49"/>
      <c r="U2793" s="49"/>
      <c r="V2793" s="49"/>
      <c r="W2793" s="49"/>
      <c r="X2793" s="49"/>
      <c r="Y2793" s="49"/>
    </row>
    <row r="2794" spans="13:25">
      <c r="M2794" s="49"/>
      <c r="N2794" s="49"/>
      <c r="O2794" s="49"/>
      <c r="P2794" s="49"/>
      <c r="Q2794" s="49"/>
      <c r="R2794" s="49"/>
      <c r="S2794" s="49"/>
      <c r="T2794" s="49"/>
      <c r="U2794" s="49"/>
      <c r="V2794" s="49"/>
      <c r="W2794" s="49"/>
      <c r="X2794" s="49"/>
      <c r="Y2794" s="49"/>
    </row>
    <row r="2795" spans="13:25">
      <c r="M2795" s="49"/>
      <c r="N2795" s="49"/>
      <c r="O2795" s="49"/>
      <c r="P2795" s="49"/>
      <c r="Q2795" s="49"/>
      <c r="R2795" s="49"/>
      <c r="S2795" s="49"/>
      <c r="T2795" s="49"/>
      <c r="U2795" s="49"/>
      <c r="V2795" s="49"/>
      <c r="W2795" s="49"/>
      <c r="X2795" s="49"/>
      <c r="Y2795" s="49"/>
    </row>
    <row r="2796" spans="13:25">
      <c r="M2796" s="49"/>
      <c r="N2796" s="49"/>
      <c r="O2796" s="49"/>
      <c r="P2796" s="49"/>
      <c r="Q2796" s="49"/>
      <c r="R2796" s="49"/>
      <c r="S2796" s="49"/>
      <c r="T2796" s="49"/>
      <c r="U2796" s="49"/>
      <c r="V2796" s="49"/>
      <c r="W2796" s="49"/>
      <c r="X2796" s="49"/>
      <c r="Y2796" s="49"/>
    </row>
    <row r="2797" spans="13:25">
      <c r="M2797" s="49"/>
      <c r="N2797" s="49"/>
      <c r="O2797" s="49"/>
      <c r="P2797" s="49"/>
      <c r="Q2797" s="49"/>
      <c r="R2797" s="49"/>
      <c r="S2797" s="49"/>
      <c r="T2797" s="49"/>
      <c r="U2797" s="49"/>
      <c r="V2797" s="49"/>
      <c r="W2797" s="49"/>
      <c r="X2797" s="49"/>
      <c r="Y2797" s="49"/>
    </row>
    <row r="2798" spans="13:25">
      <c r="M2798" s="49"/>
      <c r="N2798" s="49"/>
      <c r="O2798" s="49"/>
      <c r="P2798" s="49"/>
      <c r="Q2798" s="49"/>
      <c r="R2798" s="49"/>
      <c r="S2798" s="49"/>
      <c r="T2798" s="49"/>
      <c r="U2798" s="49"/>
      <c r="V2798" s="49"/>
      <c r="W2798" s="49"/>
      <c r="X2798" s="49"/>
      <c r="Y2798" s="49"/>
    </row>
    <row r="2799" spans="13:25">
      <c r="M2799" s="49"/>
      <c r="N2799" s="49"/>
      <c r="O2799" s="49"/>
      <c r="P2799" s="49"/>
      <c r="Q2799" s="49"/>
      <c r="R2799" s="49"/>
      <c r="S2799" s="49"/>
      <c r="T2799" s="49"/>
      <c r="U2799" s="49"/>
      <c r="V2799" s="49"/>
      <c r="W2799" s="49"/>
      <c r="X2799" s="49"/>
      <c r="Y2799" s="49"/>
    </row>
    <row r="2800" spans="13:25">
      <c r="M2800" s="49"/>
      <c r="N2800" s="49"/>
      <c r="O2800" s="49"/>
      <c r="P2800" s="49"/>
      <c r="Q2800" s="49"/>
      <c r="R2800" s="49"/>
      <c r="S2800" s="49"/>
      <c r="T2800" s="49"/>
      <c r="U2800" s="49"/>
      <c r="V2800" s="49"/>
      <c r="W2800" s="49"/>
      <c r="X2800" s="49"/>
      <c r="Y2800" s="49"/>
    </row>
    <row r="2801" spans="13:25">
      <c r="M2801" s="49"/>
      <c r="N2801" s="49"/>
      <c r="O2801" s="49"/>
      <c r="P2801" s="49"/>
      <c r="Q2801" s="49"/>
      <c r="R2801" s="49"/>
      <c r="S2801" s="49"/>
      <c r="T2801" s="49"/>
      <c r="U2801" s="49"/>
      <c r="V2801" s="49"/>
      <c r="W2801" s="49"/>
      <c r="X2801" s="49"/>
      <c r="Y2801" s="49"/>
    </row>
    <row r="2802" spans="13:25">
      <c r="M2802" s="49"/>
      <c r="N2802" s="49"/>
      <c r="O2802" s="49"/>
      <c r="P2802" s="49"/>
      <c r="Q2802" s="49"/>
      <c r="R2802" s="49"/>
      <c r="S2802" s="49"/>
      <c r="T2802" s="49"/>
      <c r="U2802" s="49"/>
      <c r="V2802" s="49"/>
      <c r="W2802" s="49"/>
      <c r="X2802" s="49"/>
      <c r="Y2802" s="49"/>
    </row>
    <row r="2803" spans="13:25">
      <c r="M2803" s="49"/>
      <c r="N2803" s="49"/>
      <c r="O2803" s="49"/>
      <c r="P2803" s="49"/>
      <c r="Q2803" s="49"/>
      <c r="R2803" s="49"/>
      <c r="S2803" s="49"/>
      <c r="T2803" s="49"/>
      <c r="U2803" s="49"/>
      <c r="V2803" s="49"/>
      <c r="W2803" s="49"/>
      <c r="X2803" s="49"/>
      <c r="Y2803" s="49"/>
    </row>
    <row r="2804" spans="13:25">
      <c r="M2804" s="49"/>
      <c r="N2804" s="49"/>
      <c r="O2804" s="49"/>
      <c r="P2804" s="49"/>
      <c r="Q2804" s="49"/>
      <c r="R2804" s="49"/>
      <c r="S2804" s="49"/>
      <c r="T2804" s="49"/>
      <c r="U2804" s="49"/>
      <c r="V2804" s="49"/>
      <c r="W2804" s="49"/>
      <c r="X2804" s="49"/>
      <c r="Y2804" s="49"/>
    </row>
    <row r="2805" spans="13:25">
      <c r="M2805" s="49"/>
      <c r="N2805" s="49"/>
      <c r="O2805" s="49"/>
      <c r="P2805" s="49"/>
      <c r="Q2805" s="49"/>
      <c r="R2805" s="49"/>
      <c r="S2805" s="49"/>
      <c r="T2805" s="49"/>
      <c r="U2805" s="49"/>
      <c r="V2805" s="49"/>
      <c r="W2805" s="49"/>
      <c r="X2805" s="49"/>
      <c r="Y2805" s="49"/>
    </row>
    <row r="2806" spans="13:25">
      <c r="M2806" s="49"/>
      <c r="N2806" s="49"/>
      <c r="O2806" s="49"/>
      <c r="P2806" s="49"/>
      <c r="Q2806" s="49"/>
      <c r="R2806" s="49"/>
      <c r="S2806" s="49"/>
      <c r="T2806" s="49"/>
      <c r="U2806" s="49"/>
      <c r="V2806" s="49"/>
      <c r="W2806" s="49"/>
      <c r="X2806" s="49"/>
      <c r="Y2806" s="49"/>
    </row>
    <row r="2807" spans="13:25">
      <c r="M2807" s="49"/>
      <c r="N2807" s="49"/>
      <c r="O2807" s="49"/>
      <c r="P2807" s="49"/>
      <c r="Q2807" s="49"/>
      <c r="R2807" s="49"/>
      <c r="S2807" s="49"/>
      <c r="T2807" s="49"/>
      <c r="U2807" s="49"/>
      <c r="V2807" s="49"/>
      <c r="W2807" s="49"/>
      <c r="X2807" s="49"/>
      <c r="Y2807" s="49"/>
    </row>
    <row r="2808" spans="13:25">
      <c r="M2808" s="49"/>
      <c r="N2808" s="49"/>
      <c r="O2808" s="49"/>
      <c r="P2808" s="49"/>
      <c r="Q2808" s="49"/>
      <c r="R2808" s="49"/>
      <c r="S2808" s="49"/>
      <c r="T2808" s="49"/>
      <c r="U2808" s="49"/>
      <c r="V2808" s="49"/>
      <c r="W2808" s="49"/>
      <c r="X2808" s="49"/>
      <c r="Y2808" s="49"/>
    </row>
    <row r="2809" spans="13:25">
      <c r="M2809" s="49"/>
      <c r="N2809" s="49"/>
      <c r="O2809" s="49"/>
      <c r="P2809" s="49"/>
      <c r="Q2809" s="49"/>
      <c r="R2809" s="49"/>
      <c r="S2809" s="49"/>
      <c r="T2809" s="49"/>
      <c r="U2809" s="49"/>
      <c r="V2809" s="49"/>
      <c r="W2809" s="49"/>
      <c r="X2809" s="49"/>
      <c r="Y2809" s="49"/>
    </row>
    <row r="2810" spans="13:25">
      <c r="M2810" s="49"/>
      <c r="N2810" s="49"/>
      <c r="O2810" s="49"/>
      <c r="P2810" s="49"/>
      <c r="Q2810" s="49"/>
      <c r="R2810" s="49"/>
      <c r="S2810" s="49"/>
      <c r="T2810" s="49"/>
      <c r="U2810" s="49"/>
      <c r="V2810" s="49"/>
      <c r="W2810" s="49"/>
      <c r="X2810" s="49"/>
      <c r="Y2810" s="49"/>
    </row>
    <row r="2811" spans="13:25">
      <c r="M2811" s="49"/>
      <c r="N2811" s="49"/>
      <c r="O2811" s="49"/>
      <c r="P2811" s="49"/>
      <c r="Q2811" s="49"/>
      <c r="R2811" s="49"/>
      <c r="S2811" s="49"/>
      <c r="T2811" s="49"/>
      <c r="U2811" s="49"/>
      <c r="V2811" s="49"/>
      <c r="W2811" s="49"/>
      <c r="X2811" s="49"/>
      <c r="Y2811" s="49"/>
    </row>
    <row r="2812" spans="13:25">
      <c r="M2812" s="49"/>
      <c r="N2812" s="49"/>
      <c r="O2812" s="49"/>
      <c r="P2812" s="49"/>
      <c r="Q2812" s="49"/>
      <c r="R2812" s="49"/>
      <c r="S2812" s="49"/>
      <c r="T2812" s="49"/>
      <c r="U2812" s="49"/>
      <c r="V2812" s="49"/>
      <c r="W2812" s="49"/>
      <c r="X2812" s="49"/>
      <c r="Y2812" s="49"/>
    </row>
    <row r="2813" spans="13:25">
      <c r="M2813" s="49"/>
      <c r="N2813" s="49"/>
      <c r="O2813" s="49"/>
      <c r="P2813" s="49"/>
      <c r="Q2813" s="49"/>
      <c r="R2813" s="49"/>
      <c r="S2813" s="49"/>
      <c r="T2813" s="49"/>
      <c r="U2813" s="49"/>
      <c r="V2813" s="49"/>
      <c r="W2813" s="49"/>
      <c r="X2813" s="49"/>
      <c r="Y2813" s="49"/>
    </row>
    <row r="2814" spans="13:25">
      <c r="M2814" s="49"/>
      <c r="N2814" s="49"/>
      <c r="O2814" s="49"/>
      <c r="P2814" s="49"/>
      <c r="Q2814" s="49"/>
      <c r="R2814" s="49"/>
      <c r="S2814" s="49"/>
      <c r="T2814" s="49"/>
      <c r="U2814" s="49"/>
      <c r="V2814" s="49"/>
      <c r="W2814" s="49"/>
      <c r="X2814" s="49"/>
      <c r="Y2814" s="49"/>
    </row>
    <row r="2815" spans="13:25">
      <c r="M2815" s="49"/>
      <c r="N2815" s="49"/>
      <c r="O2815" s="49"/>
      <c r="P2815" s="49"/>
      <c r="Q2815" s="49"/>
      <c r="R2815" s="49"/>
      <c r="S2815" s="49"/>
      <c r="T2815" s="49"/>
      <c r="U2815" s="49"/>
      <c r="V2815" s="49"/>
      <c r="W2815" s="49"/>
      <c r="X2815" s="49"/>
      <c r="Y2815" s="49"/>
    </row>
    <row r="2816" spans="13:25">
      <c r="M2816" s="49"/>
      <c r="N2816" s="49"/>
      <c r="O2816" s="49"/>
      <c r="P2816" s="49"/>
      <c r="Q2816" s="49"/>
      <c r="R2816" s="49"/>
      <c r="S2816" s="49"/>
      <c r="T2816" s="49"/>
      <c r="U2816" s="49"/>
      <c r="V2816" s="49"/>
      <c r="W2816" s="49"/>
      <c r="X2816" s="49"/>
      <c r="Y2816" s="49"/>
    </row>
    <row r="2817" spans="13:25">
      <c r="M2817" s="49"/>
      <c r="N2817" s="49"/>
      <c r="O2817" s="49"/>
      <c r="P2817" s="49"/>
      <c r="Q2817" s="49"/>
      <c r="R2817" s="49"/>
      <c r="S2817" s="49"/>
      <c r="T2817" s="49"/>
      <c r="U2817" s="49"/>
      <c r="V2817" s="49"/>
      <c r="W2817" s="49"/>
      <c r="X2817" s="49"/>
      <c r="Y2817" s="49"/>
    </row>
    <row r="2818" spans="13:25">
      <c r="M2818" s="49"/>
      <c r="N2818" s="49"/>
      <c r="O2818" s="49"/>
      <c r="P2818" s="49"/>
      <c r="Q2818" s="49"/>
      <c r="R2818" s="49"/>
      <c r="S2818" s="49"/>
      <c r="T2818" s="49"/>
      <c r="U2818" s="49"/>
      <c r="V2818" s="49"/>
      <c r="W2818" s="49"/>
      <c r="X2818" s="49"/>
      <c r="Y2818" s="49"/>
    </row>
    <row r="2819" spans="13:25">
      <c r="M2819" s="49"/>
      <c r="N2819" s="49"/>
      <c r="O2819" s="49"/>
      <c r="P2819" s="49"/>
      <c r="Q2819" s="49"/>
      <c r="R2819" s="49"/>
      <c r="S2819" s="49"/>
      <c r="T2819" s="49"/>
      <c r="U2819" s="49"/>
      <c r="V2819" s="49"/>
      <c r="W2819" s="49"/>
      <c r="X2819" s="49"/>
      <c r="Y2819" s="49"/>
    </row>
    <row r="2820" spans="13:25">
      <c r="M2820" s="49"/>
      <c r="N2820" s="49"/>
      <c r="O2820" s="49"/>
      <c r="P2820" s="49"/>
      <c r="Q2820" s="49"/>
      <c r="R2820" s="49"/>
      <c r="S2820" s="49"/>
      <c r="T2820" s="49"/>
      <c r="U2820" s="49"/>
      <c r="V2820" s="49"/>
      <c r="W2820" s="49"/>
      <c r="X2820" s="49"/>
      <c r="Y2820" s="49"/>
    </row>
    <row r="2821" spans="13:25">
      <c r="M2821" s="49"/>
      <c r="N2821" s="49"/>
      <c r="O2821" s="49"/>
      <c r="P2821" s="49"/>
      <c r="Q2821" s="49"/>
      <c r="R2821" s="49"/>
      <c r="S2821" s="49"/>
      <c r="T2821" s="49"/>
      <c r="U2821" s="49"/>
      <c r="V2821" s="49"/>
      <c r="W2821" s="49"/>
      <c r="X2821" s="49"/>
      <c r="Y2821" s="49"/>
    </row>
    <row r="2822" spans="13:25">
      <c r="M2822" s="49"/>
      <c r="N2822" s="49"/>
      <c r="O2822" s="49"/>
      <c r="P2822" s="49"/>
      <c r="Q2822" s="49"/>
      <c r="R2822" s="49"/>
      <c r="S2822" s="49"/>
      <c r="T2822" s="49"/>
      <c r="U2822" s="49"/>
      <c r="V2822" s="49"/>
      <c r="W2822" s="49"/>
      <c r="X2822" s="49"/>
      <c r="Y2822" s="49"/>
    </row>
    <row r="2823" spans="13:25">
      <c r="M2823" s="49"/>
      <c r="N2823" s="49"/>
      <c r="O2823" s="49"/>
      <c r="P2823" s="49"/>
      <c r="Q2823" s="49"/>
      <c r="R2823" s="49"/>
      <c r="S2823" s="49"/>
      <c r="T2823" s="49"/>
      <c r="U2823" s="49"/>
      <c r="V2823" s="49"/>
      <c r="W2823" s="49"/>
      <c r="X2823" s="49"/>
      <c r="Y2823" s="49"/>
    </row>
    <row r="2824" spans="13:25">
      <c r="M2824" s="49"/>
      <c r="N2824" s="49"/>
      <c r="O2824" s="49"/>
      <c r="P2824" s="49"/>
      <c r="Q2824" s="49"/>
      <c r="R2824" s="49"/>
      <c r="S2824" s="49"/>
      <c r="T2824" s="49"/>
      <c r="U2824" s="49"/>
      <c r="V2824" s="49"/>
      <c r="W2824" s="49"/>
      <c r="X2824" s="49"/>
      <c r="Y2824" s="49"/>
    </row>
    <row r="2825" spans="13:25">
      <c r="M2825" s="49"/>
      <c r="N2825" s="49"/>
      <c r="O2825" s="49"/>
      <c r="P2825" s="49"/>
      <c r="Q2825" s="49"/>
      <c r="R2825" s="49"/>
      <c r="S2825" s="49"/>
      <c r="T2825" s="49"/>
      <c r="U2825" s="49"/>
      <c r="V2825" s="49"/>
      <c r="W2825" s="49"/>
      <c r="X2825" s="49"/>
      <c r="Y2825" s="49"/>
    </row>
    <row r="2826" spans="13:25">
      <c r="M2826" s="49"/>
      <c r="N2826" s="49"/>
      <c r="O2826" s="49"/>
      <c r="P2826" s="49"/>
      <c r="Q2826" s="49"/>
      <c r="R2826" s="49"/>
      <c r="S2826" s="49"/>
      <c r="T2826" s="49"/>
      <c r="U2826" s="49"/>
      <c r="V2826" s="49"/>
      <c r="W2826" s="49"/>
      <c r="X2826" s="49"/>
      <c r="Y2826" s="49"/>
    </row>
    <row r="2827" spans="13:25">
      <c r="M2827" s="49"/>
      <c r="N2827" s="49"/>
      <c r="O2827" s="49"/>
      <c r="P2827" s="49"/>
      <c r="Q2827" s="49"/>
      <c r="R2827" s="49"/>
      <c r="S2827" s="49"/>
      <c r="T2827" s="49"/>
      <c r="U2827" s="49"/>
      <c r="V2827" s="49"/>
      <c r="W2827" s="49"/>
      <c r="X2827" s="49"/>
      <c r="Y2827" s="49"/>
    </row>
    <row r="2828" spans="13:25">
      <c r="M2828" s="49"/>
      <c r="N2828" s="49"/>
      <c r="O2828" s="49"/>
      <c r="P2828" s="49"/>
      <c r="Q2828" s="49"/>
      <c r="R2828" s="49"/>
      <c r="S2828" s="49"/>
      <c r="T2828" s="49"/>
      <c r="U2828" s="49"/>
      <c r="V2828" s="49"/>
      <c r="W2828" s="49"/>
      <c r="X2828" s="49"/>
      <c r="Y2828" s="49"/>
    </row>
    <row r="2829" spans="13:25">
      <c r="M2829" s="49"/>
      <c r="N2829" s="49"/>
      <c r="O2829" s="49"/>
      <c r="P2829" s="49"/>
      <c r="Q2829" s="49"/>
      <c r="R2829" s="49"/>
      <c r="S2829" s="49"/>
      <c r="T2829" s="49"/>
      <c r="U2829" s="49"/>
      <c r="V2829" s="49"/>
      <c r="W2829" s="49"/>
      <c r="X2829" s="49"/>
      <c r="Y2829" s="49"/>
    </row>
    <row r="2830" spans="13:25">
      <c r="M2830" s="49"/>
      <c r="N2830" s="49"/>
      <c r="O2830" s="49"/>
      <c r="P2830" s="49"/>
      <c r="Q2830" s="49"/>
      <c r="R2830" s="49"/>
      <c r="S2830" s="49"/>
      <c r="T2830" s="49"/>
      <c r="U2830" s="49"/>
      <c r="V2830" s="49"/>
      <c r="W2830" s="49"/>
      <c r="X2830" s="49"/>
      <c r="Y2830" s="49"/>
    </row>
    <row r="2831" spans="13:25">
      <c r="M2831" s="49"/>
      <c r="N2831" s="49"/>
      <c r="O2831" s="49"/>
      <c r="P2831" s="49"/>
      <c r="Q2831" s="49"/>
      <c r="R2831" s="49"/>
      <c r="S2831" s="49"/>
      <c r="T2831" s="49"/>
      <c r="U2831" s="49"/>
      <c r="V2831" s="49"/>
      <c r="W2831" s="49"/>
      <c r="X2831" s="49"/>
      <c r="Y2831" s="49"/>
    </row>
    <row r="2832" spans="13:25">
      <c r="M2832" s="49"/>
      <c r="N2832" s="49"/>
      <c r="O2832" s="49"/>
      <c r="P2832" s="49"/>
      <c r="Q2832" s="49"/>
      <c r="R2832" s="49"/>
      <c r="S2832" s="49"/>
      <c r="T2832" s="49"/>
      <c r="U2832" s="49"/>
      <c r="V2832" s="49"/>
      <c r="W2832" s="49"/>
      <c r="X2832" s="49"/>
      <c r="Y2832" s="49"/>
    </row>
    <row r="2833" spans="13:25">
      <c r="M2833" s="49"/>
      <c r="N2833" s="49"/>
      <c r="O2833" s="49"/>
      <c r="P2833" s="49"/>
      <c r="Q2833" s="49"/>
      <c r="R2833" s="49"/>
      <c r="S2833" s="49"/>
      <c r="T2833" s="49"/>
      <c r="U2833" s="49"/>
      <c r="V2833" s="49"/>
      <c r="W2833" s="49"/>
      <c r="X2833" s="49"/>
      <c r="Y2833" s="49"/>
    </row>
    <row r="2834" spans="13:25">
      <c r="M2834" s="49"/>
      <c r="N2834" s="49"/>
      <c r="O2834" s="49"/>
      <c r="P2834" s="49"/>
      <c r="Q2834" s="49"/>
      <c r="R2834" s="49"/>
      <c r="S2834" s="49"/>
      <c r="T2834" s="49"/>
      <c r="U2834" s="49"/>
      <c r="V2834" s="49"/>
      <c r="W2834" s="49"/>
      <c r="X2834" s="49"/>
      <c r="Y2834" s="49"/>
    </row>
    <row r="2835" spans="13:25">
      <c r="M2835" s="49"/>
      <c r="N2835" s="49"/>
      <c r="O2835" s="49"/>
      <c r="P2835" s="49"/>
      <c r="Q2835" s="49"/>
      <c r="R2835" s="49"/>
      <c r="S2835" s="49"/>
      <c r="T2835" s="49"/>
      <c r="U2835" s="49"/>
      <c r="V2835" s="49"/>
      <c r="W2835" s="49"/>
      <c r="X2835" s="49"/>
      <c r="Y2835" s="49"/>
    </row>
    <row r="2836" spans="13:25">
      <c r="M2836" s="49"/>
      <c r="N2836" s="49"/>
      <c r="O2836" s="49"/>
      <c r="P2836" s="49"/>
      <c r="Q2836" s="49"/>
      <c r="R2836" s="49"/>
      <c r="S2836" s="49"/>
      <c r="T2836" s="49"/>
      <c r="U2836" s="49"/>
      <c r="V2836" s="49"/>
      <c r="W2836" s="49"/>
      <c r="X2836" s="49"/>
      <c r="Y2836" s="49"/>
    </row>
    <row r="2837" spans="13:25">
      <c r="M2837" s="49"/>
      <c r="N2837" s="49"/>
      <c r="O2837" s="49"/>
      <c r="P2837" s="49"/>
      <c r="Q2837" s="49"/>
      <c r="R2837" s="49"/>
      <c r="S2837" s="49"/>
      <c r="T2837" s="49"/>
      <c r="U2837" s="49"/>
      <c r="V2837" s="49"/>
      <c r="W2837" s="49"/>
      <c r="X2837" s="49"/>
      <c r="Y2837" s="49"/>
    </row>
    <row r="2838" spans="13:25">
      <c r="M2838" s="49"/>
      <c r="N2838" s="49"/>
      <c r="O2838" s="49"/>
      <c r="P2838" s="49"/>
      <c r="Q2838" s="49"/>
      <c r="R2838" s="49"/>
      <c r="S2838" s="49"/>
      <c r="T2838" s="49"/>
      <c r="U2838" s="49"/>
      <c r="V2838" s="49"/>
      <c r="W2838" s="49"/>
      <c r="X2838" s="49"/>
      <c r="Y2838" s="49"/>
    </row>
    <row r="2839" spans="13:25">
      <c r="M2839" s="49"/>
      <c r="N2839" s="49"/>
      <c r="O2839" s="49"/>
      <c r="P2839" s="49"/>
      <c r="Q2839" s="49"/>
      <c r="R2839" s="49"/>
      <c r="S2839" s="49"/>
      <c r="T2839" s="49"/>
      <c r="U2839" s="49"/>
      <c r="V2839" s="49"/>
      <c r="W2839" s="49"/>
      <c r="X2839" s="49"/>
      <c r="Y2839" s="49"/>
    </row>
    <row r="2840" spans="13:25">
      <c r="M2840" s="49"/>
      <c r="N2840" s="49"/>
      <c r="O2840" s="49"/>
      <c r="P2840" s="49"/>
      <c r="Q2840" s="49"/>
      <c r="R2840" s="49"/>
      <c r="S2840" s="49"/>
      <c r="T2840" s="49"/>
      <c r="U2840" s="49"/>
      <c r="V2840" s="49"/>
      <c r="W2840" s="49"/>
      <c r="X2840" s="49"/>
      <c r="Y2840" s="49"/>
    </row>
    <row r="2841" spans="13:25">
      <c r="M2841" s="49"/>
      <c r="N2841" s="49"/>
      <c r="O2841" s="49"/>
      <c r="P2841" s="49"/>
      <c r="Q2841" s="49"/>
      <c r="R2841" s="49"/>
      <c r="S2841" s="49"/>
      <c r="T2841" s="49"/>
      <c r="U2841" s="49"/>
      <c r="V2841" s="49"/>
      <c r="W2841" s="49"/>
      <c r="X2841" s="49"/>
      <c r="Y2841" s="49"/>
    </row>
    <row r="2842" spans="13:25">
      <c r="M2842" s="49"/>
      <c r="N2842" s="49"/>
      <c r="O2842" s="49"/>
      <c r="P2842" s="49"/>
      <c r="Q2842" s="49"/>
      <c r="R2842" s="49"/>
      <c r="S2842" s="49"/>
      <c r="T2842" s="49"/>
      <c r="U2842" s="49"/>
      <c r="V2842" s="49"/>
      <c r="W2842" s="49"/>
      <c r="X2842" s="49"/>
      <c r="Y2842" s="49"/>
    </row>
    <row r="2843" spans="13:25">
      <c r="M2843" s="49"/>
      <c r="N2843" s="49"/>
      <c r="O2843" s="49"/>
      <c r="P2843" s="49"/>
      <c r="Q2843" s="49"/>
      <c r="R2843" s="49"/>
      <c r="S2843" s="49"/>
      <c r="T2843" s="49"/>
      <c r="U2843" s="49"/>
      <c r="V2843" s="49"/>
      <c r="W2843" s="49"/>
      <c r="X2843" s="49"/>
      <c r="Y2843" s="49"/>
    </row>
    <row r="2844" spans="13:25">
      <c r="M2844" s="49"/>
      <c r="N2844" s="49"/>
      <c r="O2844" s="49"/>
      <c r="P2844" s="49"/>
      <c r="Q2844" s="49"/>
      <c r="R2844" s="49"/>
      <c r="S2844" s="49"/>
      <c r="T2844" s="49"/>
      <c r="U2844" s="49"/>
      <c r="V2844" s="49"/>
      <c r="W2844" s="49"/>
      <c r="X2844" s="49"/>
      <c r="Y2844" s="49"/>
    </row>
    <row r="2845" spans="13:25">
      <c r="M2845" s="49"/>
      <c r="N2845" s="49"/>
      <c r="O2845" s="49"/>
      <c r="P2845" s="49"/>
      <c r="Q2845" s="49"/>
      <c r="R2845" s="49"/>
      <c r="S2845" s="49"/>
      <c r="T2845" s="49"/>
      <c r="U2845" s="49"/>
      <c r="V2845" s="49"/>
      <c r="W2845" s="49"/>
      <c r="X2845" s="49"/>
      <c r="Y2845" s="49"/>
    </row>
    <row r="2846" spans="13:25">
      <c r="M2846" s="49"/>
      <c r="N2846" s="49"/>
      <c r="O2846" s="49"/>
      <c r="P2846" s="49"/>
      <c r="Q2846" s="49"/>
      <c r="R2846" s="49"/>
      <c r="S2846" s="49"/>
      <c r="T2846" s="49"/>
      <c r="U2846" s="49"/>
      <c r="V2846" s="49"/>
      <c r="W2846" s="49"/>
      <c r="X2846" s="49"/>
      <c r="Y2846" s="49"/>
    </row>
    <row r="2847" spans="13:25">
      <c r="M2847" s="49"/>
      <c r="N2847" s="49"/>
      <c r="O2847" s="49"/>
      <c r="P2847" s="49"/>
      <c r="Q2847" s="49"/>
      <c r="R2847" s="49"/>
      <c r="S2847" s="49"/>
      <c r="T2847" s="49"/>
      <c r="U2847" s="49"/>
      <c r="V2847" s="49"/>
      <c r="W2847" s="49"/>
      <c r="X2847" s="49"/>
      <c r="Y2847" s="49"/>
    </row>
    <row r="2848" spans="13:25">
      <c r="M2848" s="49"/>
      <c r="N2848" s="49"/>
      <c r="O2848" s="49"/>
      <c r="P2848" s="49"/>
      <c r="Q2848" s="49"/>
      <c r="R2848" s="49"/>
      <c r="S2848" s="49"/>
      <c r="T2848" s="49"/>
      <c r="U2848" s="49"/>
      <c r="V2848" s="49"/>
      <c r="W2848" s="49"/>
      <c r="X2848" s="49"/>
      <c r="Y2848" s="49"/>
    </row>
    <row r="2849" spans="13:25">
      <c r="M2849" s="49"/>
      <c r="N2849" s="49"/>
      <c r="O2849" s="49"/>
      <c r="P2849" s="49"/>
      <c r="Q2849" s="49"/>
      <c r="R2849" s="49"/>
      <c r="S2849" s="49"/>
      <c r="T2849" s="49"/>
      <c r="U2849" s="49"/>
      <c r="V2849" s="49"/>
      <c r="W2849" s="49"/>
      <c r="X2849" s="49"/>
      <c r="Y2849" s="49"/>
    </row>
    <row r="2850" spans="13:25">
      <c r="M2850" s="49"/>
      <c r="N2850" s="49"/>
      <c r="O2850" s="49"/>
      <c r="P2850" s="49"/>
      <c r="Q2850" s="49"/>
      <c r="R2850" s="49"/>
      <c r="S2850" s="49"/>
      <c r="T2850" s="49"/>
      <c r="U2850" s="49"/>
      <c r="V2850" s="49"/>
      <c r="W2850" s="49"/>
      <c r="X2850" s="49"/>
      <c r="Y2850" s="49"/>
    </row>
    <row r="2851" spans="13:25">
      <c r="M2851" s="49"/>
      <c r="N2851" s="49"/>
      <c r="O2851" s="49"/>
      <c r="P2851" s="49"/>
      <c r="Q2851" s="49"/>
      <c r="R2851" s="49"/>
      <c r="S2851" s="49"/>
      <c r="T2851" s="49"/>
      <c r="U2851" s="49"/>
      <c r="V2851" s="49"/>
      <c r="W2851" s="49"/>
      <c r="X2851" s="49"/>
      <c r="Y2851" s="49"/>
    </row>
    <row r="2852" spans="13:25">
      <c r="M2852" s="49"/>
      <c r="N2852" s="49"/>
      <c r="O2852" s="49"/>
      <c r="P2852" s="49"/>
      <c r="Q2852" s="49"/>
      <c r="R2852" s="49"/>
      <c r="S2852" s="49"/>
      <c r="T2852" s="49"/>
      <c r="U2852" s="49"/>
      <c r="V2852" s="49"/>
      <c r="W2852" s="49"/>
      <c r="X2852" s="49"/>
      <c r="Y2852" s="49"/>
    </row>
    <row r="2853" spans="13:25">
      <c r="M2853" s="49"/>
      <c r="N2853" s="49"/>
      <c r="O2853" s="49"/>
      <c r="P2853" s="49"/>
      <c r="Q2853" s="49"/>
      <c r="R2853" s="49"/>
      <c r="S2853" s="49"/>
      <c r="T2853" s="49"/>
      <c r="U2853" s="49"/>
      <c r="V2853" s="49"/>
      <c r="W2853" s="49"/>
      <c r="X2853" s="49"/>
      <c r="Y2853" s="49"/>
    </row>
    <row r="2854" spans="13:25">
      <c r="M2854" s="49"/>
      <c r="N2854" s="49"/>
      <c r="O2854" s="49"/>
      <c r="P2854" s="49"/>
      <c r="Q2854" s="49"/>
      <c r="R2854" s="49"/>
      <c r="S2854" s="49"/>
      <c r="T2854" s="49"/>
      <c r="U2854" s="49"/>
      <c r="V2854" s="49"/>
      <c r="W2854" s="49"/>
      <c r="X2854" s="49"/>
      <c r="Y2854" s="49"/>
    </row>
    <row r="2855" spans="13:25">
      <c r="M2855" s="49"/>
      <c r="N2855" s="49"/>
      <c r="O2855" s="49"/>
      <c r="P2855" s="49"/>
      <c r="Q2855" s="49"/>
      <c r="R2855" s="49"/>
      <c r="S2855" s="49"/>
      <c r="T2855" s="49"/>
      <c r="U2855" s="49"/>
      <c r="V2855" s="49"/>
      <c r="W2855" s="49"/>
      <c r="X2855" s="49"/>
      <c r="Y2855" s="49"/>
    </row>
    <row r="2856" spans="13:25">
      <c r="M2856" s="49"/>
      <c r="N2856" s="49"/>
      <c r="O2856" s="49"/>
      <c r="P2856" s="49"/>
      <c r="Q2856" s="49"/>
      <c r="R2856" s="49"/>
      <c r="S2856" s="49"/>
      <c r="T2856" s="49"/>
      <c r="U2856" s="49"/>
      <c r="V2856" s="49"/>
      <c r="W2856" s="49"/>
      <c r="X2856" s="49"/>
      <c r="Y2856" s="49"/>
    </row>
    <row r="2857" spans="13:25">
      <c r="M2857" s="49"/>
      <c r="N2857" s="49"/>
      <c r="O2857" s="49"/>
      <c r="P2857" s="49"/>
      <c r="Q2857" s="49"/>
      <c r="R2857" s="49"/>
      <c r="S2857" s="49"/>
      <c r="T2857" s="49"/>
      <c r="U2857" s="49"/>
      <c r="V2857" s="49"/>
      <c r="W2857" s="49"/>
      <c r="X2857" s="49"/>
      <c r="Y2857" s="49"/>
    </row>
    <row r="2858" spans="13:25">
      <c r="M2858" s="49"/>
      <c r="N2858" s="49"/>
      <c r="O2858" s="49"/>
      <c r="P2858" s="49"/>
      <c r="Q2858" s="49"/>
      <c r="R2858" s="49"/>
      <c r="S2858" s="49"/>
      <c r="T2858" s="49"/>
      <c r="U2858" s="49"/>
      <c r="V2858" s="49"/>
      <c r="W2858" s="49"/>
      <c r="X2858" s="49"/>
      <c r="Y2858" s="49"/>
    </row>
    <row r="2859" spans="13:25">
      <c r="M2859" s="49"/>
      <c r="N2859" s="49"/>
      <c r="O2859" s="49"/>
      <c r="P2859" s="49"/>
      <c r="Q2859" s="49"/>
      <c r="R2859" s="49"/>
      <c r="S2859" s="49"/>
      <c r="T2859" s="49"/>
      <c r="U2859" s="49"/>
      <c r="V2859" s="49"/>
      <c r="W2859" s="49"/>
      <c r="X2859" s="49"/>
      <c r="Y2859" s="49"/>
    </row>
    <row r="2860" spans="13:25">
      <c r="M2860" s="49"/>
      <c r="N2860" s="49"/>
      <c r="O2860" s="49"/>
      <c r="P2860" s="49"/>
      <c r="Q2860" s="49"/>
      <c r="R2860" s="49"/>
      <c r="S2860" s="49"/>
      <c r="T2860" s="49"/>
      <c r="U2860" s="49"/>
      <c r="V2860" s="49"/>
      <c r="W2860" s="49"/>
      <c r="X2860" s="49"/>
      <c r="Y2860" s="49"/>
    </row>
    <row r="2861" spans="13:25">
      <c r="M2861" s="49"/>
      <c r="N2861" s="49"/>
      <c r="O2861" s="49"/>
      <c r="P2861" s="49"/>
      <c r="Q2861" s="49"/>
      <c r="R2861" s="49"/>
      <c r="S2861" s="49"/>
      <c r="T2861" s="49"/>
      <c r="U2861" s="49"/>
      <c r="V2861" s="49"/>
      <c r="W2861" s="49"/>
      <c r="X2861" s="49"/>
      <c r="Y2861" s="49"/>
    </row>
    <row r="2862" spans="13:25">
      <c r="M2862" s="49"/>
      <c r="N2862" s="49"/>
      <c r="O2862" s="49"/>
      <c r="P2862" s="49"/>
      <c r="Q2862" s="49"/>
      <c r="R2862" s="49"/>
      <c r="S2862" s="49"/>
      <c r="T2862" s="49"/>
      <c r="U2862" s="49"/>
      <c r="V2862" s="49"/>
      <c r="W2862" s="49"/>
      <c r="X2862" s="49"/>
      <c r="Y2862" s="49"/>
    </row>
    <row r="2863" spans="13:25">
      <c r="M2863" s="49"/>
      <c r="N2863" s="49"/>
      <c r="O2863" s="49"/>
      <c r="P2863" s="49"/>
      <c r="Q2863" s="49"/>
      <c r="R2863" s="49"/>
      <c r="S2863" s="49"/>
      <c r="T2863" s="49"/>
      <c r="U2863" s="49"/>
      <c r="V2863" s="49"/>
      <c r="W2863" s="49"/>
      <c r="X2863" s="49"/>
      <c r="Y2863" s="49"/>
    </row>
    <row r="2864" spans="13:25">
      <c r="M2864" s="49"/>
      <c r="N2864" s="49"/>
      <c r="O2864" s="49"/>
      <c r="P2864" s="49"/>
      <c r="Q2864" s="49"/>
      <c r="R2864" s="49"/>
      <c r="S2864" s="49"/>
      <c r="T2864" s="49"/>
      <c r="U2864" s="49"/>
      <c r="V2864" s="49"/>
      <c r="W2864" s="49"/>
      <c r="X2864" s="49"/>
      <c r="Y2864" s="49"/>
    </row>
    <row r="2865" spans="13:25">
      <c r="M2865" s="49"/>
      <c r="N2865" s="49"/>
      <c r="O2865" s="49"/>
      <c r="P2865" s="49"/>
      <c r="Q2865" s="49"/>
      <c r="R2865" s="49"/>
      <c r="S2865" s="49"/>
      <c r="T2865" s="49"/>
      <c r="U2865" s="49"/>
      <c r="V2865" s="49"/>
      <c r="W2865" s="49"/>
      <c r="X2865" s="49"/>
      <c r="Y2865" s="49"/>
    </row>
    <row r="2866" spans="13:25">
      <c r="M2866" s="49"/>
      <c r="N2866" s="49"/>
      <c r="O2866" s="49"/>
      <c r="P2866" s="49"/>
      <c r="Q2866" s="49"/>
      <c r="R2866" s="49"/>
      <c r="S2866" s="49"/>
      <c r="T2866" s="49"/>
      <c r="U2866" s="49"/>
      <c r="V2866" s="49"/>
      <c r="W2866" s="49"/>
      <c r="X2866" s="49"/>
      <c r="Y2866" s="49"/>
    </row>
    <row r="2867" spans="13:25">
      <c r="M2867" s="49"/>
      <c r="N2867" s="49"/>
      <c r="O2867" s="49"/>
      <c r="P2867" s="49"/>
      <c r="Q2867" s="49"/>
      <c r="R2867" s="49"/>
      <c r="S2867" s="49"/>
      <c r="T2867" s="49"/>
      <c r="U2867" s="49"/>
      <c r="V2867" s="49"/>
      <c r="W2867" s="49"/>
      <c r="X2867" s="49"/>
      <c r="Y2867" s="49"/>
    </row>
    <row r="2868" spans="13:25">
      <c r="M2868" s="49"/>
      <c r="N2868" s="49"/>
      <c r="O2868" s="49"/>
      <c r="P2868" s="49"/>
      <c r="Q2868" s="49"/>
      <c r="R2868" s="49"/>
      <c r="S2868" s="49"/>
      <c r="T2868" s="49"/>
      <c r="U2868" s="49"/>
      <c r="V2868" s="49"/>
      <c r="W2868" s="49"/>
      <c r="X2868" s="49"/>
      <c r="Y2868" s="49"/>
    </row>
    <row r="2869" spans="13:25">
      <c r="M2869" s="49"/>
      <c r="N2869" s="49"/>
      <c r="O2869" s="49"/>
      <c r="P2869" s="49"/>
      <c r="Q2869" s="49"/>
      <c r="R2869" s="49"/>
      <c r="S2869" s="49"/>
      <c r="T2869" s="49"/>
      <c r="U2869" s="49"/>
      <c r="V2869" s="49"/>
      <c r="W2869" s="49"/>
      <c r="X2869" s="49"/>
      <c r="Y2869" s="49"/>
    </row>
    <row r="2870" spans="13:25">
      <c r="M2870" s="49"/>
      <c r="N2870" s="49"/>
      <c r="O2870" s="49"/>
      <c r="P2870" s="49"/>
      <c r="Q2870" s="49"/>
      <c r="R2870" s="49"/>
      <c r="S2870" s="49"/>
      <c r="T2870" s="49"/>
      <c r="U2870" s="49"/>
      <c r="V2870" s="49"/>
      <c r="W2870" s="49"/>
      <c r="X2870" s="49"/>
      <c r="Y2870" s="49"/>
    </row>
    <row r="2871" spans="13:25">
      <c r="M2871" s="49"/>
      <c r="N2871" s="49"/>
      <c r="O2871" s="49"/>
      <c r="P2871" s="49"/>
      <c r="Q2871" s="49"/>
      <c r="R2871" s="49"/>
      <c r="S2871" s="49"/>
      <c r="T2871" s="49"/>
      <c r="U2871" s="49"/>
      <c r="V2871" s="49"/>
      <c r="W2871" s="49"/>
      <c r="X2871" s="49"/>
      <c r="Y2871" s="49"/>
    </row>
    <row r="2872" spans="13:25">
      <c r="M2872" s="49"/>
      <c r="N2872" s="49"/>
      <c r="O2872" s="49"/>
      <c r="P2872" s="49"/>
      <c r="Q2872" s="49"/>
      <c r="R2872" s="49"/>
      <c r="S2872" s="49"/>
      <c r="T2872" s="49"/>
      <c r="U2872" s="49"/>
      <c r="V2872" s="49"/>
      <c r="W2872" s="49"/>
      <c r="X2872" s="49"/>
      <c r="Y2872" s="49"/>
    </row>
    <row r="2873" spans="13:25">
      <c r="M2873" s="49"/>
      <c r="N2873" s="49"/>
      <c r="O2873" s="49"/>
      <c r="P2873" s="49"/>
      <c r="Q2873" s="49"/>
      <c r="R2873" s="49"/>
      <c r="S2873" s="49"/>
      <c r="T2873" s="49"/>
      <c r="U2873" s="49"/>
      <c r="V2873" s="49"/>
      <c r="W2873" s="49"/>
      <c r="X2873" s="49"/>
      <c r="Y2873" s="49"/>
    </row>
    <row r="2874" spans="13:25">
      <c r="M2874" s="49"/>
      <c r="N2874" s="49"/>
      <c r="O2874" s="49"/>
      <c r="P2874" s="49"/>
      <c r="Q2874" s="49"/>
      <c r="R2874" s="49"/>
      <c r="S2874" s="49"/>
      <c r="T2874" s="49"/>
      <c r="U2874" s="49"/>
      <c r="V2874" s="49"/>
      <c r="W2874" s="49"/>
      <c r="X2874" s="49"/>
      <c r="Y2874" s="49"/>
    </row>
    <row r="2875" spans="13:25">
      <c r="M2875" s="49"/>
      <c r="N2875" s="49"/>
      <c r="O2875" s="49"/>
      <c r="P2875" s="49"/>
      <c r="Q2875" s="49"/>
      <c r="R2875" s="49"/>
      <c r="S2875" s="49"/>
      <c r="T2875" s="49"/>
      <c r="U2875" s="49"/>
      <c r="V2875" s="49"/>
      <c r="W2875" s="49"/>
      <c r="X2875" s="49"/>
      <c r="Y2875" s="49"/>
    </row>
    <row r="2876" spans="13:25">
      <c r="M2876" s="49"/>
      <c r="N2876" s="49"/>
      <c r="O2876" s="49"/>
      <c r="P2876" s="49"/>
      <c r="Q2876" s="49"/>
      <c r="R2876" s="49"/>
      <c r="S2876" s="49"/>
      <c r="T2876" s="49"/>
      <c r="U2876" s="49"/>
      <c r="V2876" s="49"/>
      <c r="W2876" s="49"/>
      <c r="X2876" s="49"/>
      <c r="Y2876" s="49"/>
    </row>
    <row r="2877" spans="13:25">
      <c r="M2877" s="49"/>
      <c r="N2877" s="49"/>
      <c r="O2877" s="49"/>
      <c r="P2877" s="49"/>
      <c r="Q2877" s="49"/>
      <c r="R2877" s="49"/>
      <c r="S2877" s="49"/>
      <c r="T2877" s="49"/>
      <c r="U2877" s="49"/>
      <c r="V2877" s="49"/>
      <c r="W2877" s="49"/>
      <c r="X2877" s="49"/>
      <c r="Y2877" s="49"/>
    </row>
    <row r="2878" spans="13:25">
      <c r="M2878" s="49"/>
      <c r="N2878" s="49"/>
      <c r="O2878" s="49"/>
      <c r="P2878" s="49"/>
      <c r="Q2878" s="49"/>
      <c r="R2878" s="49"/>
      <c r="S2878" s="49"/>
      <c r="T2878" s="49"/>
      <c r="U2878" s="49"/>
      <c r="V2878" s="49"/>
      <c r="W2878" s="49"/>
      <c r="X2878" s="49"/>
      <c r="Y2878" s="49"/>
    </row>
    <row r="2879" spans="13:25">
      <c r="M2879" s="49"/>
      <c r="N2879" s="49"/>
      <c r="O2879" s="49"/>
      <c r="P2879" s="49"/>
      <c r="Q2879" s="49"/>
      <c r="R2879" s="49"/>
      <c r="S2879" s="49"/>
      <c r="T2879" s="49"/>
      <c r="U2879" s="49"/>
      <c r="V2879" s="49"/>
      <c r="W2879" s="49"/>
      <c r="X2879" s="49"/>
      <c r="Y2879" s="49"/>
    </row>
    <row r="2880" spans="13:25">
      <c r="M2880" s="49"/>
      <c r="N2880" s="49"/>
      <c r="O2880" s="49"/>
      <c r="P2880" s="49"/>
      <c r="Q2880" s="49"/>
      <c r="R2880" s="49"/>
      <c r="S2880" s="49"/>
      <c r="T2880" s="49"/>
      <c r="U2880" s="49"/>
      <c r="V2880" s="49"/>
      <c r="W2880" s="49"/>
      <c r="X2880" s="49"/>
      <c r="Y2880" s="49"/>
    </row>
    <row r="2881" spans="13:25">
      <c r="M2881" s="49"/>
      <c r="N2881" s="49"/>
      <c r="O2881" s="49"/>
      <c r="P2881" s="49"/>
      <c r="Q2881" s="49"/>
      <c r="R2881" s="49"/>
      <c r="S2881" s="49"/>
      <c r="T2881" s="49"/>
      <c r="U2881" s="49"/>
      <c r="V2881" s="49"/>
      <c r="W2881" s="49"/>
      <c r="X2881" s="49"/>
      <c r="Y2881" s="49"/>
    </row>
    <row r="2882" spans="13:25">
      <c r="M2882" s="49"/>
      <c r="N2882" s="49"/>
      <c r="O2882" s="49"/>
      <c r="P2882" s="49"/>
      <c r="Q2882" s="49"/>
      <c r="R2882" s="49"/>
      <c r="S2882" s="49"/>
      <c r="T2882" s="49"/>
      <c r="U2882" s="49"/>
      <c r="V2882" s="49"/>
      <c r="W2882" s="49"/>
      <c r="X2882" s="49"/>
      <c r="Y2882" s="49"/>
    </row>
    <row r="2883" spans="13:25">
      <c r="M2883" s="49"/>
      <c r="N2883" s="49"/>
      <c r="O2883" s="49"/>
      <c r="P2883" s="49"/>
      <c r="Q2883" s="49"/>
      <c r="R2883" s="49"/>
      <c r="S2883" s="49"/>
      <c r="T2883" s="49"/>
      <c r="U2883" s="49"/>
      <c r="V2883" s="49"/>
      <c r="W2883" s="49"/>
      <c r="X2883" s="49"/>
      <c r="Y2883" s="49"/>
    </row>
    <row r="2884" spans="13:25">
      <c r="M2884" s="49"/>
      <c r="N2884" s="49"/>
      <c r="O2884" s="49"/>
      <c r="P2884" s="49"/>
      <c r="Q2884" s="49"/>
      <c r="R2884" s="49"/>
      <c r="S2884" s="49"/>
      <c r="T2884" s="49"/>
      <c r="U2884" s="49"/>
      <c r="V2884" s="49"/>
      <c r="W2884" s="49"/>
      <c r="X2884" s="49"/>
      <c r="Y2884" s="49"/>
    </row>
    <row r="2885" spans="13:25">
      <c r="M2885" s="49"/>
      <c r="N2885" s="49"/>
      <c r="O2885" s="49"/>
      <c r="P2885" s="49"/>
      <c r="Q2885" s="49"/>
      <c r="R2885" s="49"/>
      <c r="S2885" s="49"/>
      <c r="T2885" s="49"/>
      <c r="U2885" s="49"/>
      <c r="V2885" s="49"/>
      <c r="W2885" s="49"/>
      <c r="X2885" s="49"/>
      <c r="Y2885" s="49"/>
    </row>
    <row r="2886" spans="13:25">
      <c r="M2886" s="49"/>
      <c r="N2886" s="49"/>
      <c r="O2886" s="49"/>
      <c r="P2886" s="49"/>
      <c r="Q2886" s="49"/>
      <c r="R2886" s="49"/>
      <c r="S2886" s="49"/>
      <c r="T2886" s="49"/>
      <c r="U2886" s="49"/>
      <c r="V2886" s="49"/>
      <c r="W2886" s="49"/>
      <c r="X2886" s="49"/>
      <c r="Y2886" s="49"/>
    </row>
    <row r="2887" spans="13:25">
      <c r="M2887" s="49"/>
      <c r="N2887" s="49"/>
      <c r="O2887" s="49"/>
      <c r="P2887" s="49"/>
      <c r="Q2887" s="49"/>
      <c r="R2887" s="49"/>
      <c r="S2887" s="49"/>
      <c r="T2887" s="49"/>
      <c r="U2887" s="49"/>
      <c r="V2887" s="49"/>
      <c r="W2887" s="49"/>
      <c r="X2887" s="49"/>
      <c r="Y2887" s="49"/>
    </row>
    <row r="2888" spans="13:25">
      <c r="M2888" s="49"/>
      <c r="N2888" s="49"/>
      <c r="O2888" s="49"/>
      <c r="P2888" s="49"/>
      <c r="Q2888" s="49"/>
      <c r="R2888" s="49"/>
      <c r="S2888" s="49"/>
      <c r="T2888" s="49"/>
      <c r="U2888" s="49"/>
      <c r="V2888" s="49"/>
      <c r="W2888" s="49"/>
      <c r="X2888" s="49"/>
      <c r="Y2888" s="49"/>
    </row>
    <row r="2889" spans="13:25">
      <c r="M2889" s="49"/>
      <c r="N2889" s="49"/>
      <c r="O2889" s="49"/>
      <c r="P2889" s="49"/>
      <c r="Q2889" s="49"/>
      <c r="R2889" s="49"/>
      <c r="S2889" s="49"/>
      <c r="T2889" s="49"/>
      <c r="U2889" s="49"/>
      <c r="V2889" s="49"/>
      <c r="W2889" s="49"/>
      <c r="X2889" s="49"/>
      <c r="Y2889" s="49"/>
    </row>
    <row r="2890" spans="13:25">
      <c r="M2890" s="49"/>
      <c r="N2890" s="49"/>
      <c r="O2890" s="49"/>
      <c r="P2890" s="49"/>
      <c r="Q2890" s="49"/>
      <c r="R2890" s="49"/>
      <c r="S2890" s="49"/>
      <c r="T2890" s="49"/>
      <c r="U2890" s="49"/>
      <c r="V2890" s="49"/>
      <c r="W2890" s="49"/>
      <c r="X2890" s="49"/>
      <c r="Y2890" s="49"/>
    </row>
    <row r="2891" spans="13:25">
      <c r="M2891" s="49"/>
      <c r="N2891" s="49"/>
      <c r="O2891" s="49"/>
      <c r="P2891" s="49"/>
      <c r="Q2891" s="49"/>
      <c r="R2891" s="49"/>
      <c r="S2891" s="49"/>
      <c r="T2891" s="49"/>
      <c r="U2891" s="49"/>
      <c r="V2891" s="49"/>
      <c r="W2891" s="49"/>
      <c r="X2891" s="49"/>
      <c r="Y2891" s="49"/>
    </row>
    <row r="2892" spans="13:25">
      <c r="M2892" s="49"/>
      <c r="N2892" s="49"/>
      <c r="O2892" s="49"/>
      <c r="P2892" s="49"/>
      <c r="Q2892" s="49"/>
      <c r="R2892" s="49"/>
      <c r="S2892" s="49"/>
      <c r="T2892" s="49"/>
      <c r="U2892" s="49"/>
      <c r="V2892" s="49"/>
      <c r="W2892" s="49"/>
      <c r="X2892" s="49"/>
      <c r="Y2892" s="49"/>
    </row>
    <row r="2893" spans="13:25">
      <c r="M2893" s="49"/>
      <c r="N2893" s="49"/>
      <c r="O2893" s="49"/>
      <c r="P2893" s="49"/>
      <c r="Q2893" s="49"/>
      <c r="R2893" s="49"/>
      <c r="S2893" s="49"/>
      <c r="T2893" s="49"/>
      <c r="U2893" s="49"/>
      <c r="V2893" s="49"/>
      <c r="W2893" s="49"/>
      <c r="X2893" s="49"/>
      <c r="Y2893" s="49"/>
    </row>
    <row r="2894" spans="13:25">
      <c r="M2894" s="49"/>
      <c r="N2894" s="49"/>
      <c r="O2894" s="49"/>
      <c r="P2894" s="49"/>
      <c r="Q2894" s="49"/>
      <c r="R2894" s="49"/>
      <c r="S2894" s="49"/>
      <c r="T2894" s="49"/>
      <c r="U2894" s="49"/>
      <c r="V2894" s="49"/>
      <c r="W2894" s="49"/>
      <c r="X2894" s="49"/>
      <c r="Y2894" s="49"/>
    </row>
    <row r="2895" spans="13:25">
      <c r="M2895" s="49"/>
      <c r="N2895" s="49"/>
      <c r="O2895" s="49"/>
      <c r="P2895" s="49"/>
      <c r="Q2895" s="49"/>
      <c r="R2895" s="49"/>
      <c r="S2895" s="49"/>
      <c r="T2895" s="49"/>
      <c r="U2895" s="49"/>
      <c r="V2895" s="49"/>
      <c r="W2895" s="49"/>
      <c r="X2895" s="49"/>
      <c r="Y2895" s="49"/>
    </row>
    <row r="2896" spans="13:25">
      <c r="M2896" s="49"/>
      <c r="N2896" s="49"/>
      <c r="O2896" s="49"/>
      <c r="P2896" s="49"/>
      <c r="Q2896" s="49"/>
      <c r="R2896" s="49"/>
      <c r="S2896" s="49"/>
      <c r="T2896" s="49"/>
      <c r="U2896" s="49"/>
      <c r="V2896" s="49"/>
      <c r="W2896" s="49"/>
      <c r="X2896" s="49"/>
      <c r="Y2896" s="49"/>
    </row>
    <row r="2897" spans="13:25">
      <c r="M2897" s="49"/>
      <c r="N2897" s="49"/>
      <c r="O2897" s="49"/>
      <c r="P2897" s="49"/>
      <c r="Q2897" s="49"/>
      <c r="R2897" s="49"/>
      <c r="S2897" s="49"/>
      <c r="T2897" s="49"/>
      <c r="U2897" s="49"/>
      <c r="V2897" s="49"/>
      <c r="W2897" s="49"/>
      <c r="X2897" s="49"/>
      <c r="Y2897" s="49"/>
    </row>
    <row r="2898" spans="13:25">
      <c r="M2898" s="49"/>
      <c r="N2898" s="49"/>
      <c r="O2898" s="49"/>
      <c r="P2898" s="49"/>
      <c r="Q2898" s="49"/>
      <c r="R2898" s="49"/>
      <c r="S2898" s="49"/>
      <c r="T2898" s="49"/>
      <c r="U2898" s="49"/>
      <c r="V2898" s="49"/>
      <c r="W2898" s="49"/>
      <c r="X2898" s="49"/>
      <c r="Y2898" s="49"/>
    </row>
    <row r="2899" spans="13:25">
      <c r="M2899" s="49"/>
      <c r="N2899" s="49"/>
      <c r="O2899" s="49"/>
      <c r="P2899" s="49"/>
      <c r="Q2899" s="49"/>
      <c r="R2899" s="49"/>
      <c r="S2899" s="49"/>
      <c r="T2899" s="49"/>
      <c r="U2899" s="49"/>
      <c r="V2899" s="49"/>
      <c r="W2899" s="49"/>
      <c r="X2899" s="49"/>
      <c r="Y2899" s="49"/>
    </row>
    <row r="2900" spans="13:25">
      <c r="M2900" s="49"/>
      <c r="N2900" s="49"/>
      <c r="O2900" s="49"/>
      <c r="P2900" s="49"/>
      <c r="Q2900" s="49"/>
      <c r="R2900" s="49"/>
      <c r="S2900" s="49"/>
      <c r="T2900" s="49"/>
      <c r="U2900" s="49"/>
      <c r="V2900" s="49"/>
      <c r="W2900" s="49"/>
      <c r="X2900" s="49"/>
      <c r="Y2900" s="49"/>
    </row>
    <row r="2901" spans="13:25">
      <c r="M2901" s="49"/>
      <c r="N2901" s="49"/>
      <c r="O2901" s="49"/>
      <c r="P2901" s="49"/>
      <c r="Q2901" s="49"/>
      <c r="R2901" s="49"/>
      <c r="S2901" s="49"/>
      <c r="T2901" s="49"/>
      <c r="U2901" s="49"/>
      <c r="V2901" s="49"/>
      <c r="W2901" s="49"/>
      <c r="X2901" s="49"/>
      <c r="Y2901" s="49"/>
    </row>
    <row r="2902" spans="13:25">
      <c r="M2902" s="49"/>
      <c r="N2902" s="49"/>
      <c r="O2902" s="49"/>
      <c r="P2902" s="49"/>
      <c r="Q2902" s="49"/>
      <c r="R2902" s="49"/>
      <c r="S2902" s="49"/>
      <c r="T2902" s="49"/>
      <c r="U2902" s="49"/>
      <c r="V2902" s="49"/>
      <c r="W2902" s="49"/>
      <c r="X2902" s="49"/>
      <c r="Y2902" s="49"/>
    </row>
    <row r="2903" spans="13:25">
      <c r="M2903" s="49"/>
      <c r="N2903" s="49"/>
      <c r="O2903" s="49"/>
      <c r="P2903" s="49"/>
      <c r="Q2903" s="49"/>
      <c r="R2903" s="49"/>
      <c r="S2903" s="49"/>
      <c r="T2903" s="49"/>
      <c r="U2903" s="49"/>
      <c r="V2903" s="49"/>
      <c r="W2903" s="49"/>
      <c r="X2903" s="49"/>
      <c r="Y2903" s="49"/>
    </row>
    <row r="2904" spans="13:25">
      <c r="M2904" s="49"/>
      <c r="N2904" s="49"/>
      <c r="O2904" s="49"/>
      <c r="P2904" s="49"/>
      <c r="Q2904" s="49"/>
      <c r="R2904" s="49"/>
      <c r="S2904" s="49"/>
      <c r="T2904" s="49"/>
      <c r="U2904" s="49"/>
      <c r="V2904" s="49"/>
      <c r="W2904" s="49"/>
      <c r="X2904" s="49"/>
      <c r="Y2904" s="49"/>
    </row>
    <row r="2905" spans="13:25">
      <c r="M2905" s="49"/>
      <c r="N2905" s="49"/>
      <c r="O2905" s="49"/>
      <c r="P2905" s="49"/>
      <c r="Q2905" s="49"/>
      <c r="R2905" s="49"/>
      <c r="S2905" s="49"/>
      <c r="T2905" s="49"/>
      <c r="U2905" s="49"/>
      <c r="V2905" s="49"/>
      <c r="W2905" s="49"/>
      <c r="X2905" s="49"/>
      <c r="Y2905" s="49"/>
    </row>
    <row r="2906" spans="13:25">
      <c r="M2906" s="49"/>
      <c r="N2906" s="49"/>
      <c r="O2906" s="49"/>
      <c r="P2906" s="49"/>
      <c r="Q2906" s="49"/>
      <c r="R2906" s="49"/>
      <c r="S2906" s="49"/>
      <c r="T2906" s="49"/>
      <c r="U2906" s="49"/>
      <c r="V2906" s="49"/>
      <c r="W2906" s="49"/>
      <c r="X2906" s="49"/>
      <c r="Y2906" s="49"/>
    </row>
    <row r="2907" spans="13:25">
      <c r="M2907" s="49"/>
      <c r="N2907" s="49"/>
      <c r="O2907" s="49"/>
      <c r="P2907" s="49"/>
      <c r="Q2907" s="49"/>
      <c r="R2907" s="49"/>
      <c r="S2907" s="49"/>
      <c r="T2907" s="49"/>
      <c r="U2907" s="49"/>
      <c r="V2907" s="49"/>
      <c r="W2907" s="49"/>
      <c r="X2907" s="49"/>
      <c r="Y2907" s="49"/>
    </row>
    <row r="2908" spans="13:25">
      <c r="M2908" s="49"/>
      <c r="N2908" s="49"/>
      <c r="O2908" s="49"/>
      <c r="P2908" s="49"/>
      <c r="Q2908" s="49"/>
      <c r="R2908" s="49"/>
      <c r="S2908" s="49"/>
      <c r="T2908" s="49"/>
      <c r="U2908" s="49"/>
      <c r="V2908" s="49"/>
      <c r="W2908" s="49"/>
      <c r="X2908" s="49"/>
      <c r="Y2908" s="49"/>
    </row>
    <row r="2909" spans="13:25">
      <c r="M2909" s="49"/>
      <c r="N2909" s="49"/>
      <c r="O2909" s="49"/>
      <c r="P2909" s="49"/>
      <c r="Q2909" s="49"/>
      <c r="R2909" s="49"/>
      <c r="S2909" s="49"/>
      <c r="T2909" s="49"/>
      <c r="U2909" s="49"/>
      <c r="V2909" s="49"/>
      <c r="W2909" s="49"/>
      <c r="X2909" s="49"/>
      <c r="Y2909" s="49"/>
    </row>
    <row r="2910" spans="13:25">
      <c r="M2910" s="49"/>
      <c r="N2910" s="49"/>
      <c r="O2910" s="49"/>
      <c r="P2910" s="49"/>
      <c r="Q2910" s="49"/>
      <c r="R2910" s="49"/>
      <c r="S2910" s="49"/>
      <c r="T2910" s="49"/>
      <c r="U2910" s="49"/>
      <c r="V2910" s="49"/>
      <c r="W2910" s="49"/>
      <c r="X2910" s="49"/>
      <c r="Y2910" s="49"/>
    </row>
    <row r="2911" spans="13:25">
      <c r="M2911" s="49"/>
      <c r="N2911" s="49"/>
      <c r="O2911" s="49"/>
      <c r="P2911" s="49"/>
      <c r="Q2911" s="49"/>
      <c r="R2911" s="49"/>
      <c r="S2911" s="49"/>
      <c r="T2911" s="49"/>
      <c r="U2911" s="49"/>
      <c r="V2911" s="49"/>
      <c r="W2911" s="49"/>
      <c r="X2911" s="49"/>
      <c r="Y2911" s="49"/>
    </row>
    <row r="2912" spans="13:25">
      <c r="M2912" s="49"/>
      <c r="N2912" s="49"/>
      <c r="O2912" s="49"/>
      <c r="P2912" s="49"/>
      <c r="Q2912" s="49"/>
      <c r="R2912" s="49"/>
      <c r="S2912" s="49"/>
      <c r="T2912" s="49"/>
      <c r="U2912" s="49"/>
      <c r="V2912" s="49"/>
      <c r="W2912" s="49"/>
      <c r="X2912" s="49"/>
      <c r="Y2912" s="49"/>
    </row>
    <row r="2913" spans="13:25">
      <c r="M2913" s="49"/>
      <c r="N2913" s="49"/>
      <c r="O2913" s="49"/>
      <c r="P2913" s="49"/>
      <c r="Q2913" s="49"/>
      <c r="R2913" s="49"/>
      <c r="S2913" s="49"/>
      <c r="T2913" s="49"/>
      <c r="U2913" s="49"/>
      <c r="V2913" s="49"/>
      <c r="W2913" s="49"/>
      <c r="X2913" s="49"/>
      <c r="Y2913" s="49"/>
    </row>
    <row r="2914" spans="13:25">
      <c r="M2914" s="49"/>
      <c r="N2914" s="49"/>
      <c r="O2914" s="49"/>
      <c r="P2914" s="49"/>
      <c r="Q2914" s="49"/>
      <c r="R2914" s="49"/>
      <c r="S2914" s="49"/>
      <c r="T2914" s="49"/>
      <c r="U2914" s="49"/>
      <c r="V2914" s="49"/>
      <c r="W2914" s="49"/>
      <c r="X2914" s="49"/>
      <c r="Y2914" s="49"/>
    </row>
    <row r="2915" spans="13:25">
      <c r="M2915" s="49"/>
      <c r="N2915" s="49"/>
      <c r="O2915" s="49"/>
      <c r="P2915" s="49"/>
      <c r="Q2915" s="49"/>
      <c r="R2915" s="49"/>
      <c r="S2915" s="49"/>
      <c r="T2915" s="49"/>
      <c r="U2915" s="49"/>
      <c r="V2915" s="49"/>
      <c r="W2915" s="49"/>
      <c r="X2915" s="49"/>
      <c r="Y2915" s="49"/>
    </row>
    <row r="2916" spans="13:25">
      <c r="M2916" s="49"/>
      <c r="N2916" s="49"/>
      <c r="O2916" s="49"/>
      <c r="P2916" s="49"/>
      <c r="Q2916" s="49"/>
      <c r="R2916" s="49"/>
      <c r="S2916" s="49"/>
      <c r="T2916" s="49"/>
      <c r="U2916" s="49"/>
      <c r="V2916" s="49"/>
      <c r="W2916" s="49"/>
      <c r="X2916" s="49"/>
      <c r="Y2916" s="49"/>
    </row>
    <row r="2917" spans="13:25">
      <c r="M2917" s="49"/>
      <c r="N2917" s="49"/>
      <c r="O2917" s="49"/>
      <c r="P2917" s="49"/>
      <c r="Q2917" s="49"/>
      <c r="R2917" s="49"/>
      <c r="S2917" s="49"/>
      <c r="T2917" s="49"/>
      <c r="U2917" s="49"/>
      <c r="V2917" s="49"/>
      <c r="W2917" s="49"/>
      <c r="X2917" s="49"/>
      <c r="Y2917" s="49"/>
    </row>
    <row r="2918" spans="13:25">
      <c r="M2918" s="49"/>
      <c r="N2918" s="49"/>
      <c r="O2918" s="49"/>
      <c r="P2918" s="49"/>
      <c r="Q2918" s="49"/>
      <c r="R2918" s="49"/>
      <c r="S2918" s="49"/>
      <c r="T2918" s="49"/>
      <c r="U2918" s="49"/>
      <c r="V2918" s="49"/>
      <c r="W2918" s="49"/>
      <c r="X2918" s="49"/>
      <c r="Y2918" s="49"/>
    </row>
    <row r="2919" spans="13:25">
      <c r="M2919" s="49"/>
      <c r="N2919" s="49"/>
      <c r="O2919" s="49"/>
      <c r="P2919" s="49"/>
      <c r="Q2919" s="49"/>
      <c r="R2919" s="49"/>
      <c r="S2919" s="49"/>
      <c r="T2919" s="49"/>
      <c r="U2919" s="49"/>
      <c r="V2919" s="49"/>
      <c r="W2919" s="49"/>
      <c r="X2919" s="49"/>
      <c r="Y2919" s="49"/>
    </row>
    <row r="2920" spans="13:25">
      <c r="M2920" s="49"/>
      <c r="N2920" s="49"/>
      <c r="O2920" s="49"/>
      <c r="P2920" s="49"/>
      <c r="Q2920" s="49"/>
      <c r="R2920" s="49"/>
      <c r="S2920" s="49"/>
      <c r="T2920" s="49"/>
      <c r="U2920" s="49"/>
      <c r="V2920" s="49"/>
      <c r="W2920" s="49"/>
      <c r="X2920" s="49"/>
      <c r="Y2920" s="49"/>
    </row>
    <row r="2921" spans="13:25">
      <c r="M2921" s="49"/>
      <c r="N2921" s="49"/>
      <c r="O2921" s="49"/>
      <c r="P2921" s="49"/>
      <c r="Q2921" s="49"/>
      <c r="R2921" s="49"/>
      <c r="S2921" s="49"/>
      <c r="T2921" s="49"/>
      <c r="U2921" s="49"/>
      <c r="V2921" s="49"/>
      <c r="W2921" s="49"/>
      <c r="X2921" s="49"/>
      <c r="Y2921" s="49"/>
    </row>
    <row r="2922" spans="13:25">
      <c r="M2922" s="49"/>
      <c r="N2922" s="49"/>
      <c r="O2922" s="49"/>
      <c r="P2922" s="49"/>
      <c r="Q2922" s="49"/>
      <c r="R2922" s="49"/>
      <c r="S2922" s="49"/>
      <c r="T2922" s="49"/>
      <c r="U2922" s="49"/>
      <c r="V2922" s="49"/>
      <c r="W2922" s="49"/>
      <c r="X2922" s="49"/>
      <c r="Y2922" s="49"/>
    </row>
    <row r="2923" spans="13:25">
      <c r="M2923" s="49"/>
      <c r="N2923" s="49"/>
      <c r="O2923" s="49"/>
      <c r="P2923" s="49"/>
      <c r="Q2923" s="49"/>
      <c r="R2923" s="49"/>
      <c r="S2923" s="49"/>
      <c r="T2923" s="49"/>
      <c r="U2923" s="49"/>
      <c r="V2923" s="49"/>
      <c r="W2923" s="49"/>
      <c r="X2923" s="49"/>
      <c r="Y2923" s="49"/>
    </row>
    <row r="2924" spans="13:25">
      <c r="M2924" s="49"/>
      <c r="N2924" s="49"/>
      <c r="O2924" s="49"/>
      <c r="P2924" s="49"/>
      <c r="Q2924" s="49"/>
      <c r="R2924" s="49"/>
      <c r="S2924" s="49"/>
      <c r="T2924" s="49"/>
      <c r="U2924" s="49"/>
      <c r="V2924" s="49"/>
      <c r="W2924" s="49"/>
      <c r="X2924" s="49"/>
      <c r="Y2924" s="49"/>
    </row>
    <row r="2925" spans="13:25">
      <c r="M2925" s="49"/>
      <c r="N2925" s="49"/>
      <c r="O2925" s="49"/>
      <c r="P2925" s="49"/>
      <c r="Q2925" s="49"/>
      <c r="R2925" s="49"/>
      <c r="S2925" s="49"/>
      <c r="T2925" s="49"/>
      <c r="U2925" s="49"/>
      <c r="V2925" s="49"/>
      <c r="W2925" s="49"/>
      <c r="X2925" s="49"/>
      <c r="Y2925" s="49"/>
    </row>
    <row r="2926" spans="13:25">
      <c r="M2926" s="49"/>
      <c r="N2926" s="49"/>
      <c r="O2926" s="49"/>
      <c r="P2926" s="49"/>
      <c r="Q2926" s="49"/>
      <c r="R2926" s="49"/>
      <c r="S2926" s="49"/>
      <c r="T2926" s="49"/>
      <c r="U2926" s="49"/>
      <c r="V2926" s="49"/>
      <c r="W2926" s="49"/>
      <c r="X2926" s="49"/>
      <c r="Y2926" s="49"/>
    </row>
    <row r="2927" spans="13:25">
      <c r="M2927" s="49"/>
      <c r="N2927" s="49"/>
      <c r="O2927" s="49"/>
      <c r="P2927" s="49"/>
      <c r="Q2927" s="49"/>
      <c r="R2927" s="49"/>
      <c r="S2927" s="49"/>
      <c r="T2927" s="49"/>
      <c r="U2927" s="49"/>
      <c r="V2927" s="49"/>
      <c r="W2927" s="49"/>
      <c r="X2927" s="49"/>
      <c r="Y2927" s="49"/>
    </row>
    <row r="2928" spans="13:25">
      <c r="M2928" s="49"/>
      <c r="N2928" s="49"/>
      <c r="O2928" s="49"/>
      <c r="P2928" s="49"/>
      <c r="Q2928" s="49"/>
      <c r="R2928" s="49"/>
      <c r="S2928" s="49"/>
      <c r="T2928" s="49"/>
      <c r="U2928" s="49"/>
      <c r="V2928" s="49"/>
      <c r="W2928" s="49"/>
      <c r="X2928" s="49"/>
      <c r="Y2928" s="49"/>
    </row>
    <row r="2929" spans="13:25">
      <c r="M2929" s="49"/>
      <c r="N2929" s="49"/>
      <c r="O2929" s="49"/>
      <c r="P2929" s="49"/>
      <c r="Q2929" s="49"/>
      <c r="R2929" s="49"/>
      <c r="S2929" s="49"/>
      <c r="T2929" s="49"/>
      <c r="U2929" s="49"/>
      <c r="V2929" s="49"/>
      <c r="W2929" s="49"/>
      <c r="X2929" s="49"/>
      <c r="Y2929" s="49"/>
    </row>
    <row r="2930" spans="13:25">
      <c r="M2930" s="49"/>
      <c r="N2930" s="49"/>
      <c r="O2930" s="49"/>
      <c r="P2930" s="49"/>
      <c r="Q2930" s="49"/>
      <c r="R2930" s="49"/>
      <c r="S2930" s="49"/>
      <c r="T2930" s="49"/>
      <c r="U2930" s="49"/>
      <c r="V2930" s="49"/>
      <c r="W2930" s="49"/>
      <c r="X2930" s="49"/>
      <c r="Y2930" s="49"/>
    </row>
    <row r="2931" spans="13:25">
      <c r="M2931" s="49"/>
      <c r="N2931" s="49"/>
      <c r="O2931" s="49"/>
      <c r="P2931" s="49"/>
      <c r="Q2931" s="49"/>
      <c r="R2931" s="49"/>
      <c r="S2931" s="49"/>
      <c r="T2931" s="49"/>
      <c r="U2931" s="49"/>
      <c r="V2931" s="49"/>
      <c r="W2931" s="49"/>
      <c r="X2931" s="49"/>
      <c r="Y2931" s="49"/>
    </row>
    <row r="2932" spans="13:25">
      <c r="M2932" s="49"/>
      <c r="N2932" s="49"/>
      <c r="O2932" s="49"/>
      <c r="P2932" s="49"/>
      <c r="Q2932" s="49"/>
      <c r="R2932" s="49"/>
      <c r="S2932" s="49"/>
      <c r="T2932" s="49"/>
      <c r="U2932" s="49"/>
      <c r="V2932" s="49"/>
      <c r="W2932" s="49"/>
      <c r="X2932" s="49"/>
      <c r="Y2932" s="49"/>
    </row>
    <row r="2933" spans="13:25">
      <c r="M2933" s="49"/>
      <c r="N2933" s="49"/>
      <c r="O2933" s="49"/>
      <c r="P2933" s="49"/>
      <c r="Q2933" s="49"/>
      <c r="R2933" s="49"/>
      <c r="S2933" s="49"/>
      <c r="T2933" s="49"/>
      <c r="U2933" s="49"/>
      <c r="V2933" s="49"/>
      <c r="W2933" s="49"/>
      <c r="X2933" s="49"/>
      <c r="Y2933" s="49"/>
    </row>
    <row r="2934" spans="13:25">
      <c r="M2934" s="49"/>
      <c r="N2934" s="49"/>
      <c r="O2934" s="49"/>
      <c r="P2934" s="49"/>
      <c r="Q2934" s="49"/>
      <c r="R2934" s="49"/>
      <c r="S2934" s="49"/>
      <c r="T2934" s="49"/>
      <c r="U2934" s="49"/>
      <c r="V2934" s="49"/>
      <c r="W2934" s="49"/>
      <c r="X2934" s="49"/>
      <c r="Y2934" s="49"/>
    </row>
    <row r="2935" spans="13:25">
      <c r="M2935" s="49"/>
      <c r="N2935" s="49"/>
      <c r="O2935" s="49"/>
      <c r="P2935" s="49"/>
      <c r="Q2935" s="49"/>
      <c r="R2935" s="49"/>
      <c r="S2935" s="49"/>
      <c r="T2935" s="49"/>
      <c r="U2935" s="49"/>
      <c r="V2935" s="49"/>
      <c r="W2935" s="49"/>
      <c r="X2935" s="49"/>
      <c r="Y2935" s="49"/>
    </row>
    <row r="2936" spans="13:25">
      <c r="M2936" s="49"/>
      <c r="N2936" s="49"/>
      <c r="O2936" s="49"/>
      <c r="P2936" s="49"/>
      <c r="Q2936" s="49"/>
      <c r="R2936" s="49"/>
      <c r="S2936" s="49"/>
      <c r="T2936" s="49"/>
      <c r="U2936" s="49"/>
      <c r="V2936" s="49"/>
      <c r="W2936" s="49"/>
      <c r="X2936" s="49"/>
      <c r="Y2936" s="49"/>
    </row>
    <row r="2937" spans="13:25">
      <c r="M2937" s="49"/>
      <c r="N2937" s="49"/>
      <c r="O2937" s="49"/>
      <c r="P2937" s="49"/>
      <c r="Q2937" s="49"/>
      <c r="R2937" s="49"/>
      <c r="S2937" s="49"/>
      <c r="T2937" s="49"/>
      <c r="U2937" s="49"/>
      <c r="V2937" s="49"/>
      <c r="W2937" s="49"/>
      <c r="X2937" s="49"/>
      <c r="Y2937" s="49"/>
    </row>
    <row r="2938" spans="13:25">
      <c r="M2938" s="49"/>
      <c r="N2938" s="49"/>
      <c r="O2938" s="49"/>
      <c r="P2938" s="49"/>
      <c r="Q2938" s="49"/>
      <c r="R2938" s="49"/>
      <c r="S2938" s="49"/>
      <c r="T2938" s="49"/>
      <c r="U2938" s="49"/>
      <c r="V2938" s="49"/>
      <c r="W2938" s="49"/>
      <c r="X2938" s="49"/>
      <c r="Y2938" s="49"/>
    </row>
    <row r="2939" spans="13:25">
      <c r="M2939" s="49"/>
      <c r="N2939" s="49"/>
      <c r="O2939" s="49"/>
      <c r="P2939" s="49"/>
      <c r="Q2939" s="49"/>
      <c r="R2939" s="49"/>
      <c r="S2939" s="49"/>
      <c r="T2939" s="49"/>
      <c r="U2939" s="49"/>
      <c r="V2939" s="49"/>
      <c r="W2939" s="49"/>
      <c r="X2939" s="49"/>
      <c r="Y2939" s="49"/>
    </row>
    <row r="2940" spans="13:25">
      <c r="M2940" s="49"/>
      <c r="N2940" s="49"/>
      <c r="O2940" s="49"/>
      <c r="P2940" s="49"/>
      <c r="Q2940" s="49"/>
      <c r="R2940" s="49"/>
      <c r="S2940" s="49"/>
      <c r="T2940" s="49"/>
      <c r="U2940" s="49"/>
      <c r="V2940" s="49"/>
      <c r="W2940" s="49"/>
      <c r="X2940" s="49"/>
      <c r="Y2940" s="49"/>
    </row>
    <row r="2941" spans="13:25">
      <c r="M2941" s="49"/>
      <c r="N2941" s="49"/>
      <c r="O2941" s="49"/>
      <c r="P2941" s="49"/>
      <c r="Q2941" s="49"/>
      <c r="R2941" s="49"/>
      <c r="S2941" s="49"/>
      <c r="T2941" s="49"/>
      <c r="U2941" s="49"/>
      <c r="V2941" s="49"/>
      <c r="W2941" s="49"/>
      <c r="X2941" s="49"/>
      <c r="Y2941" s="49"/>
    </row>
    <row r="2942" spans="13:25">
      <c r="M2942" s="49"/>
      <c r="N2942" s="49"/>
      <c r="O2942" s="49"/>
      <c r="P2942" s="49"/>
      <c r="Q2942" s="49"/>
      <c r="R2942" s="49"/>
      <c r="S2942" s="49"/>
      <c r="T2942" s="49"/>
      <c r="U2942" s="49"/>
      <c r="V2942" s="49"/>
      <c r="W2942" s="49"/>
      <c r="X2942" s="49"/>
      <c r="Y2942" s="49"/>
    </row>
    <row r="2943" spans="13:25">
      <c r="M2943" s="49"/>
      <c r="N2943" s="49"/>
      <c r="O2943" s="49"/>
      <c r="P2943" s="49"/>
      <c r="Q2943" s="49"/>
      <c r="R2943" s="49"/>
      <c r="S2943" s="49"/>
      <c r="T2943" s="49"/>
      <c r="U2943" s="49"/>
      <c r="V2943" s="49"/>
      <c r="W2943" s="49"/>
      <c r="X2943" s="49"/>
      <c r="Y2943" s="49"/>
    </row>
    <row r="2944" spans="13:25">
      <c r="M2944" s="49"/>
      <c r="N2944" s="49"/>
      <c r="O2944" s="49"/>
      <c r="P2944" s="49"/>
      <c r="Q2944" s="49"/>
      <c r="R2944" s="49"/>
      <c r="S2944" s="49"/>
      <c r="T2944" s="49"/>
      <c r="U2944" s="49"/>
      <c r="V2944" s="49"/>
      <c r="W2944" s="49"/>
      <c r="X2944" s="49"/>
      <c r="Y2944" s="49"/>
    </row>
    <row r="2945" spans="13:25">
      <c r="M2945" s="49"/>
      <c r="N2945" s="49"/>
      <c r="O2945" s="49"/>
      <c r="P2945" s="49"/>
      <c r="Q2945" s="49"/>
      <c r="R2945" s="49"/>
      <c r="S2945" s="49"/>
      <c r="T2945" s="49"/>
      <c r="U2945" s="49"/>
      <c r="V2945" s="49"/>
      <c r="W2945" s="49"/>
      <c r="X2945" s="49"/>
      <c r="Y2945" s="49"/>
    </row>
    <row r="2946" spans="13:25">
      <c r="M2946" s="49"/>
      <c r="N2946" s="49"/>
      <c r="O2946" s="49"/>
      <c r="P2946" s="49"/>
      <c r="Q2946" s="49"/>
      <c r="R2946" s="49"/>
      <c r="S2946" s="49"/>
      <c r="T2946" s="49"/>
      <c r="U2946" s="49"/>
      <c r="V2946" s="49"/>
      <c r="W2946" s="49"/>
      <c r="X2946" s="49"/>
      <c r="Y2946" s="49"/>
    </row>
    <row r="2947" spans="13:25">
      <c r="M2947" s="49"/>
      <c r="N2947" s="49"/>
      <c r="O2947" s="49"/>
      <c r="P2947" s="49"/>
      <c r="Q2947" s="49"/>
      <c r="R2947" s="49"/>
      <c r="S2947" s="49"/>
      <c r="T2947" s="49"/>
      <c r="U2947" s="49"/>
      <c r="V2947" s="49"/>
      <c r="W2947" s="49"/>
      <c r="X2947" s="49"/>
      <c r="Y2947" s="49"/>
    </row>
    <row r="2948" spans="13:25">
      <c r="M2948" s="49"/>
      <c r="N2948" s="49"/>
      <c r="O2948" s="49"/>
      <c r="P2948" s="49"/>
      <c r="Q2948" s="49"/>
      <c r="R2948" s="49"/>
      <c r="S2948" s="49"/>
      <c r="T2948" s="49"/>
      <c r="U2948" s="49"/>
      <c r="V2948" s="49"/>
      <c r="W2948" s="49"/>
      <c r="X2948" s="49"/>
      <c r="Y2948" s="49"/>
    </row>
    <row r="2949" spans="13:25">
      <c r="M2949" s="49"/>
      <c r="N2949" s="49"/>
      <c r="O2949" s="49"/>
      <c r="P2949" s="49"/>
      <c r="Q2949" s="49"/>
      <c r="R2949" s="49"/>
      <c r="S2949" s="49"/>
      <c r="T2949" s="49"/>
      <c r="U2949" s="49"/>
      <c r="V2949" s="49"/>
      <c r="W2949" s="49"/>
      <c r="X2949" s="49"/>
      <c r="Y2949" s="49"/>
    </row>
    <row r="2950" spans="13:25">
      <c r="M2950" s="49"/>
      <c r="N2950" s="49"/>
      <c r="O2950" s="49"/>
      <c r="P2950" s="49"/>
      <c r="Q2950" s="49"/>
      <c r="R2950" s="49"/>
      <c r="S2950" s="49"/>
      <c r="T2950" s="49"/>
      <c r="U2950" s="49"/>
      <c r="V2950" s="49"/>
      <c r="W2950" s="49"/>
      <c r="X2950" s="49"/>
      <c r="Y2950" s="49"/>
    </row>
    <row r="2951" spans="13:25">
      <c r="M2951" s="49"/>
      <c r="N2951" s="49"/>
      <c r="O2951" s="49"/>
      <c r="P2951" s="49"/>
      <c r="Q2951" s="49"/>
      <c r="R2951" s="49"/>
      <c r="S2951" s="49"/>
      <c r="T2951" s="49"/>
      <c r="U2951" s="49"/>
      <c r="V2951" s="49"/>
      <c r="W2951" s="49"/>
      <c r="X2951" s="49"/>
      <c r="Y2951" s="49"/>
    </row>
    <row r="2952" spans="13:25">
      <c r="M2952" s="49"/>
      <c r="N2952" s="49"/>
      <c r="O2952" s="49"/>
      <c r="P2952" s="49"/>
      <c r="Q2952" s="49"/>
      <c r="R2952" s="49"/>
      <c r="S2952" s="49"/>
      <c r="T2952" s="49"/>
      <c r="U2952" s="49"/>
      <c r="V2952" s="49"/>
      <c r="W2952" s="49"/>
      <c r="X2952" s="49"/>
      <c r="Y2952" s="49"/>
    </row>
    <row r="2953" spans="13:25">
      <c r="M2953" s="49"/>
      <c r="N2953" s="49"/>
      <c r="O2953" s="49"/>
      <c r="P2953" s="49"/>
      <c r="Q2953" s="49"/>
      <c r="R2953" s="49"/>
      <c r="S2953" s="49"/>
      <c r="T2953" s="49"/>
      <c r="U2953" s="49"/>
      <c r="V2953" s="49"/>
      <c r="W2953" s="49"/>
      <c r="X2953" s="49"/>
      <c r="Y2953" s="49"/>
    </row>
    <row r="2954" spans="13:25">
      <c r="M2954" s="49"/>
      <c r="N2954" s="49"/>
      <c r="O2954" s="49"/>
      <c r="P2954" s="49"/>
      <c r="Q2954" s="49"/>
      <c r="R2954" s="49"/>
      <c r="S2954" s="49"/>
      <c r="T2954" s="49"/>
      <c r="U2954" s="49"/>
      <c r="V2954" s="49"/>
      <c r="W2954" s="49"/>
      <c r="X2954" s="49"/>
      <c r="Y2954" s="49"/>
    </row>
    <row r="2955" spans="13:25">
      <c r="M2955" s="49"/>
      <c r="N2955" s="49"/>
      <c r="O2955" s="49"/>
      <c r="P2955" s="49"/>
      <c r="Q2955" s="49"/>
      <c r="R2955" s="49"/>
      <c r="S2955" s="49"/>
      <c r="T2955" s="49"/>
      <c r="U2955" s="49"/>
      <c r="V2955" s="49"/>
      <c r="W2955" s="49"/>
      <c r="X2955" s="49"/>
      <c r="Y2955" s="49"/>
    </row>
    <row r="2956" spans="13:25">
      <c r="M2956" s="49"/>
      <c r="N2956" s="49"/>
      <c r="O2956" s="49"/>
      <c r="P2956" s="49"/>
      <c r="Q2956" s="49"/>
      <c r="R2956" s="49"/>
      <c r="S2956" s="49"/>
      <c r="T2956" s="49"/>
      <c r="U2956" s="49"/>
      <c r="V2956" s="49"/>
      <c r="W2956" s="49"/>
      <c r="X2956" s="49"/>
      <c r="Y2956" s="49"/>
    </row>
    <row r="2957" spans="13:25">
      <c r="M2957" s="49"/>
      <c r="N2957" s="49"/>
      <c r="O2957" s="49"/>
      <c r="P2957" s="49"/>
      <c r="Q2957" s="49"/>
      <c r="R2957" s="49"/>
      <c r="S2957" s="49"/>
      <c r="T2957" s="49"/>
      <c r="U2957" s="49"/>
      <c r="V2957" s="49"/>
      <c r="W2957" s="49"/>
      <c r="X2957" s="49"/>
      <c r="Y2957" s="49"/>
    </row>
    <row r="2958" spans="13:25">
      <c r="M2958" s="49"/>
      <c r="N2958" s="49"/>
      <c r="O2958" s="49"/>
      <c r="P2958" s="49"/>
      <c r="Q2958" s="49"/>
      <c r="R2958" s="49"/>
      <c r="S2958" s="49"/>
      <c r="T2958" s="49"/>
      <c r="U2958" s="49"/>
      <c r="V2958" s="49"/>
      <c r="W2958" s="49"/>
      <c r="X2958" s="49"/>
      <c r="Y2958" s="49"/>
    </row>
    <row r="2959" spans="13:25">
      <c r="M2959" s="49"/>
      <c r="N2959" s="49"/>
      <c r="O2959" s="49"/>
      <c r="P2959" s="49"/>
      <c r="Q2959" s="49"/>
      <c r="R2959" s="49"/>
      <c r="S2959" s="49"/>
      <c r="T2959" s="49"/>
      <c r="U2959" s="49"/>
      <c r="V2959" s="49"/>
      <c r="W2959" s="49"/>
      <c r="X2959" s="49"/>
      <c r="Y2959" s="49"/>
    </row>
    <row r="2960" spans="13:25">
      <c r="M2960" s="49"/>
      <c r="N2960" s="49"/>
      <c r="O2960" s="49"/>
      <c r="P2960" s="49"/>
      <c r="Q2960" s="49"/>
      <c r="R2960" s="49"/>
      <c r="S2960" s="49"/>
      <c r="T2960" s="49"/>
      <c r="U2960" s="49"/>
      <c r="V2960" s="49"/>
      <c r="W2960" s="49"/>
      <c r="X2960" s="49"/>
      <c r="Y2960" s="49"/>
    </row>
    <row r="2961" spans="13:25">
      <c r="M2961" s="49"/>
      <c r="N2961" s="49"/>
      <c r="O2961" s="49"/>
      <c r="P2961" s="49"/>
      <c r="Q2961" s="49"/>
      <c r="R2961" s="49"/>
      <c r="S2961" s="49"/>
      <c r="T2961" s="49"/>
      <c r="U2961" s="49"/>
      <c r="V2961" s="49"/>
      <c r="W2961" s="49"/>
      <c r="X2961" s="49"/>
      <c r="Y2961" s="49"/>
    </row>
    <row r="2962" spans="13:25">
      <c r="M2962" s="49"/>
      <c r="N2962" s="49"/>
      <c r="O2962" s="49"/>
      <c r="P2962" s="49"/>
      <c r="Q2962" s="49"/>
      <c r="R2962" s="49"/>
      <c r="S2962" s="49"/>
      <c r="T2962" s="49"/>
      <c r="U2962" s="49"/>
      <c r="V2962" s="49"/>
      <c r="W2962" s="49"/>
      <c r="X2962" s="49"/>
      <c r="Y2962" s="49"/>
    </row>
    <row r="2963" spans="13:25">
      <c r="M2963" s="49"/>
      <c r="N2963" s="49"/>
      <c r="O2963" s="49"/>
      <c r="P2963" s="49"/>
      <c r="Q2963" s="49"/>
      <c r="R2963" s="49"/>
      <c r="S2963" s="49"/>
      <c r="T2963" s="49"/>
      <c r="U2963" s="49"/>
      <c r="V2963" s="49"/>
      <c r="W2963" s="49"/>
      <c r="X2963" s="49"/>
      <c r="Y2963" s="49"/>
    </row>
    <row r="2964" spans="13:25">
      <c r="M2964" s="49"/>
      <c r="N2964" s="49"/>
      <c r="O2964" s="49"/>
      <c r="P2964" s="49"/>
      <c r="Q2964" s="49"/>
      <c r="R2964" s="49"/>
      <c r="S2964" s="49"/>
      <c r="T2964" s="49"/>
      <c r="U2964" s="49"/>
      <c r="V2964" s="49"/>
      <c r="W2964" s="49"/>
      <c r="X2964" s="49"/>
      <c r="Y2964" s="49"/>
    </row>
    <row r="2965" spans="13:25">
      <c r="M2965" s="49"/>
      <c r="N2965" s="49"/>
      <c r="O2965" s="49"/>
      <c r="P2965" s="49"/>
      <c r="Q2965" s="49"/>
      <c r="R2965" s="49"/>
      <c r="S2965" s="49"/>
      <c r="T2965" s="49"/>
      <c r="U2965" s="49"/>
      <c r="V2965" s="49"/>
      <c r="W2965" s="49"/>
      <c r="X2965" s="49"/>
      <c r="Y2965" s="49"/>
    </row>
    <row r="2966" spans="13:25">
      <c r="M2966" s="49"/>
      <c r="N2966" s="49"/>
      <c r="O2966" s="49"/>
      <c r="P2966" s="49"/>
      <c r="Q2966" s="49"/>
      <c r="R2966" s="49"/>
      <c r="S2966" s="49"/>
      <c r="T2966" s="49"/>
      <c r="U2966" s="49"/>
      <c r="V2966" s="49"/>
      <c r="W2966" s="49"/>
      <c r="X2966" s="49"/>
      <c r="Y2966" s="49"/>
    </row>
    <row r="2967" spans="13:25">
      <c r="M2967" s="49"/>
      <c r="N2967" s="49"/>
      <c r="O2967" s="49"/>
      <c r="P2967" s="49"/>
      <c r="Q2967" s="49"/>
      <c r="R2967" s="49"/>
      <c r="S2967" s="49"/>
      <c r="T2967" s="49"/>
      <c r="U2967" s="49"/>
      <c r="V2967" s="49"/>
      <c r="W2967" s="49"/>
      <c r="X2967" s="49"/>
      <c r="Y2967" s="49"/>
    </row>
    <row r="2968" spans="13:25">
      <c r="M2968" s="49"/>
      <c r="N2968" s="49"/>
      <c r="O2968" s="49"/>
      <c r="P2968" s="49"/>
      <c r="Q2968" s="49"/>
      <c r="R2968" s="49"/>
      <c r="S2968" s="49"/>
      <c r="T2968" s="49"/>
      <c r="U2968" s="49"/>
      <c r="V2968" s="49"/>
      <c r="W2968" s="49"/>
      <c r="X2968" s="49"/>
      <c r="Y2968" s="49"/>
    </row>
    <row r="2969" spans="13:25">
      <c r="M2969" s="49"/>
      <c r="N2969" s="49"/>
      <c r="O2969" s="49"/>
      <c r="P2969" s="49"/>
      <c r="Q2969" s="49"/>
      <c r="R2969" s="49"/>
      <c r="S2969" s="49"/>
      <c r="T2969" s="49"/>
      <c r="U2969" s="49"/>
      <c r="V2969" s="49"/>
      <c r="W2969" s="49"/>
      <c r="X2969" s="49"/>
      <c r="Y2969" s="49"/>
    </row>
    <row r="2970" spans="13:25">
      <c r="M2970" s="49"/>
      <c r="N2970" s="49"/>
      <c r="O2970" s="49"/>
      <c r="P2970" s="49"/>
      <c r="Q2970" s="49"/>
      <c r="R2970" s="49"/>
      <c r="S2970" s="49"/>
      <c r="T2970" s="49"/>
      <c r="U2970" s="49"/>
      <c r="V2970" s="49"/>
      <c r="W2970" s="49"/>
      <c r="X2970" s="49"/>
      <c r="Y2970" s="49"/>
    </row>
    <row r="2971" spans="13:25">
      <c r="M2971" s="49"/>
      <c r="N2971" s="49"/>
      <c r="O2971" s="49"/>
      <c r="P2971" s="49"/>
      <c r="Q2971" s="49"/>
      <c r="R2971" s="49"/>
      <c r="S2971" s="49"/>
      <c r="T2971" s="49"/>
      <c r="U2971" s="49"/>
      <c r="V2971" s="49"/>
      <c r="W2971" s="49"/>
      <c r="X2971" s="49"/>
      <c r="Y2971" s="49"/>
    </row>
    <row r="2972" spans="13:25">
      <c r="M2972" s="49"/>
      <c r="N2972" s="49"/>
      <c r="O2972" s="49"/>
      <c r="P2972" s="49"/>
      <c r="Q2972" s="49"/>
      <c r="R2972" s="49"/>
      <c r="S2972" s="49"/>
      <c r="T2972" s="49"/>
      <c r="U2972" s="49"/>
      <c r="V2972" s="49"/>
      <c r="W2972" s="49"/>
      <c r="X2972" s="49"/>
      <c r="Y2972" s="49"/>
    </row>
    <row r="2973" spans="13:25">
      <c r="M2973" s="49"/>
      <c r="N2973" s="49"/>
      <c r="O2973" s="49"/>
      <c r="P2973" s="49"/>
      <c r="Q2973" s="49"/>
      <c r="R2973" s="49"/>
      <c r="S2973" s="49"/>
      <c r="T2973" s="49"/>
      <c r="U2973" s="49"/>
      <c r="V2973" s="49"/>
      <c r="W2973" s="49"/>
      <c r="X2973" s="49"/>
      <c r="Y2973" s="49"/>
    </row>
    <row r="2974" spans="13:25">
      <c r="M2974" s="49"/>
      <c r="N2974" s="49"/>
      <c r="O2974" s="49"/>
      <c r="P2974" s="49"/>
      <c r="Q2974" s="49"/>
      <c r="R2974" s="49"/>
      <c r="S2974" s="49"/>
      <c r="T2974" s="49"/>
      <c r="U2974" s="49"/>
      <c r="V2974" s="49"/>
      <c r="W2974" s="49"/>
      <c r="X2974" s="49"/>
      <c r="Y2974" s="49"/>
    </row>
    <row r="2975" spans="13:25">
      <c r="M2975" s="49"/>
      <c r="N2975" s="49"/>
      <c r="O2975" s="49"/>
      <c r="P2975" s="49"/>
      <c r="Q2975" s="49"/>
      <c r="R2975" s="49"/>
      <c r="S2975" s="49"/>
      <c r="T2975" s="49"/>
      <c r="U2975" s="49"/>
      <c r="V2975" s="49"/>
      <c r="W2975" s="49"/>
      <c r="X2975" s="49"/>
      <c r="Y2975" s="49"/>
    </row>
    <row r="2976" spans="13:25">
      <c r="M2976" s="49"/>
      <c r="N2976" s="49"/>
      <c r="O2976" s="49"/>
      <c r="P2976" s="49"/>
      <c r="Q2976" s="49"/>
      <c r="R2976" s="49"/>
      <c r="S2976" s="49"/>
      <c r="T2976" s="49"/>
      <c r="U2976" s="49"/>
      <c r="V2976" s="49"/>
      <c r="W2976" s="49"/>
      <c r="X2976" s="49"/>
      <c r="Y2976" s="49"/>
    </row>
    <row r="2977" spans="13:25">
      <c r="M2977" s="49"/>
      <c r="N2977" s="49"/>
      <c r="O2977" s="49"/>
      <c r="P2977" s="49"/>
      <c r="Q2977" s="49"/>
      <c r="R2977" s="49"/>
      <c r="S2977" s="49"/>
      <c r="T2977" s="49"/>
      <c r="U2977" s="49"/>
      <c r="V2977" s="49"/>
      <c r="W2977" s="49"/>
      <c r="X2977" s="49"/>
      <c r="Y2977" s="49"/>
    </row>
    <row r="2978" spans="13:25">
      <c r="M2978" s="49"/>
      <c r="N2978" s="49"/>
      <c r="O2978" s="49"/>
      <c r="P2978" s="49"/>
      <c r="Q2978" s="49"/>
      <c r="R2978" s="49"/>
      <c r="S2978" s="49"/>
      <c r="T2978" s="49"/>
      <c r="U2978" s="49"/>
      <c r="V2978" s="49"/>
      <c r="W2978" s="49"/>
      <c r="X2978" s="49"/>
      <c r="Y2978" s="49"/>
    </row>
    <row r="2979" spans="13:25">
      <c r="M2979" s="49"/>
      <c r="N2979" s="49"/>
      <c r="O2979" s="49"/>
      <c r="P2979" s="49"/>
      <c r="Q2979" s="49"/>
      <c r="R2979" s="49"/>
      <c r="S2979" s="49"/>
      <c r="T2979" s="49"/>
      <c r="U2979" s="49"/>
      <c r="V2979" s="49"/>
      <c r="W2979" s="49"/>
      <c r="X2979" s="49"/>
      <c r="Y2979" s="49"/>
    </row>
    <row r="2980" spans="13:25">
      <c r="M2980" s="49"/>
      <c r="N2980" s="49"/>
      <c r="O2980" s="49"/>
      <c r="P2980" s="49"/>
      <c r="Q2980" s="49"/>
      <c r="R2980" s="49"/>
      <c r="S2980" s="49"/>
      <c r="T2980" s="49"/>
      <c r="U2980" s="49"/>
      <c r="V2980" s="49"/>
      <c r="W2980" s="49"/>
      <c r="X2980" s="49"/>
      <c r="Y2980" s="49"/>
    </row>
    <row r="2981" spans="13:25">
      <c r="M2981" s="49"/>
      <c r="N2981" s="49"/>
      <c r="O2981" s="49"/>
      <c r="P2981" s="49"/>
      <c r="Q2981" s="49"/>
      <c r="R2981" s="49"/>
      <c r="S2981" s="49"/>
      <c r="T2981" s="49"/>
      <c r="U2981" s="49"/>
      <c r="V2981" s="49"/>
      <c r="W2981" s="49"/>
      <c r="X2981" s="49"/>
      <c r="Y2981" s="49"/>
    </row>
    <row r="2982" spans="13:25">
      <c r="M2982" s="49"/>
      <c r="N2982" s="49"/>
      <c r="O2982" s="49"/>
      <c r="P2982" s="49"/>
      <c r="Q2982" s="49"/>
      <c r="R2982" s="49"/>
      <c r="S2982" s="49"/>
      <c r="T2982" s="49"/>
      <c r="U2982" s="49"/>
      <c r="V2982" s="49"/>
      <c r="W2982" s="49"/>
      <c r="X2982" s="49"/>
      <c r="Y2982" s="49"/>
    </row>
    <row r="2983" spans="13:25">
      <c r="M2983" s="49"/>
      <c r="N2983" s="49"/>
      <c r="O2983" s="49"/>
      <c r="P2983" s="49"/>
      <c r="Q2983" s="49"/>
      <c r="R2983" s="49"/>
      <c r="S2983" s="49"/>
      <c r="T2983" s="49"/>
      <c r="U2983" s="49"/>
      <c r="V2983" s="49"/>
      <c r="W2983" s="49"/>
      <c r="X2983" s="49"/>
      <c r="Y2983" s="49"/>
    </row>
    <row r="2984" spans="13:25">
      <c r="M2984" s="49"/>
      <c r="N2984" s="49"/>
      <c r="O2984" s="49"/>
      <c r="P2984" s="49"/>
      <c r="Q2984" s="49"/>
      <c r="R2984" s="49"/>
      <c r="S2984" s="49"/>
      <c r="T2984" s="49"/>
      <c r="U2984" s="49"/>
      <c r="V2984" s="49"/>
      <c r="W2984" s="49"/>
      <c r="X2984" s="49"/>
      <c r="Y2984" s="49"/>
    </row>
    <row r="2985" spans="13:25">
      <c r="M2985" s="49"/>
      <c r="N2985" s="49"/>
      <c r="O2985" s="49"/>
      <c r="P2985" s="49"/>
      <c r="Q2985" s="49"/>
      <c r="R2985" s="49"/>
      <c r="S2985" s="49"/>
      <c r="T2985" s="49"/>
      <c r="U2985" s="49"/>
      <c r="V2985" s="49"/>
      <c r="W2985" s="49"/>
      <c r="X2985" s="49"/>
      <c r="Y2985" s="49"/>
    </row>
    <row r="2986" spans="13:25">
      <c r="M2986" s="49"/>
      <c r="N2986" s="49"/>
      <c r="O2986" s="49"/>
      <c r="P2986" s="49"/>
      <c r="Q2986" s="49"/>
      <c r="R2986" s="49"/>
      <c r="S2986" s="49"/>
      <c r="T2986" s="49"/>
      <c r="U2986" s="49"/>
      <c r="V2986" s="49"/>
      <c r="W2986" s="49"/>
      <c r="X2986" s="49"/>
      <c r="Y2986" s="49"/>
    </row>
    <row r="2987" spans="13:25">
      <c r="M2987" s="49"/>
      <c r="N2987" s="49"/>
      <c r="O2987" s="49"/>
      <c r="P2987" s="49"/>
      <c r="Q2987" s="49"/>
      <c r="R2987" s="49"/>
      <c r="S2987" s="49"/>
      <c r="T2987" s="49"/>
      <c r="U2987" s="49"/>
      <c r="V2987" s="49"/>
      <c r="W2987" s="49"/>
      <c r="X2987" s="49"/>
      <c r="Y2987" s="49"/>
    </row>
    <row r="2988" spans="13:25">
      <c r="M2988" s="49"/>
      <c r="N2988" s="49"/>
      <c r="O2988" s="49"/>
      <c r="P2988" s="49"/>
      <c r="Q2988" s="49"/>
      <c r="R2988" s="49"/>
      <c r="S2988" s="49"/>
      <c r="T2988" s="49"/>
      <c r="U2988" s="49"/>
      <c r="V2988" s="49"/>
      <c r="W2988" s="49"/>
      <c r="X2988" s="49"/>
      <c r="Y2988" s="49"/>
    </row>
    <row r="2989" spans="13:25">
      <c r="M2989" s="49"/>
      <c r="N2989" s="49"/>
      <c r="O2989" s="49"/>
      <c r="P2989" s="49"/>
      <c r="Q2989" s="49"/>
      <c r="R2989" s="49"/>
      <c r="S2989" s="49"/>
      <c r="T2989" s="49"/>
      <c r="U2989" s="49"/>
      <c r="V2989" s="49"/>
      <c r="W2989" s="49"/>
      <c r="X2989" s="49"/>
      <c r="Y2989" s="49"/>
    </row>
    <row r="2990" spans="13:25">
      <c r="M2990" s="49"/>
      <c r="N2990" s="49"/>
      <c r="O2990" s="49"/>
      <c r="P2990" s="49"/>
      <c r="Q2990" s="49"/>
      <c r="R2990" s="49"/>
      <c r="S2990" s="49"/>
      <c r="T2990" s="49"/>
      <c r="U2990" s="49"/>
      <c r="V2990" s="49"/>
      <c r="W2990" s="49"/>
      <c r="X2990" s="49"/>
      <c r="Y2990" s="49"/>
    </row>
    <row r="2991" spans="13:25">
      <c r="M2991" s="49"/>
      <c r="N2991" s="49"/>
      <c r="O2991" s="49"/>
      <c r="P2991" s="49"/>
      <c r="Q2991" s="49"/>
      <c r="R2991" s="49"/>
      <c r="S2991" s="49"/>
      <c r="T2991" s="49"/>
      <c r="U2991" s="49"/>
      <c r="V2991" s="49"/>
      <c r="W2991" s="49"/>
      <c r="X2991" s="49"/>
      <c r="Y2991" s="49"/>
    </row>
    <row r="2992" spans="13:25">
      <c r="M2992" s="49"/>
      <c r="N2992" s="49"/>
      <c r="O2992" s="49"/>
      <c r="P2992" s="49"/>
      <c r="Q2992" s="49"/>
      <c r="R2992" s="49"/>
      <c r="S2992" s="49"/>
      <c r="T2992" s="49"/>
      <c r="U2992" s="49"/>
      <c r="V2992" s="49"/>
      <c r="W2992" s="49"/>
      <c r="X2992" s="49"/>
      <c r="Y2992" s="49"/>
    </row>
    <row r="2993" spans="13:25">
      <c r="M2993" s="49"/>
      <c r="N2993" s="49"/>
      <c r="O2993" s="49"/>
      <c r="P2993" s="49"/>
      <c r="Q2993" s="49"/>
      <c r="R2993" s="49"/>
      <c r="S2993" s="49"/>
      <c r="T2993" s="49"/>
      <c r="U2993" s="49"/>
      <c r="V2993" s="49"/>
      <c r="W2993" s="49"/>
      <c r="X2993" s="49"/>
      <c r="Y2993" s="49"/>
    </row>
    <row r="2994" spans="13:25">
      <c r="M2994" s="49"/>
      <c r="N2994" s="49"/>
      <c r="O2994" s="49"/>
      <c r="P2994" s="49"/>
      <c r="Q2994" s="49"/>
      <c r="R2994" s="49"/>
      <c r="S2994" s="49"/>
      <c r="T2994" s="49"/>
      <c r="U2994" s="49"/>
      <c r="V2994" s="49"/>
      <c r="W2994" s="49"/>
      <c r="X2994" s="49"/>
      <c r="Y2994" s="49"/>
    </row>
    <row r="2995" spans="13:25">
      <c r="M2995" s="49"/>
      <c r="N2995" s="49"/>
      <c r="O2995" s="49"/>
      <c r="P2995" s="49"/>
      <c r="Q2995" s="49"/>
      <c r="R2995" s="49"/>
      <c r="S2995" s="49"/>
      <c r="T2995" s="49"/>
      <c r="U2995" s="49"/>
      <c r="V2995" s="49"/>
      <c r="W2995" s="49"/>
      <c r="X2995" s="49"/>
      <c r="Y2995" s="49"/>
    </row>
    <row r="2996" spans="13:25">
      <c r="M2996" s="49"/>
      <c r="N2996" s="49"/>
      <c r="O2996" s="49"/>
      <c r="P2996" s="49"/>
      <c r="Q2996" s="49"/>
      <c r="R2996" s="49"/>
      <c r="S2996" s="49"/>
      <c r="T2996" s="49"/>
      <c r="U2996" s="49"/>
      <c r="V2996" s="49"/>
      <c r="W2996" s="49"/>
      <c r="X2996" s="49"/>
      <c r="Y2996" s="49"/>
    </row>
    <row r="2997" spans="13:25">
      <c r="M2997" s="49"/>
      <c r="N2997" s="49"/>
      <c r="O2997" s="49"/>
      <c r="P2997" s="49"/>
      <c r="Q2997" s="49"/>
      <c r="R2997" s="49"/>
      <c r="S2997" s="49"/>
      <c r="T2997" s="49"/>
      <c r="U2997" s="49"/>
      <c r="V2997" s="49"/>
      <c r="W2997" s="49"/>
      <c r="X2997" s="49"/>
      <c r="Y2997" s="49"/>
    </row>
    <row r="2998" spans="13:25">
      <c r="M2998" s="49"/>
      <c r="N2998" s="49"/>
      <c r="O2998" s="49"/>
      <c r="P2998" s="49"/>
      <c r="Q2998" s="49"/>
      <c r="R2998" s="49"/>
      <c r="S2998" s="49"/>
      <c r="T2998" s="49"/>
      <c r="U2998" s="49"/>
      <c r="V2998" s="49"/>
      <c r="W2998" s="49"/>
      <c r="X2998" s="49"/>
      <c r="Y2998" s="49"/>
    </row>
    <row r="2999" spans="13:25">
      <c r="M2999" s="49"/>
      <c r="N2999" s="49"/>
      <c r="O2999" s="49"/>
      <c r="P2999" s="49"/>
      <c r="Q2999" s="49"/>
      <c r="R2999" s="49"/>
      <c r="S2999" s="49"/>
      <c r="T2999" s="49"/>
      <c r="U2999" s="49"/>
      <c r="V2999" s="49"/>
      <c r="W2999" s="49"/>
      <c r="X2999" s="49"/>
      <c r="Y2999" s="49"/>
    </row>
    <row r="3000" spans="13:25">
      <c r="M3000" s="49"/>
      <c r="N3000" s="49"/>
      <c r="O3000" s="49"/>
      <c r="P3000" s="49"/>
      <c r="Q3000" s="49"/>
      <c r="R3000" s="49"/>
      <c r="S3000" s="49"/>
      <c r="T3000" s="49"/>
      <c r="U3000" s="49"/>
      <c r="V3000" s="49"/>
      <c r="W3000" s="49"/>
      <c r="X3000" s="49"/>
      <c r="Y3000" s="49"/>
    </row>
    <row r="3001" spans="13:25">
      <c r="M3001" s="49"/>
      <c r="N3001" s="49"/>
      <c r="O3001" s="49"/>
      <c r="P3001" s="49"/>
      <c r="Q3001" s="49"/>
      <c r="R3001" s="49"/>
      <c r="S3001" s="49"/>
      <c r="T3001" s="49"/>
      <c r="U3001" s="49"/>
      <c r="V3001" s="49"/>
      <c r="W3001" s="49"/>
      <c r="X3001" s="49"/>
      <c r="Y3001" s="49"/>
    </row>
    <row r="3002" spans="13:25">
      <c r="M3002" s="49"/>
      <c r="N3002" s="49"/>
      <c r="O3002" s="49"/>
      <c r="P3002" s="49"/>
      <c r="Q3002" s="49"/>
      <c r="R3002" s="49"/>
      <c r="S3002" s="49"/>
      <c r="T3002" s="49"/>
      <c r="U3002" s="49"/>
      <c r="V3002" s="49"/>
      <c r="W3002" s="49"/>
      <c r="X3002" s="49"/>
      <c r="Y3002" s="49"/>
    </row>
    <row r="3003" spans="13:25">
      <c r="M3003" s="49"/>
      <c r="N3003" s="49"/>
      <c r="O3003" s="49"/>
      <c r="P3003" s="49"/>
      <c r="Q3003" s="49"/>
      <c r="R3003" s="49"/>
      <c r="S3003" s="49"/>
      <c r="T3003" s="49"/>
      <c r="U3003" s="49"/>
      <c r="V3003" s="49"/>
      <c r="W3003" s="49"/>
      <c r="X3003" s="49"/>
      <c r="Y3003" s="49"/>
    </row>
    <row r="3004" spans="13:25">
      <c r="M3004" s="49"/>
      <c r="N3004" s="49"/>
      <c r="O3004" s="49"/>
      <c r="P3004" s="49"/>
      <c r="Q3004" s="49"/>
      <c r="R3004" s="49"/>
      <c r="S3004" s="49"/>
      <c r="T3004" s="49"/>
      <c r="U3004" s="49"/>
      <c r="V3004" s="49"/>
      <c r="W3004" s="49"/>
      <c r="X3004" s="49"/>
      <c r="Y3004" s="49"/>
    </row>
    <row r="3005" spans="13:25">
      <c r="M3005" s="49"/>
      <c r="N3005" s="49"/>
      <c r="O3005" s="49"/>
      <c r="P3005" s="49"/>
      <c r="Q3005" s="49"/>
      <c r="R3005" s="49"/>
      <c r="S3005" s="49"/>
      <c r="T3005" s="49"/>
      <c r="U3005" s="49"/>
      <c r="V3005" s="49"/>
      <c r="W3005" s="49"/>
      <c r="X3005" s="49"/>
      <c r="Y3005" s="49"/>
    </row>
    <row r="3006" spans="13:25">
      <c r="M3006" s="49"/>
      <c r="N3006" s="49"/>
      <c r="O3006" s="49"/>
      <c r="P3006" s="49"/>
      <c r="Q3006" s="49"/>
      <c r="R3006" s="49"/>
      <c r="S3006" s="49"/>
      <c r="T3006" s="49"/>
      <c r="U3006" s="49"/>
      <c r="V3006" s="49"/>
      <c r="W3006" s="49"/>
      <c r="X3006" s="49"/>
      <c r="Y3006" s="49"/>
    </row>
    <row r="3007" spans="13:25">
      <c r="M3007" s="49"/>
      <c r="N3007" s="49"/>
      <c r="O3007" s="49"/>
      <c r="P3007" s="49"/>
      <c r="Q3007" s="49"/>
      <c r="R3007" s="49"/>
      <c r="S3007" s="49"/>
      <c r="T3007" s="49"/>
      <c r="U3007" s="49"/>
      <c r="V3007" s="49"/>
      <c r="W3007" s="49"/>
      <c r="X3007" s="49"/>
      <c r="Y3007" s="49"/>
    </row>
    <row r="3008" spans="13:25">
      <c r="M3008" s="49"/>
      <c r="N3008" s="49"/>
      <c r="O3008" s="49"/>
      <c r="P3008" s="49"/>
      <c r="Q3008" s="49"/>
      <c r="R3008" s="49"/>
      <c r="S3008" s="49"/>
      <c r="T3008" s="49"/>
      <c r="U3008" s="49"/>
      <c r="V3008" s="49"/>
      <c r="W3008" s="49"/>
      <c r="X3008" s="49"/>
      <c r="Y3008" s="49"/>
    </row>
    <row r="3009" spans="13:25">
      <c r="M3009" s="49"/>
      <c r="N3009" s="49"/>
      <c r="O3009" s="49"/>
      <c r="P3009" s="49"/>
      <c r="Q3009" s="49"/>
      <c r="R3009" s="49"/>
      <c r="S3009" s="49"/>
      <c r="T3009" s="49"/>
      <c r="U3009" s="49"/>
      <c r="V3009" s="49"/>
      <c r="W3009" s="49"/>
      <c r="X3009" s="49"/>
      <c r="Y3009" s="49"/>
    </row>
    <row r="3010" spans="13:25">
      <c r="M3010" s="49"/>
      <c r="N3010" s="49"/>
      <c r="O3010" s="49"/>
      <c r="P3010" s="49"/>
      <c r="Q3010" s="49"/>
      <c r="R3010" s="49"/>
      <c r="S3010" s="49"/>
      <c r="T3010" s="49"/>
      <c r="U3010" s="49"/>
      <c r="V3010" s="49"/>
      <c r="W3010" s="49"/>
      <c r="X3010" s="49"/>
      <c r="Y3010" s="49"/>
    </row>
    <row r="3011" spans="13:25">
      <c r="M3011" s="49"/>
      <c r="N3011" s="49"/>
      <c r="O3011" s="49"/>
      <c r="P3011" s="49"/>
      <c r="Q3011" s="49"/>
      <c r="R3011" s="49"/>
      <c r="S3011" s="49"/>
      <c r="T3011" s="49"/>
      <c r="U3011" s="49"/>
      <c r="V3011" s="49"/>
      <c r="W3011" s="49"/>
      <c r="X3011" s="49"/>
      <c r="Y3011" s="49"/>
    </row>
    <row r="3012" spans="13:25">
      <c r="M3012" s="49"/>
      <c r="N3012" s="49"/>
      <c r="O3012" s="49"/>
      <c r="P3012" s="49"/>
      <c r="Q3012" s="49"/>
      <c r="R3012" s="49"/>
      <c r="S3012" s="49"/>
      <c r="T3012" s="49"/>
      <c r="U3012" s="49"/>
      <c r="V3012" s="49"/>
      <c r="W3012" s="49"/>
      <c r="X3012" s="49"/>
      <c r="Y3012" s="49"/>
    </row>
    <row r="3013" spans="13:25">
      <c r="M3013" s="49"/>
      <c r="N3013" s="49"/>
      <c r="O3013" s="49"/>
      <c r="P3013" s="49"/>
      <c r="Q3013" s="49"/>
      <c r="R3013" s="49"/>
      <c r="S3013" s="49"/>
      <c r="T3013" s="49"/>
      <c r="U3013" s="49"/>
      <c r="V3013" s="49"/>
      <c r="W3013" s="49"/>
      <c r="X3013" s="49"/>
      <c r="Y3013" s="49"/>
    </row>
    <row r="3014" spans="13:25">
      <c r="M3014" s="49"/>
      <c r="N3014" s="49"/>
      <c r="O3014" s="49"/>
      <c r="P3014" s="49"/>
      <c r="Q3014" s="49"/>
      <c r="R3014" s="49"/>
      <c r="S3014" s="49"/>
      <c r="T3014" s="49"/>
      <c r="U3014" s="49"/>
      <c r="V3014" s="49"/>
      <c r="W3014" s="49"/>
      <c r="X3014" s="49"/>
      <c r="Y3014" s="49"/>
    </row>
    <row r="3015" spans="13:25">
      <c r="M3015" s="49"/>
      <c r="N3015" s="49"/>
      <c r="O3015" s="49"/>
      <c r="P3015" s="49"/>
      <c r="Q3015" s="49"/>
      <c r="R3015" s="49"/>
      <c r="S3015" s="49"/>
      <c r="T3015" s="49"/>
      <c r="U3015" s="49"/>
      <c r="V3015" s="49"/>
      <c r="W3015" s="49"/>
      <c r="X3015" s="49"/>
      <c r="Y3015" s="49"/>
    </row>
    <row r="3016" spans="13:25">
      <c r="M3016" s="49"/>
      <c r="N3016" s="49"/>
      <c r="O3016" s="49"/>
      <c r="P3016" s="49"/>
      <c r="Q3016" s="49"/>
      <c r="R3016" s="49"/>
      <c r="S3016" s="49"/>
      <c r="T3016" s="49"/>
      <c r="U3016" s="49"/>
      <c r="V3016" s="49"/>
      <c r="W3016" s="49"/>
      <c r="X3016" s="49"/>
      <c r="Y3016" s="49"/>
    </row>
    <row r="3017" spans="13:25">
      <c r="M3017" s="49"/>
      <c r="N3017" s="49"/>
      <c r="O3017" s="49"/>
      <c r="P3017" s="49"/>
      <c r="Q3017" s="49"/>
      <c r="R3017" s="49"/>
      <c r="S3017" s="49"/>
      <c r="T3017" s="49"/>
      <c r="U3017" s="49"/>
      <c r="V3017" s="49"/>
      <c r="W3017" s="49"/>
      <c r="X3017" s="49"/>
      <c r="Y3017" s="49"/>
    </row>
    <row r="3018" spans="13:25">
      <c r="M3018" s="49"/>
      <c r="N3018" s="49"/>
      <c r="O3018" s="49"/>
      <c r="P3018" s="49"/>
      <c r="Q3018" s="49"/>
      <c r="R3018" s="49"/>
      <c r="S3018" s="49"/>
      <c r="T3018" s="49"/>
      <c r="U3018" s="49"/>
      <c r="V3018" s="49"/>
      <c r="W3018" s="49"/>
      <c r="X3018" s="49"/>
      <c r="Y3018" s="49"/>
    </row>
    <row r="3019" spans="13:25">
      <c r="M3019" s="49"/>
      <c r="N3019" s="49"/>
      <c r="O3019" s="49"/>
      <c r="P3019" s="49"/>
      <c r="Q3019" s="49"/>
      <c r="R3019" s="49"/>
      <c r="S3019" s="49"/>
      <c r="T3019" s="49"/>
      <c r="U3019" s="49"/>
      <c r="V3019" s="49"/>
      <c r="W3019" s="49"/>
      <c r="X3019" s="49"/>
      <c r="Y3019" s="49"/>
    </row>
    <row r="3020" spans="13:25">
      <c r="M3020" s="49"/>
      <c r="N3020" s="49"/>
      <c r="O3020" s="49"/>
      <c r="P3020" s="49"/>
      <c r="Q3020" s="49"/>
      <c r="R3020" s="49"/>
      <c r="S3020" s="49"/>
      <c r="T3020" s="49"/>
      <c r="U3020" s="49"/>
      <c r="V3020" s="49"/>
      <c r="W3020" s="49"/>
      <c r="X3020" s="49"/>
      <c r="Y3020" s="49"/>
    </row>
    <row r="3021" spans="13:25">
      <c r="M3021" s="49"/>
      <c r="N3021" s="49"/>
      <c r="O3021" s="49"/>
      <c r="P3021" s="49"/>
      <c r="Q3021" s="49"/>
      <c r="R3021" s="49"/>
      <c r="S3021" s="49"/>
      <c r="T3021" s="49"/>
      <c r="U3021" s="49"/>
      <c r="V3021" s="49"/>
      <c r="W3021" s="49"/>
      <c r="X3021" s="49"/>
      <c r="Y3021" s="49"/>
    </row>
    <row r="3022" spans="13:25">
      <c r="M3022" s="49"/>
      <c r="N3022" s="49"/>
      <c r="O3022" s="49"/>
      <c r="P3022" s="49"/>
      <c r="Q3022" s="49"/>
      <c r="R3022" s="49"/>
      <c r="S3022" s="49"/>
      <c r="T3022" s="49"/>
      <c r="U3022" s="49"/>
      <c r="V3022" s="49"/>
      <c r="W3022" s="49"/>
      <c r="X3022" s="49"/>
      <c r="Y3022" s="49"/>
    </row>
    <row r="3023" spans="13:25">
      <c r="M3023" s="49"/>
      <c r="N3023" s="49"/>
      <c r="O3023" s="49"/>
      <c r="P3023" s="49"/>
      <c r="Q3023" s="49"/>
      <c r="R3023" s="49"/>
      <c r="S3023" s="49"/>
      <c r="T3023" s="49"/>
      <c r="U3023" s="49"/>
      <c r="V3023" s="49"/>
      <c r="W3023" s="49"/>
      <c r="X3023" s="49"/>
      <c r="Y3023" s="49"/>
    </row>
    <row r="3024" spans="13:25">
      <c r="M3024" s="49"/>
      <c r="N3024" s="49"/>
      <c r="O3024" s="49"/>
      <c r="P3024" s="49"/>
      <c r="Q3024" s="49"/>
      <c r="R3024" s="49"/>
      <c r="S3024" s="49"/>
      <c r="T3024" s="49"/>
      <c r="U3024" s="49"/>
      <c r="V3024" s="49"/>
      <c r="W3024" s="49"/>
      <c r="X3024" s="49"/>
      <c r="Y3024" s="49"/>
    </row>
    <row r="3025" spans="13:25">
      <c r="M3025" s="49"/>
      <c r="N3025" s="49"/>
      <c r="O3025" s="49"/>
      <c r="P3025" s="49"/>
      <c r="Q3025" s="49"/>
      <c r="R3025" s="49"/>
      <c r="S3025" s="49"/>
      <c r="T3025" s="49"/>
      <c r="U3025" s="49"/>
      <c r="V3025" s="49"/>
      <c r="W3025" s="49"/>
      <c r="X3025" s="49"/>
      <c r="Y3025" s="49"/>
    </row>
    <row r="3026" spans="13:25">
      <c r="M3026" s="49"/>
      <c r="N3026" s="49"/>
      <c r="O3026" s="49"/>
      <c r="P3026" s="49"/>
      <c r="Q3026" s="49"/>
      <c r="R3026" s="49"/>
      <c r="S3026" s="49"/>
      <c r="T3026" s="49"/>
      <c r="U3026" s="49"/>
      <c r="V3026" s="49"/>
      <c r="W3026" s="49"/>
      <c r="X3026" s="49"/>
      <c r="Y3026" s="49"/>
    </row>
    <row r="3027" spans="13:25">
      <c r="M3027" s="49"/>
      <c r="N3027" s="49"/>
      <c r="O3027" s="49"/>
      <c r="P3027" s="49"/>
      <c r="Q3027" s="49"/>
      <c r="R3027" s="49"/>
      <c r="S3027" s="49"/>
      <c r="T3027" s="49"/>
      <c r="U3027" s="49"/>
      <c r="V3027" s="49"/>
      <c r="W3027" s="49"/>
      <c r="X3027" s="49"/>
      <c r="Y3027" s="49"/>
    </row>
    <row r="3028" spans="13:25">
      <c r="M3028" s="49"/>
      <c r="N3028" s="49"/>
      <c r="O3028" s="49"/>
      <c r="P3028" s="49"/>
      <c r="Q3028" s="49"/>
      <c r="R3028" s="49"/>
      <c r="S3028" s="49"/>
      <c r="T3028" s="49"/>
      <c r="U3028" s="49"/>
      <c r="V3028" s="49"/>
      <c r="W3028" s="49"/>
      <c r="X3028" s="49"/>
      <c r="Y3028" s="49"/>
    </row>
    <row r="3029" spans="13:25">
      <c r="M3029" s="49"/>
      <c r="N3029" s="49"/>
      <c r="O3029" s="49"/>
      <c r="P3029" s="49"/>
      <c r="Q3029" s="49"/>
      <c r="R3029" s="49"/>
      <c r="S3029" s="49"/>
      <c r="T3029" s="49"/>
      <c r="U3029" s="49"/>
      <c r="V3029" s="49"/>
      <c r="W3029" s="49"/>
      <c r="X3029" s="49"/>
      <c r="Y3029" s="49"/>
    </row>
    <row r="3030" spans="13:25">
      <c r="M3030" s="49"/>
      <c r="N3030" s="49"/>
      <c r="O3030" s="49"/>
      <c r="P3030" s="49"/>
      <c r="Q3030" s="49"/>
      <c r="R3030" s="49"/>
      <c r="S3030" s="49"/>
      <c r="T3030" s="49"/>
      <c r="U3030" s="49"/>
      <c r="V3030" s="49"/>
      <c r="W3030" s="49"/>
      <c r="X3030" s="49"/>
      <c r="Y3030" s="49"/>
    </row>
    <row r="3031" spans="13:25">
      <c r="M3031" s="49"/>
      <c r="N3031" s="49"/>
      <c r="O3031" s="49"/>
      <c r="P3031" s="49"/>
      <c r="Q3031" s="49"/>
      <c r="R3031" s="49"/>
      <c r="S3031" s="49"/>
      <c r="T3031" s="49"/>
      <c r="U3031" s="49"/>
      <c r="V3031" s="49"/>
      <c r="W3031" s="49"/>
      <c r="X3031" s="49"/>
      <c r="Y3031" s="49"/>
    </row>
    <row r="3032" spans="13:25">
      <c r="M3032" s="49"/>
      <c r="N3032" s="49"/>
      <c r="O3032" s="49"/>
      <c r="P3032" s="49"/>
      <c r="Q3032" s="49"/>
      <c r="R3032" s="49"/>
      <c r="S3032" s="49"/>
      <c r="T3032" s="49"/>
      <c r="U3032" s="49"/>
      <c r="V3032" s="49"/>
      <c r="W3032" s="49"/>
      <c r="X3032" s="49"/>
      <c r="Y3032" s="49"/>
    </row>
    <row r="3033" spans="13:25">
      <c r="M3033" s="49"/>
      <c r="N3033" s="49"/>
      <c r="O3033" s="49"/>
      <c r="P3033" s="49"/>
      <c r="Q3033" s="49"/>
      <c r="R3033" s="49"/>
      <c r="S3033" s="49"/>
      <c r="T3033" s="49"/>
      <c r="U3033" s="49"/>
      <c r="V3033" s="49"/>
      <c r="W3033" s="49"/>
      <c r="X3033" s="49"/>
      <c r="Y3033" s="49"/>
    </row>
    <row r="3034" spans="13:25">
      <c r="M3034" s="49"/>
      <c r="N3034" s="49"/>
      <c r="O3034" s="49"/>
      <c r="P3034" s="49"/>
      <c r="Q3034" s="49"/>
      <c r="R3034" s="49"/>
      <c r="S3034" s="49"/>
      <c r="T3034" s="49"/>
      <c r="U3034" s="49"/>
      <c r="V3034" s="49"/>
      <c r="W3034" s="49"/>
      <c r="X3034" s="49"/>
      <c r="Y3034" s="49"/>
    </row>
    <row r="3035" spans="13:25">
      <c r="M3035" s="49"/>
      <c r="N3035" s="49"/>
      <c r="O3035" s="49"/>
      <c r="P3035" s="49"/>
      <c r="Q3035" s="49"/>
      <c r="R3035" s="49"/>
      <c r="S3035" s="49"/>
      <c r="T3035" s="49"/>
      <c r="U3035" s="49"/>
      <c r="V3035" s="49"/>
      <c r="W3035" s="49"/>
      <c r="X3035" s="49"/>
      <c r="Y3035" s="49"/>
    </row>
    <row r="3036" spans="13:25">
      <c r="M3036" s="49"/>
      <c r="N3036" s="49"/>
      <c r="O3036" s="49"/>
      <c r="P3036" s="49"/>
      <c r="Q3036" s="49"/>
      <c r="R3036" s="49"/>
      <c r="S3036" s="49"/>
      <c r="T3036" s="49"/>
      <c r="U3036" s="49"/>
      <c r="V3036" s="49"/>
      <c r="W3036" s="49"/>
      <c r="X3036" s="49"/>
      <c r="Y3036" s="49"/>
    </row>
    <row r="3037" spans="13:25">
      <c r="M3037" s="49"/>
      <c r="N3037" s="49"/>
      <c r="O3037" s="49"/>
      <c r="P3037" s="49"/>
      <c r="Q3037" s="49"/>
      <c r="R3037" s="49"/>
      <c r="S3037" s="49"/>
      <c r="T3037" s="49"/>
      <c r="U3037" s="49"/>
      <c r="V3037" s="49"/>
      <c r="W3037" s="49"/>
      <c r="X3037" s="49"/>
      <c r="Y3037" s="49"/>
    </row>
    <row r="3038" spans="13:25">
      <c r="M3038" s="49"/>
      <c r="N3038" s="49"/>
      <c r="O3038" s="49"/>
      <c r="P3038" s="49"/>
      <c r="Q3038" s="49"/>
      <c r="R3038" s="49"/>
      <c r="S3038" s="49"/>
      <c r="T3038" s="49"/>
      <c r="U3038" s="49"/>
      <c r="V3038" s="49"/>
      <c r="W3038" s="49"/>
      <c r="X3038" s="49"/>
      <c r="Y3038" s="49"/>
    </row>
    <row r="3039" spans="13:25">
      <c r="M3039" s="49"/>
      <c r="N3039" s="49"/>
      <c r="O3039" s="49"/>
      <c r="P3039" s="49"/>
      <c r="Q3039" s="49"/>
      <c r="R3039" s="49"/>
      <c r="S3039" s="49"/>
      <c r="T3039" s="49"/>
      <c r="U3039" s="49"/>
      <c r="V3039" s="49"/>
      <c r="W3039" s="49"/>
      <c r="X3039" s="49"/>
      <c r="Y3039" s="49"/>
    </row>
    <row r="3040" spans="13:25">
      <c r="M3040" s="49"/>
      <c r="N3040" s="49"/>
      <c r="O3040" s="49"/>
      <c r="P3040" s="49"/>
      <c r="Q3040" s="49"/>
      <c r="R3040" s="49"/>
      <c r="S3040" s="49"/>
      <c r="T3040" s="49"/>
      <c r="U3040" s="49"/>
      <c r="V3040" s="49"/>
      <c r="W3040" s="49"/>
      <c r="X3040" s="49"/>
      <c r="Y3040" s="49"/>
    </row>
    <row r="3041" spans="13:25">
      <c r="M3041" s="49"/>
      <c r="N3041" s="49"/>
      <c r="O3041" s="49"/>
      <c r="P3041" s="49"/>
      <c r="Q3041" s="49"/>
      <c r="R3041" s="49"/>
      <c r="S3041" s="49"/>
      <c r="T3041" s="49"/>
      <c r="U3041" s="49"/>
      <c r="V3041" s="49"/>
      <c r="W3041" s="49"/>
      <c r="X3041" s="49"/>
      <c r="Y3041" s="49"/>
    </row>
    <row r="3042" spans="13:25">
      <c r="M3042" s="49"/>
      <c r="N3042" s="49"/>
      <c r="O3042" s="49"/>
      <c r="P3042" s="49"/>
      <c r="Q3042" s="49"/>
      <c r="R3042" s="49"/>
      <c r="S3042" s="49"/>
      <c r="T3042" s="49"/>
      <c r="U3042" s="49"/>
      <c r="V3042" s="49"/>
      <c r="W3042" s="49"/>
      <c r="X3042" s="49"/>
      <c r="Y3042" s="49"/>
    </row>
    <row r="3043" spans="13:25">
      <c r="M3043" s="49"/>
      <c r="N3043" s="49"/>
      <c r="O3043" s="49"/>
      <c r="P3043" s="49"/>
      <c r="Q3043" s="49"/>
      <c r="R3043" s="49"/>
      <c r="S3043" s="49"/>
      <c r="T3043" s="49"/>
      <c r="U3043" s="49"/>
      <c r="V3043" s="49"/>
      <c r="W3043" s="49"/>
      <c r="X3043" s="49"/>
      <c r="Y3043" s="49"/>
    </row>
    <row r="3044" spans="13:25">
      <c r="M3044" s="49"/>
      <c r="N3044" s="49"/>
      <c r="O3044" s="49"/>
      <c r="P3044" s="49"/>
      <c r="Q3044" s="49"/>
      <c r="R3044" s="49"/>
      <c r="S3044" s="49"/>
      <c r="T3044" s="49"/>
      <c r="U3044" s="49"/>
      <c r="V3044" s="49"/>
      <c r="W3044" s="49"/>
      <c r="X3044" s="49"/>
      <c r="Y3044" s="49"/>
    </row>
    <row r="3045" spans="13:25">
      <c r="M3045" s="49"/>
      <c r="N3045" s="49"/>
      <c r="O3045" s="49"/>
      <c r="P3045" s="49"/>
      <c r="Q3045" s="49"/>
      <c r="R3045" s="49"/>
      <c r="S3045" s="49"/>
      <c r="T3045" s="49"/>
      <c r="U3045" s="49"/>
      <c r="V3045" s="49"/>
      <c r="W3045" s="49"/>
      <c r="X3045" s="49"/>
      <c r="Y3045" s="49"/>
    </row>
    <row r="3046" spans="13:25">
      <c r="M3046" s="49"/>
      <c r="N3046" s="49"/>
      <c r="O3046" s="49"/>
      <c r="P3046" s="49"/>
      <c r="Q3046" s="49"/>
      <c r="R3046" s="49"/>
      <c r="S3046" s="49"/>
      <c r="T3046" s="49"/>
      <c r="U3046" s="49"/>
      <c r="V3046" s="49"/>
      <c r="W3046" s="49"/>
      <c r="X3046" s="49"/>
      <c r="Y3046" s="49"/>
    </row>
    <row r="3047" spans="13:25">
      <c r="M3047" s="49"/>
      <c r="N3047" s="49"/>
      <c r="O3047" s="49"/>
      <c r="P3047" s="49"/>
      <c r="Q3047" s="49"/>
      <c r="R3047" s="49"/>
      <c r="S3047" s="49"/>
      <c r="T3047" s="49"/>
      <c r="U3047" s="49"/>
      <c r="V3047" s="49"/>
      <c r="W3047" s="49"/>
      <c r="X3047" s="49"/>
      <c r="Y3047" s="49"/>
    </row>
    <row r="3048" spans="13:25">
      <c r="M3048" s="49"/>
      <c r="N3048" s="49"/>
      <c r="O3048" s="49"/>
      <c r="P3048" s="49"/>
      <c r="Q3048" s="49"/>
      <c r="R3048" s="49"/>
      <c r="S3048" s="49"/>
      <c r="T3048" s="49"/>
      <c r="U3048" s="49"/>
      <c r="V3048" s="49"/>
      <c r="W3048" s="49"/>
      <c r="X3048" s="49"/>
      <c r="Y3048" s="49"/>
    </row>
    <row r="3049" spans="13:25">
      <c r="M3049" s="49"/>
      <c r="N3049" s="49"/>
      <c r="O3049" s="49"/>
      <c r="P3049" s="49"/>
      <c r="Q3049" s="49"/>
      <c r="R3049" s="49"/>
      <c r="S3049" s="49"/>
      <c r="T3049" s="49"/>
      <c r="U3049" s="49"/>
      <c r="V3049" s="49"/>
      <c r="W3049" s="49"/>
      <c r="X3049" s="49"/>
      <c r="Y3049" s="49"/>
    </row>
    <row r="3050" spans="13:25">
      <c r="M3050" s="49"/>
      <c r="N3050" s="49"/>
      <c r="O3050" s="49"/>
      <c r="P3050" s="49"/>
      <c r="Q3050" s="49"/>
      <c r="R3050" s="49"/>
      <c r="S3050" s="49"/>
      <c r="T3050" s="49"/>
      <c r="U3050" s="49"/>
      <c r="V3050" s="49"/>
      <c r="W3050" s="49"/>
      <c r="X3050" s="49"/>
      <c r="Y3050" s="49"/>
    </row>
    <row r="3051" spans="13:25">
      <c r="M3051" s="49"/>
      <c r="N3051" s="49"/>
      <c r="O3051" s="49"/>
      <c r="P3051" s="49"/>
      <c r="Q3051" s="49"/>
      <c r="R3051" s="49"/>
      <c r="S3051" s="49"/>
      <c r="T3051" s="49"/>
      <c r="U3051" s="49"/>
      <c r="V3051" s="49"/>
      <c r="W3051" s="49"/>
      <c r="X3051" s="49"/>
      <c r="Y3051" s="49"/>
    </row>
    <row r="3052" spans="13:25">
      <c r="M3052" s="49"/>
      <c r="N3052" s="49"/>
      <c r="O3052" s="49"/>
      <c r="P3052" s="49"/>
      <c r="Q3052" s="49"/>
      <c r="R3052" s="49"/>
      <c r="S3052" s="49"/>
      <c r="T3052" s="49"/>
      <c r="U3052" s="49"/>
      <c r="V3052" s="49"/>
      <c r="W3052" s="49"/>
      <c r="X3052" s="49"/>
      <c r="Y3052" s="49"/>
    </row>
    <row r="3053" spans="13:25">
      <c r="M3053" s="49"/>
      <c r="N3053" s="49"/>
      <c r="O3053" s="49"/>
      <c r="P3053" s="49"/>
      <c r="Q3053" s="49"/>
      <c r="R3053" s="49"/>
      <c r="S3053" s="49"/>
      <c r="T3053" s="49"/>
      <c r="U3053" s="49"/>
      <c r="V3053" s="49"/>
      <c r="W3053" s="49"/>
      <c r="X3053" s="49"/>
      <c r="Y3053" s="49"/>
    </row>
    <row r="3054" spans="13:25">
      <c r="M3054" s="49"/>
      <c r="N3054" s="49"/>
      <c r="O3054" s="49"/>
      <c r="P3054" s="49"/>
      <c r="Q3054" s="49"/>
      <c r="R3054" s="49"/>
      <c r="S3054" s="49"/>
      <c r="T3054" s="49"/>
      <c r="U3054" s="49"/>
      <c r="V3054" s="49"/>
      <c r="W3054" s="49"/>
      <c r="X3054" s="49"/>
      <c r="Y3054" s="49"/>
    </row>
    <row r="3055" spans="13:25">
      <c r="M3055" s="49"/>
      <c r="N3055" s="49"/>
      <c r="O3055" s="49"/>
      <c r="P3055" s="49"/>
      <c r="Q3055" s="49"/>
      <c r="R3055" s="49"/>
      <c r="S3055" s="49"/>
      <c r="T3055" s="49"/>
      <c r="U3055" s="49"/>
      <c r="V3055" s="49"/>
      <c r="W3055" s="49"/>
      <c r="X3055" s="49"/>
      <c r="Y3055" s="49"/>
    </row>
    <row r="3056" spans="13:25">
      <c r="M3056" s="49"/>
      <c r="N3056" s="49"/>
      <c r="O3056" s="49"/>
      <c r="P3056" s="49"/>
      <c r="Q3056" s="49"/>
      <c r="R3056" s="49"/>
      <c r="S3056" s="49"/>
      <c r="T3056" s="49"/>
      <c r="U3056" s="49"/>
      <c r="V3056" s="49"/>
      <c r="W3056" s="49"/>
      <c r="X3056" s="49"/>
      <c r="Y3056" s="49"/>
    </row>
    <row r="3057" spans="13:25">
      <c r="M3057" s="49"/>
      <c r="N3057" s="49"/>
      <c r="O3057" s="49"/>
      <c r="P3057" s="49"/>
      <c r="Q3057" s="49"/>
      <c r="R3057" s="49"/>
      <c r="S3057" s="49"/>
      <c r="T3057" s="49"/>
      <c r="U3057" s="49"/>
      <c r="V3057" s="49"/>
      <c r="W3057" s="49"/>
      <c r="X3057" s="49"/>
      <c r="Y3057" s="49"/>
    </row>
    <row r="3058" spans="13:25">
      <c r="M3058" s="49"/>
      <c r="N3058" s="49"/>
      <c r="O3058" s="49"/>
      <c r="P3058" s="49"/>
      <c r="Q3058" s="49"/>
      <c r="R3058" s="49"/>
      <c r="S3058" s="49"/>
      <c r="T3058" s="49"/>
      <c r="U3058" s="49"/>
      <c r="V3058" s="49"/>
      <c r="W3058" s="49"/>
      <c r="X3058" s="49"/>
      <c r="Y3058" s="49"/>
    </row>
    <row r="3059" spans="13:25">
      <c r="M3059" s="49"/>
      <c r="N3059" s="49"/>
      <c r="O3059" s="49"/>
      <c r="P3059" s="49"/>
      <c r="Q3059" s="49"/>
      <c r="R3059" s="49"/>
      <c r="S3059" s="49"/>
      <c r="T3059" s="49"/>
      <c r="U3059" s="49"/>
      <c r="V3059" s="49"/>
      <c r="W3059" s="49"/>
      <c r="X3059" s="49"/>
      <c r="Y3059" s="49"/>
    </row>
    <row r="3060" spans="13:25">
      <c r="M3060" s="49"/>
      <c r="N3060" s="49"/>
      <c r="O3060" s="49"/>
      <c r="P3060" s="49"/>
      <c r="Q3060" s="49"/>
      <c r="R3060" s="49"/>
      <c r="S3060" s="49"/>
      <c r="T3060" s="49"/>
      <c r="U3060" s="49"/>
      <c r="V3060" s="49"/>
      <c r="W3060" s="49"/>
      <c r="X3060" s="49"/>
      <c r="Y3060" s="49"/>
    </row>
    <row r="3061" spans="13:25">
      <c r="M3061" s="49"/>
      <c r="N3061" s="49"/>
      <c r="O3061" s="49"/>
      <c r="P3061" s="49"/>
      <c r="Q3061" s="49"/>
      <c r="R3061" s="49"/>
      <c r="S3061" s="49"/>
      <c r="T3061" s="49"/>
      <c r="U3061" s="49"/>
      <c r="V3061" s="49"/>
      <c r="W3061" s="49"/>
      <c r="X3061" s="49"/>
      <c r="Y3061" s="49"/>
    </row>
    <row r="3062" spans="13:25">
      <c r="M3062" s="49"/>
      <c r="N3062" s="49"/>
      <c r="O3062" s="49"/>
      <c r="P3062" s="49"/>
      <c r="Q3062" s="49"/>
      <c r="R3062" s="49"/>
      <c r="S3062" s="49"/>
      <c r="T3062" s="49"/>
      <c r="U3062" s="49"/>
      <c r="V3062" s="49"/>
      <c r="W3062" s="49"/>
      <c r="X3062" s="49"/>
      <c r="Y3062" s="49"/>
    </row>
    <row r="3063" spans="13:25">
      <c r="M3063" s="49"/>
      <c r="N3063" s="49"/>
      <c r="O3063" s="49"/>
      <c r="P3063" s="49"/>
      <c r="Q3063" s="49"/>
      <c r="R3063" s="49"/>
      <c r="S3063" s="49"/>
      <c r="T3063" s="49"/>
      <c r="U3063" s="49"/>
      <c r="V3063" s="49"/>
      <c r="W3063" s="49"/>
      <c r="X3063" s="49"/>
      <c r="Y3063" s="49"/>
    </row>
    <row r="3064" spans="13:25">
      <c r="M3064" s="49"/>
      <c r="N3064" s="49"/>
      <c r="O3064" s="49"/>
      <c r="P3064" s="49"/>
      <c r="Q3064" s="49"/>
      <c r="R3064" s="49"/>
      <c r="S3064" s="49"/>
      <c r="T3064" s="49"/>
      <c r="U3064" s="49"/>
      <c r="V3064" s="49"/>
      <c r="W3064" s="49"/>
      <c r="X3064" s="49"/>
      <c r="Y3064" s="49"/>
    </row>
    <row r="3065" spans="13:25">
      <c r="M3065" s="49"/>
      <c r="N3065" s="49"/>
      <c r="O3065" s="49"/>
      <c r="P3065" s="49"/>
      <c r="Q3065" s="49"/>
      <c r="R3065" s="49"/>
      <c r="S3065" s="49"/>
      <c r="T3065" s="49"/>
      <c r="U3065" s="49"/>
      <c r="V3065" s="49"/>
      <c r="W3065" s="49"/>
      <c r="X3065" s="49"/>
      <c r="Y3065" s="49"/>
    </row>
    <row r="3066" spans="13:25">
      <c r="M3066" s="49"/>
      <c r="N3066" s="49"/>
      <c r="O3066" s="49"/>
      <c r="P3066" s="49"/>
      <c r="Q3066" s="49"/>
      <c r="R3066" s="49"/>
      <c r="S3066" s="49"/>
      <c r="T3066" s="49"/>
      <c r="U3066" s="49"/>
      <c r="V3066" s="49"/>
      <c r="W3066" s="49"/>
      <c r="X3066" s="49"/>
      <c r="Y3066" s="49"/>
    </row>
    <row r="3067" spans="13:25">
      <c r="M3067" s="49"/>
      <c r="N3067" s="49"/>
      <c r="O3067" s="49"/>
      <c r="P3067" s="49"/>
      <c r="Q3067" s="49"/>
      <c r="R3067" s="49"/>
      <c r="S3067" s="49"/>
      <c r="T3067" s="49"/>
      <c r="U3067" s="49"/>
      <c r="V3067" s="49"/>
      <c r="W3067" s="49"/>
      <c r="X3067" s="49"/>
      <c r="Y3067" s="49"/>
    </row>
    <row r="3068" spans="13:25">
      <c r="M3068" s="49"/>
      <c r="N3068" s="49"/>
      <c r="O3068" s="49"/>
      <c r="P3068" s="49"/>
      <c r="Q3068" s="49"/>
      <c r="R3068" s="49"/>
      <c r="S3068" s="49"/>
      <c r="T3068" s="49"/>
      <c r="U3068" s="49"/>
      <c r="V3068" s="49"/>
      <c r="W3068" s="49"/>
      <c r="X3068" s="49"/>
      <c r="Y3068" s="49"/>
    </row>
    <row r="3069" spans="13:25">
      <c r="M3069" s="49"/>
      <c r="N3069" s="49"/>
      <c r="O3069" s="49"/>
      <c r="P3069" s="49"/>
      <c r="Q3069" s="49"/>
      <c r="R3069" s="49"/>
      <c r="S3069" s="49"/>
      <c r="T3069" s="49"/>
      <c r="U3069" s="49"/>
      <c r="V3069" s="49"/>
      <c r="W3069" s="49"/>
      <c r="X3069" s="49"/>
      <c r="Y3069" s="49"/>
    </row>
    <row r="3070" spans="13:25">
      <c r="M3070" s="49"/>
      <c r="N3070" s="49"/>
      <c r="O3070" s="49"/>
      <c r="P3070" s="49"/>
      <c r="Q3070" s="49"/>
      <c r="R3070" s="49"/>
      <c r="S3070" s="49"/>
      <c r="T3070" s="49"/>
      <c r="U3070" s="49"/>
      <c r="V3070" s="49"/>
      <c r="W3070" s="49"/>
      <c r="X3070" s="49"/>
      <c r="Y3070" s="49"/>
    </row>
    <row r="3071" spans="13:25">
      <c r="M3071" s="49"/>
      <c r="N3071" s="49"/>
      <c r="O3071" s="49"/>
      <c r="P3071" s="49"/>
      <c r="Q3071" s="49"/>
      <c r="R3071" s="49"/>
      <c r="S3071" s="49"/>
      <c r="T3071" s="49"/>
      <c r="U3071" s="49"/>
      <c r="V3071" s="49"/>
      <c r="W3071" s="49"/>
      <c r="X3071" s="49"/>
      <c r="Y3071" s="49"/>
    </row>
    <row r="3072" spans="13:25">
      <c r="M3072" s="49"/>
      <c r="N3072" s="49"/>
      <c r="O3072" s="49"/>
      <c r="P3072" s="49"/>
      <c r="Q3072" s="49"/>
      <c r="R3072" s="49"/>
      <c r="S3072" s="49"/>
      <c r="T3072" s="49"/>
      <c r="U3072" s="49"/>
      <c r="V3072" s="49"/>
      <c r="W3072" s="49"/>
      <c r="X3072" s="49"/>
      <c r="Y3072" s="49"/>
    </row>
    <row r="3073" spans="13:25">
      <c r="M3073" s="49"/>
      <c r="N3073" s="49"/>
      <c r="O3073" s="49"/>
      <c r="P3073" s="49"/>
      <c r="Q3073" s="49"/>
      <c r="R3073" s="49"/>
      <c r="S3073" s="49"/>
      <c r="T3073" s="49"/>
      <c r="U3073" s="49"/>
      <c r="V3073" s="49"/>
      <c r="W3073" s="49"/>
      <c r="X3073" s="49"/>
      <c r="Y3073" s="49"/>
    </row>
    <row r="3074" spans="13:25">
      <c r="M3074" s="49"/>
      <c r="N3074" s="49"/>
      <c r="O3074" s="49"/>
      <c r="P3074" s="49"/>
      <c r="Q3074" s="49"/>
      <c r="R3074" s="49"/>
      <c r="S3074" s="49"/>
      <c r="T3074" s="49"/>
      <c r="U3074" s="49"/>
      <c r="V3074" s="49"/>
      <c r="W3074" s="49"/>
      <c r="X3074" s="49"/>
      <c r="Y3074" s="49"/>
    </row>
    <row r="3075" spans="13:25">
      <c r="M3075" s="49"/>
      <c r="N3075" s="49"/>
      <c r="O3075" s="49"/>
      <c r="P3075" s="49"/>
      <c r="Q3075" s="49"/>
      <c r="R3075" s="49"/>
      <c r="S3075" s="49"/>
      <c r="T3075" s="49"/>
      <c r="U3075" s="49"/>
      <c r="V3075" s="49"/>
      <c r="W3075" s="49"/>
      <c r="X3075" s="49"/>
      <c r="Y3075" s="49"/>
    </row>
    <row r="3076" spans="13:25">
      <c r="M3076" s="49"/>
      <c r="N3076" s="49"/>
      <c r="O3076" s="49"/>
      <c r="P3076" s="49"/>
      <c r="Q3076" s="49"/>
      <c r="R3076" s="49"/>
      <c r="S3076" s="49"/>
      <c r="T3076" s="49"/>
      <c r="U3076" s="49"/>
      <c r="V3076" s="49"/>
      <c r="W3076" s="49"/>
      <c r="X3076" s="49"/>
      <c r="Y3076" s="49"/>
    </row>
    <row r="3077" spans="13:25">
      <c r="M3077" s="49"/>
      <c r="N3077" s="49"/>
      <c r="O3077" s="49"/>
      <c r="P3077" s="49"/>
      <c r="Q3077" s="49"/>
      <c r="R3077" s="49"/>
      <c r="S3077" s="49"/>
      <c r="T3077" s="49"/>
      <c r="U3077" s="49"/>
      <c r="V3077" s="49"/>
      <c r="W3077" s="49"/>
      <c r="X3077" s="49"/>
      <c r="Y3077" s="49"/>
    </row>
    <row r="3078" spans="13:25">
      <c r="M3078" s="49"/>
      <c r="N3078" s="49"/>
      <c r="O3078" s="49"/>
      <c r="P3078" s="49"/>
      <c r="Q3078" s="49"/>
      <c r="R3078" s="49"/>
      <c r="S3078" s="49"/>
      <c r="T3078" s="49"/>
      <c r="U3078" s="49"/>
      <c r="V3078" s="49"/>
      <c r="W3078" s="49"/>
      <c r="X3078" s="49"/>
      <c r="Y3078" s="49"/>
    </row>
    <row r="3079" spans="13:25">
      <c r="M3079" s="49"/>
      <c r="N3079" s="49"/>
      <c r="O3079" s="49"/>
      <c r="P3079" s="49"/>
      <c r="Q3079" s="49"/>
      <c r="R3079" s="49"/>
      <c r="S3079" s="49"/>
      <c r="T3079" s="49"/>
      <c r="U3079" s="49"/>
      <c r="V3079" s="49"/>
      <c r="W3079" s="49"/>
      <c r="X3079" s="49"/>
      <c r="Y3079" s="49"/>
    </row>
    <row r="3080" spans="13:25">
      <c r="M3080" s="49"/>
      <c r="N3080" s="49"/>
      <c r="O3080" s="49"/>
      <c r="P3080" s="49"/>
      <c r="Q3080" s="49"/>
      <c r="R3080" s="49"/>
      <c r="S3080" s="49"/>
      <c r="T3080" s="49"/>
      <c r="U3080" s="49"/>
      <c r="V3080" s="49"/>
      <c r="W3080" s="49"/>
      <c r="X3080" s="49"/>
      <c r="Y3080" s="49"/>
    </row>
    <row r="3081" spans="13:25">
      <c r="M3081" s="49"/>
      <c r="N3081" s="49"/>
      <c r="O3081" s="49"/>
      <c r="P3081" s="49"/>
      <c r="Q3081" s="49"/>
      <c r="R3081" s="49"/>
      <c r="S3081" s="49"/>
      <c r="T3081" s="49"/>
      <c r="U3081" s="49"/>
      <c r="V3081" s="49"/>
      <c r="W3081" s="49"/>
      <c r="X3081" s="49"/>
      <c r="Y3081" s="49"/>
    </row>
    <row r="3082" spans="13:25">
      <c r="M3082" s="49"/>
      <c r="N3082" s="49"/>
      <c r="O3082" s="49"/>
      <c r="P3082" s="49"/>
      <c r="Q3082" s="49"/>
      <c r="R3082" s="49"/>
      <c r="S3082" s="49"/>
      <c r="T3082" s="49"/>
      <c r="U3082" s="49"/>
      <c r="V3082" s="49"/>
      <c r="W3082" s="49"/>
      <c r="X3082" s="49"/>
      <c r="Y3082" s="49"/>
    </row>
    <row r="3083" spans="13:25">
      <c r="M3083" s="49"/>
      <c r="N3083" s="49"/>
      <c r="O3083" s="49"/>
      <c r="P3083" s="49"/>
      <c r="Q3083" s="49"/>
      <c r="R3083" s="49"/>
      <c r="S3083" s="49"/>
      <c r="T3083" s="49"/>
      <c r="U3083" s="49"/>
      <c r="V3083" s="49"/>
      <c r="W3083" s="49"/>
      <c r="X3083" s="49"/>
      <c r="Y3083" s="49"/>
    </row>
    <row r="3084" spans="13:25">
      <c r="M3084" s="49"/>
      <c r="N3084" s="49"/>
      <c r="O3084" s="49"/>
      <c r="P3084" s="49"/>
      <c r="Q3084" s="49"/>
      <c r="R3084" s="49"/>
      <c r="S3084" s="49"/>
      <c r="T3084" s="49"/>
      <c r="U3084" s="49"/>
      <c r="V3084" s="49"/>
      <c r="W3084" s="49"/>
      <c r="X3084" s="49"/>
      <c r="Y3084" s="49"/>
    </row>
    <row r="3085" spans="13:25">
      <c r="M3085" s="49"/>
      <c r="N3085" s="49"/>
      <c r="O3085" s="49"/>
      <c r="P3085" s="49"/>
      <c r="Q3085" s="49"/>
      <c r="R3085" s="49"/>
      <c r="S3085" s="49"/>
      <c r="T3085" s="49"/>
      <c r="U3085" s="49"/>
      <c r="V3085" s="49"/>
      <c r="W3085" s="49"/>
      <c r="X3085" s="49"/>
      <c r="Y3085" s="49"/>
    </row>
    <row r="3086" spans="13:25">
      <c r="M3086" s="49"/>
      <c r="N3086" s="49"/>
      <c r="O3086" s="49"/>
      <c r="P3086" s="49"/>
      <c r="Q3086" s="49"/>
      <c r="R3086" s="49"/>
      <c r="S3086" s="49"/>
      <c r="T3086" s="49"/>
      <c r="U3086" s="49"/>
      <c r="V3086" s="49"/>
      <c r="W3086" s="49"/>
      <c r="X3086" s="49"/>
      <c r="Y3086" s="49"/>
    </row>
    <row r="3087" spans="13:25">
      <c r="M3087" s="49"/>
      <c r="N3087" s="49"/>
      <c r="O3087" s="49"/>
      <c r="P3087" s="49"/>
      <c r="Q3087" s="49"/>
      <c r="R3087" s="49"/>
      <c r="S3087" s="49"/>
      <c r="T3087" s="49"/>
      <c r="U3087" s="49"/>
      <c r="V3087" s="49"/>
      <c r="W3087" s="49"/>
      <c r="X3087" s="49"/>
      <c r="Y3087" s="49"/>
    </row>
    <row r="3088" spans="13:25">
      <c r="M3088" s="49"/>
      <c r="N3088" s="49"/>
      <c r="O3088" s="49"/>
      <c r="P3088" s="49"/>
      <c r="Q3088" s="49"/>
      <c r="R3088" s="49"/>
      <c r="S3088" s="49"/>
      <c r="T3088" s="49"/>
      <c r="U3088" s="49"/>
      <c r="V3088" s="49"/>
      <c r="W3088" s="49"/>
      <c r="X3088" s="49"/>
      <c r="Y3088" s="49"/>
    </row>
  </sheetData>
  <phoneticPr fontId="1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Panel Dataset</vt:lpstr>
      <vt:lpstr>total votes</vt:lpstr>
      <vt:lpstr>G&amp;Z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 Jamal</dc:creator>
  <cp:lastModifiedBy>Hind Jamal</cp:lastModifiedBy>
  <dcterms:created xsi:type="dcterms:W3CDTF">2021-11-17T13:33:32Z</dcterms:created>
  <dcterms:modified xsi:type="dcterms:W3CDTF">2021-12-05T15:08:29Z</dcterms:modified>
</cp:coreProperties>
</file>