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horizontal="center"/>
    </xf>
    <xf numFmtId="166" fontId="1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38100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38100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38100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38100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38100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38100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38100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38100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38100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38100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38100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2"/>
  <sheetViews>
    <sheetView tabSelected="1" topLeftCell="A9" zoomScale="193" zoomScaleNormal="160" workbookViewId="0">
      <selection activeCell="E18" sqref="E18"/>
    </sheetView>
  </sheetViews>
  <sheetFormatPr baseColWidth="10" defaultColWidth="8.6640625" defaultRowHeight="13"/>
  <cols>
    <col width="4.33203125" customWidth="1" style="64" min="1" max="1"/>
    <col width="6" customWidth="1" style="64" min="2" max="2"/>
    <col width="5.5" customWidth="1" style="64" min="3" max="3"/>
    <col width="13.6640625" customWidth="1" style="64" min="4" max="4"/>
    <col width="31.5" customWidth="1" style="64" min="5" max="5"/>
    <col width="13.6640625" customWidth="1" style="64" min="6" max="6"/>
    <col width="7.5" customWidth="1" style="64" min="8" max="8"/>
    <col width="11.6640625" customWidth="1" style="64" min="9" max="10"/>
    <col width="10.6640625" customWidth="1" style="64" min="11" max="11"/>
  </cols>
  <sheetData>
    <row r="1">
      <c r="A1" s="63" t="n"/>
    </row>
    <row r="2"/>
    <row r="3"/>
    <row r="4" ht="12.75" customHeight="1" s="64">
      <c r="A4" s="70" t="inlineStr">
        <is>
          <t xml:space="preserve">BM BAKER MAGNETİK </t>
        </is>
      </c>
      <c r="I4" s="1" t="n"/>
      <c r="J4" s="1" t="n"/>
    </row>
    <row r="5" ht="12.75" customHeight="1" s="64">
      <c r="A5" s="65" t="inlineStr">
        <is>
          <t>Willy Brandt Sok.No:16/1 Çankaya 06690 Ankara</t>
        </is>
      </c>
      <c r="I5" s="1" t="n"/>
      <c r="J5" s="71" t="n"/>
    </row>
    <row r="6" ht="12.75" customHeight="1" s="64">
      <c r="A6" s="65" t="inlineStr">
        <is>
          <t>Tel:+90 (312) 4416801-4416883 Fax:+90 (312) 4416165</t>
        </is>
      </c>
      <c r="I6" s="1" t="n"/>
      <c r="J6" s="71" t="n"/>
    </row>
    <row r="7" ht="12.75" customHeight="1" s="64">
      <c r="A7" s="71" t="inlineStr">
        <is>
          <t xml:space="preserve">E-Mail: baker@bakermagnetics.com.tr   Web: www.bakermagnetics.com.tr </t>
        </is>
      </c>
      <c r="I7" s="1" t="n"/>
      <c r="J7" s="71" t="n"/>
    </row>
    <row r="8" ht="12.75" customHeight="1" s="64">
      <c r="A8" s="68" t="inlineStr">
        <is>
          <t>F A X   T R A N S M I T T A L</t>
        </is>
      </c>
      <c r="I8" s="71" t="n"/>
      <c r="J8" s="71" t="n"/>
    </row>
    <row r="9" ht="12.75" customHeight="1" s="64">
      <c r="A9" s="41" t="n"/>
      <c r="B9" s="41" t="n"/>
      <c r="C9" s="41" t="n"/>
      <c r="D9" s="41" t="n"/>
      <c r="E9" s="41" t="n"/>
      <c r="F9" s="41" t="n"/>
      <c r="G9" s="41" t="n"/>
      <c r="H9" s="41" t="n"/>
      <c r="I9" s="71" t="n"/>
      <c r="J9" s="71" t="n"/>
    </row>
    <row r="10" ht="12.75" customFormat="1" customHeight="1" s="67">
      <c r="A10" s="66" t="inlineStr">
        <is>
          <t>GÜLSAN SENTETİK DOKUMA SAN. VE TİC.A.Ş.</t>
        </is>
      </c>
      <c r="F10" s="73" t="inlineStr">
        <is>
          <t>Tarih:</t>
        </is>
      </c>
      <c r="G10" s="69" t="n">
        <v>43801</v>
      </c>
    </row>
    <row r="11" ht="12.75" customFormat="1" customHeight="1" s="67">
      <c r="A11" s="66" t="inlineStr">
        <is>
          <t>GAZİANTEP</t>
        </is>
      </c>
      <c r="F11" s="73" t="inlineStr">
        <is>
          <t>Ref:</t>
        </is>
      </c>
      <c r="G11" s="69" t="n">
        <v>43801</v>
      </c>
    </row>
    <row r="12" ht="12.75" customFormat="1" customHeight="1" s="67">
      <c r="A12" s="67" t="inlineStr">
        <is>
          <t>Tel: (0342) 337 11 80  Fax: (0342) 337 25 28</t>
        </is>
      </c>
      <c r="F12" s="73" t="n">
        <v>12148</v>
      </c>
    </row>
    <row r="13" ht="12.75" customFormat="1" customHeight="1" s="67">
      <c r="A13" s="67" t="inlineStr">
        <is>
          <t>Sn.Tuğba YILDIRIM</t>
        </is>
      </c>
      <c r="F13" s="66" t="n"/>
    </row>
    <row r="14" ht="13.5" customFormat="1" customHeight="1" s="67">
      <c r="I14" s="66" t="n"/>
      <c r="J14" s="20" t="n"/>
    </row>
    <row r="15" ht="13.5" customFormat="1" customHeight="1" s="67">
      <c r="A15" s="74" t="inlineStr">
        <is>
          <t>TEKLİF  #MCY-GLS-191202-1803 Union Special Yedekleri</t>
        </is>
      </c>
      <c r="I15" s="66" t="n"/>
      <c r="J15" s="20" t="n"/>
    </row>
    <row r="16" ht="14.5" customFormat="1" customHeight="1" s="67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73" t="inlineStr">
        <is>
          <t>DE List</t>
        </is>
      </c>
      <c r="J16" s="73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67">
      <c r="A17" s="30" t="n">
        <v>1</v>
      </c>
      <c r="B17" s="30" t="n">
        <v>0</v>
      </c>
      <c r="C17" s="31" t="n">
        <v>27157</v>
      </c>
      <c r="D17" s="26" t="inlineStr">
        <is>
          <t>SS8080310TP</t>
        </is>
      </c>
      <c r="E17" s="39" t="inlineStr">
        <is>
          <t>SET SCREW</t>
        </is>
      </c>
      <c r="F17" s="54">
        <f>J17</f>
        <v/>
      </c>
      <c r="G17" s="52" t="n"/>
      <c r="H17" s="53">
        <f>F17*B17</f>
        <v/>
      </c>
      <c r="I17" s="35" t="n">
        <v>1.1</v>
      </c>
      <c r="J17" s="35">
        <f>I17 * 2.15</f>
        <v/>
      </c>
      <c r="K17" t="inlineStr">
        <is>
          <t>A</t>
        </is>
      </c>
      <c r="L17" s="20" t="n">
        <v>31</v>
      </c>
      <c r="M17" s="17" t="n">
        <v>1</v>
      </c>
      <c r="N17" t="inlineStr">
        <is>
          <t>nan</t>
        </is>
      </c>
      <c r="P17" s="25" t="n"/>
      <c r="Q17" s="25" t="n"/>
    </row>
    <row r="18" ht="14.5" customFormat="1" customHeight="1" s="67">
      <c r="A18" s="30" t="n">
        <v>2</v>
      </c>
      <c r="B18" s="30" t="n"/>
      <c r="C18" s="31" t="n"/>
      <c r="D18" s="26" t="inlineStr">
        <is>
          <t>80639</t>
        </is>
      </c>
      <c r="E18" s="39" t="inlineStr">
        <is>
          <t>SHAFT</t>
        </is>
      </c>
      <c r="F18" s="54">
        <f>J18</f>
        <v/>
      </c>
      <c r="G18" s="52" t="n"/>
      <c r="H18" s="53">
        <f>F18*B18</f>
        <v/>
      </c>
      <c r="I18" s="35" t="n">
        <v>63.26</v>
      </c>
      <c r="J18" s="35">
        <f>I18 * 2.15</f>
        <v/>
      </c>
      <c r="K18" t="inlineStr">
        <is>
          <t>A</t>
        </is>
      </c>
      <c r="L18" s="20" t="n">
        <v>10</v>
      </c>
      <c r="M18" s="17" t="n">
        <v>69</v>
      </c>
      <c r="N18" t="inlineStr">
        <is>
          <t>nan</t>
        </is>
      </c>
    </row>
    <row r="19" ht="12.75" customFormat="1" customHeight="1" s="67" thickBot="1">
      <c r="A19" s="30" t="n">
        <v>3</v>
      </c>
      <c r="B19" s="30" t="n"/>
      <c r="C19" s="31" t="n"/>
      <c r="D19" s="26" t="inlineStr">
        <is>
          <t>1280</t>
        </is>
      </c>
      <c r="E19" s="39" t="inlineStr">
        <is>
          <t>NUT</t>
        </is>
      </c>
      <c r="F19" s="54">
        <f>J19</f>
        <v/>
      </c>
      <c r="G19" s="52" t="n"/>
      <c r="H19" s="53">
        <f>F19*B19</f>
        <v/>
      </c>
      <c r="I19" s="35" t="n">
        <v>3.11</v>
      </c>
      <c r="J19" s="35">
        <f>I19 * 2.15</f>
        <v/>
      </c>
      <c r="K19" t="inlineStr">
        <is>
          <t>A</t>
        </is>
      </c>
      <c r="L19" s="20" t="n">
        <v>84</v>
      </c>
      <c r="M19" s="17" t="n">
        <v>1</v>
      </c>
      <c r="N19" t="inlineStr">
        <is>
          <t>nan</t>
        </is>
      </c>
    </row>
    <row r="20" ht="12.75" customFormat="1" customHeight="1" s="67">
      <c r="A20" s="30" t="n">
        <v>4</v>
      </c>
      <c r="B20" s="30" t="n"/>
      <c r="C20" s="31" t="n"/>
      <c r="D20" s="26" t="inlineStr">
        <is>
          <t>666-149</t>
        </is>
      </c>
      <c r="E20" s="39" t="inlineStr">
        <is>
          <t>FELT WICK</t>
        </is>
      </c>
      <c r="F20" s="54">
        <f>J20</f>
        <v/>
      </c>
      <c r="G20" s="52" t="n"/>
      <c r="H20" s="53">
        <f>F20*B20</f>
        <v/>
      </c>
      <c r="I20" s="35" t="n">
        <v>1.37</v>
      </c>
      <c r="J20" s="35">
        <f>I20 * 2.15</f>
        <v/>
      </c>
      <c r="K20" t="inlineStr">
        <is>
          <t>A</t>
        </is>
      </c>
      <c r="L20" s="20" t="n">
        <v>298</v>
      </c>
      <c r="M20" s="17" t="n">
        <v>1</v>
      </c>
      <c r="N20" t="inlineStr">
        <is>
          <t>nan</t>
        </is>
      </c>
    </row>
    <row r="21" ht="12.75" customFormat="1" customHeight="1" s="67">
      <c r="A21" s="30" t="n">
        <v>5</v>
      </c>
      <c r="B21" s="30" t="n"/>
      <c r="C21" s="31" t="n"/>
      <c r="D21" s="26" t="inlineStr">
        <is>
          <t>10084A</t>
        </is>
      </c>
      <c r="E21" s="39" t="inlineStr">
        <is>
          <t>FELT WASHER</t>
        </is>
      </c>
      <c r="F21" s="54">
        <f>J21</f>
        <v/>
      </c>
      <c r="G21" s="52" t="n"/>
      <c r="H21" s="53">
        <f>F21*B21</f>
        <v/>
      </c>
      <c r="I21" s="35" t="n">
        <v>2.05</v>
      </c>
      <c r="J21" s="35">
        <f>I21 * 2.15</f>
        <v/>
      </c>
      <c r="K21" t="inlineStr">
        <is>
          <t>A</t>
        </is>
      </c>
      <c r="L21" s="20" t="n">
        <v>15</v>
      </c>
      <c r="M21" s="17" t="n">
        <v>1</v>
      </c>
      <c r="N21" t="inlineStr">
        <is>
          <t>nan</t>
        </is>
      </c>
    </row>
    <row r="22" ht="12.75" customFormat="1" customHeight="1" s="67" thickBot="1">
      <c r="A22" s="30" t="n">
        <v>6</v>
      </c>
      <c r="B22" s="30" t="n"/>
      <c r="C22" s="31" t="n"/>
      <c r="D22" s="26" t="inlineStr">
        <is>
          <t>75</t>
        </is>
      </c>
      <c r="E22" s="39" t="inlineStr">
        <is>
          <t>SCREW</t>
        </is>
      </c>
      <c r="F22" s="54">
        <f>J22</f>
        <v/>
      </c>
      <c r="G22" s="52" t="n"/>
      <c r="H22" s="53">
        <f>F22*B22</f>
        <v/>
      </c>
      <c r="I22" s="35" t="n">
        <v>1.85</v>
      </c>
      <c r="J22" s="35">
        <f>I22 * 2.15</f>
        <v/>
      </c>
      <c r="K22" t="inlineStr">
        <is>
          <t>T</t>
        </is>
      </c>
      <c r="L22" s="20" t="n">
        <v/>
      </c>
      <c r="M22" s="17" t="n">
        <v>2</v>
      </c>
      <c r="N22" t="inlineStr">
        <is>
          <t>nan</t>
        </is>
      </c>
    </row>
    <row r="23" ht="12.75" customFormat="1" customHeight="1" s="67">
      <c r="A23" s="30" t="n">
        <v>7</v>
      </c>
      <c r="B23" s="30" t="n"/>
      <c r="C23" s="31" t="n"/>
      <c r="D23" s="26" t="inlineStr">
        <is>
          <t>10045C</t>
        </is>
      </c>
      <c r="E23" s="39" t="inlineStr">
        <is>
          <t>CONN ROD</t>
        </is>
      </c>
      <c r="F23" s="54">
        <f>J23</f>
        <v/>
      </c>
      <c r="G23" s="52" t="n"/>
      <c r="H23" s="53">
        <f>F23*B23</f>
        <v/>
      </c>
      <c r="I23" s="35" t="n">
        <v>0</v>
      </c>
      <c r="J23" s="35">
        <f>I23 * 2.15</f>
        <v/>
      </c>
      <c r="K23" t="inlineStr">
        <is>
          <t>G</t>
        </is>
      </c>
      <c r="L23" s="20" t="n">
        <v>1</v>
      </c>
      <c r="M23" s="17" t="n">
        <v>75</v>
      </c>
      <c r="N23" t="inlineStr">
        <is>
          <t>FP10045C</t>
        </is>
      </c>
    </row>
    <row r="24">
      <c r="A24" s="30" t="n">
        <v>8</v>
      </c>
      <c r="B24" s="30" t="n"/>
      <c r="C24" s="31" t="n"/>
      <c r="D24" s="26" t="inlineStr">
        <is>
          <t>80630G</t>
        </is>
      </c>
      <c r="E24" s="39" t="inlineStr">
        <is>
          <t>FELT WICK</t>
        </is>
      </c>
      <c r="F24" s="54">
        <f>J24</f>
        <v/>
      </c>
      <c r="G24" s="52" t="n"/>
      <c r="H24" s="53">
        <f>F24*B24</f>
        <v/>
      </c>
      <c r="I24" s="35" t="n">
        <v>3.06</v>
      </c>
      <c r="J24" s="35">
        <f>I24 * 2.15</f>
        <v/>
      </c>
      <c r="K24" t="inlineStr">
        <is>
          <t>A</t>
        </is>
      </c>
      <c r="L24" s="20" t="n">
        <v>56</v>
      </c>
      <c r="M24" s="17" t="n">
        <v>1</v>
      </c>
      <c r="N24" t="inlineStr">
        <is>
          <t>nan</t>
        </is>
      </c>
    </row>
    <row r="25">
      <c r="A25" s="30" t="n">
        <v>9</v>
      </c>
      <c r="B25" s="30" t="n"/>
      <c r="C25" s="31" t="n"/>
      <c r="D25" s="26" t="inlineStr">
        <is>
          <t>15745B</t>
        </is>
      </c>
      <c r="E25" s="39" t="inlineStr">
        <is>
          <t>CONE STUD</t>
        </is>
      </c>
      <c r="F25" s="54">
        <f>J25</f>
        <v/>
      </c>
      <c r="G25" s="52" t="n"/>
      <c r="H25" s="53">
        <f>F25*B25</f>
        <v/>
      </c>
      <c r="I25" s="35" t="n">
        <v>27.25</v>
      </c>
      <c r="J25" s="35">
        <f>I25 * 2.15</f>
        <v/>
      </c>
      <c r="K25" t="inlineStr">
        <is>
          <t>A</t>
        </is>
      </c>
      <c r="L25" s="20" t="n">
        <v>17</v>
      </c>
      <c r="M25" s="17" t="n">
        <v>17</v>
      </c>
      <c r="N25" t="inlineStr">
        <is>
          <t>nan</t>
        </is>
      </c>
    </row>
    <row r="26">
      <c r="A26" s="30" t="n">
        <v>10</v>
      </c>
      <c r="B26" s="30" t="n"/>
      <c r="C26" s="31" t="n"/>
      <c r="D26" s="26" t="inlineStr">
        <is>
          <t>99288</t>
        </is>
      </c>
      <c r="E26" s="39" t="inlineStr">
        <is>
          <t>SCREW</t>
        </is>
      </c>
      <c r="F26" s="54">
        <f>J26</f>
        <v/>
      </c>
      <c r="G26" s="52" t="n"/>
      <c r="H26" s="53">
        <f>F26*B26</f>
        <v/>
      </c>
      <c r="I26" s="35" t="n">
        <v>4.33</v>
      </c>
      <c r="J26" s="35">
        <f>I26 * 2.15</f>
        <v/>
      </c>
      <c r="K26" t="inlineStr">
        <is>
          <t>A</t>
        </is>
      </c>
      <c r="L26" s="20" t="n">
        <v>134</v>
      </c>
      <c r="M26" s="17" t="n">
        <v>3</v>
      </c>
      <c r="N26" t="inlineStr">
        <is>
          <t>nan</t>
        </is>
      </c>
    </row>
    <row r="27">
      <c r="A27" s="30" t="n">
        <v>11</v>
      </c>
      <c r="B27" s="30" t="n"/>
      <c r="C27" s="31" t="n"/>
      <c r="D27" s="26" t="inlineStr">
        <is>
          <t>80634EC</t>
        </is>
      </c>
      <c r="E27" s="39" t="inlineStr">
        <is>
          <t>SPONGE</t>
        </is>
      </c>
      <c r="F27" s="54">
        <f>J27</f>
        <v/>
      </c>
      <c r="G27" s="52" t="n"/>
      <c r="H27" s="53">
        <f>F27*B27</f>
        <v/>
      </c>
      <c r="I27" s="35" t="n">
        <v>2.53</v>
      </c>
      <c r="J27" s="35">
        <f>I27 * 2.15</f>
        <v/>
      </c>
      <c r="K27" t="inlineStr">
        <is>
          <t>A</t>
        </is>
      </c>
      <c r="L27" s="20" t="n">
        <v>71</v>
      </c>
      <c r="M27" s="17" t="n">
        <v>4</v>
      </c>
      <c r="N27" t="inlineStr">
        <is>
          <t>nan</t>
        </is>
      </c>
    </row>
    <row r="28">
      <c r="A28" s="30" t="n">
        <v>12</v>
      </c>
      <c r="B28" s="30" t="n"/>
      <c r="C28" s="31" t="n"/>
      <c r="D28" s="26" t="inlineStr">
        <is>
          <t>24</t>
        </is>
      </c>
      <c r="E28" s="39" t="inlineStr">
        <is>
          <t>GUIDE</t>
        </is>
      </c>
      <c r="F28" s="54">
        <f>J28</f>
        <v/>
      </c>
      <c r="G28" s="52" t="n"/>
      <c r="H28" s="53">
        <f>F28*B28</f>
        <v/>
      </c>
      <c r="I28" s="35" t="n">
        <v>82.79000000000001</v>
      </c>
      <c r="J28" s="35">
        <f>I28 * 2.15</f>
        <v/>
      </c>
      <c r="K28" t="inlineStr">
        <is>
          <t>A</t>
        </is>
      </c>
      <c r="L28" s="20" t="n">
        <v/>
      </c>
      <c r="M28" s="17" t="n">
        <v>44</v>
      </c>
      <c r="N28" t="inlineStr">
        <is>
          <t>nan</t>
        </is>
      </c>
    </row>
    <row r="29">
      <c r="A29" s="30" t="n">
        <v>13</v>
      </c>
      <c r="B29" s="30" t="n"/>
      <c r="C29" s="31" t="n"/>
      <c r="D29" s="26" t="inlineStr">
        <is>
          <t>15465F</t>
        </is>
      </c>
      <c r="E29" s="39" t="inlineStr">
        <is>
          <t>ROCKER CONE</t>
        </is>
      </c>
      <c r="F29" s="54">
        <f>J29</f>
        <v/>
      </c>
      <c r="G29" s="52" t="n"/>
      <c r="H29" s="53">
        <f>F29*B29</f>
        <v/>
      </c>
      <c r="I29" s="35" t="n">
        <v>13.73</v>
      </c>
      <c r="J29" s="35">
        <f>I29 * 2.15</f>
        <v/>
      </c>
      <c r="K29" t="inlineStr">
        <is>
          <t>A</t>
        </is>
      </c>
      <c r="L29" s="20" t="n">
        <v>34</v>
      </c>
      <c r="M29" s="17" t="n">
        <v>10</v>
      </c>
      <c r="N29" t="inlineStr">
        <is>
          <t>nan</t>
        </is>
      </c>
    </row>
    <row r="30">
      <c r="A30" s="30" t="n">
        <v>14</v>
      </c>
      <c r="B30" s="30" t="n"/>
      <c r="C30" s="31" t="n"/>
      <c r="D30" s="26" t="inlineStr">
        <is>
          <t>10023</t>
        </is>
      </c>
      <c r="E30" s="39" t="inlineStr">
        <is>
          <t>LOOPER THREAD TAKE-UP</t>
        </is>
      </c>
      <c r="F30" s="54">
        <f>J30</f>
        <v/>
      </c>
      <c r="G30" s="52" t="n"/>
      <c r="H30" s="53">
        <f>F30*B30</f>
        <v/>
      </c>
      <c r="I30" s="35" t="n">
        <v>0</v>
      </c>
      <c r="J30" s="35">
        <f>I30 * 2.15</f>
        <v/>
      </c>
      <c r="K30" t="inlineStr">
        <is>
          <t>G</t>
        </is>
      </c>
      <c r="L30" s="20" t="n">
        <v/>
      </c>
      <c r="M30" s="17" t="n">
        <v>34</v>
      </c>
      <c r="N30" t="inlineStr">
        <is>
          <t>C10023</t>
        </is>
      </c>
    </row>
    <row r="31">
      <c r="A31" s="30" t="n">
        <v>15</v>
      </c>
      <c r="B31" s="30" t="n"/>
      <c r="C31" s="31" t="n"/>
      <c r="D31" s="26" t="inlineStr">
        <is>
          <t>22599</t>
        </is>
      </c>
      <c r="E31" s="39" t="inlineStr">
        <is>
          <t>SCREW</t>
        </is>
      </c>
      <c r="F31" s="54">
        <f>J31</f>
        <v/>
      </c>
      <c r="G31" s="52" t="n"/>
      <c r="H31" s="53">
        <f>F31*B31</f>
        <v/>
      </c>
      <c r="I31" s="35" t="n">
        <v>1.7</v>
      </c>
      <c r="J31" s="35">
        <f>I31 * 2.15</f>
        <v/>
      </c>
      <c r="K31" t="inlineStr">
        <is>
          <t>A</t>
        </is>
      </c>
      <c r="L31" s="20" t="n">
        <v>7</v>
      </c>
      <c r="M31" s="17" t="n">
        <v>1</v>
      </c>
      <c r="N31" t="inlineStr">
        <is>
          <t>nan</t>
        </is>
      </c>
    </row>
    <row r="32">
      <c r="A32" s="30" t="n">
        <v>16</v>
      </c>
      <c r="B32" s="30" t="n"/>
      <c r="C32" s="31" t="n"/>
      <c r="D32" s="26" t="inlineStr">
        <is>
          <t>80658A</t>
        </is>
      </c>
      <c r="E32" s="39" t="inlineStr">
        <is>
          <t>BALL JOINT</t>
        </is>
      </c>
      <c r="F32" s="54">
        <f>J32</f>
        <v/>
      </c>
      <c r="G32" s="52" t="n"/>
      <c r="H32" s="53">
        <f>F32*B32</f>
        <v/>
      </c>
      <c r="I32" s="35" t="n">
        <v>93.98</v>
      </c>
      <c r="J32" s="35">
        <f>I32 * 2.15</f>
        <v/>
      </c>
      <c r="K32" t="inlineStr">
        <is>
          <t>A</t>
        </is>
      </c>
      <c r="L32" s="20" t="n">
        <v>29</v>
      </c>
      <c r="M32" s="17" t="n">
        <v>28</v>
      </c>
      <c r="N32" t="inlineStr">
        <is>
          <t>nan</t>
        </is>
      </c>
    </row>
    <row r="33">
      <c r="A33" s="30" t="n">
        <v>17</v>
      </c>
      <c r="B33" s="30" t="n"/>
      <c r="C33" s="31" t="n"/>
      <c r="D33" s="26" t="inlineStr">
        <is>
          <t>80657A</t>
        </is>
      </c>
      <c r="E33" s="39" t="inlineStr">
        <is>
          <t>BALL JOINT</t>
        </is>
      </c>
      <c r="F33" s="54">
        <f>J33</f>
        <v/>
      </c>
      <c r="G33" s="52" t="n"/>
      <c r="H33" s="53">
        <f>F33*B33</f>
        <v/>
      </c>
      <c r="I33" s="35" t="n">
        <v>100.58</v>
      </c>
      <c r="J33" s="35">
        <f>I33 * 2.15</f>
        <v/>
      </c>
      <c r="K33" t="inlineStr">
        <is>
          <t>A</t>
        </is>
      </c>
      <c r="L33" s="20" t="n">
        <v>30</v>
      </c>
      <c r="M33" s="17" t="n">
        <v>25</v>
      </c>
      <c r="N33" t="inlineStr">
        <is>
          <t>nan</t>
        </is>
      </c>
    </row>
    <row r="34">
      <c r="A34" s="30" t="n">
        <v>18</v>
      </c>
      <c r="B34" s="30" t="n"/>
      <c r="C34" s="31" t="n"/>
      <c r="D34" s="26" t="inlineStr">
        <is>
          <t>10084B</t>
        </is>
      </c>
      <c r="E34" s="39" t="inlineStr">
        <is>
          <t>SEALING BELLOW</t>
        </is>
      </c>
      <c r="F34" s="54">
        <f>J34</f>
        <v/>
      </c>
      <c r="G34" s="52" t="n"/>
      <c r="H34" s="53">
        <f>F34*B34</f>
        <v/>
      </c>
      <c r="I34" s="35" t="n">
        <v>11.03</v>
      </c>
      <c r="J34" s="35">
        <f>I34 * 2.15</f>
        <v/>
      </c>
      <c r="K34" t="inlineStr">
        <is>
          <t>A</t>
        </is>
      </c>
      <c r="L34" s="20" t="n">
        <v>31</v>
      </c>
      <c r="M34" s="17" t="n">
        <v>5</v>
      </c>
      <c r="N34" t="inlineStr">
        <is>
          <t>nan</t>
        </is>
      </c>
    </row>
    <row r="35">
      <c r="A35" s="30" t="n">
        <v>19</v>
      </c>
      <c r="B35" s="30" t="n"/>
      <c r="C35" s="31" t="n"/>
      <c r="D35" s="26" t="inlineStr">
        <is>
          <t>80</t>
        </is>
      </c>
      <c r="E35" s="39" t="inlineStr">
        <is>
          <t>SCREW</t>
        </is>
      </c>
      <c r="F35" s="54">
        <f>J35</f>
        <v/>
      </c>
      <c r="G35" s="52" t="n"/>
      <c r="H35" s="53">
        <f>F35*B35</f>
        <v/>
      </c>
      <c r="I35" s="35" t="n">
        <v>1.52</v>
      </c>
      <c r="J35" s="35">
        <f>I35 * 2.15</f>
        <v/>
      </c>
      <c r="K35" t="inlineStr">
        <is>
          <t>A</t>
        </is>
      </c>
      <c r="L35" s="20" t="n">
        <v>1913</v>
      </c>
      <c r="M35" s="17" t="n">
        <v>2</v>
      </c>
      <c r="N35" t="inlineStr">
        <is>
          <t>nan</t>
        </is>
      </c>
    </row>
    <row r="36">
      <c r="A36" s="30" t="n">
        <v>20</v>
      </c>
      <c r="B36" s="30" t="n"/>
      <c r="C36" s="31" t="n"/>
      <c r="D36" s="26" t="inlineStr">
        <is>
          <t>318</t>
        </is>
      </c>
      <c r="E36" s="39" t="inlineStr">
        <is>
          <t>BEARING SCREW</t>
        </is>
      </c>
      <c r="F36" s="54">
        <f>J36</f>
        <v/>
      </c>
      <c r="G36" s="52" t="n"/>
      <c r="H36" s="53">
        <f>F36*B36</f>
        <v/>
      </c>
      <c r="I36" s="35" t="n">
        <v>4.02</v>
      </c>
      <c r="J36" s="35">
        <f>I36 * 2.15</f>
        <v/>
      </c>
      <c r="K36" t="inlineStr">
        <is>
          <t>A</t>
        </is>
      </c>
      <c r="L36" s="20" t="n">
        <v>9</v>
      </c>
      <c r="M36" s="17" t="n">
        <v>8</v>
      </c>
      <c r="N36" t="inlineStr">
        <is>
          <t>nan</t>
        </is>
      </c>
    </row>
    <row r="37">
      <c r="A37" s="30" t="n">
        <v>21</v>
      </c>
      <c r="B37" s="30" t="n"/>
      <c r="C37" s="31" t="n"/>
      <c r="D37" s="26" t="inlineStr">
        <is>
          <t>271E</t>
        </is>
      </c>
      <c r="E37" s="39" t="inlineStr">
        <is>
          <t>SHELL</t>
        </is>
      </c>
      <c r="F37" s="54">
        <f>J37</f>
        <v/>
      </c>
      <c r="G37" s="52" t="n"/>
      <c r="H37" s="53">
        <f>F37*B37</f>
        <v/>
      </c>
      <c r="I37" s="35" t="n">
        <v>0</v>
      </c>
      <c r="J37" s="35">
        <f>I37 * 2.15</f>
        <v/>
      </c>
      <c r="K37" t="inlineStr">
        <is>
          <t>G</t>
        </is>
      </c>
      <c r="L37" s="20" t="n">
        <v/>
      </c>
      <c r="M37" s="17" t="n">
        <v>16</v>
      </c>
      <c r="N37" t="inlineStr">
        <is>
          <t>nan</t>
        </is>
      </c>
    </row>
    <row r="38" ht="14" customHeight="1" s="64">
      <c r="A38" s="30" t="n">
        <v>22</v>
      </c>
      <c r="B38" s="30" t="n"/>
      <c r="C38" s="31" t="n"/>
      <c r="D38" s="26" t="inlineStr">
        <is>
          <t>10054</t>
        </is>
      </c>
      <c r="E38" s="39" t="inlineStr">
        <is>
          <t>NEEDLE BAR BUSHING</t>
        </is>
      </c>
      <c r="F38" s="54">
        <f>J38</f>
        <v/>
      </c>
      <c r="G38" s="52" t="n"/>
      <c r="H38" s="53">
        <f>F38*B38</f>
        <v/>
      </c>
      <c r="I38" s="35" t="n">
        <v>0</v>
      </c>
      <c r="J38" s="35">
        <f>I38 * 2.15</f>
        <v/>
      </c>
      <c r="K38" t="inlineStr">
        <is>
          <t>G</t>
        </is>
      </c>
      <c r="L38" s="20" t="n">
        <v/>
      </c>
      <c r="M38" s="17" t="n">
        <v>99</v>
      </c>
      <c r="N38" t="inlineStr">
        <is>
          <t>FP10054D</t>
        </is>
      </c>
    </row>
    <row r="39" ht="14" customHeight="1" s="64">
      <c r="A39" s="30" t="n">
        <v>23</v>
      </c>
      <c r="B39" s="30" t="n"/>
      <c r="C39" s="31" t="n"/>
      <c r="D39" s="26" t="inlineStr">
        <is>
          <t>15037A</t>
        </is>
      </c>
      <c r="E39" s="39" t="inlineStr">
        <is>
          <t>NUT</t>
        </is>
      </c>
      <c r="F39" s="54">
        <f>J39</f>
        <v/>
      </c>
      <c r="G39" s="52" t="n"/>
      <c r="H39" s="53">
        <f>F39*B39</f>
        <v/>
      </c>
      <c r="I39" s="35" t="n">
        <v>4.75</v>
      </c>
      <c r="J39" s="35">
        <f>I39 * 2.15</f>
        <v/>
      </c>
      <c r="K39" t="inlineStr">
        <is>
          <t>A</t>
        </is>
      </c>
      <c r="L39" s="20" t="n">
        <v>645</v>
      </c>
      <c r="M39" s="17" t="n">
        <v>1</v>
      </c>
      <c r="N39" t="inlineStr">
        <is>
          <t>nan</t>
        </is>
      </c>
    </row>
    <row r="40" ht="14" customHeight="1" s="64"/>
    <row r="41" ht="14" customHeight="1" s="64">
      <c r="A41" s="17" t="n"/>
      <c r="B41" s="71" t="n"/>
      <c r="C41" s="71" t="n"/>
      <c r="D41" s="18" t="n"/>
      <c r="F41" s="44" t="n"/>
      <c r="G41" s="44" t="n"/>
      <c r="H41" s="67" t="n"/>
      <c r="I41" s="35" t="n"/>
      <c r="J41" s="35" t="n"/>
      <c r="K41" s="35" t="n"/>
      <c r="L41" s="20" t="n"/>
    </row>
    <row r="42" ht="7.5" customHeight="1" s="64">
      <c r="A42" s="17" t="n"/>
      <c r="B42" s="71" t="n"/>
      <c r="C42" s="71" t="n"/>
      <c r="D42" s="18" t="n"/>
      <c r="E42" s="59" t="inlineStr">
        <is>
          <t>Toplam Tutarı</t>
        </is>
      </c>
      <c r="F42" s="60" t="n"/>
      <c r="G42" s="47" t="n"/>
      <c r="H42" s="75">
        <f>SUM(H17: H39)</f>
        <v/>
      </c>
      <c r="I42" s="35" t="n"/>
      <c r="J42" s="35" t="n"/>
      <c r="K42" s="35" t="n"/>
      <c r="L42" s="20" t="n"/>
    </row>
    <row r="43" ht="14" customHeight="1" s="64">
      <c r="A43" s="17" t="n"/>
      <c r="B43" s="17" t="n"/>
      <c r="C43" s="17" t="n"/>
      <c r="D43" s="21" t="n"/>
      <c r="E43" s="57" t="inlineStr">
        <is>
          <t>Özel İskonto %25</t>
        </is>
      </c>
      <c r="F43" s="67" t="n"/>
      <c r="G43" s="67" t="n"/>
      <c r="H43" s="76">
        <f>H42*25/100</f>
        <v/>
      </c>
      <c r="I43" s="7" t="n"/>
      <c r="J43" s="35" t="n"/>
      <c r="K43" s="35" t="n"/>
      <c r="L43" s="20" t="n"/>
    </row>
    <row r="44" ht="9" customHeight="1" s="64">
      <c r="A44" s="17" t="n"/>
      <c r="B44" s="17" t="n"/>
      <c r="C44" s="17" t="n"/>
      <c r="D44" s="21" t="n"/>
      <c r="E44" s="55" t="inlineStr">
        <is>
          <t>TOPLAM TEKLİF TUTARI</t>
        </is>
      </c>
      <c r="F44" s="56" t="n"/>
      <c r="G44" s="48" t="n"/>
      <c r="H44" s="77">
        <f>H42-H43</f>
        <v/>
      </c>
      <c r="I44" s="7" t="n"/>
      <c r="J44" s="35" t="n"/>
      <c r="K44" s="35" t="n"/>
      <c r="L44" s="20" t="n"/>
    </row>
    <row r="45" ht="14" customHeight="1" s="64">
      <c r="A45" s="17" t="n"/>
      <c r="B45" s="17" t="n"/>
      <c r="C45" s="17" t="n"/>
      <c r="D45" s="21" t="n"/>
      <c r="F45" s="44" t="n"/>
      <c r="G45" s="44" t="n"/>
      <c r="H45" s="67" t="n"/>
      <c r="I45" s="22" t="n"/>
      <c r="J45" s="35" t="n"/>
      <c r="K45" s="35" t="n"/>
    </row>
    <row r="46" ht="14" customHeight="1" s="64">
      <c r="A46" s="15" t="n"/>
      <c r="B46" s="15" t="n"/>
      <c r="C46" s="15" t="n"/>
      <c r="D46" s="15" t="n"/>
      <c r="K46" s="12" t="n"/>
    </row>
    <row r="47">
      <c r="A47" s="3" t="inlineStr">
        <is>
          <t>Teslim</t>
        </is>
      </c>
      <c r="B47" s="3" t="n"/>
      <c r="C47" s="67" t="inlineStr">
        <is>
          <t xml:space="preserve">: Resmi siparişten itibaren 1-6 hafta içinde (Noel dönemi) BMBAKER'in Ankara deposundan kargoya teslimdir. </t>
        </is>
      </c>
      <c r="E47" s="67" t="n"/>
      <c r="F47" s="67" t="n"/>
      <c r="G47" s="67" t="n"/>
      <c r="H47" s="67" t="n"/>
    </row>
    <row r="48">
      <c r="A48" s="11" t="n"/>
      <c r="B48" s="11" t="n"/>
      <c r="C48" s="32" t="inlineStr">
        <is>
          <t xml:space="preserve">  02.12.19 tarihi itibarı ile 1,2.Kalemlerin 2'şer adeti ve 3.Kalemin tamamı stok.</t>
        </is>
      </c>
      <c r="D48" s="33" t="n"/>
      <c r="E48" s="32" t="n"/>
      <c r="F48" s="32" t="n"/>
      <c r="G48" s="32" t="n"/>
      <c r="H48" s="32" t="n"/>
    </row>
    <row r="49">
      <c r="A49" s="11" t="n"/>
      <c r="B49" s="11" t="n"/>
      <c r="C49" s="67" t="inlineStr">
        <is>
          <t xml:space="preserve">  Sipariş konusu malzemelerin nakliyesi ve mal seyri rizikosu ALICIYA aittir.</t>
        </is>
      </c>
      <c r="E49" s="67" t="n"/>
      <c r="F49" s="67" t="n"/>
      <c r="G49" s="67" t="n"/>
      <c r="H49" s="67" t="n"/>
    </row>
    <row r="50">
      <c r="A50" s="11" t="n"/>
      <c r="B50" s="11" t="n"/>
      <c r="C50" s="67" t="inlineStr">
        <is>
          <t xml:space="preserve">  Sipariş anına kadar termin bilgileri değişebilir.</t>
        </is>
      </c>
      <c r="E50" s="67" t="n"/>
      <c r="F50" s="67" t="n"/>
      <c r="G50" s="67" t="n"/>
      <c r="H50" s="67" t="n"/>
    </row>
    <row r="51" ht="8.25" customHeight="1" s="64">
      <c r="A51" s="3" t="inlineStr">
        <is>
          <t>Fiyat</t>
        </is>
      </c>
      <c r="B51" s="4" t="n"/>
      <c r="C51" s="67" t="inlineStr">
        <is>
          <t>: Euro olarak verilmiş olup fatura tarihindeki TCMB döviz satış kuru geçerlidir. KDV hariçtir.</t>
        </is>
      </c>
      <c r="E51" s="67" t="n"/>
      <c r="F51" s="67" t="n"/>
      <c r="G51" s="67" t="n"/>
      <c r="H51" s="67" t="n"/>
    </row>
    <row r="52">
      <c r="A52" s="27" t="inlineStr">
        <is>
          <t>Kur Farkı</t>
        </is>
      </c>
      <c r="B52" s="28" t="n"/>
      <c r="C52" s="29" t="inlineStr">
        <is>
          <t>: Fatura tarihi ile fiili ödeme tarihi arasında oluşabilecek %3 ve üzeri kur artışlarında kur farkı faturası düzenlenir.</t>
        </is>
      </c>
      <c r="D52" s="29" t="n"/>
      <c r="E52" s="29" t="n"/>
      <c r="F52" s="29" t="n"/>
      <c r="G52" s="29" t="n"/>
      <c r="H52" s="29" t="n"/>
    </row>
    <row r="53">
      <c r="A53" s="3" t="inlineStr">
        <is>
          <t>Ödeme</t>
        </is>
      </c>
      <c r="B53" s="4" t="n"/>
      <c r="C53" s="67" t="inlineStr">
        <is>
          <t>: Teslimden itibaren 30 gün içinde peşin.</t>
        </is>
      </c>
      <c r="E53" s="67" t="n"/>
      <c r="F53" s="67" t="n"/>
      <c r="G53" s="67" t="n"/>
      <c r="H53" s="67" t="n"/>
    </row>
    <row r="54">
      <c r="A54" s="5" t="inlineStr">
        <is>
          <t>Opsiyon</t>
        </is>
      </c>
      <c r="B54" s="6" t="n"/>
      <c r="C54" s="67" t="inlineStr">
        <is>
          <t>: 15 gün</t>
        </is>
      </c>
      <c r="E54" s="67" t="n"/>
      <c r="F54" s="67" t="n"/>
      <c r="G54" s="67" t="n"/>
      <c r="H54" s="67" t="n"/>
    </row>
    <row r="55">
      <c r="A55" s="5" t="inlineStr">
        <is>
          <t>Menşe</t>
        </is>
      </c>
      <c r="B55" s="5" t="n"/>
      <c r="C55" s="67" t="inlineStr">
        <is>
          <t xml:space="preserve">: ABD / Almanya - Union Special </t>
        </is>
      </c>
      <c r="F55" s="67" t="n"/>
      <c r="G55" s="67" t="n"/>
      <c r="H55" s="67" t="n"/>
    </row>
    <row r="56">
      <c r="D56" s="67" t="n"/>
      <c r="G56" s="67" t="n"/>
      <c r="H56" s="67" t="n"/>
    </row>
    <row r="57">
      <c r="A57" s="67" t="inlineStr">
        <is>
          <t>Saygılarımızla</t>
        </is>
      </c>
      <c r="B57" s="67" t="n"/>
      <c r="C57" s="67" t="n"/>
      <c r="D57" s="67" t="n"/>
      <c r="G57" s="67" t="n"/>
      <c r="H57" s="67" t="n"/>
    </row>
    <row r="58">
      <c r="A58" s="67" t="inlineStr">
        <is>
          <t>M.Cengizhan Yeniçelik</t>
        </is>
      </c>
      <c r="B58" s="67" t="n"/>
      <c r="C58" s="67" t="n"/>
      <c r="D58" s="67" t="n"/>
    </row>
    <row r="59"/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3" t="n"/>
      <c r="B61" s="13" t="n"/>
      <c r="C61" s="13" t="n"/>
      <c r="D61" s="13" t="n"/>
      <c r="E61" s="61" t="inlineStr">
        <is>
          <t>Siparişlerinizin teyidini 0312 - 4416165 no'lu fax'a göndermenizi bekleriz.</t>
        </is>
      </c>
    </row>
    <row r="62">
      <c r="A62" s="13" t="n"/>
      <c r="B62" s="13" t="n"/>
      <c r="C62" s="13" t="n"/>
      <c r="D62" s="13" t="n"/>
      <c r="E62" s="34" t="n"/>
      <c r="F62" s="34" t="n"/>
      <c r="G62" s="34" t="n"/>
      <c r="H62" s="34" t="n"/>
    </row>
    <row r="63">
      <c r="A63" s="13" t="n"/>
      <c r="B63" s="13" t="n"/>
      <c r="C63" s="13" t="n"/>
      <c r="D63" s="13" t="n"/>
      <c r="E63" s="34" t="n"/>
      <c r="F63" s="23" t="inlineStr">
        <is>
          <t>Yetkili :</t>
        </is>
      </c>
      <c r="G63" s="23" t="n"/>
      <c r="H63" s="34" t="n"/>
    </row>
    <row r="64">
      <c r="A64" s="13" t="n"/>
      <c r="B64" s="13" t="n"/>
      <c r="C64" s="13" t="n"/>
      <c r="D64" s="13" t="n"/>
      <c r="E64" s="34" t="n"/>
      <c r="F64" s="23" t="n"/>
      <c r="G64" s="23" t="n"/>
      <c r="H64" s="34" t="n"/>
    </row>
    <row r="65">
      <c r="A65" s="13" t="n"/>
      <c r="B65" s="13" t="n"/>
      <c r="C65" s="13" t="n"/>
      <c r="D65" s="13" t="n"/>
      <c r="E65" s="34" t="n"/>
      <c r="F65" s="23" t="inlineStr">
        <is>
          <t>Kaşe - İmza :</t>
        </is>
      </c>
      <c r="G65" s="23" t="n"/>
      <c r="H65" s="34" t="n"/>
    </row>
    <row r="66">
      <c r="A66" s="13" t="n"/>
      <c r="B66" s="13" t="n"/>
      <c r="C66" s="13" t="n"/>
      <c r="D66" s="13" t="n"/>
      <c r="E66" s="34" t="n"/>
      <c r="F66" s="23" t="n"/>
      <c r="G66" s="23" t="n"/>
      <c r="H66" s="34" t="n"/>
    </row>
    <row r="67">
      <c r="A67" s="13" t="n"/>
      <c r="B67" s="13" t="n"/>
      <c r="C67" s="13" t="n"/>
      <c r="D67" s="13" t="n"/>
      <c r="E67" s="34" t="n"/>
      <c r="F67" s="23" t="inlineStr">
        <is>
          <t>Tarih :</t>
        </is>
      </c>
      <c r="G67" s="23" t="n"/>
      <c r="H67" s="34" t="n"/>
    </row>
    <row r="68">
      <c r="A68" s="13" t="n"/>
      <c r="B68" s="13" t="n"/>
      <c r="C68" s="13" t="n"/>
      <c r="D68" s="13" t="n"/>
      <c r="E68" s="34" t="n"/>
      <c r="F68" s="34" t="n"/>
      <c r="G68" s="34" t="n"/>
      <c r="H68" s="34" t="n"/>
    </row>
    <row r="69">
      <c r="A69" s="14" t="n"/>
      <c r="E69" s="9" t="n"/>
      <c r="G69" s="67" t="n"/>
      <c r="H69" s="67" t="n"/>
    </row>
    <row r="70"/>
    <row r="71"/>
    <row r="72"/>
    <row r="73"/>
    <row r="74">
      <c r="A74" s="15" t="n"/>
      <c r="B74" s="15" t="n"/>
      <c r="C74" s="15" t="n"/>
      <c r="D74" s="15" t="n"/>
      <c r="E74" s="15" t="n"/>
      <c r="F74" s="15" t="n"/>
    </row>
    <row r="75">
      <c r="E75" s="9" t="n"/>
      <c r="F75" s="9" t="n"/>
    </row>
    <row r="76"/>
    <row r="77">
      <c r="A77" s="15" t="n"/>
      <c r="B77" s="15" t="n"/>
      <c r="C77" s="15" t="n"/>
      <c r="D77" s="15" t="n"/>
      <c r="E77" s="15" t="n"/>
      <c r="G77" s="67" t="n"/>
    </row>
    <row r="78">
      <c r="F78" s="72" t="n"/>
    </row>
    <row r="79">
      <c r="A79" s="67" t="n"/>
      <c r="B79" s="67" t="n"/>
      <c r="C79" s="67" t="n"/>
      <c r="D79" s="67" t="n"/>
      <c r="E79" s="67" t="n"/>
    </row>
    <row r="80"/>
    <row r="81"/>
    <row r="82">
      <c r="F82" s="8" t="n"/>
      <c r="G82" s="8" t="n"/>
      <c r="H82" s="8" t="n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2019-12-26T16:16:47Z</dcterms:modified>
  <cp:lastModifiedBy>David Yenicelik</cp:lastModifiedBy>
  <cp:lastPrinted>2019-05-06T12:53:51Z</cp:lastPrinted>
</cp:coreProperties>
</file>