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codeName="ThisWorkbook" defaultThemeVersion="124226"/>
  <mc:AlternateContent xmlns:mc="http://schemas.openxmlformats.org/markup-compatibility/2006">
    <mc:Choice Requires="x15">
      <x15ac:absPath xmlns:x15ac="http://schemas.microsoft.com/office/spreadsheetml/2010/11/ac" url="C:\work\RVC\リリース物\FY2019\3Q_FY2019\fr_REL_20190701_USBF_Input\"/>
    </mc:Choice>
  </mc:AlternateContent>
  <xr:revisionPtr revIDLastSave="0" documentId="13_ncr:1_{49152E26-DF19-483D-B900-B84F57CF7174}" xr6:coauthVersionLast="43" xr6:coauthVersionMax="43" xr10:uidLastSave="{00000000-0000-0000-0000-000000000000}"/>
  <bookViews>
    <workbookView xWindow="-28920" yWindow="-120" windowWidth="29040" windowHeight="17790" tabRatio="846" xr2:uid="{00000000-000D-0000-FFFF-FFFF00000000}"/>
  </bookViews>
  <sheets>
    <sheet name="Verification Environment" sheetId="55" r:id="rId1"/>
    <sheet name="Shell Script for verification" sheetId="60" r:id="rId2"/>
    <sheet name="機能試験(Linux)" sheetId="41" r:id="rId3"/>
    <sheet name="USB20CV試験" sheetId="43" r:id="rId4"/>
    <sheet name="データ@機能試験(Linux)" sheetId="51" r:id="rId5"/>
    <sheet name="調査 iperf条件" sheetId="61" r:id="rId6"/>
  </sheets>
  <definedNames>
    <definedName name="_Toc6819104" localSheetId="3">USB20CV試験!#REF!</definedName>
    <definedName name="_Toc6819104" localSheetId="2">'機能試験(Linux)'!#REF!</definedName>
    <definedName name="_Toc6819105" localSheetId="3">USB20CV試験!#REF!</definedName>
    <definedName name="_Toc6819105" localSheetId="2">'機能試験(Linux)'!$D$7</definedName>
    <definedName name="_Toc6819106" localSheetId="3">USB20CV試験!#REF!</definedName>
    <definedName name="_Toc6819106" localSheetId="2">'機能試験(Linux)'!#REF!</definedName>
    <definedName name="_Toc6819107" localSheetId="3">USB20CV試験!#REF!</definedName>
    <definedName name="_Toc6819107" localSheetId="2">'機能試験(Linux)'!#REF!</definedName>
    <definedName name="_Toc6819108" localSheetId="3">USB20CV試験!#REF!</definedName>
    <definedName name="_Toc6819108" localSheetId="2">'機能試験(Linux)'!#REF!</definedName>
    <definedName name="_Toc6819109" localSheetId="3">USB20CV試験!#REF!</definedName>
    <definedName name="_Toc6819109" localSheetId="2">'機能試験(Linux)'!#REF!</definedName>
    <definedName name="_Toc6819110" localSheetId="3">USB20CV試験!#REF!</definedName>
    <definedName name="_Toc6819110" localSheetId="2">'機能試験(Linux)'!#REF!</definedName>
    <definedName name="_Toc6819111" localSheetId="3">USB20CV試験!#REF!</definedName>
    <definedName name="_Toc6819111" localSheetId="2">'機能試験(Linux)'!#REF!</definedName>
    <definedName name="_Toc6819112" localSheetId="3">USB20CV試験!#REF!</definedName>
    <definedName name="_Toc6819112" localSheetId="2">'機能試験(Linux)'!#REF!</definedName>
    <definedName name="_Toc6819113" localSheetId="3">USB20CV試験!#REF!</definedName>
    <definedName name="_Toc6819113" localSheetId="2">'機能試験(Linux)'!#REF!</definedName>
    <definedName name="_Toc6819114" localSheetId="3">USB20CV試験!#REF!</definedName>
    <definedName name="_Toc6819114" localSheetId="2">'機能試験(Linux)'!#REF!</definedName>
    <definedName name="_Toc6819115" localSheetId="3">USB20CV試験!#REF!</definedName>
    <definedName name="_Toc6819115" localSheetId="2">'機能試験(Linux)'!#REF!</definedName>
    <definedName name="_Toc6819116" localSheetId="3">USB20CV試験!#REF!</definedName>
    <definedName name="_Toc6819116" localSheetId="2">'機能試験(Linux)'!#REF!</definedName>
    <definedName name="_Toc6819117" localSheetId="3">USB20CV試験!#REF!</definedName>
    <definedName name="_Toc6819117" localSheetId="2">'機能試験(Linux)'!#REF!</definedName>
    <definedName name="_Toc6819118" localSheetId="3">USB20CV試験!#REF!</definedName>
    <definedName name="_Toc6819118" localSheetId="2">'機能試験(Linux)'!#REF!</definedName>
    <definedName name="_Toc6819119" localSheetId="3">USB20CV試験!#REF!</definedName>
    <definedName name="_Toc6819119" localSheetId="2">'機能試験(Linux)'!#REF!</definedName>
    <definedName name="_Toc6819120" localSheetId="3">USB20CV試験!#REF!</definedName>
    <definedName name="_Toc6819120" localSheetId="2">'機能試験(Linux)'!#REF!</definedName>
    <definedName name="_Toc6819121" localSheetId="3">USB20CV試験!#REF!</definedName>
    <definedName name="_Toc6819121" localSheetId="2">'機能試験(Linux)'!#REF!</definedName>
    <definedName name="_Toc6819122" localSheetId="3">USB20CV試験!#REF!</definedName>
    <definedName name="_Toc6819122" localSheetId="2">'機能試験(Linux)'!#REF!</definedName>
    <definedName name="_Toc6819123" localSheetId="3">USB20CV試験!#REF!</definedName>
    <definedName name="_Toc6819123" localSheetId="2">'機能試験(Linux)'!#REF!</definedName>
    <definedName name="_Toc6819124" localSheetId="3">USB20CV試験!#REF!</definedName>
    <definedName name="_Toc6819124" localSheetId="2">'機能試験(Linux)'!#REF!</definedName>
    <definedName name="_Toc6819125" localSheetId="3">USB20CV試験!#REF!</definedName>
    <definedName name="_Toc6819125" localSheetId="2">'機能試験(Linux)'!#REF!</definedName>
    <definedName name="_Toc6819126" localSheetId="3">USB20CV試験!#REF!</definedName>
    <definedName name="_Toc6819126" localSheetId="2">'機能試験(Linux)'!#REF!</definedName>
    <definedName name="_Toc6819127" localSheetId="3">USB20CV試験!#REF!</definedName>
    <definedName name="_Toc6819127" localSheetId="2">'機能試験(Linux)'!#REF!</definedName>
    <definedName name="_Toc6819128" localSheetId="3">USB20CV試験!#REF!</definedName>
    <definedName name="_Toc6819128" localSheetId="2">'機能試験(Linux)'!#REF!</definedName>
    <definedName name="_Toc6819129" localSheetId="3">USB20CV試験!#REF!</definedName>
    <definedName name="_Toc6819129" localSheetId="2">'機能試験(Linux)'!#REF!</definedName>
    <definedName name="_Toc6819130" localSheetId="3">USB20CV試験!#REF!</definedName>
    <definedName name="_Toc6819130" localSheetId="2">'機能試験(Linux)'!#REF!</definedName>
    <definedName name="_Toc6819131" localSheetId="3">USB20CV試験!#REF!</definedName>
    <definedName name="_Toc6819131" localSheetId="2">'機能試験(Linux)'!#REF!</definedName>
    <definedName name="_Toc6819132" localSheetId="3">USB20CV試験!#REF!</definedName>
    <definedName name="_Toc6819132" localSheetId="2">'機能試験(Linux)'!#REF!</definedName>
    <definedName name="_Toc6819133" localSheetId="3">USB20CV試験!#REF!</definedName>
    <definedName name="_Toc6819133" localSheetId="2">'機能試験(Linux)'!#REF!</definedName>
    <definedName name="_Toc6819134" localSheetId="3">USB20CV試験!#REF!</definedName>
    <definedName name="_Toc6819134" localSheetId="2">'機能試験(Linux)'!#REF!</definedName>
    <definedName name="_Toc6819135" localSheetId="3">USB20CV試験!#REF!</definedName>
    <definedName name="_Toc6819135" localSheetId="2">'機能試験(Linux)'!#REF!</definedName>
    <definedName name="_Toc6819136" localSheetId="3">USB20CV試験!#REF!</definedName>
    <definedName name="_Toc6819136" localSheetId="2">'機能試験(Linux)'!#REF!</definedName>
    <definedName name="_Toc6819137" localSheetId="3">USB20CV試験!#REF!</definedName>
    <definedName name="_Toc6819137" localSheetId="2">'機能試験(Linux)'!#REF!</definedName>
    <definedName name="_Toc6819138" localSheetId="3">USB20CV試験!#REF!</definedName>
    <definedName name="_Toc6819138" localSheetId="2">'機能試験(Linux)'!#REF!</definedName>
    <definedName name="_Toc6819139" localSheetId="3">USB20CV試験!#REF!</definedName>
    <definedName name="_Toc6819139" localSheetId="2">'機能試験(Linux)'!#REF!</definedName>
    <definedName name="_Toc6819140" localSheetId="3">USB20CV試験!#REF!</definedName>
    <definedName name="_Toc6819140" localSheetId="2">'機能試験(Linux)'!#REF!</definedName>
    <definedName name="_Toc6819141" localSheetId="3">USB20CV試験!#REF!</definedName>
    <definedName name="_Toc6819141" localSheetId="2">'機能試験(Linux)'!#REF!</definedName>
    <definedName name="_Toc6819142" localSheetId="3">USB20CV試験!#REF!</definedName>
    <definedName name="_Toc6819142" localSheetId="2">'機能試験(Linux)'!#REF!</definedName>
    <definedName name="_Toc6819143" localSheetId="3">USB20CV試験!#REF!</definedName>
    <definedName name="_Toc6819143" localSheetId="2">'機能試験(Linux)'!#REF!</definedName>
    <definedName name="_Toc6819144" localSheetId="3">USB20CV試験!#REF!</definedName>
    <definedName name="_Toc6819144" localSheetId="2">'機能試験(Linux)'!#REF!</definedName>
    <definedName name="_Toc6819145" localSheetId="3">USB20CV試験!#REF!</definedName>
    <definedName name="_Toc6819145" localSheetId="2">'機能試験(Linux)'!#REF!</definedName>
    <definedName name="_Toc6819146" localSheetId="3">USB20CV試験!#REF!</definedName>
    <definedName name="_Toc6819146" localSheetId="2">'機能試験(Linux)'!#REF!</definedName>
    <definedName name="_Toc6819147" localSheetId="3">USB20CV試験!#REF!</definedName>
    <definedName name="_Toc6819147" localSheetId="2">'機能試験(Linux)'!#REF!</definedName>
    <definedName name="_Toc6819148" localSheetId="3">USB20CV試験!#REF!</definedName>
    <definedName name="_Toc6819148" localSheetId="2">'機能試験(Linux)'!#REF!</definedName>
    <definedName name="_Toc6819149" localSheetId="3">USB20CV試験!#REF!</definedName>
    <definedName name="_Toc6819149" localSheetId="2">'機能試験(Linux)'!#REF!</definedName>
    <definedName name="_Toc6819150" localSheetId="3">USB20CV試験!#REF!</definedName>
    <definedName name="_Toc6819150" localSheetId="2">'機能試験(Linux)'!#REF!</definedName>
    <definedName name="_Toc6819151" localSheetId="3">USB20CV試験!#REF!</definedName>
    <definedName name="_Toc6819151" localSheetId="2">'機能試験(Linux)'!#REF!</definedName>
    <definedName name="_Toc6819152" localSheetId="3">USB20CV試験!#REF!</definedName>
    <definedName name="_Toc6819152" localSheetId="2">'機能試験(Linux)'!#REF!</definedName>
    <definedName name="_Toc6819153" localSheetId="3">USB20CV試験!#REF!</definedName>
    <definedName name="_Toc6819153" localSheetId="2">'機能試験(Linux)'!#REF!</definedName>
    <definedName name="_Toc6819154" localSheetId="3">USB20CV試験!#REF!</definedName>
    <definedName name="_Toc6819154" localSheetId="2">'機能試験(Linux)'!#REF!</definedName>
    <definedName name="_Toc6819155" localSheetId="3">USB20CV試験!#REF!</definedName>
    <definedName name="_Toc6819155" localSheetId="2">'機能試験(Linux)'!#REF!</definedName>
    <definedName name="_Toc6819156" localSheetId="3">USB20CV試験!#REF!</definedName>
    <definedName name="_Toc6819156" localSheetId="2">'機能試験(Linux)'!#REF!</definedName>
    <definedName name="_Toc6819157" localSheetId="3">USB20CV試験!#REF!</definedName>
    <definedName name="_Toc6819157" localSheetId="2">'機能試験(Linux)'!#REF!</definedName>
    <definedName name="_Toc83178426" localSheetId="0">'Verification Environment'!$A$1</definedName>
    <definedName name="_xlnm.Print_Titles" localSheetId="3">USB20CV試験!$1:$2</definedName>
    <definedName name="_xlnm.Print_Titles" localSheetId="2">'機能試験(Linux)'!$1:$2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6" i="61" l="1"/>
  <c r="J26" i="61"/>
  <c r="L9" i="61"/>
  <c r="J9" i="61"/>
  <c r="D9" i="43" l="1"/>
  <c r="D14" i="43"/>
  <c r="D13" i="43"/>
  <c r="D12" i="43"/>
  <c r="D11" i="43"/>
  <c r="D49" i="41"/>
  <c r="D52" i="41"/>
  <c r="D51" i="41"/>
  <c r="D50" i="41"/>
  <c r="D15" i="43" l="1"/>
  <c r="B38" i="51" l="1"/>
  <c r="B39" i="51" s="1"/>
  <c r="B40" i="51" s="1"/>
  <c r="B41" i="51" s="1"/>
  <c r="B42" i="51" s="1"/>
  <c r="B23" i="51"/>
  <c r="B24" i="51" s="1"/>
  <c r="B25" i="51" s="1"/>
  <c r="B26" i="51" s="1"/>
  <c r="B27" i="51" s="1"/>
  <c r="B28" i="51" s="1"/>
  <c r="B29" i="51" s="1"/>
  <c r="B30" i="51" s="1"/>
  <c r="B31" i="51" s="1"/>
  <c r="B32" i="51" s="1"/>
  <c r="B33" i="51" s="1"/>
  <c r="B34" i="51" s="1"/>
  <c r="B35" i="51" s="1"/>
  <c r="B36" i="51" s="1"/>
  <c r="B5" i="51"/>
  <c r="B6" i="51" s="1"/>
  <c r="B7" i="51" s="1"/>
  <c r="B8" i="51" s="1"/>
  <c r="B9" i="51" s="1"/>
  <c r="B10" i="51" s="1"/>
  <c r="B11" i="51" s="1"/>
  <c r="B12" i="51" s="1"/>
  <c r="B13" i="51" s="1"/>
  <c r="B14" i="51" s="1"/>
  <c r="B15" i="51" s="1"/>
  <c r="B16" i="51" s="1"/>
  <c r="B17" i="51" s="1"/>
  <c r="B18" i="51" s="1"/>
  <c r="B19" i="51" s="1"/>
  <c r="B20" i="51" s="1"/>
  <c r="B21" i="51" s="1"/>
  <c r="A4" i="51"/>
  <c r="A5" i="51" s="1"/>
  <c r="A6" i="51" s="1"/>
  <c r="A7" i="51" s="1"/>
  <c r="A8" i="51" s="1"/>
  <c r="A9" i="51" s="1"/>
  <c r="A10" i="51" s="1"/>
  <c r="A11" i="51" s="1"/>
  <c r="A12" i="51" s="1"/>
  <c r="A13" i="51" s="1"/>
  <c r="A14" i="51" s="1"/>
  <c r="A15" i="51" s="1"/>
  <c r="A16" i="51" s="1"/>
  <c r="A17" i="51" s="1"/>
  <c r="A18" i="51" s="1"/>
  <c r="A19" i="51" s="1"/>
  <c r="A20" i="51" s="1"/>
  <c r="A21" i="51" s="1"/>
  <c r="A22" i="51" s="1"/>
  <c r="A23" i="51" s="1"/>
  <c r="A24" i="51" s="1"/>
  <c r="A25" i="51" s="1"/>
  <c r="A26" i="51" s="1"/>
  <c r="A27" i="51" s="1"/>
  <c r="A28" i="51" s="1"/>
  <c r="A29" i="51" s="1"/>
  <c r="A30" i="51" s="1"/>
  <c r="A31" i="51" s="1"/>
  <c r="A32" i="51" s="1"/>
  <c r="A33" i="51" s="1"/>
  <c r="A34" i="51" s="1"/>
  <c r="A35" i="51" s="1"/>
  <c r="A36" i="51" s="1"/>
  <c r="A37" i="51" s="1"/>
  <c r="A38" i="51" s="1"/>
  <c r="A39" i="51" s="1"/>
  <c r="A40" i="51" s="1"/>
  <c r="A41" i="51" s="1"/>
  <c r="A42" i="51" s="1"/>
  <c r="B45" i="51" l="1"/>
  <c r="B44" i="51"/>
  <c r="B43" i="51"/>
  <c r="A44" i="51"/>
  <c r="A45" i="51"/>
  <c r="A43" i="51"/>
  <c r="B7" i="43"/>
  <c r="A7" i="43"/>
  <c r="B6" i="43"/>
  <c r="A5" i="43"/>
  <c r="A6" i="43" s="1"/>
  <c r="A5" i="41" l="1"/>
  <c r="A6" i="41" s="1"/>
  <c r="A7" i="41" s="1"/>
  <c r="A8" i="41" s="1"/>
  <c r="A9" i="41" s="1"/>
  <c r="A10" i="41" s="1"/>
  <c r="A11" i="41" s="1"/>
  <c r="A12" i="41" s="1"/>
  <c r="A13" i="41" s="1"/>
  <c r="A14" i="41" s="1"/>
  <c r="A15" i="41" s="1"/>
  <c r="A16" i="41" s="1"/>
  <c r="A17" i="41" s="1"/>
  <c r="A18" i="41" s="1"/>
  <c r="A19" i="41" s="1"/>
  <c r="A20" i="41" s="1"/>
  <c r="A21" i="41" s="1"/>
  <c r="A22" i="41" s="1"/>
  <c r="D47" i="41"/>
  <c r="B39" i="41"/>
  <c r="B40" i="41" s="1"/>
  <c r="B41" i="41" s="1"/>
  <c r="B42" i="41" s="1"/>
  <c r="B43" i="41" s="1"/>
  <c r="B44" i="41" s="1"/>
  <c r="B24" i="41"/>
  <c r="B6" i="41"/>
  <c r="B7" i="41" s="1"/>
  <c r="B8" i="41" s="1"/>
  <c r="B9" i="41" s="1"/>
  <c r="B10" i="41" s="1"/>
  <c r="B11" i="41" s="1"/>
  <c r="B12" i="41" s="1"/>
  <c r="B13" i="41" s="1"/>
  <c r="B14" i="41" s="1"/>
  <c r="B15" i="41" s="1"/>
  <c r="B16" i="41" s="1"/>
  <c r="B17" i="41" s="1"/>
  <c r="B18" i="41" s="1"/>
  <c r="B19" i="41" s="1"/>
  <c r="B20" i="41" s="1"/>
  <c r="B21" i="41" s="1"/>
  <c r="B22" i="41" s="1"/>
  <c r="D53" i="41" l="1"/>
  <c r="B45" i="41"/>
  <c r="B25" i="41"/>
  <c r="B26" i="41" s="1"/>
  <c r="A23" i="41"/>
  <c r="A24" i="41" s="1"/>
  <c r="B27" i="41" l="1"/>
  <c r="B28" i="41" s="1"/>
  <c r="B29" i="41" s="1"/>
  <c r="B30" i="41" s="1"/>
  <c r="B31" i="41" s="1"/>
  <c r="B32" i="41" s="1"/>
  <c r="A25" i="41"/>
  <c r="A26" i="41" s="1"/>
  <c r="B33" i="41" l="1"/>
  <c r="A27" i="41"/>
  <c r="B34" i="41" l="1"/>
  <c r="B35" i="41" s="1"/>
  <c r="B36" i="41" s="1"/>
  <c r="B37" i="41" s="1"/>
  <c r="A28" i="41"/>
  <c r="A29" i="41" s="1"/>
  <c r="A30" i="41" s="1"/>
  <c r="A31" i="41" s="1"/>
  <c r="A32" i="41" s="1"/>
  <c r="A33" i="41" l="1"/>
  <c r="A34" i="41" l="1"/>
  <c r="A35" i="41" s="1"/>
  <c r="A36" i="41" s="1"/>
  <c r="A37" i="41" s="1"/>
  <c r="A38" i="41" s="1"/>
  <c r="A39" i="41" s="1"/>
  <c r="A40" i="41" s="1"/>
  <c r="A41" i="41" s="1"/>
  <c r="A42" i="41" s="1"/>
  <c r="A43" i="41" s="1"/>
  <c r="A44" i="41" s="1"/>
  <c r="A45" i="41" l="1"/>
</calcChain>
</file>

<file path=xl/sharedStrings.xml><?xml version="1.0" encoding="utf-8"?>
<sst xmlns="http://schemas.openxmlformats.org/spreadsheetml/2006/main" count="672" uniqueCount="349">
  <si>
    <t>×</t>
    <phoneticPr fontId="2"/>
  </si>
  <si>
    <t>－</t>
    <phoneticPr fontId="2"/>
  </si>
  <si>
    <t>合計項目</t>
    <rPh sb="0" eb="2">
      <t>ゴウケイ</t>
    </rPh>
    <rPh sb="2" eb="4">
      <t>コウモクスウ</t>
    </rPh>
    <phoneticPr fontId="2"/>
  </si>
  <si>
    <t>○</t>
    <phoneticPr fontId="2"/>
  </si>
  <si>
    <t>△</t>
    <phoneticPr fontId="2"/>
  </si>
  <si>
    <t>項目No.</t>
    <rPh sb="0" eb="2">
      <t>コウモク</t>
    </rPh>
    <phoneticPr fontId="2"/>
  </si>
  <si>
    <t>試験項目</t>
    <rPh sb="0" eb="2">
      <t>シケン</t>
    </rPh>
    <rPh sb="2" eb="4">
      <t>コウモク</t>
    </rPh>
    <phoneticPr fontId="2"/>
  </si>
  <si>
    <t>試験規格</t>
    <rPh sb="0" eb="2">
      <t>シケン</t>
    </rPh>
    <rPh sb="2" eb="4">
      <t>キカク</t>
    </rPh>
    <phoneticPr fontId="2"/>
  </si>
  <si>
    <t>試験要領</t>
    <rPh sb="0" eb="2">
      <t>シケン</t>
    </rPh>
    <rPh sb="2" eb="4">
      <t>ヨウリョウ</t>
    </rPh>
    <phoneticPr fontId="2"/>
  </si>
  <si>
    <t>判定基準</t>
    <rPh sb="0" eb="2">
      <t>ハンテイ</t>
    </rPh>
    <rPh sb="2" eb="4">
      <t>キジュン</t>
    </rPh>
    <phoneticPr fontId="2"/>
  </si>
  <si>
    <t>備考</t>
    <rPh sb="0" eb="2">
      <t>ビコウ</t>
    </rPh>
    <phoneticPr fontId="2"/>
  </si>
  <si>
    <t>判定</t>
    <rPh sb="0" eb="2">
      <t>ハンテイ</t>
    </rPh>
    <phoneticPr fontId="2"/>
  </si>
  <si>
    <t>結果</t>
    <rPh sb="0" eb="2">
      <t>ケッカ</t>
    </rPh>
    <phoneticPr fontId="2"/>
  </si>
  <si>
    <t>判定者</t>
    <rPh sb="0" eb="2">
      <t>ハンテイ</t>
    </rPh>
    <rPh sb="2" eb="3">
      <t>シャ</t>
    </rPh>
    <phoneticPr fontId="2"/>
  </si>
  <si>
    <t>日付</t>
    <rPh sb="0" eb="2">
      <t>ヒヅケ</t>
    </rPh>
    <phoneticPr fontId="2"/>
  </si>
  <si>
    <t>加藤</t>
    <rPh sb="0" eb="2">
      <t>カトウ</t>
    </rPh>
    <phoneticPr fontId="2"/>
  </si>
  <si>
    <t>RZ/A2M Evaluation Board Kit</t>
    <phoneticPr fontId="2"/>
  </si>
  <si>
    <t>機能試験(Linux)</t>
    <phoneticPr fontId="2"/>
  </si>
  <si>
    <t>すべてのデータサイズの転送が正常に行えること。</t>
    <phoneticPr fontId="2"/>
  </si>
  <si>
    <t>データ転送　- サイズ境界</t>
    <rPh sb="11" eb="13">
      <t>キョウカイ</t>
    </rPh>
    <phoneticPr fontId="2"/>
  </si>
  <si>
    <t>データ転送　- 転送負荷</t>
    <rPh sb="8" eb="10">
      <t>テンソウ</t>
    </rPh>
    <rPh sb="10" eb="12">
      <t>フカ</t>
    </rPh>
    <phoneticPr fontId="2"/>
  </si>
  <si>
    <t>転送負荷が高い場合にも正常にデータ転送を継続できること。</t>
    <rPh sb="0" eb="2">
      <t>テンソウ</t>
    </rPh>
    <rPh sb="2" eb="4">
      <t>フカ</t>
    </rPh>
    <rPh sb="5" eb="6">
      <t>タカ</t>
    </rPh>
    <rPh sb="7" eb="9">
      <t>バアイ</t>
    </rPh>
    <rPh sb="11" eb="13">
      <t>セイジョウ</t>
    </rPh>
    <rPh sb="17" eb="19">
      <t>テンソウ</t>
    </rPh>
    <rPh sb="20" eb="22">
      <t>ケイゾク</t>
    </rPh>
    <phoneticPr fontId="2"/>
  </si>
  <si>
    <t>データ転送　-　長時間</t>
    <rPh sb="8" eb="11">
      <t>チョウジカン</t>
    </rPh>
    <phoneticPr fontId="2"/>
  </si>
  <si>
    <t>長時間のデータ転送を継続できること。</t>
    <rPh sb="0" eb="3">
      <t>チョウジカン</t>
    </rPh>
    <rPh sb="7" eb="9">
      <t>テンソウ</t>
    </rPh>
    <rPh sb="10" eb="12">
      <t>ケイゾク</t>
    </rPh>
    <phoneticPr fontId="2"/>
  </si>
  <si>
    <t>接続</t>
    <rPh sb="0" eb="2">
      <t>セツゾク</t>
    </rPh>
    <phoneticPr fontId="2"/>
  </si>
  <si>
    <t>ネットワークコネクションの有効化・無効化</t>
    <rPh sb="13" eb="16">
      <t>ユウコウカ</t>
    </rPh>
    <rPh sb="17" eb="20">
      <t>ムコウカ</t>
    </rPh>
    <phoneticPr fontId="2"/>
  </si>
  <si>
    <t>デバイス側からのネットワークコネクションの無効化と再有効化が正常に行えること。
（デバイス側ネットワークアダプタのLinkの無効化・有効化をホスト側ネットワークアダプタが検知してインタラプト転送で通知する動作が正常に行われること。）</t>
    <rPh sb="4" eb="5">
      <t>ガワ</t>
    </rPh>
    <rPh sb="21" eb="24">
      <t>ムコウカ</t>
    </rPh>
    <rPh sb="25" eb="26">
      <t>サイ</t>
    </rPh>
    <rPh sb="26" eb="29">
      <t>ユウコウカ</t>
    </rPh>
    <rPh sb="30" eb="32">
      <t>セイジョウ</t>
    </rPh>
    <rPh sb="33" eb="34">
      <t>オコナ</t>
    </rPh>
    <rPh sb="63" eb="66">
      <t>ムコウカ</t>
    </rPh>
    <rPh sb="67" eb="70">
      <t>ユウコウカ</t>
    </rPh>
    <rPh sb="74" eb="75">
      <t>ガワ</t>
    </rPh>
    <rPh sb="86" eb="88">
      <t>ケンチ</t>
    </rPh>
    <rPh sb="96" eb="98">
      <t>テンソウ</t>
    </rPh>
    <rPh sb="99" eb="101">
      <t>ツウチ</t>
    </rPh>
    <rPh sb="103" eb="105">
      <t>ドウサ</t>
    </rPh>
    <rPh sb="106" eb="108">
      <t>セイジョウ</t>
    </rPh>
    <rPh sb="109" eb="110">
      <t>オコナ</t>
    </rPh>
    <phoneticPr fontId="2"/>
  </si>
  <si>
    <t>USBホスト側からのネットワークコネクションの無効化と再有効化が正常に行えること。
（SetInterfaceリクエストによる、ホスト側ネットワークアダプタのLinkの無効化・有効化が正常に行われること。）</t>
    <rPh sb="6" eb="7">
      <t>ガワ</t>
    </rPh>
    <rPh sb="23" eb="26">
      <t>ムコウカ</t>
    </rPh>
    <rPh sb="27" eb="28">
      <t>サイ</t>
    </rPh>
    <rPh sb="28" eb="31">
      <t>ユウコウカ</t>
    </rPh>
    <rPh sb="32" eb="34">
      <t>セイジョウ</t>
    </rPh>
    <rPh sb="35" eb="36">
      <t>オコナ</t>
    </rPh>
    <rPh sb="68" eb="69">
      <t>ガワ</t>
    </rPh>
    <rPh sb="85" eb="88">
      <t>ムコウカ</t>
    </rPh>
    <rPh sb="89" eb="92">
      <t>ユウコウカ</t>
    </rPh>
    <rPh sb="93" eb="95">
      <t>セイジョウ</t>
    </rPh>
    <rPh sb="96" eb="97">
      <t>オコナ</t>
    </rPh>
    <phoneticPr fontId="2"/>
  </si>
  <si>
    <t>④成功すること。
⑤④が毎回成功すること。</t>
    <rPh sb="1" eb="3">
      <t>セイコウ</t>
    </rPh>
    <rPh sb="12" eb="14">
      <t>マイカイ</t>
    </rPh>
    <rPh sb="14" eb="16">
      <t>セイコウ</t>
    </rPh>
    <phoneticPr fontId="2"/>
  </si>
  <si>
    <t>USB取り外し</t>
    <rPh sb="3" eb="4">
      <t>ト</t>
    </rPh>
    <rPh sb="5" eb="6">
      <t>ハズ</t>
    </rPh>
    <phoneticPr fontId="2"/>
  </si>
  <si>
    <t>MSCファンクション</t>
    <phoneticPr fontId="2"/>
  </si>
  <si>
    <t>USB取り外し</t>
    <phoneticPr fontId="2"/>
  </si>
  <si>
    <t>データ転送　- 長時間</t>
    <rPh sb="8" eb="11">
      <t>チョウジカン</t>
    </rPh>
    <phoneticPr fontId="2"/>
  </si>
  <si>
    <t>①結果がPassとなること。</t>
    <rPh sb="1" eb="3">
      <t>ケッカ</t>
    </rPh>
    <phoneticPr fontId="2"/>
  </si>
  <si>
    <t>USB取り外し・取り付け</t>
    <rPh sb="8" eb="9">
      <t>ト</t>
    </rPh>
    <rPh sb="10" eb="11">
      <t>ツ</t>
    </rPh>
    <phoneticPr fontId="2"/>
  </si>
  <si>
    <t>USB転送動作中にUSB取り外しを行った場合に、問題の無いこと。</t>
    <rPh sb="3" eb="5">
      <t>テンソウ</t>
    </rPh>
    <rPh sb="5" eb="7">
      <t>ドウサ</t>
    </rPh>
    <rPh sb="7" eb="8">
      <t>チュウ</t>
    </rPh>
    <rPh sb="12" eb="13">
      <t>ト</t>
    </rPh>
    <rPh sb="14" eb="15">
      <t>ハズ</t>
    </rPh>
    <rPh sb="17" eb="18">
      <t>オコナ</t>
    </rPh>
    <rPh sb="20" eb="22">
      <t>バアイ</t>
    </rPh>
    <rPh sb="24" eb="26">
      <t>モンダイ</t>
    </rPh>
    <rPh sb="27" eb="28">
      <t>ナ</t>
    </rPh>
    <phoneticPr fontId="2"/>
  </si>
  <si>
    <t>USB取り外し・再取り付けを素早く行った場合に、問題の無いこと。</t>
    <rPh sb="3" eb="4">
      <t>ト</t>
    </rPh>
    <rPh sb="5" eb="6">
      <t>ハズ</t>
    </rPh>
    <rPh sb="8" eb="9">
      <t>サイ</t>
    </rPh>
    <rPh sb="9" eb="10">
      <t>ト</t>
    </rPh>
    <rPh sb="11" eb="12">
      <t>ツ</t>
    </rPh>
    <rPh sb="14" eb="16">
      <t>スバヤ</t>
    </rPh>
    <rPh sb="17" eb="18">
      <t>オコナ</t>
    </rPh>
    <rPh sb="20" eb="22">
      <t>バアイ</t>
    </rPh>
    <rPh sb="24" eb="26">
      <t>モンダイ</t>
    </rPh>
    <rPh sb="27" eb="28">
      <t>ナ</t>
    </rPh>
    <phoneticPr fontId="2"/>
  </si>
  <si>
    <t>×</t>
  </si>
  <si>
    <t>データ転送 - 転送負荷
 - 送信
 - USBショートパケット</t>
    <rPh sb="8" eb="10">
      <t>テンソウ</t>
    </rPh>
    <rPh sb="10" eb="12">
      <t>フカ</t>
    </rPh>
    <rPh sb="16" eb="18">
      <t>ソウシン</t>
    </rPh>
    <phoneticPr fontId="2"/>
  </si>
  <si>
    <t>データ転送 - 転送負荷
 - 送信
 - USBマックスパケット</t>
    <rPh sb="8" eb="10">
      <t>テンソウ</t>
    </rPh>
    <rPh sb="10" eb="12">
      <t>フカ</t>
    </rPh>
    <rPh sb="16" eb="18">
      <t>ソウシン</t>
    </rPh>
    <phoneticPr fontId="2"/>
  </si>
  <si>
    <t>データ転送 - 転送負荷
 - 送信
 - 最大データ長</t>
    <rPh sb="8" eb="10">
      <t>テンソウ</t>
    </rPh>
    <rPh sb="10" eb="12">
      <t>フカ</t>
    </rPh>
    <rPh sb="16" eb="18">
      <t>ソウシン</t>
    </rPh>
    <rPh sb="22" eb="24">
      <t>サイダイ</t>
    </rPh>
    <rPh sb="27" eb="28">
      <t>チョウ</t>
    </rPh>
    <phoneticPr fontId="2"/>
  </si>
  <si>
    <t>データ転送 - 転送負荷
 - 受信
 - USBショートパケット</t>
    <rPh sb="8" eb="10">
      <t>テンソウ</t>
    </rPh>
    <rPh sb="10" eb="12">
      <t>フカ</t>
    </rPh>
    <rPh sb="16" eb="18">
      <t>ジュシン</t>
    </rPh>
    <phoneticPr fontId="2"/>
  </si>
  <si>
    <t>データ転送 - 転送負荷
 - 受信
 - USBマックスパケット</t>
    <rPh sb="8" eb="10">
      <t>テンソウ</t>
    </rPh>
    <rPh sb="10" eb="12">
      <t>フカ</t>
    </rPh>
    <rPh sb="16" eb="18">
      <t>ジュシン</t>
    </rPh>
    <phoneticPr fontId="2"/>
  </si>
  <si>
    <t>データ転送 - 転送負荷
 - 受信
 - 最大データ長</t>
    <rPh sb="8" eb="10">
      <t>テンソウ</t>
    </rPh>
    <rPh sb="10" eb="12">
      <t>フカ</t>
    </rPh>
    <rPh sb="16" eb="18">
      <t>ジュシン</t>
    </rPh>
    <rPh sb="22" eb="24">
      <t>サイダイ</t>
    </rPh>
    <rPh sb="27" eb="28">
      <t>チョウ</t>
    </rPh>
    <phoneticPr fontId="2"/>
  </si>
  <si>
    <t>データ転送 - 転送負荷
 - 送受信
 - USBショートパケット</t>
    <rPh sb="8" eb="10">
      <t>テンソウ</t>
    </rPh>
    <rPh sb="10" eb="12">
      <t>フカ</t>
    </rPh>
    <rPh sb="16" eb="19">
      <t>ソウジュシン</t>
    </rPh>
    <phoneticPr fontId="2"/>
  </si>
  <si>
    <t>データ転送 - 転送負荷
 - 送受信
 - USBマックスパケット</t>
    <rPh sb="8" eb="10">
      <t>テンソウ</t>
    </rPh>
    <rPh sb="10" eb="12">
      <t>フカ</t>
    </rPh>
    <rPh sb="16" eb="19">
      <t>ソウジュシン</t>
    </rPh>
    <phoneticPr fontId="2"/>
  </si>
  <si>
    <t>データ転送 - 転送負荷
 - 送受信
 - 最大データ長</t>
    <rPh sb="8" eb="10">
      <t>テンソウ</t>
    </rPh>
    <rPh sb="10" eb="12">
      <t>フカ</t>
    </rPh>
    <rPh sb="16" eb="19">
      <t>ソウジュシン</t>
    </rPh>
    <rPh sb="23" eb="25">
      <t>サイダイ</t>
    </rPh>
    <rPh sb="28" eb="29">
      <t>チョウ</t>
    </rPh>
    <phoneticPr fontId="2"/>
  </si>
  <si>
    <t>CDC ECMファンクション</t>
    <phoneticPr fontId="2"/>
  </si>
  <si>
    <t>iperf 3.1.3</t>
    <phoneticPr fontId="2"/>
  </si>
  <si>
    <t>USB20CV試験</t>
    <phoneticPr fontId="2"/>
  </si>
  <si>
    <t xml:space="preserve">①全て成功すること。
②ショートパケット終端、ZLP終端が正しく行われていること。
</t>
    <rPh sb="1" eb="2">
      <t>スベ</t>
    </rPh>
    <rPh sb="3" eb="5">
      <t>セイコウ</t>
    </rPh>
    <rPh sb="20" eb="22">
      <t>シュウタン</t>
    </rPh>
    <rPh sb="26" eb="28">
      <t>シュウタン</t>
    </rPh>
    <rPh sb="29" eb="30">
      <t>タダ</t>
    </rPh>
    <rPh sb="32" eb="33">
      <t>オコナ</t>
    </rPh>
    <phoneticPr fontId="2"/>
  </si>
  <si>
    <t>①適当なツールを使用してベンチマークテストを行う。
リード系。Data-In Transport の　USB転送が 511 バイトとなる設定。
複数回行う。回数 ：10回</t>
    <rPh sb="1" eb="3">
      <t>テキトウ</t>
    </rPh>
    <rPh sb="8" eb="10">
      <t>シヨウ</t>
    </rPh>
    <rPh sb="22" eb="23">
      <t>オコナ</t>
    </rPh>
    <rPh sb="29" eb="30">
      <t>ケイ</t>
    </rPh>
    <rPh sb="68" eb="70">
      <t>セッテイ</t>
    </rPh>
    <rPh sb="84" eb="85">
      <t>カイ</t>
    </rPh>
    <phoneticPr fontId="2"/>
  </si>
  <si>
    <t>①適当なツールを使用してベンチマークテストを行う。
ライト系。Data-Out Transport の　USB転送が 511 バイトとなる設定。
複数回行う。回数 ：10回</t>
    <rPh sb="1" eb="3">
      <t>テキトウ</t>
    </rPh>
    <rPh sb="8" eb="10">
      <t>シヨウ</t>
    </rPh>
    <rPh sb="22" eb="23">
      <t>オコナ</t>
    </rPh>
    <rPh sb="29" eb="30">
      <t>ケイ</t>
    </rPh>
    <rPh sb="69" eb="71">
      <t>セッテイ</t>
    </rPh>
    <rPh sb="85" eb="86">
      <t>カイ</t>
    </rPh>
    <phoneticPr fontId="2"/>
  </si>
  <si>
    <t>①適当なツールを使用してベンチマークテストを行う。
リード系とライト系の２つのテストを同時に行う。Data Transport の　USB転送が 511 バイトとなる設定。
複数回行う。回数 ：10回</t>
    <rPh sb="1" eb="3">
      <t>テキトウ</t>
    </rPh>
    <rPh sb="8" eb="10">
      <t>シヨウ</t>
    </rPh>
    <rPh sb="22" eb="23">
      <t>オコナ</t>
    </rPh>
    <rPh sb="29" eb="30">
      <t>ケイ</t>
    </rPh>
    <rPh sb="34" eb="35">
      <t>ケイ</t>
    </rPh>
    <rPh sb="43" eb="45">
      <t>ドウジ</t>
    </rPh>
    <rPh sb="46" eb="47">
      <t>オコナ</t>
    </rPh>
    <rPh sb="83" eb="85">
      <t>セッテイ</t>
    </rPh>
    <rPh sb="99" eb="100">
      <t>カイ</t>
    </rPh>
    <phoneticPr fontId="2"/>
  </si>
  <si>
    <t>①テストが正常完了すること。</t>
    <rPh sb="5" eb="7">
      <t>セイジョウ</t>
    </rPh>
    <rPh sb="7" eb="9">
      <t>カンリョウ</t>
    </rPh>
    <phoneticPr fontId="2"/>
  </si>
  <si>
    <t>取り付け・USB取り外しを繰り返した場合に、問題の無いこと。</t>
    <rPh sb="0" eb="1">
      <t>ト</t>
    </rPh>
    <rPh sb="2" eb="3">
      <t>ツ</t>
    </rPh>
    <rPh sb="13" eb="14">
      <t>ク</t>
    </rPh>
    <rPh sb="15" eb="16">
      <t>カエ</t>
    </rPh>
    <rPh sb="18" eb="20">
      <t>バアイ</t>
    </rPh>
    <rPh sb="22" eb="24">
      <t>モンダイ</t>
    </rPh>
    <rPh sb="25" eb="26">
      <t>ナ</t>
    </rPh>
    <phoneticPr fontId="2"/>
  </si>
  <si>
    <t>USB取り付け・取り外し</t>
    <rPh sb="3" eb="4">
      <t>ト</t>
    </rPh>
    <rPh sb="5" eb="6">
      <t>ツ</t>
    </rPh>
    <phoneticPr fontId="2"/>
  </si>
  <si>
    <t>デバイス全体試験でECMと同時に行う。</t>
    <rPh sb="4" eb="6">
      <t>ゼンタイ</t>
    </rPh>
    <rPh sb="6" eb="8">
      <t>シケン</t>
    </rPh>
    <rPh sb="13" eb="15">
      <t>ドウジ</t>
    </rPh>
    <rPh sb="16" eb="17">
      <t>オコナ</t>
    </rPh>
    <phoneticPr fontId="2"/>
  </si>
  <si>
    <t>デバイス全体</t>
    <phoneticPr fontId="2"/>
  </si>
  <si>
    <t>デバイス全体試験でMSCと同時に行う。</t>
    <rPh sb="4" eb="6">
      <t>ゼンタイ</t>
    </rPh>
    <rPh sb="6" eb="8">
      <t>シケン</t>
    </rPh>
    <rPh sb="13" eb="15">
      <t>ドウジ</t>
    </rPh>
    <rPh sb="16" eb="17">
      <t>オコナ</t>
    </rPh>
    <phoneticPr fontId="2"/>
  </si>
  <si>
    <t>ドライバのロード・アンロード</t>
    <phoneticPr fontId="2"/>
  </si>
  <si>
    <t>USB取り付け・取り外しを素早く行った場合に、問題の無いこと。</t>
    <rPh sb="3" eb="4">
      <t>ト</t>
    </rPh>
    <rPh sb="5" eb="6">
      <t>ツ</t>
    </rPh>
    <rPh sb="13" eb="15">
      <t>スバヤ</t>
    </rPh>
    <rPh sb="16" eb="17">
      <t>オコナ</t>
    </rPh>
    <rPh sb="19" eb="21">
      <t>バアイ</t>
    </rPh>
    <rPh sb="23" eb="25">
      <t>モンダイ</t>
    </rPh>
    <rPh sb="26" eb="27">
      <t>ナ</t>
    </rPh>
    <phoneticPr fontId="2"/>
  </si>
  <si>
    <t>下記順序での接続が正常に行えること。
　USBファンクション起動
　USBホストに取り付け
　ネットワークインタフェース起動</t>
    <rPh sb="0" eb="2">
      <t>カキ</t>
    </rPh>
    <rPh sb="2" eb="4">
      <t>ジュンジョ</t>
    </rPh>
    <rPh sb="6" eb="8">
      <t>セツゾク</t>
    </rPh>
    <rPh sb="9" eb="11">
      <t>セイジョウ</t>
    </rPh>
    <rPh sb="12" eb="13">
      <t>オコナ</t>
    </rPh>
    <phoneticPr fontId="2"/>
  </si>
  <si>
    <t xml:space="preserve">下記順序での接続が正常に行えること。
　USBホストに取り付け
　USBファンクション起動
</t>
    <rPh sb="0" eb="2">
      <t>カキ</t>
    </rPh>
    <rPh sb="2" eb="4">
      <t>ジュンジョ</t>
    </rPh>
    <rPh sb="6" eb="8">
      <t>セツゾク</t>
    </rPh>
    <rPh sb="9" eb="11">
      <t>セイジョウ</t>
    </rPh>
    <rPh sb="12" eb="13">
      <t>オコナ</t>
    </rPh>
    <phoneticPr fontId="2"/>
  </si>
  <si>
    <t>下記順序での接続が正常に行えること。
　USBホストに取り付け
　USBファンクション起動
　ネットワークインタフェース起動</t>
    <rPh sb="0" eb="2">
      <t>カキ</t>
    </rPh>
    <rPh sb="2" eb="4">
      <t>ジュンジョ</t>
    </rPh>
    <rPh sb="6" eb="8">
      <t>セツゾク</t>
    </rPh>
    <rPh sb="9" eb="11">
      <t>セイジョウ</t>
    </rPh>
    <rPh sb="12" eb="13">
      <t>オコナ</t>
    </rPh>
    <phoneticPr fontId="2"/>
  </si>
  <si>
    <t xml:space="preserve">下記順序での接続が正常に行えること。
　USBファンクション起動
　ネットワークインタフェース起動
　USBホストに取り付け
</t>
    <rPh sb="0" eb="2">
      <t>カキ</t>
    </rPh>
    <rPh sb="2" eb="4">
      <t>ジュンジョ</t>
    </rPh>
    <rPh sb="6" eb="8">
      <t>セツゾク</t>
    </rPh>
    <rPh sb="9" eb="11">
      <t>セイジョウ</t>
    </rPh>
    <rPh sb="12" eb="13">
      <t>オコナ</t>
    </rPh>
    <rPh sb="58" eb="59">
      <t>ト</t>
    </rPh>
    <rPh sb="60" eb="61">
      <t>ツ</t>
    </rPh>
    <phoneticPr fontId="2"/>
  </si>
  <si>
    <t>ドライバのロード・アンロードを繰り返した場合に問題の無いこと。</t>
    <rPh sb="15" eb="16">
      <t>ク</t>
    </rPh>
    <rPh sb="17" eb="18">
      <t>カエ</t>
    </rPh>
    <rPh sb="20" eb="22">
      <t>バアイ</t>
    </rPh>
    <rPh sb="23" eb="25">
      <t>モンダイ</t>
    </rPh>
    <rPh sb="26" eb="27">
      <t>ナ</t>
    </rPh>
    <phoneticPr fontId="2"/>
  </si>
  <si>
    <t>Ubuntu</t>
    <phoneticPr fontId="2"/>
  </si>
  <si>
    <t>Microsoft</t>
    <phoneticPr fontId="2"/>
  </si>
  <si>
    <t>Windows</t>
    <phoneticPr fontId="2"/>
  </si>
  <si>
    <t>USB20CV</t>
    <phoneticPr fontId="2"/>
  </si>
  <si>
    <t>Chapter 9 Tests</t>
    <phoneticPr fontId="2"/>
  </si>
  <si>
    <t>MSC Tests</t>
    <phoneticPr fontId="2"/>
  </si>
  <si>
    <t>USB20CV　ツールの Chapter 9 Tests を Pass すること。</t>
    <rPh sb="21" eb="23">
      <t>シケン</t>
    </rPh>
    <phoneticPr fontId="2"/>
  </si>
  <si>
    <t>USB20CV　ツールの MSC Tests を Pass すること。</t>
    <phoneticPr fontId="2"/>
  </si>
  <si>
    <t>①USB20CVツールで Chapter 9 Tests を行う。</t>
    <rPh sb="30" eb="31">
      <t>オコナ</t>
    </rPh>
    <phoneticPr fontId="2"/>
  </si>
  <si>
    <t>$ ./iperf3 -c 192.168.10.3 -u -b 0 -l 470
Connecting to host 192.168.10.3, port 5201
[  4] local 192.168.10.2 port 51936 connected to 192.168.10.3 port 5201
[ ID] Interval           Transfer     Bandwidth       Total Datagrams
[  4]   0.00-1.00   sec  2.59 MBytes  21.7 Mbits/sec  5770
[  4]   1.00-2.00   sec  2.58 MBytes  21.7 Mbits/sec  5760
[  4]   2.00-3.00   sec  2.59 MBytes  21.7 Mbits/sec  5770
[  4]   3.00-4.00   sec  2.58 MBytes  21.7 Mbits/sec  5760
[  4]   4.00-5.00   sec  2.59 MBytes  21.7 Mbits/sec  5780
[  4]   5.00-6.00   sec  2.61 MBytes  21.9 Mbits/sec  5820
[  4]   6.00-7.00   sec  2.61 MBytes  21.9 Mbits/sec  5830
[  4]   7.00-8.00   sec  2.61 MBytes  21.9 Mbits/sec  5820
[  4]   8.00-9.00   sec  2.62 MBytes  22.0 Mbits/sec  5840
[  4]   9.00-10.00  sec  2.61 MBytes  21.9 Mbits/sec  5830
- - - - - - - - - - - - - - - - - - - - - - - - -
[ ID] Interval           Transfer     Bandwidth       Jitter    Lost/Total Datagrams
[  4]   0.00-10.00  sec  26.0 MBytes  21.8 Mbits/sec  0.021 ms  0/57980 (0%)
[  4] Sent 57980 datagrams</t>
    <phoneticPr fontId="2"/>
  </si>
  <si>
    <t>$ ./iperf3 -c 192.168.10.3 -u -b 0 -l 469
Connecting to host 192.168.10.3, port 5201
[  4] local 192.168.10.2 port 44191 connected to 192.168.10.3 port 5201
[ ID] Interval           Transfer     Bandwidth       Total Datagrams
[  4]   0.00-1.00   sec  2.93 MBytes  24.5 Mbits/sec  6540
[  4]   1.00-2.00   sec  2.92 MBytes  24.5 Mbits/sec  6530
[  4]   2.00-3.00   sec  2.93 MBytes  24.5 Mbits/sec  6540
[  4]   3.00-4.00   sec  2.93 MBytes  24.6 Mbits/sec  6560
[  4]   4.00-5.00   sec  2.92 MBytes  24.5 Mbits/sec  6530
[  4]   5.00-6.00   sec  2.94 MBytes  24.7 Mbits/sec  6580
[  4]   6.00-7.00   sec  2.94 MBytes  24.7 Mbits/sec  6580
[  4]   7.00-8.00   sec  2.96 MBytes  24.8 Mbits/sec  6610
[  4]   8.00-9.00   sec  2.94 MBytes  24.7 Mbits/sec  6580
[  4]   9.00-10.00  sec  2.95 MBytes  24.8 Mbits/sec  6600
- - - - - - - - - - - - - - - - - - - - - - - - -
[ ID] Interval           Transfer     Bandwidth       Jitter    Lost/Total Datagrams
[  4]   0.00-10.00  sec  29.4 MBytes  24.6 Mbits/sec  0.019 ms  0/65650 (0%)
[  4] Sent 65650 datagrams</t>
    <phoneticPr fontId="2"/>
  </si>
  <si>
    <t>$ ./iperf3 -c 192.168.10.3 -u -b 0 -l 65507
Connecting to host 192.168.10.3, port 5201
[  4] local 192.168.10.2 port 42925 connected to 192.168.10.3 port 5201
[ ID] Interval           Transfer     Bandwidth       Total Datagrams
[  4]   0.00-1.04   sec  3.12 MBytes  25.2 Mbits/sec  50
[  4]   1.04-2.08   sec  3.12 MBytes  25.2 Mbits/sec  50
[  4]   2.08-3.13   sec  3.12 MBytes  25.1 Mbits/sec  50
[  4]   3.13-4.17   sec  3.12 MBytes  25.2 Mbits/sec  50
[  4]   4.17-5.00   sec  2.50 MBytes  25.1 Mbits/sec  40
[  4]   5.00-6.04   sec  3.12 MBytes  25.2 Mbits/sec  50
[  4]   6.04-7.08   sec  3.12 MBytes  25.2 Mbits/sec  50
[  4]   7.08-8.11   sec  3.12 MBytes  25.3 Mbits/sec  50
[  4]   8.11-9.15   sec  3.12 MBytes  25.2 Mbits/sec  50
[  4]   9.15-10.19  sec  3.12 MBytes  25.3 Mbits/sec  50
- - - - - - - - - - - - - - - - - - - - - - - - -
[ ID] Interval           Transfer     Bandwidth       Jitter    Lost/Total Datagrams
[  4]   0.00-10.19  sec  30.6 MBytes  25.2 Mbits/sec  0.150 ms  0/490 (0%)
[  4] Sent 490 datagrams</t>
    <phoneticPr fontId="2"/>
  </si>
  <si>
    <t>○</t>
  </si>
  <si>
    <t>-----------------------------------------------------------
Server listening on 5201
-----------------------------------------------------------
Accepted connection from 192.168.10.3, port 54066
[  5] local 192.168.10.2 port 5201 connected to 192.168.10.3 port 54974
[ ID] Interval           Transfer     Bandwidth       Jitter    Lost/Total Datagrams
[  5]   0.00-1.00   sec  1.69 MBytes  14.1 Mbits/sec  205501442.913 ms  0/27 (0%)
[  5]   1.00-2.00   sec  1.75 MBytes  14.7 Mbits/sec  33729584.266 ms  0/28 (0%)
[  5]   2.00-3.00   sec  1.75 MBytes  14.7 Mbits/sec  5536165.838 ms  0/28 (0%)
[  5]   3.00-4.01   sec  1.75 MBytes  14.6 Mbits/sec  908697.635 ms  0/28 (0%)
[  5]   4.01-5.00   sec  1.69 MBytes  14.2 Mbits/sec  159119.886 ms  0/27 (0%)
[  5]   5.00-6.00   sec  1.75 MBytes  14.7 Mbits/sec  26146.557 ms  0/28 (0%)
[  5]   6.00-7.00   sec  1.75 MBytes  14.7 Mbits/sec  4321.243 ms  0/28 (0%)
[  5]   7.00-8.00   sec  1.75 MBytes  14.7 Mbits/sec  739.159 ms  0/28 (0%)
[  5]   8.00-9.00   sec  1.69 MBytes  14.1 Mbits/sec  159.902 ms  0/27 (0%)
[  5]   9.00-10.00  sec  1.75 MBytes  14.7 Mbits/sec  55.650 ms  0/28 (0%)
[  5]  10.00-10.39  sec   704 KBytes  14.8 Mbits/sec  42.659 ms  0/11 (0%)
- - - - - - - - - - - - - - - - - - - - - - - - -
[ ID] Interval           Transfer     Bandwidth       Jitter    Lost/Total Datagrams
[  5]   0.00-10.39  sec  0.00 Bytes  0.00 bits/sec  42.659 ms  0/288 (0%)
-----------------------------------------------------------</t>
    <phoneticPr fontId="2"/>
  </si>
  <si>
    <t>-----------------------------------------------------------
Server listening on 5201
-----------------------------------------------------------
Accepted connection from 192.168.10.3, port 54072
[  5] local 192.168.10.2 port 5201 connected to 192.168.10.3 port 35399
[ ID] Interval           Transfer     Bandwidth       Jitter    Lost/Total Datagrams
[  5]   0.00-1.00   sec   309 KBytes  2.53 Mbits/sec  2.761 ms  10616/11291 (94%)
[  5]   1.00-2.00   sec   329 KBytes  2.69 Mbits/sec  2.316 ms  12084/12802 (94%)
[  5]   2.00-3.00   sec   334 KBytes  2.74 Mbits/sec  2.980 ms  12071/12801 (94%)
[  5]   3.00-4.00   sec   335 KBytes  2.74 Mbits/sec  1.786 ms  11807/12538 (94%)
[  5]   4.00-5.00   sec   332 KBytes  2.72 Mbits/sec  2.102 ms  12448/13172 (95%)
[  5]   5.00-6.00   sec   328 KBytes  2.69 Mbits/sec  1.931 ms  12044/12761 (94%)
[  5]   6.00-7.00   sec   328 KBytes  2.69 Mbits/sec  2.054 ms  11933/12650 (94%)
[  5]   7.00-8.00   sec   333 KBytes  2.73 Mbits/sec  2.192 ms  12373/13100 (94%)
[  5]   8.00-9.00   sec   326 KBytes  2.67 Mbits/sec  2.663 ms  12116/12827 (94%)
[  5]   9.00-10.00  sec   312 KBytes  2.56 Mbits/sec  2.275 ms  11973/12654 (95%)
[  5]  10.00-10.04  sec  3.21 KBytes   671 Kbits/sec  3.040 ms  0/7 (0%)
- - - - - - - - - - - - - - - - - - - - - - - - -
[ ID] Interval           Transfer     Bandwidth       Jitter    Lost/Total Datagrams
[  5]   0.00-10.04  sec  0.00 Bytes  0.00 bits/sec  3.040 ms  119465/126603 (94%)</t>
    <phoneticPr fontId="2"/>
  </si>
  <si>
    <t>-----------------------------------------------------------
Server listening on 5201
-----------------------------------------------------------
Accepted connection from 192.168.10.3, port 54068
[  5] local 192.168.10.2 port 5201 connected to 192.168.10.3 port 50236
[ ID] Interval           Transfer     Bandwidth       Jitter    Lost/Total Datagrams
[  5]   0.00-1.00   sec  1008 KBytes  8.25 Mbits/sec  0.887 ms  25/2221 (1.1%)
[  5]   1.00-2.00   sec  1009 KBytes  8.27 Mbits/sec  0.847 ms  76/2274 (3.3%)
[  5]   2.00-3.00   sec  1013 KBytes  8.30 Mbits/sec  0.725 ms  125/2332 (5.4%)
[  5]   3.00-4.00   sec  1.01 MBytes  8.46 Mbits/sec  0.851 ms  176/2425 (7.3%)
[  5]   4.00-5.00   sec  1019 KBytes  8.35 Mbits/sec  0.738 ms  225/2445 (9.2%)
iperf3: OUT OF ORDER - incoming packet = 13581 and received packet = 0 AND SP = 13620
[  5]   5.00-6.00   sec  1021 KBytes  8.37 Mbits/sec  0.771 ms  276/2500 (11%)
iperf3: OUT OF ORDER - incoming packet = 14394 and received packet = 0 AND SP = 14434
[  5]   6.00-7.00   sec  1022 KBytes  8.37 Mbits/sec  0.659 ms  327/2553 (13%)
[  5]   7.00-8.00   sec  1019 KBytes  8.35 Mbits/sec  0.776 ms  376/2596 (14%)
[  5]   8.00-9.00   sec  1.00 MBytes  8.43 Mbits/sec  0.805 ms  425/2666 (16%)
iperf3: OUT OF ORDER - incoming packet = 24251 and received packet = 0 AND SP = 24293
[  5]   9.00-10.00  sec   998 KBytes  8.18 Mbits/sec  0.807 ms  477/2651 (18%)
[  5]  10.00-10.06  sec  52.8 KBytes  7.02 Mbits/sec  0.858 ms  30/145 (21%)
- - - - - - - - - - - - - - - - - - - - - - - - -
[ ID] Interval           Transfer     Bandwidth       Jitter    Lost/Total Datagrams
[  5]   0.00-10.06  sec  0.00 Bytes  0.00 bits/sec  0.858 ms  2538/24808 (10%)
[SUM]  0.0-10.1 sec  3 datagrams received out-of-order</t>
    <phoneticPr fontId="2"/>
  </si>
  <si>
    <t>※Ubuntu はバルクOUT をZLP終端するケースで、ZLPではなくて、ダミーの１バイト送信してショートパケット終端する。
USB転送は 513byte となる。</t>
    <rPh sb="67" eb="69">
      <t>テンソウ</t>
    </rPh>
    <phoneticPr fontId="2"/>
  </si>
  <si>
    <r>
      <rPr>
        <sz val="9"/>
        <color rgb="FF0070C0"/>
        <rFont val="ＭＳ ゴシック"/>
        <family val="3"/>
        <charset val="128"/>
      </rPr>
      <t xml:space="preserve">-----------------------------------------------------------
Server listening on 5201
-----------------------------------------------------------
</t>
    </r>
    <r>
      <rPr>
        <sz val="9"/>
        <rFont val="ＭＳ ゴシック"/>
        <family val="3"/>
        <charset val="128"/>
      </rPr>
      <t xml:space="preserve">$ ./iperf3 -c 192.168.10.3 -u -b 0 -i 0 -l 470
Connecting to host 192.168.10.3, port 5201
</t>
    </r>
    <r>
      <rPr>
        <sz val="9"/>
        <color rgb="FF0070C0"/>
        <rFont val="ＭＳ ゴシック"/>
        <family val="3"/>
        <charset val="128"/>
      </rPr>
      <t xml:space="preserve">Accepted connection from 192.168.10.3, port 54184
[  5] local 192.168.10.2 port 5201 connected to 192.168.10.3 port 47805
</t>
    </r>
    <r>
      <rPr>
        <sz val="9"/>
        <rFont val="ＭＳ ゴシック"/>
        <family val="3"/>
        <charset val="128"/>
      </rPr>
      <t xml:space="preserve">[  4] local 192.168.10.2 port 36758 connected to 192.168.10.3 port 5201
</t>
    </r>
    <r>
      <rPr>
        <sz val="9"/>
        <color rgb="FF0070C0"/>
        <rFont val="ＭＳ ゴシック"/>
        <family val="3"/>
        <charset val="128"/>
      </rPr>
      <t xml:space="preserve">[ ID] Interval           Transfer     Bandwidth       Jitter    Lost/Total Datagrams
[  5]   0.00-1.00   sec   208 KBytes  1.70 Mbits/sec  3.530 ms  651/1105 (59%)
[  5]   1.00-2.00   sec   190 KBytes  1.55 Mbits/sec  3.892 ms  979/1392 (70%)
[  5]   2.00-3.00   sec   192 KBytes  1.57 Mbits/sec  4.746 ms  1022/1440 (71%)
[  5]   3.00-4.01   sec   189 KBytes  1.54 Mbits/sec  3.369 ms  1060/1472 (72%)
[  5]   4.01-5.00   sec   193 KBytes  1.59 Mbits/sec  2.985 ms  1138/1559 (73%)
[  5]   5.00-6.00   sec   205 KBytes  1.68 Mbits/sec  4.030 ms  1188/1634 (73%)
[  5]   6.00-7.00   sec   196 KBytes  1.60 Mbits/sec  3.546 ms  1217/1643 (74%)
[  5]   7.00-8.00   sec   204 KBytes  1.67 Mbits/sec  3.502 ms  1256/1700 (74%)
[  5]   8.00-9.00   sec   196 KBytes  1.61 Mbits/sec  3.096 ms  1294/1722 (75%)
[  5]   9.00-10.01  sec   195 KBytes  1.59 Mbits/sec  3.721 ms  1453/1877 (77%)
[  5]  10.01-10.07  sec  10.1 KBytes  1.20 Mbits/sec  4.099 ms  59/81 (73%)
- - - - - - - - - - - - - - - - - - - - - - - - -
[ ID] Interval           Transfer     Bandwidth       Jitter    Lost/Total Datagrams
[  5]   0.00-10.07  sec  0.00 Bytes  0.00 bits/sec  4.099 ms  11317/15625 (72%)
-----------------------------------------------------------
Server listening on 5201
-----------------------------------------------------------
</t>
    </r>
    <r>
      <rPr>
        <sz val="9"/>
        <rFont val="ＭＳ ゴシック"/>
        <family val="3"/>
        <charset val="128"/>
      </rPr>
      <t>[ ID] Interval           Transfer     Bandwidth       Total Datagrams
[  4]   0.00-10.03  sec  2.47 MBytes  2.07 Mbits/sec  5520
- - - - - - - - - - - - - - - - - - - - - - - - -
[ ID] Interval           Transfer     Bandwidth       Jitter    Lost/Total Datagrams
[  4]   0.00-10.03  sec  2.47 MBytes  2.07 Mbits/sec  0.292 ms  0/5520 (0%)
[  4] Sent 5520 datagrams</t>
    </r>
    <phoneticPr fontId="2"/>
  </si>
  <si>
    <t>RZ/A 側</t>
    <rPh sb="5" eb="6">
      <t>ガワ</t>
    </rPh>
    <phoneticPr fontId="2"/>
  </si>
  <si>
    <t>USBホスト側</t>
    <rPh sb="6" eb="7">
      <t>ガワ</t>
    </rPh>
    <phoneticPr fontId="2"/>
  </si>
  <si>
    <t>×</t>
    <phoneticPr fontId="2"/>
  </si>
  <si>
    <t xml:space="preserve">端末（A)
-----------------------------------------------------------
Server listening on 5201
-----------------------------------------------------------
Accepted connection from 192.168.10.2, port 51618
[  5] local 192.168.10.3 port 5201 connected to 192.168.10.2 port 36758
[ ID] Interval           Transfer     Bandwidth       Jitter    Lost/Total Datagrams
[  5]   0.00-1.00   sec   232 KBytes  1.90 Mbits/sec  0.162 ms  0/505 (0%)  
[  5]   1.00-2.00   sec   252 KBytes  2.06 Mbits/sec  0.267 ms  0/548 (0%)  
[  5]   2.00-3.00   sec   247 KBytes  2.02 Mbits/sec  0.245 ms  0/538 (0%)  
[  5]   3.00-4.00   sec   251 KBytes  2.05 Mbits/sec  0.115 ms  0/546 (0%)  
[  5]   4.00-5.00   sec   245 KBytes  2.01 Mbits/sec  0.185 ms  0/534 (0%)  
[  5]   5.00-6.00   sec   258 KBytes  2.12 Mbits/sec  0.109 ms  0/563 (0%)  
[  5]   6.00-7.00   sec   257 KBytes  2.10 Mbits/sec  0.127 ms  0/559 (0%)  
[  5]   7.00-8.00   sec   253 KBytes  2.07 Mbits/sec  0.101 ms  0/551 (0%)  
[  5]   8.00-9.00   sec   257 KBytes  2.11 Mbits/sec  0.075 ms  0/561 (0%)  
[  5]   9.00-10.00  sec   260 KBytes  2.13 Mbits/sec  0.113 ms  0/567 (0%)  
[  5]  10.00-10.11  sec  22.0 KBytes  1.68 Mbits/sec  0.292 ms  0/48 (0%)  
- - - - - - - - - - - - - - - - - - - - - - - - -
[ ID] Interval           Transfer     Bandwidth       Jitter    Lost/Total Datagrams
[  5]   0.00-10.11  sec  0.00 Bytes  0.00 bits/sec  0.292 ms  0/5520 (0%)  </t>
    <phoneticPr fontId="2"/>
  </si>
  <si>
    <t xml:space="preserve">端末（A)
-----------------------------------------------------------
Server listening on 5201
-----------------------------------------------------------
Accepted connection from 192.168.10.2, port 51616
[  5] local 192.168.10.3 port 5201 connected to 192.168.10.2 port 36584
[ ID] Interval           Transfer     Bandwidth       Jitter    Lost/Total Datagrams
[  5]   0.00-1.00   sec  2.37 MBytes  19.9 Mbits/sec  101090518.384 ms  0/38 (0%)  
[  5]   1.00-2.00   sec  2.62 MBytes  22.0 Mbits/sec  6722085.847 ms  0/42 (0%)  
[  5]   2.00-3.00   sec  2.62 MBytes  22.0 Mbits/sec  446990.312 ms  0/42 (0%)  
[  5]   3.00-4.00   sec  2.62 MBytes  22.0 Mbits/sec  29723.497 ms  0/42 (0%)  
[  5]   4.00-5.00   sec  2.62 MBytes  22.0 Mbits/sec  1976.817 ms  0/42 (0%)  
[  5]   5.00-6.00   sec  2.62 MBytes  22.0 Mbits/sec  132.006 ms  0/42 (0%)  
[  5]   6.00-7.00   sec  2.62 MBytes  22.0 Mbits/sec  9.250 ms  0/42 (0%)  
[  5]   7.00-8.00   sec  2.62 MBytes  22.0 Mbits/sec  0.973 ms  0/42 (0%)  
[  5]   8.00-9.00   sec  2.56 MBytes  21.5 Mbits/sec  0.714 ms  0/41 (0%)  
[  5]   9.00-10.00  sec  2.62 MBytes  22.0 Mbits/sec  0.469 ms  0/42 (0%)  
[  5]  10.00-10.11  sec   320 KBytes  24.3 Mbits/sec  0.478 ms  0/5 (0%)  
- - - - - - - - - - - - - - - - - - - - - - - - -
[ ID] Interval           Transfer     Bandwidth       Jitter    Lost/Total Datagrams
[  5]   0.00-10.11  sec  0.00 Bytes  0.00 bits/sec  0.478 ms  0/420 (0%)  
</t>
    <phoneticPr fontId="2"/>
  </si>
  <si>
    <r>
      <rPr>
        <sz val="9"/>
        <color rgb="FF0070C0"/>
        <rFont val="ＭＳ ゴシック"/>
        <family val="3"/>
        <charset val="128"/>
      </rPr>
      <t xml:space="preserve">-----------------------------------------------------------
Server listening on 5201
-----------------------------------------------------------
</t>
    </r>
    <r>
      <rPr>
        <sz val="9"/>
        <rFont val="ＭＳ ゴシック"/>
        <family val="3"/>
        <charset val="128"/>
      </rPr>
      <t xml:space="preserve">$ ./iperf3 -c 192.168.10.3 -u -b 0 -i 0 -l 65507
Connecting to host 192.168.10.3, port 5201
</t>
    </r>
    <r>
      <rPr>
        <sz val="9"/>
        <color rgb="FF0070C0"/>
        <rFont val="ＭＳ ゴシック"/>
        <family val="3"/>
        <charset val="128"/>
      </rPr>
      <t xml:space="preserve">Accepted connection from 192.168.10.3, port 54170
[  5] local 192.168.10.2 port 5201 connected to 192.168.10.3 port 57109
</t>
    </r>
    <r>
      <rPr>
        <sz val="9"/>
        <rFont val="ＭＳ ゴシック"/>
        <family val="3"/>
        <charset val="128"/>
      </rPr>
      <t xml:space="preserve">[  4] local 192.168.10.2 port 36584 connected to 192.168.10.3 port 5201
</t>
    </r>
    <r>
      <rPr>
        <sz val="9"/>
        <color rgb="FF0070C0"/>
        <rFont val="ＭＳ ゴシック"/>
        <family val="3"/>
        <charset val="128"/>
      </rPr>
      <t xml:space="preserve">[ ID] Interval           Transfer     Bandwidth       Jitter    Lost/Total Datagrams
[  5]   0.00-1.00   sec  64.0 KBytes   522 Kbits/sec  1100964144.957 ms  0/1 (0%)
[  5]   1.00-2.01   sec  0.00 Bytes  0.00 bits/sec  1100964144.957 ms  0/0 (0%)
[  5]   2.01-3.00   sec  0.00 Bytes  0.00 bits/sec  1100964144.957 ms  0/0 (0%)
[  5]   3.00-4.01   sec  0.00 Bytes  0.00 bits/sec  1100964144.957 ms  0/0 (0%)
[  5]   4.01-5.00   sec  0.00 Bytes  0.00 bits/sec  1100964144.957 ms  0/0 (0%)
[  5]   5.00-6.01   sec  0.00 Bytes  0.00 bits/sec  1100964144.957 ms  0/0 (0%)
[  5]   6.01-7.01   sec  0.00 Bytes  0.00 bits/sec  1100964144.957 ms  0/0 (0%)
[  5]   7.01-8.01   sec  0.00 Bytes  0.00 bits/sec  1100964144.957 ms  0/0 (0%)
[  5]   8.01-9.02   sec  0.00 Bytes  0.00 bits/sec  1100964144.957 ms  0/0 (0%)
[  5]   9.02-10.02  sec  0.00 Bytes  0.00 bits/sec  1100964144.957 ms  0/0 (0%)
</t>
    </r>
    <r>
      <rPr>
        <sz val="9"/>
        <rFont val="ＭＳ ゴシック"/>
        <family val="3"/>
        <charset val="128"/>
      </rPr>
      <t xml:space="preserve">[ ID] Interval           Transfer     Bandwidth       Total Datagrams
[  4]   0.00-10.03  sec  26.2 MBytes  21.9 Mbits/sec  420
- - - - - - - - - - - - - - - - - - - - - - - - -
[ ID] Interval           Transfer     Bandwidth       Jitter    Lost/Total Datagrams
[  4]   0.00-10.03  sec  26.2 MBytes  21.9 Mbits/sec  0.478 ms  0/420 (0%)
[  4] Sent 420 datagrams
iperf Done.
</t>
    </r>
    <r>
      <rPr>
        <sz val="9"/>
        <color rgb="FF0070C0"/>
        <rFont val="ＭＳ ゴシック"/>
        <family val="3"/>
        <charset val="128"/>
      </rPr>
      <t>$ [  5]  10.02-10.44  sec   512 KBytes  9.89 Mbits/sec  656966785.770 ms  19/27 (70%)
- - - - - - - - - - - - - - - - - - - - - - - - -
[ ID] Interval           Transfer     Bandwidth       Jitter    Lost/Total Datagrams
[  5]   0.00-10.44  sec  0.00 Bytes  0.00 bits/sec  656966785.770 ms  19/28 (68%)</t>
    </r>
    <phoneticPr fontId="2"/>
  </si>
  <si>
    <t>OK</t>
    <phoneticPr fontId="2"/>
  </si>
  <si>
    <t>NG</t>
    <phoneticPr fontId="2"/>
  </si>
  <si>
    <t>条件付き</t>
    <rPh sb="0" eb="3">
      <t>ジョウケンツ</t>
    </rPh>
    <phoneticPr fontId="2"/>
  </si>
  <si>
    <t>実施不可</t>
    <rPh sb="0" eb="2">
      <t>ジッシ</t>
    </rPh>
    <rPh sb="2" eb="4">
      <t>フカ</t>
    </rPh>
    <phoneticPr fontId="2"/>
  </si>
  <si>
    <t>未実施</t>
    <rPh sb="0" eb="3">
      <t>ミジッシ</t>
    </rPh>
    <phoneticPr fontId="2"/>
  </si>
  <si>
    <t xml:space="preserve">ubuntu18@ubuntu18-Macmini:~/デスクトップ/iperf/iperf-3.1.3/src$ ./iperf3 -c 192.168.10.2 -u -b 0 -l 469
Connecting to host 192.168.10.2, port 5201
[  4] local 192.168.10.3 port 35399 connected to 192.168.10.2 port 5201
[ ID] Interval           Transfer     Bandwidth       Total Datagrams
[  4]   0.00-1.00   sec  5.77 MBytes  48.4 Mbits/sec  12910  
[  4]   1.00-2.00   sec  5.73 MBytes  48.1 Mbits/sec  12820  
[  4]   2.00-3.00   sec  5.73 MBytes  48.1 Mbits/sec  12810  
[  4]   3.00-4.00   sec  5.75 MBytes  48.2 Mbits/sec  12850  
[  4]   4.00-5.00   sec  5.75 MBytes  48.3 Mbits/sec  12860  
[  4]   5.00-6.00   sec  5.75 MBytes  48.2 Mbits/sec  12850  
[  4]   6.00-7.00   sec  5.76 MBytes  48.3 Mbits/sec  12870  
[  4]   7.00-8.00   sec  5.72 MBytes  48.0 Mbits/sec  12780  
[  4]   8.00-9.00   sec  5.75 MBytes  48.3 Mbits/sec  12860  
[  4]   9.00-10.00  sec  5.77 MBytes  48.4 Mbits/sec  12910  
- - - - - - - - - - - - - - - - - - - - - - - - -
[ ID] Interval           Transfer     Bandwidth       Jitter    Lost/Total Datagrams
[  4]   0.00-10.00  sec  57.5 MBytes  48.2 Mbits/sec  3.040 ms  119465/126603 (94%)  
[  4] Sent 126603 datagrams
</t>
    <phoneticPr fontId="2"/>
  </si>
  <si>
    <t>ubuntu18@ubuntu18-Macmini:~/デスクトップ/iperf/iperf-3.1.3/src$ ./iperf3 -c 192.168.10.2 -u -b 0 -l 470
Connecting to host 192.168.10.2, port 5201
[  4] local 192.168.10.3 port 50236 connected to 192.168.10.2 port 5201
[ ID] Interval           Transfer     Bandwidth       Total Datagrams
[  4]   0.00-1.00   sec  1.07 MBytes  8.95 Mbits/sec  2380  
[  4]   1.00-2.00   sec  1.02 MBytes  8.57 Mbits/sec  2280  
[  4]   2.00-3.00   sec  1.04 MBytes  8.76 Mbits/sec  2330  
[  4]   3.00-4.00   sec  1.09 MBytes  9.14 Mbits/sec  2430  
[  4]   4.00-5.00   sec  1.10 MBytes  9.21 Mbits/sec  2450  
[  4]   5.00-6.00   sec  1.12 MBytes  9.40 Mbits/sec  2500  
[  4]   6.00-7.00   sec  1.15 MBytes  9.63 Mbits/sec  2560  
[  4]   7.00-8.00   sec  1.17 MBytes  9.78 Mbits/sec  2600  
[  4]   8.00-9.00   sec  1.20 MBytes  10.0 Mbits/sec  2670  
[  4]   9.00-10.00  sec  1.19 MBytes  9.96 Mbits/sec  2650  
- - - - - - - - - - - - - - - - - - - - - - - - -
[ ID] Interval           Transfer     Bandwidth       Jitter    Lost/Total Datagrams
[  4]   0.00-10.00  sec  11.1 MBytes  9.34 Mbits/sec  0.858 ms  2538/24808 (10%)  
[  4] Sent 24808 datagrams</t>
    <phoneticPr fontId="2"/>
  </si>
  <si>
    <t xml:space="preserve">ubuntu18@ubuntu18-Macmini:~/デスクトップ/iperf/iperf-3.1.3/src$ ./iperf3 -c 192.168.10.2 -u -b 0 -l 65507
Connecting to host 192.168.10.2, port 5201
[  4] local 192.168.10.3 port 54974 connected to 192.168.10.2 port 5201
[ ID] Interval           Transfer     Bandwidth       Total Datagrams
[  4]   0.00-1.33   sec  2.50 MBytes  15.8 Mbits/sec  40  
[  4]   1.33-2.05   sec  1.25 MBytes  14.5 Mbits/sec  20  
[  4]   2.05-3.13   sec  1.87 MBytes  14.5 Mbits/sec  30  
[  4]   3.13-4.21   sec  1.87 MBytes  14.6 Mbits/sec  30  
[  4]   4.21-5.28   sec  1.87 MBytes  14.6 Mbits/sec  30  
[  4]   5.28-6.01   sec  1.25 MBytes  14.5 Mbits/sec  20  
[  4]   6.01-7.09   sec  1.87 MBytes  14.6 Mbits/sec  30  
[  4]   7.09-8.17   sec  1.87 MBytes  14.5 Mbits/sec  30  
[  4]   8.17-9.25   sec  1.87 MBytes  14.6 Mbits/sec  30  
[  4]   9.25-10.32  sec  1.87 MBytes  14.6 Mbits/sec  30  
- - - - - - - - - - - - - - - - - - - - - - - - -
[ ID] Interval           Transfer     Bandwidth       Jitter    Lost/Total Datagrams
[  4]   0.00-10.32  sec  18.1 MBytes  14.7 Mbits/sec  42.659 ms  0/288 (0%)  
[  4] Sent 288 datagrams
</t>
    <phoneticPr fontId="2"/>
  </si>
  <si>
    <t>データ転送
 - 受信</t>
    <rPh sb="9" eb="11">
      <t>ジュシン</t>
    </rPh>
    <phoneticPr fontId="2"/>
  </si>
  <si>
    <t>データ転送
  - 送信</t>
    <rPh sb="10" eb="12">
      <t>ソウシン</t>
    </rPh>
    <phoneticPr fontId="2"/>
  </si>
  <si>
    <t>データ転送 - 転送負荷
 - 送信
 - 最大データ長</t>
    <rPh sb="8" eb="10">
      <t>テンソウ</t>
    </rPh>
    <rPh sb="10" eb="12">
      <t>フカ</t>
    </rPh>
    <rPh sb="16" eb="18">
      <t>ソウシン</t>
    </rPh>
    <phoneticPr fontId="2"/>
  </si>
  <si>
    <t>－</t>
  </si>
  <si>
    <t>①正常完了すること。
②一致すること。</t>
    <rPh sb="1" eb="3">
      <t>セイジョウ</t>
    </rPh>
    <rPh sb="3" eb="5">
      <t>カンリョウ</t>
    </rPh>
    <phoneticPr fontId="2"/>
  </si>
  <si>
    <t>①正常完了すること。
②一致すること。
③一致すること。</t>
    <rPh sb="1" eb="3">
      <t>セイジョウ</t>
    </rPh>
    <rPh sb="3" eb="5">
      <t>カンリョウ</t>
    </rPh>
    <phoneticPr fontId="2"/>
  </si>
  <si>
    <t>①がNG 動作完了しない場合がある。
IN方向データトランスポートフェーズに問題あり。（Writeの合間にReadも行われているため。）
⇒障害管理表 No.5
（最後まで動作完了した場合）
②がNG データ比較不一致あり
 （2-2-1、障害管理表No.6 と同じ）</t>
    <rPh sb="5" eb="7">
      <t>ドウサ</t>
    </rPh>
    <rPh sb="7" eb="9">
      <t>カンリョウ</t>
    </rPh>
    <rPh sb="12" eb="14">
      <t>バアイ</t>
    </rPh>
    <rPh sb="21" eb="23">
      <t>ホウコウ</t>
    </rPh>
    <rPh sb="38" eb="40">
      <t>モンダイ</t>
    </rPh>
    <rPh sb="50" eb="52">
      <t>アイマ</t>
    </rPh>
    <rPh sb="58" eb="59">
      <t>オコナ</t>
    </rPh>
    <rPh sb="83" eb="85">
      <t>サイゴ</t>
    </rPh>
    <rPh sb="87" eb="89">
      <t>ドウサ</t>
    </rPh>
    <rPh sb="89" eb="91">
      <t>カンリョウ</t>
    </rPh>
    <rPh sb="93" eb="95">
      <t>バアイ</t>
    </rPh>
    <rPh sb="121" eb="123">
      <t>ショウガイ</t>
    </rPh>
    <rPh sb="123" eb="125">
      <t>カンリ</t>
    </rPh>
    <rPh sb="125" eb="126">
      <t>ヒョウ</t>
    </rPh>
    <rPh sb="132" eb="133">
      <t>オナ</t>
    </rPh>
    <phoneticPr fontId="2"/>
  </si>
  <si>
    <t>①がNG 例外発生あり。
（1-1-5、障害管理表 No.4 と同じ）</t>
    <rPh sb="32" eb="33">
      <t>オナ</t>
    </rPh>
    <phoneticPr fontId="2"/>
  </si>
  <si>
    <t>⑤成功すること。
⑥⑤が毎回成功すること。</t>
    <rPh sb="1" eb="3">
      <t>セイコウ</t>
    </rPh>
    <rPh sb="12" eb="14">
      <t>マイカイ</t>
    </rPh>
    <rPh sb="14" eb="16">
      <t>セイコウ</t>
    </rPh>
    <phoneticPr fontId="2"/>
  </si>
  <si>
    <t>USB Implementers Forum</t>
    <phoneticPr fontId="2"/>
  </si>
  <si>
    <t>準備：
- USBホストPCにUSBバスアナライザを取り付ける。
　試験対象のUSBホストPCへの取り付けはこのUSBバスアナライザを介して行う。
- 試験対象を起動してUSBホストPCに接続し、下記ネットワーク接続設定を行っておく。
　IPv4アドレス設定：手動
　IPv4アドレス: 192.168.10.3
　ネットマスク: 255.255.255.0
　自動接続：する</t>
    <rPh sb="0" eb="2">
      <t>ジュンビ</t>
    </rPh>
    <rPh sb="26" eb="27">
      <t>ト</t>
    </rPh>
    <rPh sb="28" eb="29">
      <t>ツ</t>
    </rPh>
    <rPh sb="34" eb="36">
      <t>シケン</t>
    </rPh>
    <rPh sb="36" eb="38">
      <t>タイショウ</t>
    </rPh>
    <rPh sb="49" eb="50">
      <t>ト</t>
    </rPh>
    <rPh sb="51" eb="52">
      <t>ツ</t>
    </rPh>
    <rPh sb="67" eb="68">
      <t>カイ</t>
    </rPh>
    <rPh sb="70" eb="71">
      <t>オコナ</t>
    </rPh>
    <rPh sb="181" eb="183">
      <t>ジドウ</t>
    </rPh>
    <rPh sb="183" eb="185">
      <t>セツゾク</t>
    </rPh>
    <phoneticPr fontId="2"/>
  </si>
  <si>
    <t>※バスアナライザで見て④のときに、数回バスリセットすることがある。要状況確認。</t>
    <rPh sb="9" eb="10">
      <t>ミ</t>
    </rPh>
    <rPh sb="17" eb="19">
      <t>スウカイ</t>
    </rPh>
    <rPh sb="33" eb="34">
      <t>ヨウ</t>
    </rPh>
    <rPh sb="34" eb="36">
      <t>ジョウキョウ</t>
    </rPh>
    <rPh sb="36" eb="38">
      <t>カクニン</t>
    </rPh>
    <phoneticPr fontId="2"/>
  </si>
  <si>
    <t>△</t>
  </si>
  <si>
    <t xml:space="preserve">準備：電源OFF、USBホストPCに取り付けていない状態から手順開始
①試験対象動作環境をブートする。
②ドライバ起動操作 (modprobe)を行う。
③USBホストPCに取り付けする。
④ネットワークインタフェース起動操作 (ifconfig ... up) を行う。
⑤USBホストPC上でping操作を行う。
  ping -i 0.2 -c 10 192.168.10.2
⑥準備～⑤を複数回試行する。回数：10回
</t>
    <rPh sb="57" eb="59">
      <t>キドウ</t>
    </rPh>
    <rPh sb="59" eb="61">
      <t>ソウサ</t>
    </rPh>
    <rPh sb="73" eb="74">
      <t>オコナ</t>
    </rPh>
    <rPh sb="87" eb="88">
      <t>ト</t>
    </rPh>
    <rPh sb="89" eb="90">
      <t>ツ</t>
    </rPh>
    <rPh sb="133" eb="134">
      <t>オコナ</t>
    </rPh>
    <phoneticPr fontId="2"/>
  </si>
  <si>
    <t xml:space="preserve">準備：電源OFF、USBホストPCに取り付けていない状態から手順開始
①試験対象動作環境をブートする。
②試験対象ドライバ起動操作 (modprobe)を行う。
③ネットワークインタフェース起動操作 (ifconfig ... up) を行う。
④USBホストPCに取り付けする。
⑤USBホストPC上でping操作を行う。
  ping -i 0.2 -c 10 192.168.10.2
⑥準備～⑤を複数回試行する。回数：10回
</t>
    <rPh sb="0" eb="2">
      <t>ジュンビ</t>
    </rPh>
    <rPh sb="3" eb="5">
      <t>デンゲン</t>
    </rPh>
    <rPh sb="18" eb="19">
      <t>ト</t>
    </rPh>
    <rPh sb="20" eb="21">
      <t>ツ</t>
    </rPh>
    <rPh sb="26" eb="28">
      <t>ジョウタイ</t>
    </rPh>
    <rPh sb="30" eb="32">
      <t>テジュン</t>
    </rPh>
    <rPh sb="32" eb="34">
      <t>カイシ</t>
    </rPh>
    <rPh sb="36" eb="38">
      <t>シケン</t>
    </rPh>
    <rPh sb="38" eb="40">
      <t>タイショウ</t>
    </rPh>
    <rPh sb="40" eb="42">
      <t>ドウサ</t>
    </rPh>
    <rPh sb="42" eb="44">
      <t>カンキョウ</t>
    </rPh>
    <rPh sb="53" eb="55">
      <t>シケン</t>
    </rPh>
    <rPh sb="55" eb="57">
      <t>タイショウ</t>
    </rPh>
    <rPh sb="61" eb="63">
      <t>キドウ</t>
    </rPh>
    <rPh sb="63" eb="65">
      <t>ソウサ</t>
    </rPh>
    <rPh sb="77" eb="78">
      <t>オコナ</t>
    </rPh>
    <rPh sb="97" eb="99">
      <t>ソウサ</t>
    </rPh>
    <rPh sb="133" eb="134">
      <t>ト</t>
    </rPh>
    <rPh sb="135" eb="136">
      <t>ツ</t>
    </rPh>
    <rPh sb="150" eb="151">
      <t>ジョウ</t>
    </rPh>
    <rPh sb="156" eb="158">
      <t>ソウサ</t>
    </rPh>
    <rPh sb="159" eb="160">
      <t>オコナ</t>
    </rPh>
    <rPh sb="198" eb="200">
      <t>ジュンビ</t>
    </rPh>
    <rPh sb="203" eb="205">
      <t>フクスウ</t>
    </rPh>
    <rPh sb="205" eb="206">
      <t>カイ</t>
    </rPh>
    <rPh sb="206" eb="208">
      <t>シコウ</t>
    </rPh>
    <rPh sb="211" eb="213">
      <t>カイスウ</t>
    </rPh>
    <rPh sb="216" eb="217">
      <t>カイ</t>
    </rPh>
    <phoneticPr fontId="2"/>
  </si>
  <si>
    <t xml:space="preserve">準備：電源OFF、USBホストPCに取り付けした状態から手順開始
①試験対象動作環境をブートする。
②ドライバ起動操作 (modprobe) を行う。
③ネットワークインタフェース起動操作 (ifconfig ... up) を行う。
④USBホストPC上でping操作を行う。
  ping -i 0.2 -c 10 192.168.10.2
⑤準備～④を複数回試行する。回数：10回
</t>
    <rPh sb="55" eb="57">
      <t>キドウ</t>
    </rPh>
    <rPh sb="57" eb="59">
      <t>ソウサ</t>
    </rPh>
    <rPh sb="72" eb="73">
      <t>オコナ</t>
    </rPh>
    <rPh sb="114" eb="115">
      <t>オコナ</t>
    </rPh>
    <phoneticPr fontId="2"/>
  </si>
  <si>
    <t>②接続済みとなること。
③成功すること。
④③が毎回成功すること。</t>
    <rPh sb="13" eb="15">
      <t>セイコウ</t>
    </rPh>
    <rPh sb="24" eb="26">
      <t>マイカイ</t>
    </rPh>
    <rPh sb="26" eb="28">
      <t>セイコウ</t>
    </rPh>
    <phoneticPr fontId="2"/>
  </si>
  <si>
    <t>準備：
　試験対象をUSBホストPCに接続しネットワーク接続済み状態とする。
　USBホストPC上で設定を開き、ネットワークの設定を選択する。
----------------------------------------------------------------------------------------
①USBホストPC上でネットワーク接続をオフする。
②USBホストPC上でネットワーク接続をオンする。ネットワーク接続の状態を目視確認する。
③USBホストPC上でping操作を行う。
  ping -i 0.2 -c 10 192.168.10.2
④①～③を繰り返す。回数：10回</t>
    <rPh sb="5" eb="7">
      <t>シケン</t>
    </rPh>
    <rPh sb="7" eb="9">
      <t>タイショウ</t>
    </rPh>
    <rPh sb="19" eb="21">
      <t>セツゾク</t>
    </rPh>
    <rPh sb="28" eb="30">
      <t>セツゾク</t>
    </rPh>
    <rPh sb="30" eb="31">
      <t>ズ</t>
    </rPh>
    <rPh sb="32" eb="34">
      <t>ジョウタイ</t>
    </rPh>
    <rPh sb="50" eb="52">
      <t>セッテイ</t>
    </rPh>
    <rPh sb="53" eb="54">
      <t>ヒラ</t>
    </rPh>
    <rPh sb="63" eb="65">
      <t>セッテイ</t>
    </rPh>
    <rPh sb="66" eb="68">
      <t>センタク</t>
    </rPh>
    <rPh sb="170" eb="171">
      <t>ジョウ</t>
    </rPh>
    <rPh sb="178" eb="180">
      <t>セツゾク</t>
    </rPh>
    <rPh sb="221" eb="223">
      <t>ジョウタイ</t>
    </rPh>
    <rPh sb="224" eb="226">
      <t>モクシ</t>
    </rPh>
    <rPh sb="226" eb="228">
      <t>カクニン</t>
    </rPh>
    <rPh sb="293" eb="294">
      <t>ク</t>
    </rPh>
    <rPh sb="295" eb="296">
      <t>カエ</t>
    </rPh>
    <rPh sb="298" eb="300">
      <t>カイスウ</t>
    </rPh>
    <rPh sb="303" eb="304">
      <t>カイ</t>
    </rPh>
    <phoneticPr fontId="2"/>
  </si>
  <si>
    <t>②「ケーブル非接続」となること。
　※数秒かかる。
④接続済みとなること。
⑤成功すること。
⑥⑤が毎回接続済みとなること。</t>
    <rPh sb="6" eb="7">
      <t>ヒ</t>
    </rPh>
    <rPh sb="7" eb="9">
      <t>セツゾク</t>
    </rPh>
    <rPh sb="19" eb="21">
      <t>スウビョウ</t>
    </rPh>
    <rPh sb="39" eb="41">
      <t>セイコウ</t>
    </rPh>
    <rPh sb="50" eb="52">
      <t>マイカイ</t>
    </rPh>
    <rPh sb="52" eb="54">
      <t>セツゾク</t>
    </rPh>
    <rPh sb="54" eb="55">
      <t>ズ</t>
    </rPh>
    <phoneticPr fontId="2"/>
  </si>
  <si>
    <t xml:space="preserve">準備：
・USBホストPC上に既知データのファイルを用意する。
　既知データのファイル：
　　MscTestData.bin
　ファイル内容：
　　バイナリデータ、256バイト毎に 0x00～0xFFの繰り返し。
　　ただし、512バイト毎に先頭4バイトを通し番号(LSBファースト)で上書き。
　　（通し番号は SCSI Logical Block Addressと一致することになる。）
　　サイズ 2GB以上。
・MSCファンクションのメディアとなるSDカードを未フォーマットとする。
　（PCに接続したときにボリュームが存在しない状態であればよい。）
</t>
    <rPh sb="0" eb="2">
      <t>ジュンビ</t>
    </rPh>
    <rPh sb="13" eb="14">
      <t>ジョウ</t>
    </rPh>
    <rPh sb="15" eb="17">
      <t>キチ</t>
    </rPh>
    <rPh sb="26" eb="28">
      <t>ヨウイ</t>
    </rPh>
    <rPh sb="234" eb="235">
      <t>ミ</t>
    </rPh>
    <rPh sb="251" eb="253">
      <t>セツゾク</t>
    </rPh>
    <rPh sb="264" eb="266">
      <t>ソンザイ</t>
    </rPh>
    <rPh sb="269" eb="271">
      <t>ジョウタイ</t>
    </rPh>
    <phoneticPr fontId="2"/>
  </si>
  <si>
    <t>⑤がNG ④のハードディスクが現れないことがある。
10回中2回
バスアナライザで見て、USBエナム後に行われている、（パーティション情報やファイルシステム情報の取得と思われる）複数回の Read (10) の中で、IN方向データトランスポートフェーズの問題発生している。（障害管理表 No.5 と同じ）</t>
    <rPh sb="14" eb="15">
      <t>アラワ</t>
    </rPh>
    <rPh sb="28" eb="29">
      <t>カイ</t>
    </rPh>
    <rPh sb="29" eb="30">
      <t>チュウ</t>
    </rPh>
    <rPh sb="31" eb="32">
      <t>カイ</t>
    </rPh>
    <rPh sb="42" eb="43">
      <t>ミ</t>
    </rPh>
    <rPh sb="51" eb="52">
      <t>ゴ</t>
    </rPh>
    <rPh sb="53" eb="54">
      <t>オコナ</t>
    </rPh>
    <rPh sb="68" eb="70">
      <t>ジョウホウ</t>
    </rPh>
    <rPh sb="79" eb="81">
      <t>ジョウホウ</t>
    </rPh>
    <rPh sb="82" eb="84">
      <t>シュトク</t>
    </rPh>
    <rPh sb="85" eb="86">
      <t>オモ</t>
    </rPh>
    <rPh sb="90" eb="92">
      <t>フクスウ</t>
    </rPh>
    <rPh sb="92" eb="93">
      <t>カイ</t>
    </rPh>
    <rPh sb="106" eb="107">
      <t>ナカ</t>
    </rPh>
    <rPh sb="128" eb="130">
      <t>モンダイ</t>
    </rPh>
    <rPh sb="130" eb="132">
      <t>ハッセイ</t>
    </rPh>
    <rPh sb="150" eb="151">
      <t>オナ</t>
    </rPh>
    <phoneticPr fontId="2"/>
  </si>
  <si>
    <t>④がNG ②はOK,③のハードディスクが現れないことがある。
10回中3回
バスアナライザで見て、USBエナム後に行われている、（パーティション情報やファイルシステム情報の取得と思われる）複数回の Read (10) の中で、IN方向データトランスポートフェーズの問題発生している。（障害管理表 No.5 と同じ）
障害発生後は、次回の試行を行う前に、RZ/A2Mの電源を入れ直しした。（さもないと障害から復旧しない。）</t>
    <rPh sb="20" eb="21">
      <t>アラワ</t>
    </rPh>
    <rPh sb="33" eb="34">
      <t>カイ</t>
    </rPh>
    <rPh sb="34" eb="35">
      <t>チュウ</t>
    </rPh>
    <rPh sb="36" eb="37">
      <t>カイ</t>
    </rPh>
    <rPh sb="160" eb="162">
      <t>ショウガイ</t>
    </rPh>
    <rPh sb="162" eb="164">
      <t>ハッセイ</t>
    </rPh>
    <rPh sb="164" eb="165">
      <t>ゴ</t>
    </rPh>
    <rPh sb="167" eb="169">
      <t>ジカイ</t>
    </rPh>
    <rPh sb="170" eb="172">
      <t>シコウ</t>
    </rPh>
    <rPh sb="173" eb="174">
      <t>オコナ</t>
    </rPh>
    <rPh sb="175" eb="176">
      <t>マエ</t>
    </rPh>
    <rPh sb="185" eb="187">
      <t>デンゲン</t>
    </rPh>
    <rPh sb="188" eb="189">
      <t>イ</t>
    </rPh>
    <rPh sb="190" eb="191">
      <t>ナオ</t>
    </rPh>
    <rPh sb="201" eb="203">
      <t>ショウガイ</t>
    </rPh>
    <rPh sb="205" eb="207">
      <t>フッキュウ</t>
    </rPh>
    <phoneticPr fontId="2"/>
  </si>
  <si>
    <t>④がNG ②はOK,③のハードディスクが現れないことがある。
10回中3回
同上</t>
    <rPh sb="20" eb="21">
      <t>アラワ</t>
    </rPh>
    <rPh sb="33" eb="34">
      <t>カイ</t>
    </rPh>
    <rPh sb="34" eb="35">
      <t>チュウ</t>
    </rPh>
    <rPh sb="36" eb="37">
      <t>カイ</t>
    </rPh>
    <rPh sb="39" eb="41">
      <t>ドウジョウ</t>
    </rPh>
    <phoneticPr fontId="2"/>
  </si>
  <si>
    <t>④がNG ②はOK,③のハードディスクが現れないことがある。
5回中1回
同上</t>
    <rPh sb="20" eb="21">
      <t>アラワ</t>
    </rPh>
    <rPh sb="32" eb="33">
      <t>カイ</t>
    </rPh>
    <rPh sb="33" eb="34">
      <t>チュウ</t>
    </rPh>
    <rPh sb="35" eb="36">
      <t>カイ</t>
    </rPh>
    <rPh sb="38" eb="40">
      <t>ドウジョウ</t>
    </rPh>
    <phoneticPr fontId="2"/>
  </si>
  <si>
    <t>T.Teranishi
TeraTerm Project</t>
    <phoneticPr fontId="2"/>
  </si>
  <si>
    <t>TeraTerm</t>
    <phoneticPr fontId="2"/>
  </si>
  <si>
    <t xml:space="preserve">①USB20CVツールで MSC Tests を行う。
途中、Power-Up Test にて操作指示のダイアログが出るので、その際には下記のとおりの操作を行う。
ダイアログ： "Disconnect and Power off MSC device, then click OK"
操作：
　USBホストPCから取り外しし、CPUボードの電源スイッチで電源を切る。
　ダイアログ上のOKボタンをクリックする。
ダイアログ： "Please plug device into the original port and turn on power to device"
操作：
　USBホストPCに取り付けし、CPUボードの電源スイッチで電源を入れる。
　ブートとドライバロードを行う。
</t>
    <rPh sb="24" eb="25">
      <t>オコナ</t>
    </rPh>
    <rPh sb="29" eb="31">
      <t>トチュウ</t>
    </rPh>
    <rPh sb="48" eb="50">
      <t>ソウサ</t>
    </rPh>
    <rPh sb="50" eb="52">
      <t>シジ</t>
    </rPh>
    <rPh sb="59" eb="60">
      <t>デ</t>
    </rPh>
    <rPh sb="66" eb="67">
      <t>サイ</t>
    </rPh>
    <rPh sb="69" eb="71">
      <t>カキ</t>
    </rPh>
    <rPh sb="76" eb="78">
      <t>ソウサ</t>
    </rPh>
    <rPh sb="79" eb="80">
      <t>オコナ</t>
    </rPh>
    <rPh sb="144" eb="146">
      <t>ソウサ</t>
    </rPh>
    <rPh sb="159" eb="160">
      <t>ト</t>
    </rPh>
    <rPh sb="161" eb="162">
      <t>ハズ</t>
    </rPh>
    <rPh sb="172" eb="174">
      <t>デンゲン</t>
    </rPh>
    <rPh sb="179" eb="181">
      <t>デンゲン</t>
    </rPh>
    <rPh sb="182" eb="183">
      <t>キ</t>
    </rPh>
    <rPh sb="192" eb="193">
      <t>ジョウ</t>
    </rPh>
    <rPh sb="288" eb="290">
      <t>ソウサ</t>
    </rPh>
    <rPh sb="302" eb="303">
      <t>ト</t>
    </rPh>
    <rPh sb="304" eb="305">
      <t>ツ</t>
    </rPh>
    <rPh sb="325" eb="326">
      <t>イ</t>
    </rPh>
    <rPh sb="343" eb="344">
      <t>オコナ</t>
    </rPh>
    <phoneticPr fontId="2"/>
  </si>
  <si>
    <t xml:space="preserve">①正常完了すること。
</t>
    <phoneticPr fontId="2"/>
  </si>
  <si>
    <t>-----------------------------------------------------------
Server listening on 5201
-----------------------------------------------------------
Accepted connection from 192.168.10.3, port 54576
[  5] local 192.168.10.2 port 5201 connected to 192.168.10.3 port 34049
[  282.042954] iperf3: page allocation failure: order:0, mode:0x480020(GFP_ATOMIC), nodemask=(null)
[  282.052328] CPU: 0 PID: 590 Comm: iperf3 Not tainted 4.19.19-g23c26cb-dirty #3
[  282.059621] Hardware name: Generic R7S9210 (Flattened Device Tree)
[  282.066291] [&lt;bf809ba9&gt;] (unwind_backtrace) from [&lt;bf8081b7&gt;] (show_stack+0xb/0xc)
[  282.074078] [&lt;bf8081b7&gt;] (show_stack) from [&lt;bf84c7c9&gt;] (warn_alloc+0x57/0xde)
[  282.081408] [&lt;bf84c7c9&gt;] (warn_alloc) from [&lt;bf84cd27&gt;] (__alloc_pages_nodemask+0x483/0x654)
[  282.089942] [&lt;bf84cd27&gt;] (__alloc_pages_nodemask) from [&lt;bf84cf85&gt;] (page_frag_alloc+0x39/0xd0)
[  282.098835] [&lt;bf84cf85&gt;] (page_frag_alloc) from [&lt;bf9f5c89&gt;] (__netdev_alloc_skb+0x59/0xb8)
[  282.107410] [&lt;bf9f5c89&gt;] (__netdev_alloc_skb) from [&lt;bfe119b3&gt;] (rx_submit+0x6e/0xec [u_ether])
[  282.116238] [&lt;bfe119b3&gt;] (rx_submit [u_ether]) from [&lt;bfe11c27&gt;] (rx_complete+0x8e/0x140 [u_ether])
[  282.125590] [&lt;bfe11c27&gt;] (rx_complete [u_ether]) from [&lt;bf99c619&gt;] (usbhsg_queue_done+0x21/0x26)
[  282.134497] [&lt;bf99c619&gt;] (usbhsg_queue_done) from [&lt;bf99bf51&gt;] (usbhsf_pkt_handler+0x5d/0x88)
[  282.143118] [&lt;bf99bf51&gt;] (usbhsf_pkt_handler) from [&lt;bf99bfeb&gt;] (usbhsf_irq_ready+0x33/0x74)
[  282.151657] [&lt;bf99bfeb&gt;] (usbhsf_irq_ready) from [&lt;bf99a789&gt;] (usbhs_interrupt+0x19f/0x22e)
[  282.160275] [&lt;bf99a789&gt;] (usbhs_interrupt) from [&lt;bf82dc57&gt;] (__handle_irq_event_percpu+0x29/0xaa)
[  282.169348] [&lt;bf82dc57&gt;] (__handle_irq_event_percpu) from [&lt;bf82dcef&gt;] (handle_irq_event_percpu+0x17/0x48)
[  282.179099] [&lt;bf82dcef&gt;] (handle_irq_event_percpu) from [&lt;bf82dd3b&gt;] (handle_irq_event+0x1b/0x28)
[  282.188110] [&lt;bf82dd3b&gt;] (handle_irq_event) from [&lt;bf82fd1d&gt;] (handle_fasteoi_irq+0x59/0x98)
[  282.196649] [&lt;bf82fd1d&gt;] (handle_fasteoi_irq) from [&lt;bf82d60d&gt;] (generic_handle_irq+0xd/0x16)
[  282.205276] [&lt;bf82d60d&gt;] (generic_handle_irq) from [&lt;bf82d92b&gt;] (__handle_domain_irq+0x57/0x68)
[  282.214239] [&lt;bf82d92b&gt;] (__handle_domain_irq) from [&lt;bf90ddc3&gt;] (gic_handle_irq+0x3b/0x58)
[  282.222732] [&lt;bf90ddc3&gt;] (gic_handle_irq) from [&lt;bf801a65&gt;] (__irq_svc+0x65/0x94)
[  282.230295] Exception stack(0xc0367e60 to 0xc0367ea8)</t>
    <phoneticPr fontId="2"/>
  </si>
  <si>
    <r>
      <rPr>
        <sz val="9"/>
        <rFont val="ＭＳ ゴシック"/>
        <family val="3"/>
        <charset val="128"/>
      </rPr>
      <t xml:space="preserve">端末（B)
</t>
    </r>
    <r>
      <rPr>
        <sz val="9"/>
        <color rgb="FF0070C0"/>
        <rFont val="ＭＳ ゴシック"/>
        <family val="3"/>
        <charset val="128"/>
      </rPr>
      <t xml:space="preserve">
</t>
    </r>
    <r>
      <rPr>
        <sz val="9"/>
        <rFont val="ＭＳ ゴシック"/>
        <family val="3"/>
        <charset val="128"/>
      </rPr>
      <t>ubuntu18@ubuntu18-Macmini:~/デスクトップ/iperf/iperf-3.1.3/src$ ./iperf3 -c 192.168.10.2 -u -b 0 -i 0 -l 65507</t>
    </r>
    <r>
      <rPr>
        <sz val="9"/>
        <color rgb="FF0070C0"/>
        <rFont val="ＭＳ ゴシック"/>
        <family val="3"/>
        <charset val="128"/>
      </rPr>
      <t xml:space="preserve">
Connecting to host 192.168.10.2, port 5201
[  4] local 192.168.10.3 port 57109 connected to 192.168.10.2 port 5201
[ ID] Interval           Transfer     Bandwidth       Total Datagrams
[  4]   0.00-10.36  sec  1.87 MBytes  1.52 Mbits/sec  30  
- - - - - - - - - - - - - - - - - - - - - - - - -
[ ID] Interval           Transfer     Bandwidth       Jitter    Lost/Total Datagrams
[  4]   0.00-10.36  sec  1.87 MBytes  1.52 Mbits/sec  656966785.770 ms  19/28 (68%)  
[  4] Sent 28 datagrams
iperf Done.
</t>
    </r>
    <phoneticPr fontId="2"/>
  </si>
  <si>
    <r>
      <rPr>
        <sz val="9"/>
        <rFont val="ＭＳ ゴシック"/>
        <family val="3"/>
        <charset val="128"/>
      </rPr>
      <t xml:space="preserve">端末（B)
</t>
    </r>
    <r>
      <rPr>
        <sz val="9"/>
        <color rgb="FF0070C0"/>
        <rFont val="ＭＳ ゴシック"/>
        <family val="3"/>
        <charset val="128"/>
      </rPr>
      <t xml:space="preserve">
</t>
    </r>
    <r>
      <rPr>
        <sz val="9"/>
        <rFont val="ＭＳ ゴシック"/>
        <family val="3"/>
        <charset val="128"/>
      </rPr>
      <t>ubuntu18@ubuntu18-Macmini:~/デスクトップ/iperf/iperf-3.1.3/src$ ./iperf3 -c 192.168.10.2 -u -b 0 -l 470</t>
    </r>
    <r>
      <rPr>
        <sz val="9"/>
        <color rgb="FF0070C0"/>
        <rFont val="ＭＳ ゴシック"/>
        <family val="3"/>
        <charset val="128"/>
      </rPr>
      <t xml:space="preserve">
Connecting to host 192.168.10.2, port 5201
[  4] local 192.168.10.3 port 47805 connected to 192.168.10.2 port 5201
[ ID] Interval           Transfer     Bandwidth       Total Datagrams
[  4]   0.00-1.00   sec   670 KBytes  5.49 Mbits/sec  1460  
[  4]   1.00-2.00   sec   643 KBytes  5.26 Mbits/sec  1400  
[  4]   2.00-3.00   sec   666 KBytes  5.45 Mbits/sec  1450  
[  4]   3.00-4.00   sec   693 KBytes  5.68 Mbits/sec  1510  
[  4]   4.00-5.00   sec   711 KBytes  5.83 Mbits/sec  1550  
[  4]   5.00-6.00   sec   739 KBytes  6.05 Mbits/sec  1610  
[  4]   6.00-7.00   sec   767 KBytes  6.28 Mbits/sec  1670  
[  4]   7.00-8.00   sec   789 KBytes  6.47 Mbits/sec  1720  
[  4]   8.00-9.00   sec   808 KBytes  6.62 Mbits/sec  1760  
[  4]   9.00-10.00  sec   840 KBytes  6.88 Mbits/sec  1830  
- - - - - - - - - - - - - - - - - - - - - - - - -
[ ID] Interval           Transfer     Bandwidth       Jitter    Lost/Total Datagrams
[  4]   0.00-10.00  sec  7.15 MBytes  6.00 Mbits/sec  4.099 ms  11317/15625 (72%)  
[  4] Sent 15625 datagrams
iperf Done.</t>
    </r>
    <phoneticPr fontId="2"/>
  </si>
  <si>
    <t>SD Association
Tuxera</t>
    <phoneticPr fontId="2"/>
  </si>
  <si>
    <t>NG
3回中2回
2回
①は完了したが、③でボリュームが現れない。
1回
①は完了したが、途中で例外発生1回あり。
③でボリュームが現れない。
※NGの後は、RZ/A2Mの電源を入れ直ししてから次の試行回を実施した。
（うち１回電源入れ直し後、次の試行回を行おうとしたところ、USBホストPCのUSBポートが動作しない状態となっていた。PCの再起動も途中でフリーズ。強制シャットダウンして復旧。）</t>
    <rPh sb="4" eb="5">
      <t>カイ</t>
    </rPh>
    <rPh sb="5" eb="6">
      <t>チュウ</t>
    </rPh>
    <rPh sb="7" eb="8">
      <t>カイ</t>
    </rPh>
    <rPh sb="11" eb="12">
      <t>カイ</t>
    </rPh>
    <rPh sb="15" eb="17">
      <t>カンリョウ</t>
    </rPh>
    <rPh sb="29" eb="30">
      <t>アラワ</t>
    </rPh>
    <rPh sb="47" eb="49">
      <t>トチュウ</t>
    </rPh>
    <rPh sb="50" eb="52">
      <t>レイガイ</t>
    </rPh>
    <rPh sb="52" eb="54">
      <t>ハッセイ</t>
    </rPh>
    <rPh sb="55" eb="56">
      <t>カイ</t>
    </rPh>
    <phoneticPr fontId="2"/>
  </si>
  <si>
    <t>②正常完了すること。
③正常完了すること。</t>
    <phoneticPr fontId="2"/>
  </si>
  <si>
    <t xml:space="preserve">①正常完了すること。
</t>
    <rPh sb="1" eb="3">
      <t>セイジョウ</t>
    </rPh>
    <rPh sb="3" eb="5">
      <t>カンリョウ</t>
    </rPh>
    <phoneticPr fontId="2"/>
  </si>
  <si>
    <t>test-1-3-2-w.sh</t>
    <phoneticPr fontId="2"/>
  </si>
  <si>
    <t>test-1-3-2-r.sh</t>
    <phoneticPr fontId="2"/>
  </si>
  <si>
    <t>加藤</t>
    <rPh sb="0" eb="2">
      <t>カトウ</t>
    </rPh>
    <phoneticPr fontId="2"/>
  </si>
  <si>
    <t xml:space="preserve">準備：
・MSCファンクションのメディアとなるSDカードはフォーマット済みとする。
・USBホストPC上に既知データのファイルを用意する。
　既知データのファイル：
　　MscTestData256MB.bin
　ファイル内容：
　　バイナリデータ、256バイト毎に 0x00～0xFFの繰り返し。
　　ただし、512バイト毎に先頭4バイトを通し番号(LSBファースト)で上書き。
　　（通し番号は SCSI Logical Block Addressと一致することになる。）
　　サイズ 256MB
</t>
    <rPh sb="0" eb="2">
      <t>ジュンビ</t>
    </rPh>
    <rPh sb="35" eb="36">
      <t>ズ</t>
    </rPh>
    <phoneticPr fontId="2"/>
  </si>
  <si>
    <t xml:space="preserve">  {Ei} ECMデータ転送方向 ECMファンクション → USBホスト</t>
  </si>
  <si>
    <t xml:space="preserve">  {Eo} ECMデータ転送方向 USBホスト         → ECMファンクション</t>
  </si>
  <si>
    <t>RZA</t>
    <phoneticPr fontId="2"/>
  </si>
  <si>
    <t>MAC</t>
    <phoneticPr fontId="2"/>
  </si>
  <si>
    <t>←</t>
    <phoneticPr fontId="2"/>
  </si>
  <si>
    <t>→</t>
    <phoneticPr fontId="2"/>
  </si>
  <si>
    <t>Bandwidth</t>
    <phoneticPr fontId="2"/>
  </si>
  <si>
    <t>Loss</t>
    <phoneticPr fontId="2"/>
  </si>
  <si>
    <t>24.3 Mbps</t>
    <phoneticPr fontId="2"/>
  </si>
  <si>
    <t>OK</t>
  </si>
  <si>
    <t>{Ei}： -b 1000M -l 8k(default)</t>
    <phoneticPr fontId="2"/>
  </si>
  <si>
    <t>29.3 Mbps</t>
    <phoneticPr fontId="2"/>
  </si>
  <si>
    <t>{Ei}： -b 1000M -l 1472</t>
    <phoneticPr fontId="2"/>
  </si>
  <si>
    <t>26.9 Mbps</t>
    <phoneticPr fontId="2"/>
  </si>
  <si>
    <t>{Ei}： -b 1000M -l 65507</t>
    <phoneticPr fontId="2"/>
  </si>
  <si>
    <t>{Eo}： -b 10M -l 65507</t>
    <phoneticPr fontId="2"/>
  </si>
  <si>
    <t>10.0 Mbps</t>
    <phoneticPr fontId="2"/>
  </si>
  <si>
    <t>9.99 Mbps</t>
    <phoneticPr fontId="2"/>
  </si>
  <si>
    <t>9.98 Mbps</t>
    <phoneticPr fontId="2"/>
  </si>
  <si>
    <r>
      <t xml:space="preserve">{Eo}： </t>
    </r>
    <r>
      <rPr>
        <sz val="9"/>
        <color rgb="FFFF0000"/>
        <rFont val="ＭＳ ゴシック"/>
        <family val="3"/>
        <charset val="128"/>
      </rPr>
      <t>-b 100M</t>
    </r>
    <r>
      <rPr>
        <sz val="9"/>
        <rFont val="ＭＳ ゴシック"/>
        <family val="3"/>
        <charset val="128"/>
      </rPr>
      <t xml:space="preserve"> -l 65507</t>
    </r>
    <phoneticPr fontId="2"/>
  </si>
  <si>
    <t>例外発生 １分未満で</t>
    <phoneticPr fontId="2"/>
  </si>
  <si>
    <r>
      <t xml:space="preserve">{Eo}： </t>
    </r>
    <r>
      <rPr>
        <sz val="9"/>
        <color rgb="FFFF0000"/>
        <rFont val="ＭＳ ゴシック"/>
        <family val="3"/>
        <charset val="128"/>
      </rPr>
      <t>-b 50M</t>
    </r>
    <r>
      <rPr>
        <sz val="9"/>
        <rFont val="ＭＳ ゴシック"/>
        <family val="3"/>
        <charset val="128"/>
      </rPr>
      <t xml:space="preserve"> -l 65507</t>
    </r>
    <phoneticPr fontId="2"/>
  </si>
  <si>
    <r>
      <t xml:space="preserve">{Eo}： </t>
    </r>
    <r>
      <rPr>
        <sz val="9"/>
        <color rgb="FFFF0000"/>
        <rFont val="ＭＳ ゴシック"/>
        <family val="3"/>
        <charset val="128"/>
      </rPr>
      <t>-b 20M</t>
    </r>
    <r>
      <rPr>
        <sz val="9"/>
        <rFont val="ＭＳ ゴシック"/>
        <family val="3"/>
        <charset val="128"/>
      </rPr>
      <t xml:space="preserve"> -l 65507</t>
    </r>
    <phoneticPr fontId="2"/>
  </si>
  <si>
    <r>
      <t xml:space="preserve">{Eo}： </t>
    </r>
    <r>
      <rPr>
        <sz val="9"/>
        <color rgb="FFFF0000"/>
        <rFont val="ＭＳ ゴシック"/>
        <family val="3"/>
        <charset val="128"/>
      </rPr>
      <t>-b 16M</t>
    </r>
    <r>
      <rPr>
        <sz val="9"/>
        <rFont val="ＭＳ ゴシック"/>
        <family val="3"/>
        <charset val="128"/>
      </rPr>
      <t xml:space="preserve"> -l 65507</t>
    </r>
    <phoneticPr fontId="2"/>
  </si>
  <si>
    <t>12.0 Mbps</t>
    <phoneticPr fontId="2"/>
  </si>
  <si>
    <t>{Eo}： -b 10M -l 8k(default)</t>
    <phoneticPr fontId="2"/>
  </si>
  <si>
    <r>
      <t xml:space="preserve">{Eo}： </t>
    </r>
    <r>
      <rPr>
        <sz val="9"/>
        <color rgb="FFFF0000"/>
        <rFont val="ＭＳ ゴシック"/>
        <family val="3"/>
        <charset val="128"/>
      </rPr>
      <t>-b 100M</t>
    </r>
    <r>
      <rPr>
        <sz val="9"/>
        <rFont val="ＭＳ ゴシック"/>
        <family val="3"/>
        <charset val="128"/>
      </rPr>
      <t xml:space="preserve"> -l 8k(default)</t>
    </r>
    <phoneticPr fontId="2"/>
  </si>
  <si>
    <t>{Eo}： -b 12M -l 65507</t>
    <phoneticPr fontId="2"/>
  </si>
  <si>
    <t>{Eo}： -b 12M -l 8k(default)</t>
    <phoneticPr fontId="2"/>
  </si>
  <si>
    <t>12.3 Mbps</t>
    <phoneticPr fontId="2"/>
  </si>
  <si>
    <t>15.9 Mbps</t>
    <phoneticPr fontId="2"/>
  </si>
  <si>
    <t>{Eo}： -b 16M -l 8k(default)</t>
    <phoneticPr fontId="2"/>
  </si>
  <si>
    <t>{Eo}： -b 20M -l 8k(default)</t>
    <phoneticPr fontId="2"/>
  </si>
  <si>
    <t>12.4 Mbps</t>
    <phoneticPr fontId="2"/>
  </si>
  <si>
    <t>20.0 Mbps</t>
    <phoneticPr fontId="2"/>
  </si>
  <si>
    <t>{Eo}： -b 50M -l 8k(default)</t>
    <phoneticPr fontId="2"/>
  </si>
  <si>
    <t>49.9 Mbps</t>
    <phoneticPr fontId="2"/>
  </si>
  <si>
    <t>12.1 Mbps</t>
    <phoneticPr fontId="2"/>
  </si>
  <si>
    <t>{Eo}： -b 75M -l 8k(default)</t>
    <phoneticPr fontId="2"/>
  </si>
  <si>
    <r>
      <t xml:space="preserve">{Eo}： </t>
    </r>
    <r>
      <rPr>
        <sz val="9"/>
        <color rgb="FFFF0000"/>
        <rFont val="ＭＳ ゴシック"/>
        <family val="3"/>
        <charset val="128"/>
      </rPr>
      <t>-b 90M</t>
    </r>
    <r>
      <rPr>
        <sz val="9"/>
        <rFont val="ＭＳ ゴシック"/>
        <family val="3"/>
        <charset val="128"/>
      </rPr>
      <t xml:space="preserve"> -l 8k(default)</t>
    </r>
    <phoneticPr fontId="2"/>
  </si>
  <si>
    <t>{Eo}： -b 10M -l 1472</t>
    <phoneticPr fontId="2"/>
  </si>
  <si>
    <t>OUT OF ORDER 発生</t>
    <rPh sb="13" eb="15">
      <t>ハッセイ</t>
    </rPh>
    <phoneticPr fontId="2"/>
  </si>
  <si>
    <t>13.7 Mbps</t>
    <phoneticPr fontId="2"/>
  </si>
  <si>
    <t>99.8 Mbps</t>
    <phoneticPr fontId="2"/>
  </si>
  <si>
    <t>74.8 Mbps</t>
    <phoneticPr fontId="2"/>
  </si>
  <si>
    <t>{Eo}： -b 100M -l 1472</t>
    <phoneticPr fontId="2"/>
  </si>
  <si>
    <t>109 Mbps</t>
    <phoneticPr fontId="2"/>
  </si>
  <si>
    <t>{Eo}： -b 110M -l 1472</t>
    <phoneticPr fontId="2"/>
  </si>
  <si>
    <t>{Eo}： -b 150M -l 1472</t>
    <phoneticPr fontId="2"/>
  </si>
  <si>
    <t>150 Mbps</t>
    <phoneticPr fontId="2"/>
  </si>
  <si>
    <t>13.6 Mbps</t>
    <phoneticPr fontId="2"/>
  </si>
  <si>
    <t>{Eo}： -b 200M -l 1472</t>
    <phoneticPr fontId="2"/>
  </si>
  <si>
    <t>155 Mbps</t>
    <phoneticPr fontId="2"/>
  </si>
  <si>
    <t>13.8 Mbps</t>
    <phoneticPr fontId="2"/>
  </si>
  <si>
    <t>{Eo}： -b 1000M -l 1472</t>
    <phoneticPr fontId="2"/>
  </si>
  <si>
    <t>◆</t>
    <phoneticPr fontId="2"/>
  </si>
  <si>
    <t>9.6 Mbps</t>
    <phoneticPr fontId="2"/>
  </si>
  <si>
    <t>4.1 Mbps</t>
    <phoneticPr fontId="2"/>
  </si>
  <si>
    <t xml:space="preserve">④6時間の動作継続したこと。
</t>
    <rPh sb="2" eb="4">
      <t>ジカン</t>
    </rPh>
    <rPh sb="5" eb="7">
      <t>ドウサ</t>
    </rPh>
    <rPh sb="7" eb="9">
      <t>ケイゾク</t>
    </rPh>
    <phoneticPr fontId="2"/>
  </si>
  <si>
    <t>{Ei}： -b 0 -l 8k(default)</t>
    <phoneticPr fontId="2"/>
  </si>
  <si>
    <t>15.0 Mbps</t>
    <phoneticPr fontId="2"/>
  </si>
  <si>
    <t>2.8 Mbps</t>
    <phoneticPr fontId="2"/>
  </si>
  <si>
    <t>片方向{Ei}</t>
    <rPh sb="0" eb="1">
      <t>カタ</t>
    </rPh>
    <rPh sb="1" eb="3">
      <t>ホウコウ</t>
    </rPh>
    <phoneticPr fontId="2"/>
  </si>
  <si>
    <t>片方向{Eo}</t>
    <rPh sb="0" eb="1">
      <t>カタ</t>
    </rPh>
    <rPh sb="1" eb="3">
      <t>ホウコウ</t>
    </rPh>
    <phoneticPr fontId="2"/>
  </si>
  <si>
    <t>OK ?</t>
    <phoneticPr fontId="2"/>
  </si>
  <si>
    <t>length=IPフラグメンテーション無し</t>
    <phoneticPr fontId="2"/>
  </si>
  <si>
    <t>length=iperf デフォルト</t>
    <phoneticPr fontId="2"/>
  </si>
  <si>
    <t>length=最大(フラグメンテーション前IPパケット上限)</t>
    <rPh sb="27" eb="29">
      <t>ジョウゲン</t>
    </rPh>
    <phoneticPr fontId="2"/>
  </si>
  <si>
    <t>length=最大(フラグメンテーション前IPパケット上限)</t>
    <phoneticPr fontId="2"/>
  </si>
  <si>
    <t xml:space="preserve"> </t>
    <phoneticPr fontId="2"/>
  </si>
  <si>
    <t>OK ◆</t>
    <phoneticPr fontId="2"/>
  </si>
  <si>
    <t>双方向</t>
    <rPh sb="0" eb="3">
      <t>ソウホウコウ</t>
    </rPh>
    <phoneticPr fontId="2"/>
  </si>
  <si>
    <t>組み合わせ①</t>
    <rPh sb="0" eb="1">
      <t>ク</t>
    </rPh>
    <rPh sb="2" eb="3">
      <t>ア</t>
    </rPh>
    <phoneticPr fontId="2"/>
  </si>
  <si>
    <t>組み合わせ②</t>
    <phoneticPr fontId="2"/>
  </si>
  <si>
    <t>IP</t>
    <phoneticPr fontId="2"/>
  </si>
  <si>
    <t>UDP</t>
    <phoneticPr fontId="2"/>
  </si>
  <si>
    <t>1480x44 +395</t>
    <phoneticPr fontId="2"/>
  </si>
  <si>
    <t>1514x44 +429</t>
    <phoneticPr fontId="2"/>
  </si>
  <si>
    <t>1514x 5 +834</t>
    <phoneticPr fontId="2"/>
  </si>
  <si>
    <t>1500x44 +415</t>
    <phoneticPr fontId="2"/>
  </si>
  <si>
    <t>1500x 5 +820</t>
    <phoneticPr fontId="2"/>
  </si>
  <si>
    <t>1480x 5 +800</t>
    <phoneticPr fontId="2"/>
  </si>
  <si>
    <t xml:space="preserve">⑤6時間の動作継続したこと。
⑥動作が継続していること。
</t>
    <rPh sb="2" eb="4">
      <t>ジカン</t>
    </rPh>
    <rPh sb="5" eb="7">
      <t>ドウサ</t>
    </rPh>
    <rPh sb="7" eb="9">
      <t>ケイゾク</t>
    </rPh>
    <rPh sb="16" eb="18">
      <t>ドウサ</t>
    </rPh>
    <rPh sb="19" eb="21">
      <t>ケイゾク</t>
    </rPh>
    <phoneticPr fontId="2"/>
  </si>
  <si>
    <t xml:space="preserve">NG 
{Ei} NG
{Eo} NG
　開始してすぐ（③操作を行う前）にECMファンクション側で例外が発生し、中止された。
（1-1-5、障害管理表 No.4 と同じと思われる）
③
(Mo)
　完了しない。
(Mi)
　完了しない。
　バルクINがNAK続きとなっている。（1-2-2、障害管理表 No.5 と同じと思われる）
</t>
    <rPh sb="101" eb="103">
      <t>カンリョウ</t>
    </rPh>
    <rPh sb="132" eb="133">
      <t>ツヅ</t>
    </rPh>
    <rPh sb="163" eb="164">
      <t>オモ</t>
    </rPh>
    <phoneticPr fontId="2"/>
  </si>
  <si>
    <t>１回だけ実施
②を行う前に、RZ/A2M側に例外発生し、iperfは両方向とも中止された。
判定④　NG ネットワークに届かない。
判定⑤　NG ボリュームが現れない。
バスアナライザで見て、MSC の最初の Read(10) でIN方向データトランスポートフェーズの問題発生している。（障害管理表 No.5 と同じ）
USBホストがデバイス認識しない状態となっている。</t>
    <rPh sb="1" eb="2">
      <t>カイ</t>
    </rPh>
    <rPh sb="4" eb="6">
      <t>ジッシ</t>
    </rPh>
    <rPh sb="10" eb="11">
      <t>オコナ</t>
    </rPh>
    <rPh sb="12" eb="13">
      <t>マエ</t>
    </rPh>
    <rPh sb="21" eb="22">
      <t>ガワ</t>
    </rPh>
    <rPh sb="23" eb="25">
      <t>レイガイ</t>
    </rPh>
    <rPh sb="25" eb="27">
      <t>ハッセイ</t>
    </rPh>
    <rPh sb="35" eb="36">
      <t>リョウ</t>
    </rPh>
    <rPh sb="36" eb="38">
      <t>ホウコウ</t>
    </rPh>
    <rPh sb="40" eb="42">
      <t>チュウシ</t>
    </rPh>
    <rPh sb="48" eb="50">
      <t>ハンテイ</t>
    </rPh>
    <rPh sb="62" eb="63">
      <t>トド</t>
    </rPh>
    <rPh sb="68" eb="70">
      <t>ハンテイ</t>
    </rPh>
    <rPh sb="81" eb="82">
      <t>アラワ</t>
    </rPh>
    <rPh sb="96" eb="97">
      <t>ミ</t>
    </rPh>
    <rPh sb="104" eb="106">
      <t>サイショ</t>
    </rPh>
    <rPh sb="174" eb="176">
      <t>ニンシキ</t>
    </rPh>
    <rPh sb="179" eb="181">
      <t>ジョウタイ</t>
    </rPh>
    <phoneticPr fontId="2"/>
  </si>
  <si>
    <t>準備：
　バスアナライザでのキャプチャーを開始する。
①USBホストPCにて USB CDC ECMのネットワークインタフェースに対して ping を行う。ペイロードサイズを1バイトずつ増やしながら、最大サイズまで繰り返す。下記のコマンドにより実行。
for ((i=0; i&lt;=65507; i++)); do ping -c 1 -s $i 192.168.10.2 &gt;&gt; test-1-1-1.txt ; sleep 0.05s; done
②バスアナライザでUSB転送サイズがUSBマックスパケット境界 -1, +0, +1 時の転送終端を目視確認する。
※RZ/A2Mの CDC ECM が示している wMaxSegmentSize 値が 1514 であるため、USBホスト側からの送信、RZ/A2M側からの送信とも、１回のUSB転送（ショートパケット終端またはZLP終端まで）の最大サイズは 1514 となる。（IPパケットサイズが 1500 を超える場合、IPフラグメンテーションが発生して分割送信されるため、複数回のUSB転送となる。）
※最大サイズは -s 65507 。（これを超えるとコマンドエラーとなる。-s 65507でフラグメンテーション前のIPパケットサイズが 65535 (最大) となる。）</t>
    <rPh sb="0" eb="2">
      <t>ジュンビ</t>
    </rPh>
    <rPh sb="21" eb="23">
      <t>カイシ</t>
    </rPh>
    <rPh sb="113" eb="115">
      <t>カキ</t>
    </rPh>
    <rPh sb="123" eb="125">
      <t>ジッコウ</t>
    </rPh>
    <rPh sb="250" eb="251">
      <t>ジ</t>
    </rPh>
    <rPh sb="369" eb="370">
      <t>カイ</t>
    </rPh>
    <rPh sb="385" eb="387">
      <t>シュウタン</t>
    </rPh>
    <rPh sb="393" eb="395">
      <t>シュウタン</t>
    </rPh>
    <rPh sb="466" eb="468">
      <t>フクスウ</t>
    </rPh>
    <rPh sb="468" eb="469">
      <t>カイ</t>
    </rPh>
    <rPh sb="473" eb="475">
      <t>テンソウ</t>
    </rPh>
    <rPh sb="482" eb="484">
      <t>サイダイ</t>
    </rPh>
    <rPh sb="531" eb="533">
      <t>ソウテイ</t>
    </rPh>
    <rPh sb="543" eb="544">
      <t>ブ</t>
    </rPh>
    <phoneticPr fontId="2"/>
  </si>
  <si>
    <t>①iperf を使用してベンチマークテストを行う。
※iperfモード：
　RZ/A2M側がクライアント
　UDP
　USB転送が 511 バイトとなるペイロード長
　10秒間（デフォルト）
下記のパラメーターで実行。
USBホストPC側コマンド：
　./iperf3 -s
RZ/A2M側コマンド：
　./iperf3 -c 192.168.10.3 -u -b 0 -l 469</t>
    <rPh sb="8" eb="10">
      <t>シヨウ</t>
    </rPh>
    <rPh sb="22" eb="23">
      <t>オコナ</t>
    </rPh>
    <rPh sb="44" eb="45">
      <t>ガワ</t>
    </rPh>
    <rPh sb="62" eb="64">
      <t>テンソウ</t>
    </rPh>
    <rPh sb="81" eb="82">
      <t>チョウ</t>
    </rPh>
    <rPh sb="146" eb="147">
      <t>ガワ</t>
    </rPh>
    <phoneticPr fontId="2"/>
  </si>
  <si>
    <t>①iperf を使用してベンチマークテストを行う。
※iperfモード：
　RZ/A2M側がクライアント
  UDP
　USB転送が 512 バイトとなるペイロード長
　10秒間（デフォルト）
下記のパラメーターで実行。
USBホストPC側コマンド：
　./iperf3 -s
RZ/A2M側コマンド：
　./iperf3 -c 192.168.10.3 -u -b 0 -l 470</t>
    <rPh sb="8" eb="10">
      <t>シヨウ</t>
    </rPh>
    <rPh sb="22" eb="23">
      <t>オコナ</t>
    </rPh>
    <rPh sb="44" eb="45">
      <t>ガワ</t>
    </rPh>
    <rPh sb="63" eb="65">
      <t>テンソウ</t>
    </rPh>
    <rPh sb="82" eb="83">
      <t>チョウ</t>
    </rPh>
    <phoneticPr fontId="2"/>
  </si>
  <si>
    <t>①iperf を使用してベンチマークテストを行う。
※iperfモード：
　RZ/A2M側がクライアント
  UDP
　最大ペイロード長
　10秒間（デフォルト）
下記のパラメーターで実行。
USBホストPC側コマンド：
　./iperf3 -s
RZ/A2M側コマンド：
　./iperf3 -c 192.168.10.3 -u -b 0 -l 65507
※最大サイズは -l 65507 。（これを超えるとコマンドエラーとなる。-l 65507でフラグメンテーション前のIPパケットサイズが 65535 (最大) となる。）</t>
    <rPh sb="8" eb="10">
      <t>シヨウ</t>
    </rPh>
    <rPh sb="22" eb="23">
      <t>オコナ</t>
    </rPh>
    <rPh sb="44" eb="45">
      <t>ガワ</t>
    </rPh>
    <rPh sb="60" eb="62">
      <t>サイダイ</t>
    </rPh>
    <rPh sb="67" eb="68">
      <t>チョウ</t>
    </rPh>
    <phoneticPr fontId="2"/>
  </si>
  <si>
    <t>①iperf を使用してベンチマークテストを行う。
※iperfモード：
　RZ/A2M側がサーバー
  UDP
　最大ペイロード長
　10秒間（デフォルト）
下記のパラメーターで実行。
USBホストPC側コマンド：
　./iperf3 -s
RZ/A2M側コマンド：
　./iperf3 -c 192.168.10.2 -u -b 0 -l 65507
※最大サイズは -l 65507 。（これを超えるとコマンドエラーとなる。-l 65507でフラグメンテーション前のIPパケットサイズが 65535 (最大) となる。）</t>
    <rPh sb="8" eb="10">
      <t>シヨウ</t>
    </rPh>
    <rPh sb="22" eb="23">
      <t>オコナ</t>
    </rPh>
    <rPh sb="44" eb="45">
      <t>ガワ</t>
    </rPh>
    <rPh sb="58" eb="60">
      <t>サイダイ</t>
    </rPh>
    <rPh sb="65" eb="66">
      <t>チョウ</t>
    </rPh>
    <phoneticPr fontId="2"/>
  </si>
  <si>
    <t>①iperf を使用してベンチマークテストを行う。
※iperf を ２組起動
１組目iperfモード：
　RZ/A2M側がクライアント
２組目iperfモード：
　RZ/A2M側がサーバー
両者とも
  UDP
　USB転送が 512 バイトとなるペイロード長
　10秒間（デフォルト）
下記のパラメーターと順序で実行。
USBホストPC側 端末(A) コマンド：
　./iperf3 -s
RZ/A2M側コマンド：
　./iperf3 -s &amp;
※同時に入力する。
USBホストPC側 端末(B) コマンド：
　./iperf3 -c 192.168.10.2 -u -b 0 -l 470
RZ/A2M側コマンド：
　./iperf3 -c 192.168.10.3 -u -b 0 -l 470 -i 0</t>
    <rPh sb="8" eb="10">
      <t>シヨウ</t>
    </rPh>
    <rPh sb="22" eb="23">
      <t>オコナ</t>
    </rPh>
    <rPh sb="96" eb="98">
      <t>リョウシャ</t>
    </rPh>
    <rPh sb="111" eb="113">
      <t>テンソウ</t>
    </rPh>
    <rPh sb="130" eb="131">
      <t>チョウ</t>
    </rPh>
    <rPh sb="156" eb="158">
      <t>ジュンジョ</t>
    </rPh>
    <rPh sb="229" eb="231">
      <t>ドウジ</t>
    </rPh>
    <rPh sb="232" eb="234">
      <t>ニュウリョク</t>
    </rPh>
    <phoneticPr fontId="2"/>
  </si>
  <si>
    <t>①iperf を使用してベンチマークテストを行う。
※iperf を ２組起動
１組目iperfモード：
　RZ/A2M側がクライアント
２組目iperfモード：
　RZ/A2M側がサーバー
両者とも
  UDP
　最大ペイロード長
　10秒間（デフォルト）
下記のパラメーターと順序で実行。
USBホストPC側 端末(A) コマンド：
　./iperf3 -s
RZ/A2M側コマンド：
　./iperf3 -s &amp;
※同時に入力する。
USBホストPC側 端末(B) コマンド：
　./iperf3 -c 192.168.10.2 -u -b 0 -l 65507
RZ/A2M側コマンド：
　./iperf3 -c 192.168.10.3 -u -b 0 -l 65507 -i 0</t>
    <rPh sb="8" eb="10">
      <t>シヨウ</t>
    </rPh>
    <rPh sb="22" eb="23">
      <t>オコナ</t>
    </rPh>
    <rPh sb="96" eb="98">
      <t>リョウシャ</t>
    </rPh>
    <rPh sb="108" eb="110">
      <t>サイダイ</t>
    </rPh>
    <rPh sb="115" eb="116">
      <t>チョウ</t>
    </rPh>
    <rPh sb="141" eb="143">
      <t>ジュンジョ</t>
    </rPh>
    <rPh sb="214" eb="216">
      <t>ドウジ</t>
    </rPh>
    <rPh sb="217" eb="219">
      <t>ニュウリョク</t>
    </rPh>
    <phoneticPr fontId="2"/>
  </si>
  <si>
    <t>※iperfで長時間動作を続ける。
  {Ei} ECMデータ転送方向 ECMファンクション → USBホスト
  {Eo} ECMデータ転送方向 USBホスト         → ECMファンクション
①USBホストPC上で以下のコマンド実行するための端末を起動しておく。
・iprerf3/src フォルダで端末(A)と端末(B)
②iperf を使用して通信を行う。
　※iperfを２組起動して行う。
　　１組目iperfモード： ECMファンクション側がクライアント {Ei} 
　　２組目iperfモード： ECMファンクション側がサーバー {Eo}
　　パラメーターは、UDP, length:8KB(default), bandwidth:{Ei}は無制限／{Eo}は20M, 6時間
・下記のパラメーターと順序でコマンド実行する。
　端末(A)                     ： ./iperf3 -s -i 60
　ECMファンクション側端末     ： ./iperf3 -s -i 60 &amp;
　ECMファンクション側端末 {Ei}： ./iperf3 -c 192.168.10.3 -u -b 0 -i 0 -t 21600
　端末(B)                 {Eo}： ./iperf3 -c 192.168.10.2 -u -b 20M -i 60 -t 21600
③②のiperfが停止するまで待つ。
④iperfの結果を確認する。</t>
    <rPh sb="181" eb="183">
      <t>ツウシン</t>
    </rPh>
    <rPh sb="614" eb="616">
      <t>テイシ</t>
    </rPh>
    <rPh sb="620" eb="621">
      <t>マ</t>
    </rPh>
    <phoneticPr fontId="2"/>
  </si>
  <si>
    <t>①iperf を使用してベンチマークテストを行う。
※iperf を ２組起動
１組目iperfモード：
　RZ/A2M側がクライアント
２組目iperfモード：
　RZ/A2M側がサーバー
両者とも
  UDP
　USB転送が 511 バイトとなるペイロード長
　10秒間（デフォルト）
下記のパラメーターと順序で実行。
USBホストPC側 端末(A) コマンド：
　./iperf3 -s
RZ/A2M側コマンド：
　./iperf3 -s &amp;
※同時に入力する。
USBホストPC側 端末(B) コマンド：
　./iperf3 -c 192.168.10.2 -u -b 0 -l 469　
RZ/A2M側コマンド：
　./iperf3 -c 192.168.10.3 -u -b 0 -l 469 -i 0</t>
    <rPh sb="8" eb="10">
      <t>シヨウ</t>
    </rPh>
    <rPh sb="22" eb="23">
      <t>オコナ</t>
    </rPh>
    <rPh sb="96" eb="98">
      <t>リョウシャ</t>
    </rPh>
    <rPh sb="111" eb="113">
      <t>テンソウ</t>
    </rPh>
    <rPh sb="130" eb="131">
      <t>チョウ</t>
    </rPh>
    <rPh sb="156" eb="158">
      <t>ジュンジョ</t>
    </rPh>
    <rPh sb="229" eb="231">
      <t>ドウジ</t>
    </rPh>
    <rPh sb="232" eb="234">
      <t>ニュウリョク</t>
    </rPh>
    <phoneticPr fontId="2"/>
  </si>
  <si>
    <t>①iperf を使用してベンチマークテストを行う。
iperfモード：
　RZ/A2M側がサーバー
  UDP
　USB転送が 512 バイトとなるペイロード長
　10秒間（デフォルト）
下記のパラメーターで実行。
RZ/A2M側コマンド：
　./iperf3 -s
USBホストPC側コマンド：
　./iperf3 -c 192.168.10.2 -u -b 0 -l 470</t>
    <rPh sb="8" eb="10">
      <t>シヨウ</t>
    </rPh>
    <rPh sb="22" eb="23">
      <t>オコナ</t>
    </rPh>
    <rPh sb="44" eb="45">
      <t>ガワ</t>
    </rPh>
    <rPh sb="61" eb="63">
      <t>テンソウ</t>
    </rPh>
    <rPh sb="80" eb="81">
      <t>チョウ</t>
    </rPh>
    <phoneticPr fontId="2"/>
  </si>
  <si>
    <t>①iperf を使用してベンチマークテストを行う。
※iperfモード：
　RZ/A2M側がサーバー
  UDP
　USB転送が 511 バイトとなるペイロード長
　10秒間（デフォルト）
下記のパラメーターで実行。
RZ/A2M側コマンド：
　./iperf3 -s
USBホストPC側コマンド：
　./iperf3 -c 192.168.10.2 -u -b 0 -l 469</t>
    <rPh sb="8" eb="10">
      <t>シヨウ</t>
    </rPh>
    <rPh sb="22" eb="23">
      <t>オコナ</t>
    </rPh>
    <rPh sb="44" eb="45">
      <t>ガワ</t>
    </rPh>
    <rPh sb="61" eb="63">
      <t>テンソウ</t>
    </rPh>
    <rPh sb="80" eb="81">
      <t>チョウ</t>
    </rPh>
    <phoneticPr fontId="2"/>
  </si>
  <si>
    <t>準備：
　試験対象をUSBホストPCに接続しネットワーク接続済み状態とする。
　USBホストPC上で設定を開き、ネットワークの設定を選択する。
----------------------------------------------------------------------------------------
①デバイス上でネットワーク接続を無効化する。
  ifconfig usb0 192.168.10.2 down
②USBホストPC上でネットワーク接続の状態を目視確認する。
③デバイス上でネットワーク接続を有効化する。
  ifconfig usb0 192.168.10.2 up
④USBホストPC上でネットワーク接続の状態を目視確認する。
⑤USBホストPC上でping操作を行う。
  ping -i 0.2 -c 10 192.168.10.2
⑥①～②を繰り返す。回数：10回</t>
    <rPh sb="166" eb="167">
      <t>ジョウ</t>
    </rPh>
    <rPh sb="174" eb="176">
      <t>セツゾク</t>
    </rPh>
    <rPh sb="177" eb="180">
      <t>ムコウカ</t>
    </rPh>
    <rPh sb="265" eb="267">
      <t>ユウコウ</t>
    </rPh>
    <rPh sb="267" eb="268">
      <t>カ</t>
    </rPh>
    <rPh sb="313" eb="314">
      <t>ジョウ</t>
    </rPh>
    <rPh sb="324" eb="326">
      <t>ジョウタイ</t>
    </rPh>
    <rPh sb="327" eb="329">
      <t>モクシ</t>
    </rPh>
    <rPh sb="329" eb="331">
      <t>カクニン</t>
    </rPh>
    <rPh sb="396" eb="397">
      <t>ク</t>
    </rPh>
    <rPh sb="398" eb="399">
      <t>カエ</t>
    </rPh>
    <rPh sb="401" eb="403">
      <t>カイスウ</t>
    </rPh>
    <rPh sb="406" eb="407">
      <t>カイ</t>
    </rPh>
    <phoneticPr fontId="2"/>
  </si>
  <si>
    <t xml:space="preserve">①全て成功すること。
②一致すること。
</t>
    <rPh sb="1" eb="2">
      <t>スベ</t>
    </rPh>
    <rPh sb="3" eb="5">
      <t>セイコウ</t>
    </rPh>
    <rPh sb="12" eb="14">
      <t>イッチ</t>
    </rPh>
    <phoneticPr fontId="2"/>
  </si>
  <si>
    <t>準備：
※1-2-1がPassの後に続けて行う場合は、この準備手順はスキップしてよい。
適当なPC上にて、MSCファンクションのメディアとするSDカードに既知データを書き込みしておく。
※SDカードのPCへの接続にはPCのカードスロットか適宜市販カードリーダーを使用する。
既知データのファイル：
　MscTestData.bin
データ書き込み（Linuxの場合）：
sudo fdisk -l コマンドで対象ディスクを確認する。
sudo dd if=MscTestData.bin of=/dev/sdX bs=$((1024*1024)) count=2048
----------------------------------------------------------------------------------------
①USBホストPC上でddコマンドを使用。リードサイズを変えながら、位置をずらしながら読み出しを繰り返す。リードデータはファイルに保存する。
※シェルスクリプトで実施。１回のサイズは、512,1024,2048・・・1GBとする。総サイズは2GB。
==== test-1-2-2.sh ====
#! /bin/bash
echo test-1-2-2
echo "enter an [if] parameter (that should be /dev/sdx)."
echo -n "if="
read DEVICE
sudo dd if=$DEVICE of=test1-2-2.bin bs=512 count=1 iflag=direct
TRANSPORT=512
while [ $TRANSPORT -le $((1024*1024*1024)) ]
do
sudo dd if=$DEVICE of=test1-2-2.bin bs=$TRANSPORT seek=1 skip=1 count=1 iflag=direct
TRANSPORT=$((TRANSPORT+TRANSPORT))
done
========
sudo fdisk -l コマンドで対象ディスクを確認する。
test-1-2-2.sh を実行する。
②ファイルに保存したリードデータを既知データと比較する。
比較：
cmp -l test-1-2-2.bin MscTestData.bin</t>
    <rPh sb="0" eb="2">
      <t>ジュンビ</t>
    </rPh>
    <rPh sb="16" eb="17">
      <t>ノチ</t>
    </rPh>
    <rPh sb="180" eb="182">
      <t>バアイ</t>
    </rPh>
    <rPh sb="216" eb="217">
      <t>カ</t>
    </rPh>
    <rPh sb="218" eb="219">
      <t>コ</t>
    </rPh>
    <rPh sb="382" eb="384">
      <t>シヨウ</t>
    </rPh>
    <rPh sb="407" eb="408">
      <t>カ</t>
    </rPh>
    <rPh sb="422" eb="423">
      <t>ヨ</t>
    </rPh>
    <rPh sb="424" eb="425">
      <t>ダ</t>
    </rPh>
    <rPh sb="427" eb="428">
      <t>ク</t>
    </rPh>
    <rPh sb="429" eb="430">
      <t>カエ</t>
    </rPh>
    <rPh sb="433" eb="435">
      <t>ホゾン</t>
    </rPh>
    <rPh sb="962" eb="964">
      <t>キチ</t>
    </rPh>
    <phoneticPr fontId="2"/>
  </si>
  <si>
    <t>準備：
※1-2-4がPassの後に続けて行う場合は、この準備手順はスキップしてよい。
適当なPC上にて、MSCファンクションのメディアとするSDカードに既知データを書き込みしておく。
※SDカードのPCへの接続にはPCのカードスロットか適宜市販カードリーダーを使用する。
既知データのファイル：
　MscTestData.bin
データ書き込み（Linuxの場合）：
sudo fdisk -l コマンドで対象ディスクを確認する。
sudo dd if=MscTestData.bin of=/dev/sdX bs=$((1024*1024)) count=1024
----------------------------------------------------------------------------------------
①USBホストPC上でddコマンドを使用。最大データ長でリードを行う。総リードサイズ1GBまで。
sudo fdisk -l コマンドで対象ディスクを確認する。
sudo dd if=/dev/sdx of=test-1-2-5.bin bs=$((512*240)) count=$((1024*1024*1024/512/240)) iflag=direct
※Ubuntuでは、発行されるSCSI Readコマンドの最大ブロック数が 240 となっている。240*512を超えるリードサイズを指定すると、複数回のブロック数 240 の SCSI Read コマンドでデータ転送が行われる。したがい、USB転送の最大データ長は 240*512となる。本試験では、リードサイズ 240*512 で行う。
②ファイルに保存したリードデータを既知データと比較する。
比較：
cmp -l test-1-2-5.bin MscTestData.bin</t>
    <rPh sb="395" eb="397">
      <t>サイダイ</t>
    </rPh>
    <rPh sb="400" eb="401">
      <t>チョウ</t>
    </rPh>
    <rPh sb="409" eb="410">
      <t>ソウ</t>
    </rPh>
    <phoneticPr fontId="2"/>
  </si>
  <si>
    <r>
      <rPr>
        <sz val="9"/>
        <rFont val="ＭＳ ゴシック"/>
        <family val="3"/>
        <charset val="128"/>
      </rPr>
      <t>準備：
※1-2-2がPassの後に続けて行う場合は、この準備手順はスキップしてよい。
適当なPC上にて、MSCファンクションのメディアとするSDカードに既知データを書き込みしておく。
※SDカードのPCへの接続にはPCのカードスロットか適宜市販カードリーダーを使用する。
既知データのファイル：
　MscTestData.bin
データ書き込み（Linuxの場合）：
sudo fdisk -l コマンドで対象ディスクを確認する。
sudo dd if=MscTestData.bin of=/dev/sdX bs=$((1024*1024)) count=1024
----------------------------------------------------------------------------------------
①USBホストPC上でddコマンドを使用。USBマックスパケットサイズ(==512バイト==1論理ブロック)単位でリードを行う。総リードサイズ1GBまで。
sudo fdisk -l コマンドで対象ディスクを確認する。
sudo dd if=/dev/sdx of=test-1-2-4.bin bs=512 count=$((1024*1024*1024/512)) iflag=direct</t>
    </r>
    <r>
      <rPr>
        <strike/>
        <sz val="9"/>
        <rFont val="ＭＳ ゴシック"/>
        <family val="3"/>
        <charset val="128"/>
      </rPr>
      <t xml:space="preserve">
</t>
    </r>
    <r>
      <rPr>
        <sz val="9"/>
        <rFont val="ＭＳ ゴシック"/>
        <family val="3"/>
        <charset val="128"/>
      </rPr>
      <t>②ファイルに保存したリードデータを既知データと比較する。
比較：
cmp -l test-1-2-4.bin MscTestData.bin</t>
    </r>
    <rPh sb="421" eb="423">
      <t>ロンリ</t>
    </rPh>
    <rPh sb="428" eb="430">
      <t>タンイ</t>
    </rPh>
    <rPh sb="435" eb="436">
      <t>オコナ</t>
    </rPh>
    <rPh sb="438" eb="439">
      <t>ソウ</t>
    </rPh>
    <phoneticPr fontId="2"/>
  </si>
  <si>
    <t>準備：
適当なPC上にて、MSCファンクションのメディアとなるSDカードのディスク消去しておく。
※SDカードのPCへの接続にはPCのカードスロットか適宜市販カードリーダーを使用する。
ディスク消去（Linuxの場合）：
sudo fdisk -l コマンドで対象ディスクを確認する。
sudo dd if=/dev/zero of=/dev/sdX bs=$((1024*1024)) count=2048
----------------------------------------------------------------------------------------
①USBホストPC上でddコマンドを使用。USBマックスパケットサイズ(==512バイト==1論理ブロック)単位でライトを行う。総ライトサイズ1GBまで。
sudo fdisk -l コマンドで対象ディスクを確認する。
sudo dd if=MscTestData.bin of=/dev/sdx bs=512 count=$((1024*1024*1024/512)) oflag=direct
②SDカードを取り外し、適当なPC上にて、SDカードに書き込んだデータと既知データを比較する。
※SDカードのPCへの取り付けにはPCのカードスロットか適宜市販カードリーダーを使用する。
データ読み出し（Linuxの場合）：
sudo fdisk -l コマンドで対象ディスクを確認する。
sudo dd if=/dev/sdX of=test-1-2-7.bin bs=$((1024*1024)) count=1024
既知データのファイル：
　MscTestData.bin
比較：
cmp -l test-1-2-7.bin MscTestData.bin</t>
    <phoneticPr fontId="2"/>
  </si>
  <si>
    <t>準備：
適当なPC上にて、MSCファンクションのメディアとなるSDカードのディスク消去しておく。
※SDカードのPCへの接続にはPCのカードスロットか適宜市販カードリーダーを使用する。
ディスク消去（Linuxの場合）：
sudo fdisk -l コマンドで対象ディスクを確認する。
sudo dd if=/dev/zero of=/dev/sdX bs=$((1024*1024)) count=2048
----------------------------------------------------------------------------------------
①USBホストPC上でddコマンドを使用。最大データ長でライトを行う。総ライトサイズ1GBまで。
sudo fdisk -l コマンドで対象ディスクを確認する。
sudo dd if=MscTestData.bin of=/dev/sdx bs=$((512*240)) count=$((1024*1024*1024/512/240)) oflag=direct
※Ubuntuでは、発行されるSCSI Writeコマンドの最大ブロック数が 240 となっている。240*512を超えるライトサイズを指定すると、複数回のブロック数 240 の SCSI Write コマンドでデータ転送が行われる。したがい、USB転送の最大データ長は 240*512となる。本試験では、ライトサイズ 240*512 で行う。
②SDカードを取り外し、適当なPC上にて、SDカードに書き込んだデータと既知データを比較する。
※SDカードのPCへの取り付けにはPCのカードスロットか適宜市販カードリーダーを使用する。
データ読み出し（Linuxの場合）：
sudo fdisk -l コマンドで対象ディスクを確認する。
sudo dd if=/dev/sdX of=test-1-2-8.bin bs=$((1024*1024)) count=1024
既知データのファイル：
　MscTestData.bin
比較：
cmp -l test-1-2-8.bin MscTestData.bin</t>
    <phoneticPr fontId="2"/>
  </si>
  <si>
    <t>①正常完了すること。
②一致すること。
※先頭から 1073725440 byte までが一致すればOK
（count値を240で除算しているので書き込みサイズが 1GBよりショートするため。)</t>
    <rPh sb="1" eb="3">
      <t>セイジョウ</t>
    </rPh>
    <rPh sb="3" eb="5">
      <t>カンリョウ</t>
    </rPh>
    <rPh sb="21" eb="23">
      <t>セントウ</t>
    </rPh>
    <rPh sb="45" eb="47">
      <t>イッチ</t>
    </rPh>
    <rPh sb="59" eb="60">
      <t>チ</t>
    </rPh>
    <rPh sb="65" eb="67">
      <t>ジョザン</t>
    </rPh>
    <rPh sb="73" eb="74">
      <t>カ</t>
    </rPh>
    <rPh sb="75" eb="76">
      <t>コ</t>
    </rPh>
    <phoneticPr fontId="2"/>
  </si>
  <si>
    <t>準備：
適当なPC上にて、MSCファンクションのメディアとするSDカードに既知データを書き込みしておく。
※SDカードのPCへの接続にはPCのカードスロットか適宜市販カードリーダーを使用する。
※ディスク先頭から2GBを消去し、先頭から512MBまでの範囲に既知データを書きこむ。
既知データのファイル：
　MscTestData.bin
sudo fdisk -l コマンドで対象ディスクを確認する。
ディスク消去（Linuxの場合）：
sudo dd if=/dev/zero of=/dev/sdX bs=$((1024*1024)) count=2048
データ書き込み（Linuxの場合）：
sudo dd if=MscTestData.bin of=/dev/sdX bs=$((1024*1024)) count=512
----------------------------------------------------------------------------------------
①USBホストPC上でddコマンドを使用。２つの端末にて並行して、それぞれ下記を実行する。
sudo fdisk -l コマンドで対象ディスクを確認する。
端末(A) 最大データ長ででリードを行う。
　　　　ディスク先頭から総リードサイズ512MBまで。
sudo dd if=/dev/sdX of=test-1-2-11r.bin bs=$((512*240)) count=$((1024*1024*512/512/240)) iflag=direct
端末(B) 最大データ長ででライトを行う。
　　　　オフセット512MB位置から総ライトサイズ512MBまで。
sudo dd if=MscTestData.bin of=/dev/sdX bs=$((512*240)) seek=$((1024*1024*512/512/240)) skip=$((1024*1024*512/512/240)) count=$((1024*1024*512/512/240)) oflag=direct
②ファイルに保存したリードデータを既知データと比較する。
比較：
cmp -l test-1-2-11r.bin MscTestData.bin
③SDカードを取り外し、適当なPC上にて、SDカードに書き込んだデータと既知データを比較する。
※SDカードのPCへの取り付けにはPCのカードスロットか適宜市販カードリーダーを使用する。
データ読み出し（macOSの場合）：
sudo fdisk -l コマンドで対象ディスクを確認する。
sudo dd if=/dev/sdX of=test-1-2-11w.bin bs=$((1024*1024)) count=1024
既知データのファイル：
　MscTestData.bin
比較：
cmp -l test-1-2-11w.bin MscTestData.bin</t>
    <phoneticPr fontId="2"/>
  </si>
  <si>
    <r>
      <rPr>
        <sz val="9"/>
        <rFont val="ＭＳ ゴシック"/>
        <family val="3"/>
        <charset val="128"/>
      </rPr>
      <t xml:space="preserve">準備：
適当なPC上にて、MSCファンクションのメディアとするSDカードに既知データを書き込みしておく。
※SDカードのPCへの接続にはPCのカードスロットか適宜市販カードリーダーを使用する。
※ディスク先頭から2GBを消去し、先頭から512MBまでの範囲に既知データを書きこむ。
既知データのファイル：
　MscTestData.bin
sudo fdisk -l コマンドで対象ディスクを確認する。
ディスク消去（Linuxの場合）：
sudo dd if=/dev/zero of=/dev/sdX bs=$((1024*1024)) count=2048
データ書き込み（Linuxの場合）：
sudo dd if=MscTestData.bin of=/dev/sdX bs=$((1024*1024)) count=512
----------------------------------------------------------------------------------------
①USBホストPC上でddコマンドを使用。２つの端末にて並行して、それぞれ下記を実行する。
sudo fdisk -l コマンドで対象ディスクを確認する。
端末(A) USBマックスパケットサイズ(==512バイト==1論理ブロック)単位でリードを行う。
　　　　ディスク先頭から総リードサイズ512MBまで。
sudo dd if=/dev/sdX of=test-1-2-10r.bin bs=512 count=$((1024*1024)) iflag=direct
端末(B) USBマックスパケットサイズ(==512バイト==1論理ブロック)単位でライトを行う。
　　　　オフセット512MB位置から総ライトサイズ512MBまで。
sudo dd if=MscTestData.bin of=/dev/sdX bs=512 seek=$((1024*1024)) skip=$((1024*1024)) count=$((1024*1024)) oflag=direct
②ファイルに保存したリードデータを既知データと比較する。
比較：
cmp -l test-1-2-10r.bin MscTestData.bin
</t>
    </r>
    <r>
      <rPr>
        <strike/>
        <sz val="9"/>
        <rFont val="ＭＳ ゴシック"/>
        <family val="3"/>
        <charset val="128"/>
      </rPr>
      <t xml:space="preserve">
</t>
    </r>
    <r>
      <rPr>
        <sz val="9"/>
        <rFont val="ＭＳ ゴシック"/>
        <family val="3"/>
        <charset val="128"/>
      </rPr>
      <t>③SDカードを取り外し、適当なPC上にて、SDカードに書き込んだデータと既知データを比較する。
※SDカードのPCへの取り付けにはPCのカードスロットか適宜市販カードリーダーを使用する。
データ読み出し（macOSの場合）：
sudo fdisk -l コマンドで対象ディスクを確認する。
sudo dd if=/dev/sdX of=test-1-2-10w.bin bs=$((1024*1024)) count=1024
既知データのファイル：
　MscTestData.bin
比較：
cmp -l test-1-2-10w.bin MscTestData.bin</t>
    </r>
    <rPh sb="102" eb="104">
      <t>セントウ</t>
    </rPh>
    <rPh sb="110" eb="112">
      <t>ショウキョ</t>
    </rPh>
    <rPh sb="114" eb="116">
      <t>セントウ</t>
    </rPh>
    <rPh sb="126" eb="128">
      <t>ハンイ</t>
    </rPh>
    <rPh sb="129" eb="131">
      <t>キチ</t>
    </rPh>
    <rPh sb="135" eb="136">
      <t>カ</t>
    </rPh>
    <rPh sb="535" eb="537">
      <t>タンマツ</t>
    </rPh>
    <rPh sb="593" eb="595">
      <t>セントウ</t>
    </rPh>
    <rPh sb="758" eb="760">
      <t>イチ</t>
    </rPh>
    <phoneticPr fontId="2"/>
  </si>
  <si>
    <r>
      <t>①テストが正常完了すること。
②一致すること。
※test-1-2-11r.bin のファイルサイズは、</t>
    </r>
    <r>
      <rPr>
        <sz val="9"/>
        <rFont val="Arial"/>
        <family val="3"/>
      </rPr>
      <t>‭</t>
    </r>
    <r>
      <rPr>
        <sz val="9"/>
        <rFont val="ＭＳ ゴシック"/>
        <family val="3"/>
        <charset val="128"/>
      </rPr>
      <t>536862720</t>
    </r>
    <r>
      <rPr>
        <sz val="9"/>
        <rFont val="Arial"/>
        <family val="3"/>
      </rPr>
      <t>‬</t>
    </r>
    <r>
      <rPr>
        <sz val="9"/>
        <rFont val="ＭＳ ゴシック"/>
        <family val="3"/>
        <charset val="128"/>
      </rPr>
      <t xml:space="preserve">byteであればOK (count値を240で除算しているので 512MBよりショートする。)
③一致すること。
※先頭から </t>
    </r>
    <r>
      <rPr>
        <sz val="9"/>
        <rFont val="Arial"/>
        <family val="3"/>
      </rPr>
      <t>‭</t>
    </r>
    <r>
      <rPr>
        <sz val="9"/>
        <rFont val="ＭＳ ゴシック"/>
        <family val="3"/>
        <charset val="128"/>
      </rPr>
      <t>1073725440</t>
    </r>
    <r>
      <rPr>
        <sz val="9"/>
        <rFont val="Arial"/>
        <family val="3"/>
      </rPr>
      <t xml:space="preserve">‬ </t>
    </r>
    <r>
      <rPr>
        <sz val="9"/>
        <rFont val="ＭＳ ゴシック"/>
        <family val="3"/>
        <charset val="128"/>
      </rPr>
      <t xml:space="preserve">byte までが一致すればOK
（skip値、count値を240で除算しているため書き込み開始位置とサイズが512MBよりショートする。)
</t>
    </r>
    <rPh sb="5" eb="7">
      <t>セイジョウ</t>
    </rPh>
    <rPh sb="7" eb="9">
      <t>カンリョウ</t>
    </rPh>
    <rPh sb="160" eb="161">
      <t>チ</t>
    </rPh>
    <rPh sb="185" eb="187">
      <t>カイシ</t>
    </rPh>
    <rPh sb="187" eb="189">
      <t>イチ</t>
    </rPh>
    <phoneticPr fontId="2"/>
  </si>
  <si>
    <t xml:space="preserve">下記順序での接続が正常に行えること。
　USBファンクション起動
　USBホストに取り付け
</t>
    <rPh sb="0" eb="2">
      <t>カキ</t>
    </rPh>
    <rPh sb="2" eb="4">
      <t>ジュンジョ</t>
    </rPh>
    <rPh sb="6" eb="8">
      <t>セツゾク</t>
    </rPh>
    <rPh sb="9" eb="11">
      <t>セイジョウ</t>
    </rPh>
    <rPh sb="12" eb="13">
      <t>オコナ</t>
    </rPh>
    <phoneticPr fontId="2"/>
  </si>
  <si>
    <t>準備：
　USBホストPC上でディスクユーティリティを起動しておく。
----------------------------------------------------------------------------------------
準備：
　電源OFF、USBホストPCに取り付けていない状態から手順開始
①試験対象動作環境をブートする。
②試験対象ドライバ起動操作 (modprobe)を行う。
③ネットワークインタフェース起動操作 (ifconfig ... up) を行う。
④USBホストPCに取り付けする。
⑤USBホストPC上のディスクユーティリティを目視確認する。
⑥準備～⑤を複数回試行する。回数：10回</t>
    <rPh sb="0" eb="2">
      <t>ジュンビ</t>
    </rPh>
    <rPh sb="27" eb="29">
      <t>キドウ</t>
    </rPh>
    <rPh sb="124" eb="126">
      <t>ジュンビ</t>
    </rPh>
    <rPh sb="129" eb="131">
      <t>デンゲン</t>
    </rPh>
    <rPh sb="144" eb="145">
      <t>ト</t>
    </rPh>
    <rPh sb="146" eb="147">
      <t>ツ</t>
    </rPh>
    <rPh sb="152" eb="154">
      <t>ジョウタイ</t>
    </rPh>
    <rPh sb="156" eb="158">
      <t>テジュン</t>
    </rPh>
    <rPh sb="158" eb="160">
      <t>カイシ</t>
    </rPh>
    <rPh sb="162" eb="164">
      <t>シケン</t>
    </rPh>
    <rPh sb="164" eb="166">
      <t>タイショウ</t>
    </rPh>
    <rPh sb="166" eb="168">
      <t>ドウサ</t>
    </rPh>
    <rPh sb="168" eb="170">
      <t>カンキョウ</t>
    </rPh>
    <rPh sb="179" eb="181">
      <t>シケン</t>
    </rPh>
    <rPh sb="181" eb="183">
      <t>タイショウ</t>
    </rPh>
    <rPh sb="187" eb="189">
      <t>キドウ</t>
    </rPh>
    <rPh sb="189" eb="191">
      <t>ソウサ</t>
    </rPh>
    <rPh sb="203" eb="204">
      <t>オコナ</t>
    </rPh>
    <rPh sb="223" eb="225">
      <t>ソウサ</t>
    </rPh>
    <rPh sb="259" eb="260">
      <t>ト</t>
    </rPh>
    <rPh sb="261" eb="262">
      <t>ツ</t>
    </rPh>
    <rPh sb="276" eb="277">
      <t>ジョウ</t>
    </rPh>
    <rPh sb="290" eb="292">
      <t>モクシ</t>
    </rPh>
    <rPh sb="292" eb="294">
      <t>カクニン</t>
    </rPh>
    <rPh sb="300" eb="302">
      <t>ジュンビ</t>
    </rPh>
    <rPh sb="305" eb="307">
      <t>フクスウ</t>
    </rPh>
    <rPh sb="307" eb="308">
      <t>カイ</t>
    </rPh>
    <rPh sb="308" eb="310">
      <t>シコウ</t>
    </rPh>
    <rPh sb="313" eb="315">
      <t>カイスウ</t>
    </rPh>
    <rPh sb="318" eb="319">
      <t>カイ</t>
    </rPh>
    <phoneticPr fontId="2"/>
  </si>
  <si>
    <t>⑤ハードディスク Linux File-Stor Gadget が現れること。適切なサイズ情報が表示されていること。
⑥⑤が毎回正常であること。</t>
    <rPh sb="33" eb="34">
      <t>アラワ</t>
    </rPh>
    <rPh sb="39" eb="41">
      <t>テキセツ</t>
    </rPh>
    <rPh sb="45" eb="47">
      <t>ジョウホウ</t>
    </rPh>
    <rPh sb="48" eb="50">
      <t>ヒョウジ</t>
    </rPh>
    <rPh sb="62" eb="64">
      <t>マイカイ</t>
    </rPh>
    <rPh sb="64" eb="66">
      <t>セイジョウ</t>
    </rPh>
    <phoneticPr fontId="2"/>
  </si>
  <si>
    <t>準備：
　USBホストPC上でディスクユーティリティを起動しておく。
----------------------------------------------------------------------------------------
準備：
　電源OFF、USBホストPCに取り付けした状態から手順開始
①試験対象動作環境をブートする。
②試験対象ドライバ起動操作 (modprobe)を行う。
③ネットワークインタフェース起動操作 (ifconfig ... up) を行う。
④USBホストPC上のディスクユーティリティを目視確認する。
⑤準備～④を複数回試行する。回数：10回</t>
    <phoneticPr fontId="2"/>
  </si>
  <si>
    <t>④ハードディスク Linux File-Stor Gadget が現れること。適切なサイズ情報が表示されていること。
⑤④が毎回正常であること。</t>
    <rPh sb="33" eb="34">
      <t>アラワ</t>
    </rPh>
    <rPh sb="39" eb="41">
      <t>テキセツ</t>
    </rPh>
    <rPh sb="45" eb="47">
      <t>ジョウホウ</t>
    </rPh>
    <rPh sb="48" eb="50">
      <t>ヒョウジ</t>
    </rPh>
    <rPh sb="62" eb="64">
      <t>マイカイ</t>
    </rPh>
    <rPh sb="64" eb="66">
      <t>セイジョウ</t>
    </rPh>
    <phoneticPr fontId="2"/>
  </si>
  <si>
    <t>※SDカードがフォーマット済みで、ファイルシステム経由でアクセスする場合、メディアへの書き込みに遅延が発生する場合があるように見える。また、ファイル読み出し時にメディアアクセスしないが、正常完了することがある。場合により試験手順ではこれを考慮しないといけない。
（ディスクキャッシュが働いている。メディア書き込みを伴うファイル操作が完了しても、USBバスアナライザで見るとしばらくメディアアクセスが続くことがある。一度アクセスしたSDカード上のファイルに対して、読み出しを伴うファイル操作をしても、USBバスアナライザで見るとメディアアクセスが発生しない。それでも、ファイルコピーのコピー先ファイルは正しく出来ている。）</t>
    <rPh sb="13" eb="14">
      <t>ズ</t>
    </rPh>
    <rPh sb="25" eb="27">
      <t>ケイユ</t>
    </rPh>
    <rPh sb="34" eb="36">
      <t>バアイ</t>
    </rPh>
    <rPh sb="43" eb="44">
      <t>カ</t>
    </rPh>
    <rPh sb="45" eb="46">
      <t>コ</t>
    </rPh>
    <rPh sb="48" eb="50">
      <t>チエン</t>
    </rPh>
    <rPh sb="51" eb="53">
      <t>ハッセイ</t>
    </rPh>
    <rPh sb="55" eb="57">
      <t>バアイ</t>
    </rPh>
    <rPh sb="63" eb="64">
      <t>ミ</t>
    </rPh>
    <rPh sb="74" eb="75">
      <t>ヨ</t>
    </rPh>
    <rPh sb="76" eb="77">
      <t>ダ</t>
    </rPh>
    <rPh sb="78" eb="79">
      <t>ジ</t>
    </rPh>
    <rPh sb="93" eb="95">
      <t>セイジョウ</t>
    </rPh>
    <rPh sb="95" eb="97">
      <t>カンリョウ</t>
    </rPh>
    <rPh sb="105" eb="107">
      <t>バアイ</t>
    </rPh>
    <rPh sb="110" eb="112">
      <t>シケン</t>
    </rPh>
    <rPh sb="112" eb="114">
      <t>テジュン</t>
    </rPh>
    <rPh sb="119" eb="121">
      <t>コウリョ</t>
    </rPh>
    <rPh sb="142" eb="143">
      <t>ハタラ</t>
    </rPh>
    <rPh sb="152" eb="153">
      <t>カ</t>
    </rPh>
    <rPh sb="154" eb="155">
      <t>コ</t>
    </rPh>
    <rPh sb="157" eb="158">
      <t>トモナ</t>
    </rPh>
    <rPh sb="163" eb="165">
      <t>ソウサ</t>
    </rPh>
    <rPh sb="166" eb="168">
      <t>カンリョウ</t>
    </rPh>
    <rPh sb="183" eb="184">
      <t>ミ</t>
    </rPh>
    <rPh sb="199" eb="200">
      <t>ツヅ</t>
    </rPh>
    <rPh sb="207" eb="209">
      <t>イチド</t>
    </rPh>
    <rPh sb="227" eb="228">
      <t>タイ</t>
    </rPh>
    <rPh sb="231" eb="232">
      <t>ヨ</t>
    </rPh>
    <rPh sb="233" eb="234">
      <t>ダ</t>
    </rPh>
    <rPh sb="236" eb="237">
      <t>トモナ</t>
    </rPh>
    <rPh sb="242" eb="244">
      <t>ソウサ</t>
    </rPh>
    <rPh sb="272" eb="274">
      <t>ハッセイ</t>
    </rPh>
    <rPh sb="294" eb="295">
      <t>サキ</t>
    </rPh>
    <rPh sb="300" eb="301">
      <t>タダ</t>
    </rPh>
    <rPh sb="303" eb="305">
      <t>デキ</t>
    </rPh>
    <phoneticPr fontId="2"/>
  </si>
  <si>
    <t>※ECMとMSCの負荷試験を同時に行う。
  {Ei} ECMデータ転送方向 ECMファンクション → USBホスト
  {Eo} ECMデータ転送方向 USBホスト         → ECMファンクション
  {Mi} MSCデータ転送方向 MSCファンクション → USBホスト
  {Mo} MSCデータ転送方向 USBホスト         → MSCファンクション 
準備：
・MSCファンクションのメディアとなるSDカードに既知データのファイルを用意する。
　既知データのファイル：MscTestData256MB.bin
----------------------------------------------------------------------------------------
①USBホストPC上で以下のコマンド実行するための端末を起動しておく。
・iprerf3/src フォルダで端末(A)と端末(B)
・MSCのシェルスクリプトとデータファイルを用意したフォルダで端末(C)と端末(D)
②iperf を使用して通信を行う。
　※iperfを２組起動して行う。
　　１組目iperfモード： ECMファンクション側がクライアント {Ei} 
　　２組目iperfモード： ECMファンクション側がサーバー {Eo}
　　パラメーターは両者とも、 UDP, length:最大, bandwidth:無制限, 300秒間 とする。
・下記のパラメーターと順序でコマンド実行する。
　端末(A)                     ： ./iperf3 -s
　ECMファンクション側端末     ： ./iperf3 -s &amp;
　ECMファンクション側端末 {Ei}： ./iperf3 -c 192.168.10.3 -u -b 0 -l 65507 -i 0 -t 300
　端末(B)                 {Eo}： ./iperf3 -c 192.168.10.2 -u -b 0 -l 65507 -t 300
動作中につづけて③を行う。
③USBホストPC上でファイルコピーを行う。
　※シェルスクリプトを使用する。シェルスクリプトの内容は別シートに記載。
・dfコマンドでMSCファンクションのボリュームのマウントポイントを確認する。
・下記のコマンドを実行する。
　端末(D) {Mi} : sudo ./test-1-3-1-r.sh
　端末(C) {Mo} : sudo ./test-1-3-1-w.sh
　・両者とも実行後にマウントポイントの入力を行う。</t>
    <rPh sb="370" eb="372">
      <t>イカ</t>
    </rPh>
    <rPh sb="377" eb="379">
      <t>ジッコウ</t>
    </rPh>
    <rPh sb="384" eb="386">
      <t>タンマツ</t>
    </rPh>
    <rPh sb="387" eb="389">
      <t>キドウ</t>
    </rPh>
    <rPh sb="413" eb="415">
      <t>タンマツ</t>
    </rPh>
    <rPh sb="419" eb="421">
      <t>タンマツ</t>
    </rPh>
    <rPh sb="447" eb="449">
      <t>ヨウイ</t>
    </rPh>
    <rPh sb="480" eb="482">
      <t>ツウシン</t>
    </rPh>
    <rPh sb="483" eb="484">
      <t>オコナ</t>
    </rPh>
    <rPh sb="489" eb="490">
      <t>ヒラ</t>
    </rPh>
    <rPh sb="495" eb="497">
      <t>サクセイ</t>
    </rPh>
    <rPh sb="501" eb="502">
      <t>オコナ</t>
    </rPh>
    <rPh sb="623" eb="626">
      <t>ムセイゲン</t>
    </rPh>
    <rPh sb="717" eb="719">
      <t>タンマツドウサ</t>
    </rPh>
    <rPh sb="886" eb="887">
      <t>チュウ</t>
    </rPh>
    <rPh sb="918" eb="919">
      <t>オコナ</t>
    </rPh>
    <rPh sb="933" eb="935">
      <t>シヨウ</t>
    </rPh>
    <rPh sb="947" eb="949">
      <t>ナイヨウ</t>
    </rPh>
    <rPh sb="950" eb="951">
      <t>ベツ</t>
    </rPh>
    <rPh sb="955" eb="957">
      <t>キサイ</t>
    </rPh>
    <rPh sb="1000" eb="1002">
      <t>カキ</t>
    </rPh>
    <rPh sb="1008" eb="1010">
      <t>ジッコウ</t>
    </rPh>
    <phoneticPr fontId="2"/>
  </si>
  <si>
    <t>※ECMとMSCの長時間試験を同時に行う。
  {Ei} ECMデータ転送方向 ECMファンクション → USBホスト
  {Eo} ECMデータ転送方向 USBホスト         → ECMファンクション
  {Mi} MSCデータ転送方向 MSCファンクション → USBホスト
  {Mo} MSCデータ転送方向 USBホスト         → MSCファンクション 
準備：
・MSCファンクションのメディアとなるSDカードに既知データのファイルを用意する。
　既知データのファイル：MscTestData256MB.bin
----------------------------------------------------------------------------------------
①USBホストPC上で以下のコマンド実行するための端末を起動しておく。
・iprerf3/src フォルダで端末(A)と端末(B)
・MSCのシェルスクリプトとデータファイルを用意したフォルダで端末(C)と端末(D)
②iperf を使用して通信を行う。
　※iperfを２組起動して行う。
　　１組目iperfモード： ECMファンクション側がクライアント {Ei} 
　　２組目iperfモード： ECMファンクション側がサーバー {Eo}
　　パラメーターは、UDP, length:8KB(default), bandwidth:{Ei}は無制限／{Eo}は20M, 6時間
・下記のパラメーターと順序でコマンド実行する。
　端末(A)                     ： ./iperf3 -s -i 60
　ECMファンクション側端末     ： ./iperf3 -s -i 60 &amp;
　ECMファンクション側端末 {Ei}： ./iperf3 -c 192.168.10.3 -u -b 0 -i 0 -t 21600
　端末(B)                 {Eo}： ./iperf3 -c 192.168.10.2 -u -b 20M -i 60 -t 21600
動作中につづけて③を行う。
③USBホストPC上でファイルコピーを行う。
　※シェルスクリプトを使用する。シェルスクリプトの内容は別シートに記載。
・dfコマンドでMSCファンクションのボリュームのマウントポイントを確認する。
・下記のコマンドを実行する。
　端末(C) {Mo} : sudo ./test-1-3-2-w.sh
　端末(D) {Mi} : sudo ./test-1-3-2-r.sh
　・両者とも実行後にマウントポイントの入力を行う。
④②のiperfが停止するまで待つ。
⑤iperfの結果を確認する。
⑥③の動作状況を確認する。
判定後、③の動作は Ctrl+C 入力で強制終了する。</t>
    <rPh sb="9" eb="12">
      <t>チョウジカン</t>
    </rPh>
    <rPh sb="12" eb="14">
      <t>シケン</t>
    </rPh>
    <rPh sb="15" eb="17">
      <t>ドウジ</t>
    </rPh>
    <rPh sb="18" eb="19">
      <t>オコナ</t>
    </rPh>
    <rPh sb="481" eb="483">
      <t>ツウシン</t>
    </rPh>
    <rPh sb="634" eb="637">
      <t>ムセイゲン</t>
    </rPh>
    <rPh sb="1124" eb="1126">
      <t>テイシ</t>
    </rPh>
    <rPh sb="1130" eb="1131">
      <t>マ</t>
    </rPh>
    <rPh sb="1164" eb="1166">
      <t>ハンテイ</t>
    </rPh>
    <rPh sb="1166" eb="1167">
      <t>ゴ</t>
    </rPh>
    <rPh sb="1170" eb="1172">
      <t>ドウサ</t>
    </rPh>
    <rPh sb="1181" eb="1183">
      <t>ニュウリョク</t>
    </rPh>
    <rPh sb="1184" eb="1186">
      <t>キョウセイシュウリョウ</t>
    </rPh>
    <phoneticPr fontId="2"/>
  </si>
  <si>
    <r>
      <rPr>
        <sz val="9"/>
        <rFont val="ＭＳ ゴシック"/>
        <family val="3"/>
        <charset val="128"/>
      </rPr>
      <t xml:space="preserve">※ECMとMSCの負荷試験の転送動作中に、USB取り外しする。
①1-3-1と同じ手順を行う。
つづけて②を行う。
②USB取り外しする。USBホストPC上に出るエラーウィンドウを閉じる。
③USB取り付けする。
④USBホストPC上でping操作を行う。
  ping -i 0.2 -c 10 192.168.10.2
⑤USBホストPC上でデスクトップに現れたボリュームを開く。
</t>
    </r>
    <r>
      <rPr>
        <strike/>
        <sz val="9"/>
        <rFont val="ＭＳ ゴシック"/>
        <family val="3"/>
        <charset val="128"/>
      </rPr>
      <t xml:space="preserve">
</t>
    </r>
    <r>
      <rPr>
        <sz val="9"/>
        <rFont val="ＭＳ ゴシック"/>
        <family val="3"/>
        <charset val="128"/>
      </rPr>
      <t>⑥①～⑤を複数回試行する。
　回数：10回</t>
    </r>
    <phoneticPr fontId="2"/>
  </si>
  <si>
    <t>④成功すること。
⑤ボリュームを正常に開けること。
⑥判定④と⑤が毎回 Pass すること。</t>
    <rPh sb="1" eb="3">
      <t>セイコウ</t>
    </rPh>
    <rPh sb="16" eb="18">
      <t>セイジョウ</t>
    </rPh>
    <rPh sb="19" eb="20">
      <t>ヒラ</t>
    </rPh>
    <rPh sb="28" eb="30">
      <t>ハンテイ</t>
    </rPh>
    <rPh sb="34" eb="36">
      <t>マイカイ</t>
    </rPh>
    <phoneticPr fontId="2"/>
  </si>
  <si>
    <t>準備：
　USBホストPC上でディスクユーティリティを起動しておく。
----------------------------------------------------------------------------------------
準備：
　USBホストPCに取り付けた状態から手順開始
①USB取り外し・再取り付けを素早く行う。
②USBホストPC上でping操作を行う。
  ping -i 0.2 -c 10 192.168.10.2
③USBホストPC上のディスクユーティリティを目視確認する、デスクトップに現れたボリュームを開く。
④①～③を複数回行う。
　回数：10回</t>
    <rPh sb="156" eb="157">
      <t>ト</t>
    </rPh>
    <rPh sb="158" eb="159">
      <t>ハズ</t>
    </rPh>
    <rPh sb="161" eb="162">
      <t>サイ</t>
    </rPh>
    <rPh sb="162" eb="163">
      <t>ト</t>
    </rPh>
    <rPh sb="164" eb="165">
      <t>ツ</t>
    </rPh>
    <rPh sb="167" eb="169">
      <t>スバヤ</t>
    </rPh>
    <rPh sb="170" eb="171">
      <t>オコナ</t>
    </rPh>
    <rPh sb="266" eb="267">
      <t>アラワ</t>
    </rPh>
    <rPh sb="275" eb="276">
      <t>ヒラ</t>
    </rPh>
    <rPh sb="288" eb="289">
      <t>オコナ</t>
    </rPh>
    <phoneticPr fontId="2"/>
  </si>
  <si>
    <t>②成功すること。
③ハードディスク Linux File-Stor Gadget が現れること。ボリュームを開けること。
④判定②と③が毎回 Pass すること。</t>
    <rPh sb="1" eb="3">
      <t>セイコウ</t>
    </rPh>
    <rPh sb="54" eb="55">
      <t>ヒラ</t>
    </rPh>
    <rPh sb="62" eb="64">
      <t>ハンテイ</t>
    </rPh>
    <rPh sb="68" eb="70">
      <t>マイカイ</t>
    </rPh>
    <phoneticPr fontId="2"/>
  </si>
  <si>
    <t>準備：
　USBホストPC上でディスクユーティリティを起動しておく。
----------------------------------------------------------------------------------------
準備：
　USBホストPCに取り付けていない状態から手順開始
①USB取り付け・取り外しを素早く行う。
②取り付けし、USBホストPC上でping操作を行う。
  ping -i 0.2 -c 10 192.168.10.2
③USBホストPC上のディスクユーティリティを目視確認する、デスクトップに現れたボリュームを開く。
④準備～③を複数回試行する。
　回数：10回</t>
    <rPh sb="164" eb="165">
      <t>ト</t>
    </rPh>
    <rPh sb="166" eb="167">
      <t>ハズ</t>
    </rPh>
    <rPh sb="169" eb="171">
      <t>スバヤ</t>
    </rPh>
    <rPh sb="172" eb="173">
      <t>オコナ</t>
    </rPh>
    <rPh sb="289" eb="291">
      <t>ジュンビ</t>
    </rPh>
    <phoneticPr fontId="2"/>
  </si>
  <si>
    <t>準備：
　USBホストPC上でディスクユーティリティを起動しておく。
----------------------------------------------------------------------------------------
準備：
　USBホストPCに取り付けていない状態から手順開始
①USB取り付け・取り外しを繰り返す。
　取り付けと取り外しの間隔：１秒程度
　取り外しと取り付けの間隔：１秒程度
　回数：30回
②取り付けし、USBホストPC上でping操作を行う。
  ping -i 0.2 -c 10 192.168.10.2
③USBホストPC上のディスクユーティリティを目視確認する、デスクトップに現れたボリュームを開く。
④①～③を複数回試行する。
　回数：計5回</t>
    <rPh sb="164" eb="165">
      <t>ト</t>
    </rPh>
    <rPh sb="166" eb="167">
      <t>ハズ</t>
    </rPh>
    <rPh sb="169" eb="170">
      <t>ク</t>
    </rPh>
    <rPh sb="171" eb="172">
      <t>カエ</t>
    </rPh>
    <rPh sb="186" eb="188">
      <t>カンカク</t>
    </rPh>
    <rPh sb="190" eb="191">
      <t>ビョウ</t>
    </rPh>
    <rPh sb="191" eb="193">
      <t>テイド</t>
    </rPh>
    <rPh sb="214" eb="216">
      <t>カイスウ</t>
    </rPh>
    <rPh sb="219" eb="220">
      <t>カイ</t>
    </rPh>
    <phoneticPr fontId="2"/>
  </si>
  <si>
    <t xml:space="preserve">準備：
　USBホストPCに取り付けて正常にデバイス認識された状態から手順開始
①ドライバのアンロード・ロードを繰り返す。
　回数：100回
※teratermマクロを使用する。
　ロードの都度、pingを行う。
　応答が返るようになるまでに時間がかかるため、pingの回数を５とする。１秒おきにエコー要求が行われる。最初の数回には応答は返らない。最後のエコー要求の後、応答が返るまで最大１秒の待ちを入れる。応答が返った場合は、次のアンロードに移る。
　応答が返らなかった場合は、回数１、応答待ち１秒のpingを、応答が返るまで永遠に繰り返す。
==== test-2-3-7.ttl ====
for i 1 100
sendln  'modprobe -r g_multi'
wait '$ '
sendln  'modprobe g_multi host_addr=74:90:50:AB:CD:EF file=/dev/mmcblk0'
wait '$ '
sendln  'ifconfig usb0 192.168.10.2 up'
wait '$ '
wait 'link becomes ready'
sendln 'ping -c 5 -W 1 192.168.10.3'
wait '$ '
sendln 'while [ $? -ne 0 ] ; do ping -c 1 -W 1 192.168.10.3; done'
wait 'done'
wait '$ '
next
========
②USBホストPC上でping操作を行う。
  ping -i 0.2 -c 10 192.168.10.2
③デスクトップに現れたボリュームを開く。
④①～③を複数回試行する。
　回数：計3回
</t>
    <rPh sb="19" eb="21">
      <t>セイジョウ</t>
    </rPh>
    <rPh sb="26" eb="28">
      <t>ニンシキ</t>
    </rPh>
    <rPh sb="56" eb="57">
      <t>ク</t>
    </rPh>
    <rPh sb="58" eb="59">
      <t>カエ</t>
    </rPh>
    <rPh sb="84" eb="86">
      <t>シヨウ</t>
    </rPh>
    <rPh sb="144" eb="145">
      <t>ビョウ</t>
    </rPh>
    <rPh sb="154" eb="155">
      <t>オコナ</t>
    </rPh>
    <rPh sb="174" eb="176">
      <t>サイゴ</t>
    </rPh>
    <rPh sb="204" eb="206">
      <t>オウトウ</t>
    </rPh>
    <rPh sb="207" eb="208">
      <t>カエ</t>
    </rPh>
    <rPh sb="210" eb="212">
      <t>バアイ</t>
    </rPh>
    <rPh sb="214" eb="215">
      <t>ツギ</t>
    </rPh>
    <rPh sb="222" eb="223">
      <t>ウツ</t>
    </rPh>
    <rPh sb="227" eb="229">
      <t>オウトウ</t>
    </rPh>
    <rPh sb="230" eb="231">
      <t>カエ</t>
    </rPh>
    <rPh sb="236" eb="238">
      <t>バアイ</t>
    </rPh>
    <rPh sb="240" eb="242">
      <t>カイスウ</t>
    </rPh>
    <rPh sb="244" eb="246">
      <t>オウトウ</t>
    </rPh>
    <rPh sb="246" eb="247">
      <t>マ</t>
    </rPh>
    <rPh sb="249" eb="250">
      <t>ビョウ</t>
    </rPh>
    <rPh sb="257" eb="259">
      <t>オウトウ</t>
    </rPh>
    <rPh sb="260" eb="261">
      <t>カエ</t>
    </rPh>
    <rPh sb="264" eb="266">
      <t>エイエン</t>
    </rPh>
    <rPh sb="267" eb="268">
      <t>ク</t>
    </rPh>
    <rPh sb="269" eb="270">
      <t>カエ</t>
    </rPh>
    <phoneticPr fontId="2"/>
  </si>
  <si>
    <t>①最後まで完了すること。
②成功すること。
③ボリュームを正常に開けること。
④判定①～③が毎回 Pass すること。</t>
    <rPh sb="1" eb="3">
      <t>サイゴ</t>
    </rPh>
    <rPh sb="5" eb="7">
      <t>カンリョウ</t>
    </rPh>
    <rPh sb="14" eb="16">
      <t>セイコウ</t>
    </rPh>
    <rPh sb="29" eb="31">
      <t>セイジョウ</t>
    </rPh>
    <rPh sb="32" eb="33">
      <t>ヒラ</t>
    </rPh>
    <rPh sb="41" eb="43">
      <t>ハンテイ</t>
    </rPh>
    <rPh sb="47" eb="49">
      <t>マイカイ</t>
    </rPh>
    <phoneticPr fontId="2"/>
  </si>
  <si>
    <t>パケットサイズ・数</t>
    <rPh sb="8" eb="9">
      <t>カズ</t>
    </rPh>
    <phoneticPr fontId="2"/>
  </si>
  <si>
    <t>Ethernet(==USB ECM)</t>
    <phoneticPr fontId="2"/>
  </si>
  <si>
    <t>-l 値</t>
    <phoneticPr fontId="2"/>
  </si>
  <si>
    <r>
      <t xml:space="preserve">準備：
適当なPC上にて、MSCファンクションのメディアとなるSDカードのディスク消去しておく。
※SDカードのPCへの接続にはPCのカードスロットか適宜市販カードリーダーを使用する。
ディスク消去（Linuxの場合）：
sudo fdisk -l コマンドで対象ディスクを確認する。
sudo dd if=/dev/zero of=/dev/sdX bs=$((1024*1024)) count=2048
----------------------------------------------------------------------------------------
①USBホストPC上でddコマンドを使用。ライトサイズを変えながら、位置をずらしながら、既知のデータを書きこむ。
※シェルスクリプトで実施。１回のサイズは、512,1024,2048・・・1GBとする。総サイズは2GB。
==== test-1-2-1.sh ====
#! /bin/bash
echo test-1-2-1
echo "enter an [of] parameter (that should be /dev/sdx)."
echo -n "of="
read DEVICE
sudo dd if=MscTestData.bin of=$DEVICE bs=512 count=1 oflag=direct
TRANSPORT=512
while [ $TRANSPORT -le $((1024*1024*1024)) ]
do
sudo dd if=MscTestData.bin of=$DEVICE bs=$TRANSPORT seek=1 skip=1 count=1 oflag=direct
TRANSPORT=$((TRANSPORT+TRANSPORT))
done
========
sudo fdisk -l コマンドで対象ディスクを確認する。
test-1-2-1.sh を実行する。
②SDカードを取り外し、適当なPC上にて、SDカードに書き込んだデータと既知データを比較する。
※SDカードのPCへの取り付けにはPCのカードスロットか適宜市販カードリーダーを使用する。
データ読み出し（Linuxの場合）：
sudo fdisk -l コマンドで対象ディスクを確認する。
sudo dd if=/dev/sdX of=test-1-2-1.bin bs=$((1024*1024)) count=2048
既知データのファイル： MscTestData.bin
比較：
cmp -l test-1-2-1.bin MscTestData.bin
</t>
    </r>
    <r>
      <rPr>
        <strike/>
        <sz val="9"/>
        <rFont val="ＭＳ ゴシック"/>
        <family val="3"/>
        <charset val="128"/>
      </rPr>
      <t xml:space="preserve">③バスアナライザで Data-Out Transport のUSB転送サイズがUSBマックスパケット境界 -1, +0, +1 時の転送終端を目視確認する。
</t>
    </r>
    <r>
      <rPr>
        <sz val="9"/>
        <rFont val="ＭＳ ゴシック"/>
        <family val="3"/>
        <charset val="128"/>
      </rPr>
      <t xml:space="preserve">[TBD]MSC BOTプロトコルを覚えていないので確認。→Command Transport と Status Transport は必ずマックスパケットサイズ未満。Data Transport がマックスパケット倍数の場合のZLPは明記されていない。⇒ZLPは不要。実際にLinuxは出さない。転送サイズはCBWで指定される。必ずMaxPacketSizeの倍数。
</t>
    </r>
    <rPh sb="41" eb="43">
      <t>ショウキョ</t>
    </rPh>
    <rPh sb="97" eb="99">
      <t>ショウキョ</t>
    </rPh>
    <rPh sb="106" eb="108">
      <t>バアイ</t>
    </rPh>
    <rPh sb="295" eb="297">
      <t>ヨウイ</t>
    </rPh>
    <rPh sb="319" eb="321">
      <t>ビコウ</t>
    </rPh>
    <rPh sb="321" eb="322">
      <t>ラン</t>
    </rPh>
    <rPh sb="322" eb="324">
      <t>サンショウ</t>
    </rPh>
    <rPh sb="331" eb="332">
      <t>ジョウ</t>
    </rPh>
    <rPh sb="340" eb="342">
      <t>シヨウ</t>
    </rPh>
    <rPh sb="370" eb="372">
      <t>キチ</t>
    </rPh>
    <rPh sb="377" eb="378">
      <t>カ</t>
    </rPh>
    <rPh sb="397" eb="398">
      <t>カイ</t>
    </rPh>
    <rPh sb="427" eb="428">
      <t>ソウ</t>
    </rPh>
    <rPh sb="957" eb="958">
      <t>カ</t>
    </rPh>
    <rPh sb="959" eb="960">
      <t>コ</t>
    </rPh>
    <rPh sb="1018" eb="1020">
      <t>ヒカク</t>
    </rPh>
    <rPh sb="1048" eb="1050">
      <t>テキギ</t>
    </rPh>
    <rPh sb="1058" eb="1060">
      <t>シヨウ</t>
    </rPh>
    <rPh sb="1065" eb="1067">
      <t>セツゾク</t>
    </rPh>
    <rPh sb="1111" eb="1112">
      <t>ダ</t>
    </rPh>
    <rPh sb="1182" eb="1184">
      <t>ヒカク</t>
    </rPh>
    <rPh sb="1245" eb="1247">
      <t>テンソウ</t>
    </rPh>
    <rPh sb="1276" eb="1277">
      <t>ジ</t>
    </rPh>
    <rPh sb="1309" eb="1310">
      <t>オボ</t>
    </rPh>
    <rPh sb="1359" eb="1360">
      <t>カナラ</t>
    </rPh>
    <rPh sb="1372" eb="1374">
      <t>ミマンフヨウテンソウシテイカナラバイスウ</t>
    </rPh>
    <phoneticPr fontId="2"/>
  </si>
  <si>
    <r>
      <rPr>
        <b/>
        <sz val="9"/>
        <color rgb="FFFF0000"/>
        <rFont val="ＭＳ ゴシック"/>
        <family val="3"/>
        <charset val="128"/>
      </rPr>
      <t>⑥がNG ⑤のハードディスクが現れないことがある。
10回中3回</t>
    </r>
    <r>
      <rPr>
        <sz val="9"/>
        <color rgb="FFFF0000"/>
        <rFont val="ＭＳ ゴシック"/>
        <family val="3"/>
        <charset val="128"/>
      </rPr>
      <t xml:space="preserve">
</t>
    </r>
    <r>
      <rPr>
        <b/>
        <sz val="9"/>
        <color rgb="FFFF0000"/>
        <rFont val="ＭＳ ゴシック"/>
        <family val="3"/>
        <charset val="128"/>
      </rPr>
      <t>バスアナライザで見て、USBエナム後に行われている、（パーティション情報やファイルシステム情報の取得と思われる）複数回の Read (10) の中で、IN方向データトランスポートフェーズの問題発生している。（障害管理表 No.5 と同じ）</t>
    </r>
    <rPh sb="14" eb="15">
      <t>アラワ</t>
    </rPh>
    <rPh sb="28" eb="29">
      <t>カイ</t>
    </rPh>
    <rPh sb="29" eb="30">
      <t>チュウ</t>
    </rPh>
    <rPh sb="31" eb="32">
      <t>カイ</t>
    </rPh>
    <rPh sb="42" eb="43">
      <t>ミ</t>
    </rPh>
    <rPh sb="51" eb="52">
      <t>ゴ</t>
    </rPh>
    <rPh sb="53" eb="54">
      <t>オコナ</t>
    </rPh>
    <rPh sb="68" eb="70">
      <t>ジョウホウ</t>
    </rPh>
    <rPh sb="79" eb="81">
      <t>ジョウホウ</t>
    </rPh>
    <rPh sb="82" eb="84">
      <t>シュトク</t>
    </rPh>
    <rPh sb="85" eb="86">
      <t>オモ</t>
    </rPh>
    <rPh sb="90" eb="92">
      <t>フクスウ</t>
    </rPh>
    <rPh sb="92" eb="93">
      <t>カイ</t>
    </rPh>
    <rPh sb="106" eb="107">
      <t>ナカ</t>
    </rPh>
    <rPh sb="128" eb="130">
      <t>モンダイ</t>
    </rPh>
    <rPh sb="130" eb="132">
      <t>ハッセイ</t>
    </rPh>
    <rPh sb="150" eb="151">
      <t>オナ</t>
    </rPh>
    <phoneticPr fontId="2"/>
  </si>
  <si>
    <r>
      <rPr>
        <b/>
        <sz val="9"/>
        <color rgb="FFFF0000"/>
        <rFont val="ＭＳ ゴシック"/>
        <family val="3"/>
        <charset val="128"/>
      </rPr>
      <t>①がNG 動作継続不能。
バルクOUT転送に障害あり。
⇒障害管理表 No.1
①がNG ping結果がNGとなる場合がある。パケットロス。
⇒障害管理表 No.2</t>
    </r>
    <r>
      <rPr>
        <sz val="9"/>
        <color rgb="FFFF0000"/>
        <rFont val="ＭＳ ゴシック"/>
        <family val="3"/>
        <charset val="128"/>
      </rPr>
      <t xml:space="preserve">
</t>
    </r>
    <r>
      <rPr>
        <sz val="9"/>
        <color rgb="FF00B0F0"/>
        <rFont val="ＭＳ ゴシック"/>
        <family val="3"/>
        <charset val="128"/>
      </rPr>
      <t xml:space="preserve">
</t>
    </r>
    <r>
      <rPr>
        <sz val="9"/>
        <color rgb="FF0070C0"/>
        <rFont val="ＭＳ ゴシック"/>
        <family val="3"/>
        <charset val="128"/>
      </rPr>
      <t>※②について、Ubuntu ではバルクOUTをZLP終端するケースで、ZLPではなく、ダミーの１バイト送信してショートパケットで終端される。
デバイス側のZLP受信による終端動作は、確認できない。
macOSの方ではZLP終端されていて、その時にも正常動作しているので、ＯＫとする。</t>
    </r>
    <rPh sb="4" eb="6">
      <t>ドウサ</t>
    </rPh>
    <rPh sb="6" eb="8">
      <t>ケイゾク</t>
    </rPh>
    <rPh sb="8" eb="10">
      <t>フノウ</t>
    </rPh>
    <rPh sb="18" eb="20">
      <t>テンソウ</t>
    </rPh>
    <rPh sb="21" eb="23">
      <t>ショウガイ</t>
    </rPh>
    <rPh sb="49" eb="51">
      <t>ケッカ</t>
    </rPh>
    <rPh sb="57" eb="59">
      <t>バアイ</t>
    </rPh>
    <rPh sb="100" eb="102">
      <t>シュウタン</t>
    </rPh>
    <rPh sb="125" eb="127">
      <t>ソウシン</t>
    </rPh>
    <rPh sb="136" eb="138">
      <t>シュウタン</t>
    </rPh>
    <rPh sb="146" eb="147">
      <t>ガワ</t>
    </rPh>
    <rPh sb="158" eb="160">
      <t>シュウタン</t>
    </rPh>
    <rPh sb="160" eb="162">
      <t>ドウサ</t>
    </rPh>
    <rPh sb="164" eb="166">
      <t>カクニン</t>
    </rPh>
    <rPh sb="178" eb="179">
      <t>ホウ</t>
    </rPh>
    <rPh sb="184" eb="186">
      <t>シュウタン</t>
    </rPh>
    <rPh sb="194" eb="195">
      <t>トキ</t>
    </rPh>
    <rPh sb="197" eb="199">
      <t>セイジョウ</t>
    </rPh>
    <rPh sb="199" eb="201">
      <t>ドウサ</t>
    </rPh>
    <phoneticPr fontId="2"/>
  </si>
  <si>
    <r>
      <rPr>
        <b/>
        <sz val="9"/>
        <color rgb="FFFF0000"/>
        <rFont val="ＭＳ ゴシック"/>
        <family val="3"/>
        <charset val="128"/>
      </rPr>
      <t xml:space="preserve">①がNG 例外発生し動作完了しない。
⇒障害管理表 No.4
</t>
    </r>
    <r>
      <rPr>
        <sz val="9"/>
        <color rgb="FF0070C0"/>
        <rFont val="ＭＳ ゴシック"/>
        <family val="3"/>
        <charset val="128"/>
      </rPr>
      <t>（まれに例外発生しなかったケースでは）
※パケットロスあり。
シート「データ@機能試験(Linux)」参照。</t>
    </r>
    <rPh sb="5" eb="7">
      <t>レイガイ</t>
    </rPh>
    <rPh sb="7" eb="9">
      <t>ハッセイ</t>
    </rPh>
    <rPh sb="10" eb="12">
      <t>ドウサ</t>
    </rPh>
    <rPh sb="12" eb="14">
      <t>カンリョウ</t>
    </rPh>
    <rPh sb="20" eb="22">
      <t>ショウガイ</t>
    </rPh>
    <rPh sb="22" eb="24">
      <t>カンリ</t>
    </rPh>
    <rPh sb="24" eb="25">
      <t>ヒョウ</t>
    </rPh>
    <phoneticPr fontId="2"/>
  </si>
  <si>
    <t xml:space="preserve">※パケットロスあり。
シート「データ@機能試験(Linux)」参照。
※Ubuntu はバルクOUT をZLP終端するケースで、ZLPではなくて、ダミーの１バイト送信してショートパケット終端する。
USB転送は 513byte となる。
</t>
    <rPh sb="103" eb="105">
      <t>テンソウ</t>
    </rPh>
    <phoneticPr fontId="2"/>
  </si>
  <si>
    <r>
      <rPr>
        <sz val="9"/>
        <color rgb="FF0070C0"/>
        <rFont val="ＭＳ ゴシック"/>
        <family val="3"/>
        <charset val="128"/>
      </rPr>
      <t>※動作はOKだが、SetInterfaceリクエスト動作の確認にはなっていない。
オフしてもホストは SetInterface(Alt=0)リクエストを行わない。
ip link set ... down コマンド、ifconfig ... down コマンドでも同様。
オフ中のホストPC上でのping は、「ネットワークに届きません」となり、バルクOUT転送は発生しない。
デバイスからの ping はバルクIN転送は行われ、ホストはデータを受け取っているが、応答は無し。</t>
    </r>
    <r>
      <rPr>
        <sz val="9"/>
        <color rgb="FF00B0F0"/>
        <rFont val="ＭＳ ゴシック"/>
        <family val="3"/>
        <charset val="128"/>
      </rPr>
      <t xml:space="preserve">
</t>
    </r>
    <rPh sb="1" eb="3">
      <t>ドウサ</t>
    </rPh>
    <rPh sb="76" eb="77">
      <t>オコナ</t>
    </rPh>
    <rPh sb="132" eb="134">
      <t>ドウヨウ</t>
    </rPh>
    <rPh sb="138" eb="139">
      <t>ジュウ</t>
    </rPh>
    <rPh sb="145" eb="146">
      <t>ジョウ</t>
    </rPh>
    <rPh sb="163" eb="164">
      <t>トド</t>
    </rPh>
    <rPh sb="179" eb="181">
      <t>テンソウ</t>
    </rPh>
    <rPh sb="182" eb="184">
      <t>ハッセイ</t>
    </rPh>
    <rPh sb="208" eb="210">
      <t>テンソウ</t>
    </rPh>
    <rPh sb="211" eb="212">
      <t>オコナ</t>
    </rPh>
    <rPh sb="223" eb="224">
      <t>ウ</t>
    </rPh>
    <rPh sb="225" eb="226">
      <t>ト</t>
    </rPh>
    <rPh sb="232" eb="234">
      <t>オウトウ</t>
    </rPh>
    <rPh sb="235" eb="236">
      <t>ナ</t>
    </rPh>
    <phoneticPr fontId="2"/>
  </si>
  <si>
    <r>
      <rPr>
        <b/>
        <sz val="9"/>
        <color rgb="FFFF0000"/>
        <rFont val="ＭＳ ゴシック"/>
        <family val="3"/>
        <charset val="128"/>
      </rPr>
      <t>約30分で中止
(Ei) iperf 継続している
(Eo) NG 開始から2分～3分の間でエラー停止。
(Mi) NG ファイルコピー１回も完了せず。
(Mo) NG ファイルコピー１回も完了せず。
中止前の状況をバスアナライザで見たところ、INが　NAKとなっている。IN方向データトランスポートフェーズの問題発生していると思われる。（障害管理表 No.5 と同じ）</t>
    </r>
    <r>
      <rPr>
        <b/>
        <sz val="9"/>
        <color rgb="FFFFC000"/>
        <rFont val="ＭＳ ゴシック"/>
        <family val="3"/>
        <charset val="128"/>
      </rPr>
      <t xml:space="preserve">
</t>
    </r>
    <rPh sb="0" eb="1">
      <t>ヤク</t>
    </rPh>
    <rPh sb="3" eb="4">
      <t>フン</t>
    </rPh>
    <rPh sb="5" eb="7">
      <t>チュウシ</t>
    </rPh>
    <rPh sb="20" eb="22">
      <t>ケイゾク</t>
    </rPh>
    <rPh sb="35" eb="37">
      <t>カイシ</t>
    </rPh>
    <rPh sb="40" eb="41">
      <t>フン</t>
    </rPh>
    <rPh sb="43" eb="44">
      <t>フン</t>
    </rPh>
    <rPh sb="45" eb="46">
      <t>アイダ</t>
    </rPh>
    <rPh sb="50" eb="52">
      <t>テイシ</t>
    </rPh>
    <rPh sb="71" eb="72">
      <t>カイ</t>
    </rPh>
    <rPh sb="73" eb="75">
      <t>カンリョウ</t>
    </rPh>
    <rPh sb="103" eb="105">
      <t>チュウシ</t>
    </rPh>
    <rPh sb="105" eb="106">
      <t>マエ</t>
    </rPh>
    <rPh sb="107" eb="109">
      <t>ジョウキョウ</t>
    </rPh>
    <rPh sb="118" eb="119">
      <t>ミ</t>
    </rPh>
    <rPh sb="166" eb="167">
      <t>オモ</t>
    </rPh>
    <phoneticPr fontId="2"/>
  </si>
  <si>
    <r>
      <rPr>
        <b/>
        <sz val="9"/>
        <color rgb="FFFF0000"/>
        <rFont val="ＭＳ ゴシック"/>
        <family val="3"/>
        <charset val="128"/>
      </rPr>
      <t xml:space="preserve">１項目のFailedあり。
- Case 5 Test
下記の不正なコマンドケースのテスト。
MSC の CBW の wDataTransferLength 値が示す要求データ長と、CBWがラップしているSCSI Read(10) コマンドが示す要求データ長とが一致しないケース。前者の方が大きいケース。
期待動作：
　デバイスがINエンドポイントをHaltし、転送をストールする。
NG動作：
　転送のストールは行われている。しかし、直後の同エンドポイントに対する Get Status リクエストに対して返しているステータスがエンドポイントHalt状態を示していない。これにより試験は Fail とされている。
　正しい動作は、ホストが Clear Feature リクエストを行うまでデバイスはエンドポイント Halt 状態を維持する。
</t>
    </r>
    <r>
      <rPr>
        <b/>
        <sz val="9"/>
        <color rgb="FFFFC000"/>
        <rFont val="ＭＳ ゴシック"/>
        <family val="3"/>
        <charset val="128"/>
      </rPr>
      <t xml:space="preserve">
</t>
    </r>
    <r>
      <rPr>
        <sz val="9"/>
        <color rgb="FF0070C0"/>
        <rFont val="ＭＳ ゴシック"/>
        <family val="3"/>
        <charset val="128"/>
      </rPr>
      <t>※以下の２項目も Failed となるが、単純な設定の問題。
- Interface Descriptor Test - Device Addressed
- Interface Descriptor Test - Device Configured
デバイスがシリアル番号のストリングディスクリプタを持っていないことによるFail。ドライバロード時のパラメーターを下記のとおりとすることでストリングディスクリプタを持たせると試験Passした。。
modprobe g_multi iSerialNumber="123456789ABC" host_addr=74:90:50:AB:CD:EF file=/dev/mmcblk0</t>
    </r>
    <rPh sb="1" eb="3">
      <t>コウモク</t>
    </rPh>
    <rPh sb="29" eb="31">
      <t>カキ</t>
    </rPh>
    <rPh sb="32" eb="34">
      <t>フセイ</t>
    </rPh>
    <rPh sb="80" eb="81">
      <t>チ</t>
    </rPh>
    <rPh sb="82" eb="83">
      <t>シメ</t>
    </rPh>
    <rPh sb="84" eb="86">
      <t>ヨウキュウ</t>
    </rPh>
    <rPh sb="89" eb="90">
      <t>チョウ</t>
    </rPh>
    <rPh sb="122" eb="123">
      <t>シメ</t>
    </rPh>
    <rPh sb="124" eb="126">
      <t>ヨウキュウ</t>
    </rPh>
    <rPh sb="129" eb="130">
      <t>チョウ</t>
    </rPh>
    <rPh sb="132" eb="134">
      <t>イッチ</t>
    </rPh>
    <rPh sb="141" eb="143">
      <t>ゼンシャ</t>
    </rPh>
    <rPh sb="144" eb="145">
      <t>ホウ</t>
    </rPh>
    <rPh sb="146" eb="147">
      <t>オオ</t>
    </rPh>
    <rPh sb="154" eb="156">
      <t>キタイ</t>
    </rPh>
    <rPh sb="156" eb="158">
      <t>ドウサ</t>
    </rPh>
    <rPh sb="195" eb="197">
      <t>ドウサ</t>
    </rPh>
    <rPh sb="200" eb="202">
      <t>テンソウ</t>
    </rPh>
    <rPh sb="208" eb="209">
      <t>オコナ</t>
    </rPh>
    <rPh sb="219" eb="221">
      <t>チョクゴ</t>
    </rPh>
    <rPh sb="222" eb="223">
      <t>ドウ</t>
    </rPh>
    <rPh sb="231" eb="232">
      <t>タイ</t>
    </rPh>
    <rPh sb="252" eb="253">
      <t>タイ</t>
    </rPh>
    <rPh sb="255" eb="256">
      <t>カエ</t>
    </rPh>
    <rPh sb="277" eb="279">
      <t>ジョウタイ</t>
    </rPh>
    <rPh sb="280" eb="281">
      <t>シメ</t>
    </rPh>
    <rPh sb="292" eb="294">
      <t>シケン</t>
    </rPh>
    <rPh sb="310" eb="311">
      <t>タダ</t>
    </rPh>
    <rPh sb="342" eb="343">
      <t>オコナ</t>
    </rPh>
    <rPh sb="364" eb="366">
      <t>ジョウタイ</t>
    </rPh>
    <rPh sb="367" eb="369">
      <t>イジ</t>
    </rPh>
    <rPh sb="375" eb="377">
      <t>イカ</t>
    </rPh>
    <rPh sb="379" eb="381">
      <t>コウモク</t>
    </rPh>
    <rPh sb="395" eb="397">
      <t>タンジュン</t>
    </rPh>
    <rPh sb="398" eb="400">
      <t>セッテイ</t>
    </rPh>
    <rPh sb="401" eb="403">
      <t>モンダイ</t>
    </rPh>
    <rPh sb="509" eb="511">
      <t>バンゴウ</t>
    </rPh>
    <rPh sb="525" eb="526">
      <t>モ</t>
    </rPh>
    <rPh sb="557" eb="559">
      <t>カキ</t>
    </rPh>
    <rPh sb="582" eb="583">
      <t>モ</t>
    </rPh>
    <rPh sb="587" eb="589">
      <t>シケン</t>
    </rPh>
    <phoneticPr fontId="2"/>
  </si>
  <si>
    <t>※②「ケーブル非接続」になるまでに数秒かかる。
バスアナライザで見て、インタラプト転送は無効化コマンド入力直後に正常に行われている。OS側の通常動作であると判断する。</t>
    <phoneticPr fontId="2"/>
  </si>
  <si>
    <t>※1-2-2の障害が本試験でも発生することが予想されたが、そうならずPassした。
この試験では全ての Read(10)を240ブロックとしている。
試しに bs=$((512*256)) で行ったところ、1-2-2と同じ障害発生した。この場合では、240ブロックと16ブロックのRead(10)が交互に行われる。
試しに bs=1Gbyte で行った場合も、1-2-2と同じ障害発生した。この場合では、240ブロックRead(10)の繰り返しの合間に、16ブロックのRead(10)が入っている。</t>
    <rPh sb="7" eb="9">
      <t>ショウガイ</t>
    </rPh>
    <rPh sb="10" eb="13">
      <t>ホンシケン</t>
    </rPh>
    <rPh sb="15" eb="17">
      <t>ハッセイ</t>
    </rPh>
    <rPh sb="22" eb="24">
      <t>ヨソウ</t>
    </rPh>
    <rPh sb="97" eb="98">
      <t>オコナ</t>
    </rPh>
    <rPh sb="121" eb="123">
      <t>バアイ</t>
    </rPh>
    <rPh sb="174" eb="175">
      <t>オコナ</t>
    </rPh>
    <rPh sb="177" eb="179">
      <t>バアイ</t>
    </rPh>
    <rPh sb="198" eb="200">
      <t>バアイ</t>
    </rPh>
    <phoneticPr fontId="2"/>
  </si>
  <si>
    <t>②がNG データ比較不一致
（2-2-1、障害管理表No.6 と同じ）
先頭から 1073725440 byte の内に 14か所不一致</t>
    <rPh sb="37" eb="39">
      <t>セントウ</t>
    </rPh>
    <rPh sb="44" eb="45">
      <t>ショ</t>
    </rPh>
    <rPh sb="59" eb="60">
      <t>ウチ</t>
    </rPh>
    <rPh sb="66" eb="69">
      <t>フイッチ</t>
    </rPh>
    <phoneticPr fontId="2"/>
  </si>
  <si>
    <t>③がNG データ比較不一致
（2-2-1、障害管理表No.6 と同じ）
10か所不一致</t>
    <phoneticPr fontId="2"/>
  </si>
  <si>
    <r>
      <t xml:space="preserve">①がNG 動作完了しない。
IN方向データトランスポートフェーズに問題あり。
障害管理表 No.5
</t>
    </r>
    <r>
      <rPr>
        <sz val="9"/>
        <color rgb="FFFF0000"/>
        <rFont val="ＭＳ ゴシック"/>
        <family val="3"/>
        <charset val="128"/>
      </rPr>
      <t>※macOSの方の2-2-2は、同じNGになる予想に反して、OKとなった。
２回行ったが２回とも OK
こちらもやり直ししてみたが、こちらは変わらずNG
UbuntuとmacOSの相違点
bs値が大きくなると、分割されてRead(10) される。分割の単位が異なる。
macOS
{256ブロック×A + 端数ブロック×1}
Ubuntu
{240ブロック×B + 端数ブロック×1}
USB転送としては、
OUT CBW Read(10)
IN  512byteパケット × (256 or 240)　◆
IN CSW
のN回繰り返し後
OUT CBW Read(10)
IN  512byteパケット× 端数ブロック
IN  CSW
異常が起きているのは、◆の 512バイト繰り返しの間で。
Read(10)とRead(10)の間隔は双方とも同程度。35ms程度。</t>
    </r>
    <rPh sb="5" eb="7">
      <t>ドウサ</t>
    </rPh>
    <rPh sb="7" eb="9">
      <t>カンリョウ</t>
    </rPh>
    <phoneticPr fontId="2"/>
  </si>
  <si>
    <t>test-1-2-1.sh</t>
    <phoneticPr fontId="2"/>
  </si>
  <si>
    <t>test-1-2-2.sh</t>
    <phoneticPr fontId="2"/>
  </si>
  <si>
    <t>test-1-3-1-r.sh</t>
    <phoneticPr fontId="2"/>
  </si>
  <si>
    <t>test-1-3-1-w.sh</t>
    <phoneticPr fontId="2"/>
  </si>
  <si>
    <t>test-2-2-1.sh</t>
    <phoneticPr fontId="2"/>
  </si>
  <si>
    <t>#! /bin/bash
echo test-1-2-2
echo "enter an [if] parameter (that should be /dev/sdx)."
echo -n "if="
read DEVICE
echo $DEVICE
sudo dd if=$DEVICE of=test1-2-2.bin bs=512 count=1 iflag=direct
TRANSPORT=512
while [ $TRANSPORT -le $((1024*1024*1024)) ]
do
sudo dd if=$DEVICE of=test1-2-2.bin bs=$TRANSPORT seek=1 skip=1 count=1 iflag=direct
TRANSPORT=$((TRANSPORT+TRANSPORT))
done</t>
    <phoneticPr fontId="2"/>
  </si>
  <si>
    <t>#! /bin/bash
echo test-1-2-1
echo "enter an [of] parameter (that should be /dev/sdx)."
echo -n "of="
read DEVICE
echo $DEVICE
sudo dd if=MscTestData.bin of=$DEVICE bs=512 count=1 oflag=direct
TRANSPORT=512
while [ $TRANSPORT -le $((1024*1024*1024)) ]
do
sudo dd if=MscTestData.bin of=$DEVICE bs=$TRANSPORT seek=1 skip=1 count=1 oflag=direct
TRANSPORT=$((TRANSPORT+TRANSPORT))
done</t>
    <phoneticPr fontId="2"/>
  </si>
  <si>
    <t>#! /bin/bash
echo test-2-2-1
echo "enter an [of] parameter (that should be /dev/rdiskN)."
echo -n "of="
read DEVICE
echo $DEVICE
sudo dd if=MscTestData.bin of=$DEVICE bs=512 count=1
TRANSPORT=512
while [ $TRANSPORT -le $((1024*1024*1024)) ]
do
sudo dd if=MscTestData.bin of=$DEVICE bs=$TRANSPORT seek=1 skip=1 count=1
TRANSPORT=$((TRANSPORT+TRANSPORT))
done</t>
    <phoneticPr fontId="2"/>
  </si>
  <si>
    <t>#! /bin/bash
echo test-2-2-2
echo "enter an [if] parameter (that should be /dev/rdiskN)."
echo -n "if="
read DEVICE
echo $DEVICE
sudo dd if=$DEVICE of=test-2-2-2.bin bs=512 count=1
TRANSPORT=512
while [ $TRANSPORT -le $((1024*1024*1024)) ]
do
sudo dd if=$DEVICE of=test-2-2-2.bin bs=$TRANSPORT seek=1 skip=1 count=1
TRANSPORT=$((TRANSPORT+TRANSPORT))
done</t>
    <phoneticPr fontId="2"/>
  </si>
  <si>
    <t>test-2-3-1-r.sh</t>
    <phoneticPr fontId="2"/>
  </si>
  <si>
    <t>#! /bin/bash
echo test-2-3-1-R
echo "enter the mount point (that should be /Volumes/&lt;label&gt;)."
echo -n "MSC_VOLUME_MOUNT_POINT="
read MSC_VOLUME_MOUNT_POINT
TEST_DATA_FILE="MscTestData256MB.bin"
START_TIME="$(date +%T)"
for i in 'seq 1'
do
echo "START[$START_TIME] &gt;&gt; NOW:[$(date +%T)]"
rsync -v --progress "$MSC_VOLUME_MOUNT_POINT/$TEST_DATA_FILE" test-2-3-1-R.bin
if [ $? -eq 0 ] ; then
  echo "[$(date +%T)] rsync Done"
else
  echo "[$(date +%T)] rsync Failed"
  break
fi
cmp -l test-2-3-1-R.bin $TEST_DATA_FILE
if [ $? -eq 0 ] ; then
  echo "[$(date +%T)] cmp Passed"
else
  echo "[$(date +%T)] cmp Failed"
  break
fi
done
echo "START[$START_TIME] &gt;&gt; END:[$(date +%T)]"</t>
    <phoneticPr fontId="2"/>
  </si>
  <si>
    <t>#! /bin/bash
echo test-2-3-1-W
echo "enter the mount point (that should be /Volumes/&lt;label&gt;)."
echo -n "MSC_VOLUME_MOUNT_POINT="
read MSC_VOLUME_MOUNT_POINT
TEST_DATA_FILE="MscTestData256MB.bin"
START_TIME="$(date +%T)"
for i in 'seq 1'
do
echo "START[$START_TIME] &gt;&gt; NOW:[$(date +%T)]"
rm "$MSC_VOLUME_MOUNT_POINT/test-2-3-1-W.bin"
echo "[$(date +%T)] rm done"
rsync -v --progress $TEST_DATA_FILE "$MSC_VOLUME_MOUNT_POINT/test-2-3-1-W.bin"
if [ $? -eq 0 ] ; then
  echo "[$(date +%T)] done"
else
  echo "[$(date +%T)] failed"
  break
fi
rsync -v --progress "$MSC_VOLUME_MOUNT_POINT/test-2-3-1-W.bin" test-2-3-1-WR.bin
if [ $? -eq 0 ] ; then
  echo "[$(date +%T)] rsync Done"
else
  echo "[$(date +%T)] rsync Failed"
  break
fi
cmp -l test-2-3-1-WR.bin $TEST_DATA_FILE
if [ $? -eq 0 ] ; then
  echo "[$(date +%T)] cmp Passed"
else
  echo "[$(date +%T)] cmp Failed"
  break
fi
done
echo "START[$START_TIME] &gt;&gt; END:[$(date +%T)]"</t>
    <phoneticPr fontId="2"/>
  </si>
  <si>
    <t>test-2-3-1-w.sh</t>
    <phoneticPr fontId="2"/>
  </si>
  <si>
    <t>test-2-3-2-r.sh</t>
    <phoneticPr fontId="2"/>
  </si>
  <si>
    <t>test-2-3-2-w.sh</t>
    <phoneticPr fontId="2"/>
  </si>
  <si>
    <t>#! /bin/bash
echo test-2-3-2-R
echo "enter the mount point (that should be /Volumes/&lt;label&gt;)."
echo -n "MSC_VOLUME_MOUNT_POINT="
read MSC_VOLUME_MOUNT_POINT
TEST_DATA_FILE="MscTestData256MB.bin"
START_TIME="$(date +%T)"
while :
do
echo "START[$START_TIME] &gt;&gt; NOW:[$(date +%T)]"
rsync -v --progress "$MSC_VOLUME_MOUNT_POINT/$TEST_DATA_FILE" test-2-3-2-R.bin
if [ $? -eq 0 ] ; then
  echo "[$(date +%T)] rsync Done"
else
  echo "[$(date +%T)] rsync Failed"
  break
fi
cmp -l test-2-3-2-R.bin $TEST_DATA_FILE
if [ $? -eq 0 ] ; then
  echo "[$(date +%T)] cmp Passed"
else
  echo "[$(date +%T)] cmp Failed"
#  break
fi
done
echo "START[$START_TIME] &gt;&gt; END:[$(date +%T)]"</t>
    <phoneticPr fontId="2"/>
  </si>
  <si>
    <t>#! /bin/bash
echo test-2-3-2-W
echo "enter the mount point (that should be /Volumes/&lt;label&gt;)."
echo -n "MSC_VOLUME_MOUNT_POINT="
read MSC_VOLUME_MOUNT_POINT
TEST_DATA_FILE="MscTestData256MB.bin"
START_TIME="$(date +%T)"
while :
do
echo "START[$START_TIME] &gt;&gt; NOW:[$(date +%T)]"
rm "$MSC_VOLUME_MOUNT_POINT/test-2-3-2-W.bin"
echo "[$(date +%T)] rm done"
rsync -v --progress $TEST_DATA_FILE "$MSC_VOLUME_MOUNT_POINT/test-2-3-2-W.bin"
if [ $? -eq 0 ] ; then
  echo "[$(date +%T)] done"
else
  echo "[$(date +%T)] failed"
  break
fi
rsync -v --progress "$MSC_VOLUME_MOUNT_POINT/test-2-3-2-W.bin" test-2-3-2-WR.bin
if [ $? -eq 0 ] ; then
  echo "[$(date +%T)] rsync Done"
else
  echo "[$(date +%T)] rsync Failed"
  break
fi
cmp -l test-2-3-2-WR.bin $TEST_DATA_FILE
if [ $? -eq 0 ] ; then
  echo "[$(date +%T)] cmp Passed"
else
  echo "[$(date +%T)] cmp Failed"
#  break
fi
done
echo "START[$START_TIME] &gt;&gt; END:[$(date +%T)]"</t>
    <phoneticPr fontId="2"/>
  </si>
  <si>
    <t>Verification Environment</t>
    <phoneticPr fontId="2"/>
  </si>
  <si>
    <t>Verification Target</t>
    <phoneticPr fontId="2"/>
  </si>
  <si>
    <t>Software</t>
    <phoneticPr fontId="2"/>
  </si>
  <si>
    <t>Makter</t>
    <phoneticPr fontId="2"/>
  </si>
  <si>
    <t>Renesas Electronics</t>
    <phoneticPr fontId="2"/>
  </si>
  <si>
    <t>-</t>
    <phoneticPr fontId="2"/>
  </si>
  <si>
    <t>Target verification environment</t>
    <phoneticPr fontId="2"/>
  </si>
  <si>
    <t>Maker</t>
    <phoneticPr fontId="2"/>
  </si>
  <si>
    <t>Product name/Type number</t>
    <phoneticPr fontId="2"/>
  </si>
  <si>
    <t>RZ/A2M Linux BSP</t>
    <phoneticPr fontId="2"/>
  </si>
  <si>
    <t>BSP</t>
    <phoneticPr fontId="2"/>
  </si>
  <si>
    <t>Hardware</t>
    <phoneticPr fontId="2"/>
  </si>
  <si>
    <t>Verification Tool</t>
    <phoneticPr fontId="2"/>
  </si>
  <si>
    <t>microSD HC Class4 8GB</t>
    <phoneticPr fontId="2"/>
  </si>
  <si>
    <t>-</t>
    <phoneticPr fontId="2"/>
  </si>
  <si>
    <t>Remarks</t>
    <phoneticPr fontId="2"/>
  </si>
  <si>
    <t>microSD card used for MSC</t>
    <phoneticPr fontId="2"/>
  </si>
  <si>
    <t>USB Host Linux PC</t>
    <phoneticPr fontId="2"/>
  </si>
  <si>
    <t>OS' standard shell (i.e. bash) and its command are used.</t>
    <phoneticPr fontId="2"/>
  </si>
  <si>
    <t>dd command</t>
    <phoneticPr fontId="2"/>
  </si>
  <si>
    <t>Command utility for disk operation incorporated in Linux by default</t>
    <phoneticPr fontId="2"/>
  </si>
  <si>
    <t>There is no requirements for the version of Windows, but the USB Host PC should support USB3.0.</t>
    <phoneticPr fontId="2"/>
  </si>
  <si>
    <t>USB Compliance Test Tool</t>
    <phoneticPr fontId="2"/>
  </si>
  <si>
    <t>SD memory card formatter</t>
    <phoneticPr fontId="2"/>
  </si>
  <si>
    <t>Formetter for SD card</t>
    <phoneticPr fontId="2"/>
  </si>
  <si>
    <t>Sirial terminal software used for the debug serial on RZ/A2M and the macro function for several verification cases.</t>
    <phoneticPr fontId="2"/>
  </si>
  <si>
    <t>N/A</t>
    <phoneticPr fontId="2"/>
  </si>
  <si>
    <t>USB Bus Analyzer</t>
    <phoneticPr fontId="2"/>
  </si>
  <si>
    <t>Common Verification Tool</t>
    <phoneticPr fontId="2"/>
  </si>
  <si>
    <r>
      <rPr>
        <b/>
        <sz val="9"/>
        <color rgb="FF000000"/>
        <rFont val="Calibri"/>
        <family val="2"/>
      </rPr>
      <t>Verification Environment for</t>
    </r>
    <r>
      <rPr>
        <b/>
        <sz val="9"/>
        <color indexed="8"/>
        <rFont val="Calibri"/>
        <family val="2"/>
      </rPr>
      <t xml:space="preserve"> USB20CV</t>
    </r>
    <phoneticPr fontId="2"/>
  </si>
  <si>
    <r>
      <t xml:space="preserve">Network benchmarking tool
  - You need to download the source code, carry out the corss-compile for ARM and incorporate the resultant binry to rootfs.
The command used for cross-compile is:
</t>
    </r>
    <r>
      <rPr>
        <sz val="8"/>
        <rFont val="Calibri"/>
        <family val="2"/>
      </rPr>
      <t>$ ./configure --host=arm-linux CC=arm-linux-gnueabihf-gcc CXX=arm-linux-gnueabihf-g++ CFLAGS=-static CXXFLAGS=-static 
$ make</t>
    </r>
    <phoneticPr fontId="2"/>
  </si>
  <si>
    <r>
      <rPr>
        <b/>
        <sz val="9"/>
        <color rgb="FF000000"/>
        <rFont val="Calibri"/>
        <family val="2"/>
      </rPr>
      <t xml:space="preserve">Verification Environment </t>
    </r>
    <r>
      <rPr>
        <b/>
        <sz val="9"/>
        <color indexed="8"/>
        <rFont val="Calibri"/>
        <family val="2"/>
      </rPr>
      <t>for functionnal verification</t>
    </r>
    <phoneticPr fontId="2"/>
  </si>
  <si>
    <t>Network benchmarking tool
  - What you need to do is to get the source code and install it on Lunux PC (i.e. Ubuntu)</t>
    <phoneticPr fontId="2"/>
  </si>
  <si>
    <t>USB Host PC</t>
    <phoneticPr fontId="2"/>
  </si>
  <si>
    <t>Overview</t>
    <phoneticPr fontId="2"/>
  </si>
  <si>
    <t>Contents</t>
    <phoneticPr fontId="2"/>
  </si>
  <si>
    <t>Read out the data from microSD card changing the size and location to be read using dd command. Then, the data to be read out is store in the specified file.
The size per one read attempt becomes from 512-byte to 1-Gbyte.
The area to be read out is the continuous area which starts from the beginning of microSD and has 2-Gbyte size.</t>
    <phoneticPr fontId="2"/>
  </si>
  <si>
    <t>Write the known data to microSD changing the size and location to be written using dd command.
The size per one write attempt becomes from 512-byte to 1-Gbyte.
The area to be written to is the continous area which starts from the beginning of microSD and has 2-Gbyte size.</t>
    <phoneticPr fontId="2"/>
  </si>
  <si>
    <t>Copy "MscTestData256MB.bin" stored in MSC function to USB Host PC with renaming to "test-1-3-1-R.bin".
Then, compare "test-1-3-1-R.bin" with "MscTestData256MB.bin".</t>
    <phoneticPr fontId="2"/>
  </si>
  <si>
    <r>
      <t xml:space="preserve">#! /bin/bash
echo test-1-3-1-R
echo "enter the mount point (that should be /media/&lt;label&gt;/&lt;uuid&gt;)."
echo -n "MSC_VOLUME_MOUNT_POINT="
read MSC_VOLUME_MOUNT_POINT
TEST_DATA_FILE="MscTestData256MB.bin"
START_TIME="$(date +%T)"
for i in 'seq 1'
do
echo "START[$START_TIME] &gt;&gt; NOW:[$(date +%T)]"
# </t>
    </r>
    <r>
      <rPr>
        <sz val="9"/>
        <rFont val="Calibri"/>
        <family val="3"/>
      </rPr>
      <t>Invalidate disk cache. Or no access to USB is carried out.</t>
    </r>
    <r>
      <rPr>
        <sz val="9"/>
        <rFont val="ＭＳ ゴシック"/>
        <family val="3"/>
        <charset val="128"/>
      </rPr>
      <t xml:space="preserve">
</t>
    </r>
    <r>
      <rPr>
        <sz val="9"/>
        <rFont val="Calibri"/>
        <family val="2"/>
      </rPr>
      <t>sync &amp;&amp; echo 1 &gt; /proc/sys/vm/drop_caches
if [ $? -eq 0 ] ; then
  echo "[$(date +%T)] disk cache sync &amp;&amp; drop_caches Done"
else
  echo "[$(date +%T)] disk cache sync &amp;&amp; drop_caches Failed"
  break
fi
echo "[$(date +%T)] '$MSC_VOLUME_MOUNT_POINT/$TEST_DATA_FILE' -&gt; 'test-1-3-1-R.bin'"
rsync -v --progress "$MSC_VOLUME_MOUNT_POINT/$TEST_DATA_FILE" test-1-3-1-R.bin
if [ $? -eq 0 ] ; then
  echo "[$(date +%T)] rsync Done"
else
  echo "[$(date +%T)] rsync Failed"
  break
fi
cmp -l test-1-3-1-R.bin $TEST_DATA_FILE
if [ $? -eq 0 ] ; then
  echo "[$(date +%T)] cmp Passed"
else
  echo "[$(date +%T)] cmp Failed"
  break
fi
done
echo "START[$START_TIME] &gt;&gt; END:[$(date +%T)]"</t>
    </r>
    <phoneticPr fontId="2"/>
  </si>
  <si>
    <r>
      <t>Need to invoke sudo ./test-1-3-1-r.sh</t>
    </r>
    <r>
      <rPr>
        <sz val="9"/>
        <rFont val="ＭＳ ゴシック"/>
        <family val="3"/>
        <charset val="128"/>
      </rPr>
      <t xml:space="preserve">. </t>
    </r>
    <r>
      <rPr>
        <sz val="9"/>
        <rFont val="Calibri"/>
        <family val="3"/>
      </rPr>
      <t xml:space="preserve">Otherwise the access to </t>
    </r>
    <r>
      <rPr>
        <sz val="9"/>
        <rFont val="Calibri"/>
        <family val="2"/>
      </rPr>
      <t>/proc/sys/vm/drop_caches is denied because of the permission.</t>
    </r>
    <phoneticPr fontId="2"/>
  </si>
  <si>
    <t>Copy "MscTestData256MB.bin" stored in MSC function to USB Host PC with renaming to "test-2-3-1-R.bin".
Then, compare "test-2-3-1-R.bin" with "MscTestData256MB.bin".</t>
    <phoneticPr fontId="2"/>
  </si>
  <si>
    <r>
      <t xml:space="preserve">#! /bin/bash
echo test-1-3-1-W
echo "enter the mount point (that should be /media/&lt;label&gt;/&lt;uuid&gt;)."
echo -n "MSC_VOLUME_MOUNT_POINT="
read MSC_VOLUME_MOUNT_POINT
TEST_DATA_FILE="MscTestData256MB.bin"
START_TIME="$(date +%T)"
for i in 'seq 1'
do
echo "START[$START_TIME] &gt;&gt; NOW:[$(date +%T)]"
rm "$MSC_VOLUME_MOUNT_POINT/test-1-3-1-W.bin"
echo "[$(date +%T)] rm Done"
echo "[$(date +%T)] '$TEST_DATA_FILE' -&gt; '$MSC_VOLUME_MOUNT_POINT/test-1-3-1-W.bin'"
rsync -v --progress $TEST_DATA_FILE "$MSC_VOLUME_MOUNT_POINT/test-1-3-1-W.bin"
if [ $? -eq 0 ] ; then
  echo "[$(date +%T)] rsync Done"
else
  echo "[$(date +%T)] rsync Failed"
  break
fi
# </t>
    </r>
    <r>
      <rPr>
        <sz val="9"/>
        <rFont val="Calibri"/>
        <family val="3"/>
      </rPr>
      <t>Invalidate disk cache. Or no access to USB is carried out.</t>
    </r>
    <r>
      <rPr>
        <sz val="9"/>
        <rFont val="ＭＳ ゴシック"/>
        <family val="3"/>
        <charset val="128"/>
      </rPr>
      <t xml:space="preserve">
</t>
    </r>
    <r>
      <rPr>
        <sz val="9"/>
        <rFont val="Calibri"/>
        <family val="2"/>
      </rPr>
      <t xml:space="preserve">sync &amp;&amp; echo 1 &gt; /proc/sys/vm/drop_caches
if [ $? -eq 0 ] ; then
  echo "[$(date +%T)] disk cache sync &amp;&amp; drop_caches Done"
else
  echo "[$(date +%T)] disk cache sync &amp;&amp; drop_caches Failed"
  break
fi
echo "[$(date +%T)] '$MSC_VOLUME_MOUNT_POINT/test-1-3-1-W.bin' -&gt; 'test-1-3-1-WR.bin'"
rsync -v --progress "$MSC_VOLUME_MOUNT_POINT/test-1-3-1-W.bin" test-1-3-1-WR.bin
if [ $? -eq 0 ] ; then
  echo "[$(date +%T)] rsync Done"
else
  echo "[$(date +%T)] rsync Failed"
  break
fi
cmp -l test-1-3-1-WR.bin $TEST_DATA_FILE
if [ $? -eq 0 ] ; then
  echo "[$(date +%T)] cmp Passed"
else
  echo "[$(date +%T)] cmp Failed"
  break
fi
done
echo "START[$START_TIME] &gt;&gt; END:[$(date +%T)]"
</t>
    </r>
    <phoneticPr fontId="2"/>
  </si>
  <si>
    <t>Invoke sudo ./test-1-3-1-r.sh. Otherwise, the access to /proc/sys/vm/drop_caches is denied because of permission.</t>
    <phoneticPr fontId="2"/>
  </si>
  <si>
    <r>
      <t xml:space="preserve">Copy "MscTestData256MB.bin" located on USB Host PC </t>
    </r>
    <r>
      <rPr>
        <sz val="9"/>
        <rFont val="Calibri"/>
        <family val="3"/>
      </rPr>
      <t>to</t>
    </r>
    <r>
      <rPr>
        <sz val="9"/>
        <rFont val="Calibri"/>
        <family val="2"/>
      </rPr>
      <t xml:space="preserve"> MSC function with renaming to "test-1-3-1-W.bin".
Then, copy "test-1-3-1-W.bin" to USB Host PC with renaming "test-1-3-1-WR.bin".
At last, compare "test-1-3-1-WR.bin" with "MscTestData256MB.bin".</t>
    </r>
    <phoneticPr fontId="2"/>
  </si>
  <si>
    <t>Copy "MscTestData256MB.bin" located on USB Host PC to MSC function with renaming to "test-2-3-1-W.bin".
Then, copy "test-2-3-1-W.bin" to USB Host PC with renaming "test-2-3-1-WR.bin".
At last, compare "test-2-3-1-WR.bin" with "MscTestData256MB.bin".</t>
    <phoneticPr fontId="2"/>
  </si>
  <si>
    <t>Copy "MscTestData256MB.bin" stored in MSC function to USB Host PC with renaming "test-1-3-2-R.bin".
Then, compare "test-1-3-2-R.bin" with "MscTestData256MB.bin".
If any error occurs or data mismatch is found out, the processing is terminated immediately.
Note that the above processing is repeatedly carried out.</t>
    <phoneticPr fontId="2"/>
  </si>
  <si>
    <r>
      <t>#! /bin/bash
echo test-1-3-2-R
echo "enter the mount point (that should be /media/&lt;label&gt;/&lt;uuid&gt;)."
echo -n "MSC_VOLUME_MOUNT_POINT="
read MSC_VOLUME_MOUNT_POINT
TEST_DATA_FILE="MscTestData256MB.bin"
START_TIME="$(date +%T)"
while :
do
echo "START[$START_TIME] &gt;&gt; NOW:[$(date +%T)]"
# Invalidate disk cache. Or no access to USB is carried out.</t>
    </r>
    <r>
      <rPr>
        <sz val="9"/>
        <rFont val="ＭＳ ゴシック"/>
        <family val="3"/>
        <charset val="128"/>
      </rPr>
      <t xml:space="preserve">
</t>
    </r>
    <r>
      <rPr>
        <sz val="9"/>
        <rFont val="Calibri"/>
        <family val="2"/>
      </rPr>
      <t xml:space="preserve">sync &amp;&amp; echo 1 &gt; /proc/sys/vm/drop_caches
if [ $? -eq 0 ] ; then
  echo "[$(date +%T)] disk cache sync &amp;&amp; drop_caches Done"
else
  echo "[$(date +%T)] disk cache sync &amp;&amp; drop_caches Failed"
  break
fi
echo "[$(date +%T)] '$MSC_VOLUME_MOUNT_POINT/$TEST_DATA_FILE' -&gt; 'test-1-3-1-R.bin'"
rsync -v --progress "$MSC_VOLUME_MOUNT_POINT/$TEST_DATA_FILE" test-1-3-2-R.bin
if [ $? -eq 0 ] ; then
  echo "[$(date +%T)] rsync Done"
else
  echo "[$(date +%T)] rsync Failed"
  break
fi
cmp -l test-1-3-2-R.bin $TEST_DATA_FILE
if [ $? -eq 0 ] ; then
  echo "[$(date +%T)] cmp Passed"
else
  echo "[$(date +%T)] cmp Failed"
#  break
fi
done
echo "START[$START_TIME] &gt;&gt; END:[$(date +%T)]"
</t>
    </r>
    <phoneticPr fontId="2"/>
  </si>
  <si>
    <r>
      <rPr>
        <sz val="9"/>
        <rFont val="Calibri"/>
        <family val="3"/>
      </rPr>
      <t xml:space="preserve">Invoke </t>
    </r>
    <r>
      <rPr>
        <sz val="9"/>
        <rFont val="Calibri"/>
        <family val="2"/>
      </rPr>
      <t>sudo ./test-1-3-2-r.sh. Otherwise, the access to /proc/sys/vm/drop_caches is denied because of permission.</t>
    </r>
    <phoneticPr fontId="2"/>
  </si>
  <si>
    <t>Copy "MscTestData256MB.bin" stored in MSC function to USB Host PC with renaming "test-2-3-2-R.bin".
Then, compare "test-2-3-2-R.bin" with "MscTestData256MB.bin".
If any error occurs or data mismatch is found out, the processing is terminated immediately.
Note that the above processing is repeatedly carried out.</t>
    <phoneticPr fontId="2"/>
  </si>
  <si>
    <t>Copy "MscTestData256MB.bin" located on USB Host PC to MSC function with renaming "test-1-3-2-W.bin".
Then, copy "test-1-3-2-W.bin" to USB Host PC with renaming "test-1-3-2-WR.bin".
At last, compare "test-1-3-2-WR.bin" with "MscTestData256MB.bin".
Note that the above processing is repeatedly carried out. If any error occurs or data mismatch is found out, the processing is terminated immediately.</t>
    <phoneticPr fontId="2"/>
  </si>
  <si>
    <r>
      <t xml:space="preserve">#! /bin/bash
echo test-1-3-2-W
echo "enter the mount point (that should be /media/&lt;label&gt;/&lt;uuid&gt;)."
echo -n "MSC_VOLUME_MOUNT_POINT="
read MSC_VOLUME_MOUNT_POINT
TEST_DATA_FILE="MscTestData256MB.bin"
START_TIME="$(date +%T)"
while :
do
echo "START[$START_TIME] &gt;&gt; NOW:[$(date +%T)]"
rm "$MSC_VOLUME_MOUNT_POINT/test-1-3-2-W.bin"
echo "[$(date +%T)] rm Done"
echo "[$(date +%T)] '$TEST_DATA_FILE' -&gt; '$MSC_VOLUME_MOUNT_POINT/test-1-3-2-W.bin'"
rsync -v --progress $TEST_DATA_FILE "$MSC_VOLUME_MOUNT_POINT/test-1-3-2-W.bin"
if [ $? -eq 0 ] ; then
  echo "[$(date +%T)] rsync Done"
else
  echo "[$(date +%T)] rsync Failed"
  break
fi
# </t>
    </r>
    <r>
      <rPr>
        <sz val="9"/>
        <rFont val="Calibri"/>
        <family val="3"/>
      </rPr>
      <t xml:space="preserve"> Invalidate disk cache. Or, no access to USB is carried out.</t>
    </r>
    <r>
      <rPr>
        <sz val="9"/>
        <rFont val="ＭＳ ゴシック"/>
        <family val="3"/>
        <charset val="128"/>
      </rPr>
      <t xml:space="preserve">
</t>
    </r>
    <r>
      <rPr>
        <sz val="9"/>
        <rFont val="Calibri"/>
        <family val="2"/>
      </rPr>
      <t xml:space="preserve">sync &amp;&amp; echo 1 &gt; /proc/sys/vm/drop_caches
if [ $? -eq 0 ] ; then
  echo "[$(date +%T)] disk cache sync &amp;&amp; drop_caches Done"
else
  echo "[$(date +%T)] disk cache sync &amp;&amp; drop_caches Failed"
  break
fi
echo "[$(date +%T)] '$MSC_VOLUME_MOUNT_POINT/test-1-3-2-W.bin' -&gt; 'test-1-3-2-WR.bin'"
rsync -v --progress "$MSC_VOLUME_MOUNT_POINT/test-1-3-2-W.bin" test-1-3-2-WR.bin
if [ $? -eq 0 ] ; then
  echo "[$(date +%T)] rsync Done"
else
  echo "[$(date +%T)] rsync Failed"
  break
fi
cmp -l test-1-3-2-WR.bin $TEST_DATA_FILE
if [ $? -eq 0 ] ; then
  echo "[$(date +%T)] cmp Passed"
else
  echo "[$(date +%T)] cmp Failed"
#  break
fi
done
echo "START[$START_TIME] &gt;&gt; END:[$(date +%T)]"
</t>
    </r>
    <phoneticPr fontId="2"/>
  </si>
  <si>
    <r>
      <rPr>
        <sz val="9"/>
        <rFont val="Calibri"/>
        <family val="3"/>
      </rPr>
      <t xml:space="preserve">Invoke </t>
    </r>
    <r>
      <rPr>
        <sz val="9"/>
        <rFont val="Calibri"/>
        <family val="2"/>
      </rPr>
      <t>sudo ./test-1-3-2-w.sh.</t>
    </r>
    <r>
      <rPr>
        <sz val="9"/>
        <rFont val="ＭＳ ゴシック"/>
        <family val="3"/>
        <charset val="128"/>
      </rPr>
      <t xml:space="preserve"> </t>
    </r>
    <r>
      <rPr>
        <sz val="9"/>
        <rFont val="Calibri"/>
        <family val="3"/>
      </rPr>
      <t xml:space="preserve">Otherwise, the access to </t>
    </r>
    <r>
      <rPr>
        <sz val="9"/>
        <rFont val="Calibri"/>
        <family val="2"/>
      </rPr>
      <t>/proc/sys/vm/drop_caches is denied because of permission.</t>
    </r>
    <phoneticPr fontId="2"/>
  </si>
  <si>
    <t>Copy "MscTestData256MB.bin" located on USB Host PC to MSC function with renaming "test-2-3-2-W.bin".
Then, copy "test-2-3-2-W.bin" to USB Host PC with renaming "test-2-3-2-WR.bin".
At last, compare "test-2-3-2-WR.bin" with "MscTestData256MB.bin".
Note that the above processing is repeatedly carried out. If any error occurs or data mismatch is found out, the processing is terminated immediately.</t>
    <phoneticPr fontId="2"/>
  </si>
  <si>
    <r>
      <t xml:space="preserve">Test environment is set up in accordance with the following material:
</t>
    </r>
    <r>
      <rPr>
        <sz val="9"/>
        <color rgb="FFD70000"/>
        <rFont val="Calibri"/>
        <family val="2"/>
      </rPr>
      <t xml:space="preserve">- RZA2M_Linux_USBFunction_Setup.pptx
- RZA2M_Linux_USBFunction-Procedure.txt
</t>
    </r>
    <r>
      <rPr>
        <sz val="9"/>
        <rFont val="Calibri"/>
        <family val="2"/>
      </rPr>
      <t xml:space="preserve">Note that the module parameter specified when loading the module is as follows:
    modprobe g_multi host_addr=74:90:50:AB:CD:EF file=/dev/mmcblk0
USB Function to be verified is:
</t>
    </r>
    <r>
      <rPr>
        <sz val="9"/>
        <rFont val="ＭＳ ゴシック"/>
        <family val="3"/>
        <charset val="128"/>
      </rPr>
      <t>　</t>
    </r>
    <r>
      <rPr>
        <sz val="9"/>
        <rFont val="Calibri"/>
        <family val="2"/>
      </rPr>
      <t xml:space="preserve">CDC ECM:
</t>
    </r>
    <r>
      <rPr>
        <sz val="9"/>
        <rFont val="ＭＳ ゴシック"/>
        <family val="3"/>
        <charset val="128"/>
      </rPr>
      <t>　　</t>
    </r>
    <r>
      <rPr>
        <sz val="9"/>
        <rFont val="Calibri"/>
        <family val="2"/>
      </rPr>
      <t xml:space="preserve">- wMaxSegmentSize:1514
</t>
    </r>
    <r>
      <rPr>
        <sz val="9"/>
        <rFont val="ＭＳ ゴシック"/>
        <family val="3"/>
        <charset val="128"/>
      </rPr>
      <t>　</t>
    </r>
    <r>
      <rPr>
        <sz val="9"/>
        <rFont val="Calibri"/>
        <family val="2"/>
      </rPr>
      <t xml:space="preserve">MSC
</t>
    </r>
    <r>
      <rPr>
        <sz val="9"/>
        <rFont val="ＭＳ ゴシック"/>
        <family val="3"/>
        <charset val="128"/>
      </rPr>
      <t>　　</t>
    </r>
    <r>
      <rPr>
        <sz val="9"/>
        <rFont val="Calibri"/>
        <family val="2"/>
      </rPr>
      <t xml:space="preserve">- SCSI sub-class, Bulk Only Transport protocol
</t>
    </r>
    <r>
      <rPr>
        <sz val="9"/>
        <rFont val="ＭＳ ゴシック"/>
        <family val="3"/>
        <charset val="128"/>
      </rPr>
      <t>　　</t>
    </r>
    <r>
      <rPr>
        <sz val="9"/>
        <rFont val="Calibri"/>
        <family val="2"/>
      </rPr>
      <t xml:space="preserve">- Logical Block Length: 512byte
</t>
    </r>
    <r>
      <rPr>
        <sz val="9"/>
        <rFont val="ＭＳ ゴシック"/>
        <family val="3"/>
        <charset val="128"/>
      </rPr>
      <t>　　</t>
    </r>
    <r>
      <rPr>
        <sz val="9"/>
        <rFont val="Calibri"/>
        <family val="2"/>
      </rPr>
      <t>- Removable Medium: Not removable
Note that the device's IP address for ECM should be the static 192.168.10.2.</t>
    </r>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</si>
</sst>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41" x14ac:knownFonts="1">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ゴシック"/>
      <family val="3"/>
      <charset val="128"/>
    </font>
    <font>
      <sz val="9"/>
      <color rgb="FFFF0000"/>
      <name val="ＭＳ ゴシック"/>
      <family val="3"/>
      <charset val="128"/>
    </font>
    <font>
      <b/>
      <sz val="9"/>
      <name val="ＭＳ ゴシック"/>
      <family val="3"/>
      <charset val="128"/>
    </font>
    <font>
      <b/>
      <sz val="9"/>
      <color rgb="FFFFC000"/>
      <name val="ＭＳ ゴシック"/>
      <family val="3"/>
      <charset val="128"/>
    </font>
    <font>
      <b/>
      <sz val="9"/>
      <color rgb="FFFF0000"/>
      <name val="ＭＳ ゴシック"/>
      <family val="3"/>
      <charset val="128"/>
    </font>
    <font>
      <sz val="9"/>
      <color rgb="FF00B0F0"/>
      <name val="ＭＳ ゴシック"/>
      <family val="3"/>
      <charset val="128"/>
    </font>
    <font>
      <sz val="9"/>
      <color indexed="10"/>
      <name val="ＭＳ ゴシック"/>
      <family val="3"/>
      <charset val="128"/>
    </font>
    <font>
      <sz val="9"/>
      <color indexed="8"/>
      <name val="ＭＳ ゴシック"/>
      <family val="3"/>
      <charset val="128"/>
    </font>
    <font>
      <sz val="9"/>
      <color rgb="FF0070C0"/>
      <name val="ＭＳ ゴシック"/>
      <family val="3"/>
      <charset val="128"/>
    </font>
    <font>
      <strike/>
      <sz val="9"/>
      <name val="ＭＳ ゴシック"/>
      <family val="3"/>
      <charset val="128"/>
    </font>
    <font>
      <sz val="9"/>
      <name val="Arial"/>
      <family val="3"/>
    </font>
    <font>
      <b/>
      <sz val="12"/>
      <name val="Calibri"/>
      <family val="2"/>
    </font>
    <font>
      <sz val="9"/>
      <name val="Calibri"/>
      <family val="2"/>
    </font>
    <font>
      <sz val="9"/>
      <color indexed="8"/>
      <name val="Calibri"/>
      <family val="2"/>
    </font>
    <font>
      <b/>
      <sz val="9"/>
      <color indexed="8"/>
      <name val="Calibri"/>
      <family val="2"/>
    </font>
    <font>
      <b/>
      <sz val="9"/>
      <name val="Calibri"/>
      <family val="2"/>
    </font>
    <font>
      <b/>
      <sz val="9"/>
      <color rgb="FF000000"/>
      <name val="Calibri"/>
      <family val="2"/>
    </font>
    <font>
      <sz val="8"/>
      <name val="Calibri"/>
      <family val="2"/>
    </font>
    <font>
      <sz val="9"/>
      <name val="Calibri"/>
      <family val="3"/>
    </font>
    <font>
      <sz val="9"/>
      <color rgb="FFD70000"/>
      <name val="Calibri"/>
      <family val="2"/>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2"/>
        <bgColor indexed="64"/>
      </patternFill>
    </fill>
    <fill>
      <patternFill patternType="solid">
        <fgColor theme="0" tint="-0.14999847407452621"/>
        <bgColor indexed="64"/>
      </patternFill>
    </fill>
    <fill>
      <patternFill patternType="solid">
        <fgColor rgb="FFFFFF00"/>
        <bgColor indexed="64"/>
      </patternFill>
    </fill>
  </fills>
  <borders count="25">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diagonalUp="1" diagonalDown="1">
      <left style="thin">
        <color indexed="64"/>
      </left>
      <right style="thin">
        <color indexed="64"/>
      </right>
      <top style="thin">
        <color indexed="64"/>
      </top>
      <bottom style="thin">
        <color indexed="64"/>
      </bottom>
      <diagonal style="thin">
        <color indexed="64"/>
      </diagonal>
    </border>
  </borders>
  <cellStyleXfs count="44">
    <xf numFmtId="0" fontId="0" fillId="0" borderId="0"/>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6" fillId="0" borderId="0" applyNumberFormat="0" applyFill="0" applyBorder="0" applyAlignment="0" applyProtection="0">
      <alignment vertical="center"/>
    </xf>
    <xf numFmtId="0" fontId="7" fillId="20" borderId="1" applyNumberFormat="0" applyAlignment="0" applyProtection="0">
      <alignment vertical="center"/>
    </xf>
    <xf numFmtId="0" fontId="8" fillId="21" borderId="0" applyNumberFormat="0" applyBorder="0" applyAlignment="0" applyProtection="0">
      <alignment vertical="center"/>
    </xf>
    <xf numFmtId="0" fontId="3" fillId="0" borderId="0" applyNumberFormat="0" applyFill="0" applyBorder="0" applyAlignment="0" applyProtection="0">
      <alignment vertical="top"/>
      <protection locked="0"/>
    </xf>
    <xf numFmtId="0" fontId="1" fillId="22" borderId="2" applyNumberFormat="0" applyFont="0" applyAlignment="0" applyProtection="0">
      <alignment vertical="center"/>
    </xf>
    <xf numFmtId="0" fontId="9" fillId="0" borderId="3" applyNumberFormat="0" applyFill="0" applyAlignment="0" applyProtection="0">
      <alignment vertical="center"/>
    </xf>
    <xf numFmtId="0" fontId="10" fillId="3" borderId="0" applyNumberFormat="0" applyBorder="0" applyAlignment="0" applyProtection="0">
      <alignment vertical="center"/>
    </xf>
    <xf numFmtId="0" fontId="11" fillId="23" borderId="4" applyNumberFormat="0" applyAlignment="0" applyProtection="0">
      <alignment vertical="center"/>
    </xf>
    <xf numFmtId="0" fontId="12" fillId="0" borderId="0" applyNumberFormat="0" applyFill="0" applyBorder="0" applyAlignment="0" applyProtection="0">
      <alignment vertical="center"/>
    </xf>
    <xf numFmtId="0" fontId="13" fillId="0" borderId="5" applyNumberFormat="0" applyFill="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5" fillId="0" borderId="0" applyNumberFormat="0" applyFill="0" applyBorder="0" applyAlignment="0" applyProtection="0">
      <alignment vertical="center"/>
    </xf>
    <xf numFmtId="0" fontId="16" fillId="0" borderId="8" applyNumberFormat="0" applyFill="0" applyAlignment="0" applyProtection="0">
      <alignment vertical="center"/>
    </xf>
    <xf numFmtId="0" fontId="17" fillId="23" borderId="9" applyNumberFormat="0" applyAlignment="0" applyProtection="0">
      <alignment vertical="center"/>
    </xf>
    <xf numFmtId="0" fontId="18" fillId="0" borderId="0" applyNumberFormat="0" applyFill="0" applyBorder="0" applyAlignment="0" applyProtection="0">
      <alignment vertical="center"/>
    </xf>
    <xf numFmtId="0" fontId="19" fillId="7" borderId="4" applyNumberFormat="0" applyAlignment="0" applyProtection="0">
      <alignment vertical="center"/>
    </xf>
    <xf numFmtId="0" fontId="20" fillId="4" borderId="0" applyNumberFormat="0" applyBorder="0" applyAlignment="0" applyProtection="0">
      <alignment vertical="center"/>
    </xf>
    <xf numFmtId="0" fontId="1" fillId="0" borderId="0"/>
  </cellStyleXfs>
  <cellXfs count="111">
    <xf numFmtId="0" fontId="0" fillId="0" borderId="0" xfId="0"/>
    <xf numFmtId="0" fontId="21" fillId="0" borderId="0" xfId="0" applyFont="1"/>
    <xf numFmtId="0" fontId="21" fillId="0" borderId="0" xfId="0" quotePrefix="1" applyFont="1"/>
    <xf numFmtId="49" fontId="21" fillId="0" borderId="0" xfId="0" applyNumberFormat="1" applyFont="1" applyAlignment="1">
      <alignment vertical="top" wrapText="1"/>
    </xf>
    <xf numFmtId="49" fontId="21" fillId="0" borderId="0" xfId="0" applyNumberFormat="1" applyFont="1" applyAlignment="1">
      <alignment horizontal="center" vertical="top" wrapText="1"/>
    </xf>
    <xf numFmtId="49" fontId="21" fillId="24" borderId="10" xfId="0" applyNumberFormat="1" applyFont="1" applyFill="1" applyBorder="1" applyAlignment="1">
      <alignment horizontal="center" vertical="center" wrapText="1"/>
    </xf>
    <xf numFmtId="0" fontId="21" fillId="25" borderId="10" xfId="0" applyFont="1" applyFill="1" applyBorder="1" applyAlignment="1">
      <alignment vertical="top"/>
    </xf>
    <xf numFmtId="0" fontId="21" fillId="25" borderId="10" xfId="0" applyFont="1" applyFill="1" applyBorder="1" applyAlignment="1">
      <alignment vertical="top" wrapText="1"/>
    </xf>
    <xf numFmtId="0" fontId="21" fillId="0" borderId="0" xfId="0" applyFont="1" applyAlignment="1">
      <alignment vertical="top"/>
    </xf>
    <xf numFmtId="0" fontId="21" fillId="0" borderId="10" xfId="0" applyFont="1" applyBorder="1" applyAlignment="1">
      <alignment vertical="top"/>
    </xf>
    <xf numFmtId="0" fontId="21" fillId="0" borderId="10" xfId="0" applyFont="1" applyBorder="1" applyAlignment="1">
      <alignment vertical="top" wrapText="1"/>
    </xf>
    <xf numFmtId="0" fontId="21" fillId="0" borderId="10" xfId="0" applyFont="1" applyFill="1" applyBorder="1" applyAlignment="1">
      <alignment vertical="top" wrapText="1"/>
    </xf>
    <xf numFmtId="0" fontId="26" fillId="0" borderId="10" xfId="0" applyFont="1" applyBorder="1" applyAlignment="1">
      <alignment vertical="top" wrapText="1"/>
    </xf>
    <xf numFmtId="0" fontId="21" fillId="0" borderId="10" xfId="0" applyFont="1" applyFill="1" applyBorder="1" applyAlignment="1">
      <alignment horizontal="center" vertical="center"/>
    </xf>
    <xf numFmtId="176" fontId="21" fillId="0" borderId="10" xfId="0" applyNumberFormat="1" applyFont="1" applyFill="1" applyBorder="1" applyAlignment="1">
      <alignment horizontal="center" vertical="center"/>
    </xf>
    <xf numFmtId="0" fontId="22" fillId="0" borderId="10" xfId="0" applyFont="1" applyFill="1" applyBorder="1" applyAlignment="1">
      <alignment vertical="top" wrapText="1"/>
    </xf>
    <xf numFmtId="0" fontId="22" fillId="0" borderId="0" xfId="0" applyFont="1" applyAlignment="1">
      <alignment vertical="top"/>
    </xf>
    <xf numFmtId="0" fontId="27" fillId="0" borderId="10" xfId="0" applyFont="1" applyFill="1" applyBorder="1" applyAlignment="1">
      <alignment vertical="top" wrapText="1"/>
    </xf>
    <xf numFmtId="0" fontId="21" fillId="0" borderId="0" xfId="0" applyFont="1" applyAlignment="1">
      <alignment vertical="top" wrapText="1"/>
    </xf>
    <xf numFmtId="49" fontId="21" fillId="24" borderId="10" xfId="0" applyNumberFormat="1" applyFont="1" applyFill="1" applyBorder="1" applyAlignment="1">
      <alignment vertical="top"/>
    </xf>
    <xf numFmtId="49" fontId="21" fillId="24" borderId="10" xfId="0" applyNumberFormat="1" applyFont="1" applyFill="1" applyBorder="1" applyAlignment="1">
      <alignment vertical="top" wrapText="1"/>
    </xf>
    <xf numFmtId="0" fontId="21" fillId="24" borderId="10" xfId="0" applyNumberFormat="1" applyFont="1" applyFill="1" applyBorder="1" applyAlignment="1">
      <alignment vertical="top" wrapText="1"/>
    </xf>
    <xf numFmtId="49" fontId="21" fillId="0" borderId="0" xfId="0" applyNumberFormat="1" applyFont="1" applyAlignment="1" applyProtection="1">
      <alignment vertical="top" wrapText="1"/>
      <protection hidden="1"/>
    </xf>
    <xf numFmtId="49" fontId="21" fillId="0" borderId="0" xfId="0" applyNumberFormat="1" applyFont="1" applyAlignment="1" applyProtection="1">
      <alignment horizontal="center" vertical="top" wrapText="1"/>
      <protection hidden="1"/>
    </xf>
    <xf numFmtId="0" fontId="28" fillId="0" borderId="0" xfId="0" applyFont="1" applyBorder="1" applyAlignment="1">
      <alignment horizontal="justify" vertical="top" wrapText="1"/>
    </xf>
    <xf numFmtId="0" fontId="21" fillId="0" borderId="10" xfId="0" quotePrefix="1" applyFont="1" applyFill="1" applyBorder="1" applyAlignment="1">
      <alignment vertical="top" wrapText="1"/>
    </xf>
    <xf numFmtId="0" fontId="26" fillId="0" borderId="10" xfId="0" applyFont="1" applyFill="1" applyBorder="1" applyAlignment="1">
      <alignment vertical="top" wrapText="1"/>
    </xf>
    <xf numFmtId="0" fontId="21" fillId="0" borderId="10" xfId="0" quotePrefix="1" applyFont="1" applyBorder="1" applyAlignment="1">
      <alignment vertical="top" wrapText="1"/>
    </xf>
    <xf numFmtId="0" fontId="24" fillId="0" borderId="10" xfId="0" applyFont="1" applyFill="1" applyBorder="1" applyAlignment="1">
      <alignment vertical="top" wrapText="1"/>
    </xf>
    <xf numFmtId="0" fontId="24" fillId="0" borderId="10" xfId="0" applyFont="1" applyBorder="1" applyAlignment="1">
      <alignment vertical="top" wrapText="1"/>
    </xf>
    <xf numFmtId="0" fontId="21" fillId="25" borderId="24" xfId="0" applyFont="1" applyFill="1" applyBorder="1" applyAlignment="1">
      <alignment horizontal="center" vertical="center"/>
    </xf>
    <xf numFmtId="176" fontId="21" fillId="25" borderId="24" xfId="0" applyNumberFormat="1" applyFont="1" applyFill="1" applyBorder="1" applyAlignment="1">
      <alignment horizontal="center" vertical="center"/>
    </xf>
    <xf numFmtId="0" fontId="21" fillId="0" borderId="24" xfId="0" applyFont="1" applyFill="1" applyBorder="1" applyAlignment="1">
      <alignment horizontal="center" vertical="center"/>
    </xf>
    <xf numFmtId="176" fontId="21" fillId="0" borderId="24" xfId="0" applyNumberFormat="1" applyFont="1" applyFill="1" applyBorder="1" applyAlignment="1">
      <alignment horizontal="center" vertical="center"/>
    </xf>
    <xf numFmtId="0" fontId="29" fillId="0" borderId="10" xfId="0" applyFont="1" applyBorder="1" applyAlignment="1">
      <alignment vertical="top" wrapText="1"/>
    </xf>
    <xf numFmtId="0" fontId="21" fillId="0" borderId="10" xfId="0" applyFont="1" applyFill="1" applyBorder="1" applyAlignment="1">
      <alignment horizontal="left" vertical="top" wrapText="1"/>
    </xf>
    <xf numFmtId="9" fontId="21" fillId="0" borderId="0" xfId="0" applyNumberFormat="1" applyFont="1"/>
    <xf numFmtId="0" fontId="21" fillId="25" borderId="0" xfId="0" applyFont="1" applyFill="1"/>
    <xf numFmtId="0" fontId="23" fillId="0" borderId="0" xfId="0" applyFont="1"/>
    <xf numFmtId="10" fontId="21" fillId="0" borderId="0" xfId="0" applyNumberFormat="1" applyFont="1"/>
    <xf numFmtId="0" fontId="21" fillId="26" borderId="0" xfId="0" applyFont="1" applyFill="1"/>
    <xf numFmtId="0" fontId="21" fillId="0" borderId="13" xfId="0" applyFont="1" applyBorder="1"/>
    <xf numFmtId="0" fontId="21" fillId="0" borderId="11" xfId="0" applyFont="1" applyBorder="1"/>
    <xf numFmtId="0" fontId="21" fillId="0" borderId="10" xfId="0" applyFont="1" applyBorder="1"/>
    <xf numFmtId="0" fontId="21" fillId="0" borderId="22" xfId="0" applyFont="1" applyBorder="1"/>
    <xf numFmtId="0" fontId="21" fillId="0" borderId="23" xfId="0" applyFont="1" applyBorder="1"/>
    <xf numFmtId="0" fontId="21" fillId="25" borderId="22" xfId="0" applyFont="1" applyFill="1" applyBorder="1"/>
    <xf numFmtId="0" fontId="21" fillId="25" borderId="23" xfId="0" applyFont="1" applyFill="1" applyBorder="1"/>
    <xf numFmtId="10" fontId="21" fillId="0" borderId="23" xfId="0" applyNumberFormat="1" applyFont="1" applyBorder="1"/>
    <xf numFmtId="0" fontId="21" fillId="26" borderId="22" xfId="0" applyFont="1" applyFill="1" applyBorder="1"/>
    <xf numFmtId="0" fontId="21" fillId="26" borderId="23" xfId="0" applyFont="1" applyFill="1" applyBorder="1"/>
    <xf numFmtId="0" fontId="21" fillId="0" borderId="17" xfId="0" applyFont="1" applyBorder="1"/>
    <xf numFmtId="10" fontId="21" fillId="0" borderId="21" xfId="0" applyNumberFormat="1" applyFont="1" applyBorder="1"/>
    <xf numFmtId="9" fontId="21" fillId="0" borderId="23" xfId="0" applyNumberFormat="1" applyFont="1" applyBorder="1"/>
    <xf numFmtId="9" fontId="21" fillId="0" borderId="21" xfId="0" applyNumberFormat="1" applyFont="1" applyBorder="1"/>
    <xf numFmtId="0" fontId="30" fillId="0" borderId="10" xfId="0" applyFont="1" applyBorder="1" applyAlignment="1">
      <alignment vertical="top"/>
    </xf>
    <xf numFmtId="0" fontId="30" fillId="0" borderId="10" xfId="0" applyFont="1" applyBorder="1" applyAlignment="1">
      <alignment vertical="top" wrapText="1"/>
    </xf>
    <xf numFmtId="0" fontId="30" fillId="0" borderId="10" xfId="0" applyFont="1" applyFill="1" applyBorder="1" applyAlignment="1">
      <alignment vertical="top" wrapText="1"/>
    </xf>
    <xf numFmtId="0" fontId="21" fillId="0" borderId="19" xfId="0" applyFont="1" applyBorder="1"/>
    <xf numFmtId="0" fontId="21" fillId="0" borderId="20" xfId="0" applyFont="1" applyBorder="1"/>
    <xf numFmtId="0" fontId="21" fillId="0" borderId="14" xfId="0" applyFont="1" applyBorder="1"/>
    <xf numFmtId="0" fontId="25" fillId="0" borderId="10" xfId="0" applyFont="1" applyFill="1" applyBorder="1" applyAlignment="1">
      <alignment vertical="top" wrapText="1"/>
    </xf>
    <xf numFmtId="0" fontId="25" fillId="0" borderId="10" xfId="0" applyFont="1" applyBorder="1" applyAlignment="1">
      <alignment vertical="top" wrapText="1"/>
    </xf>
    <xf numFmtId="56" fontId="22" fillId="0" borderId="10" xfId="0" quotePrefix="1" applyNumberFormat="1" applyFont="1" applyFill="1" applyBorder="1" applyAlignment="1">
      <alignment vertical="top" wrapText="1"/>
    </xf>
    <xf numFmtId="56" fontId="25" fillId="0" borderId="10" xfId="0" quotePrefix="1" applyNumberFormat="1" applyFont="1" applyFill="1" applyBorder="1" applyAlignment="1">
      <alignment vertical="top" wrapText="1"/>
    </xf>
    <xf numFmtId="0" fontId="29" fillId="0" borderId="10" xfId="0" applyFont="1" applyFill="1" applyBorder="1" applyAlignment="1">
      <alignment vertical="top" wrapText="1"/>
    </xf>
    <xf numFmtId="0" fontId="32" fillId="0" borderId="0" xfId="0" applyFont="1" applyAlignment="1">
      <alignment vertical="top"/>
    </xf>
    <xf numFmtId="0" fontId="33" fillId="0" borderId="0" xfId="0" applyFont="1" applyAlignment="1">
      <alignment vertical="top"/>
    </xf>
    <xf numFmtId="0" fontId="34" fillId="0" borderId="0" xfId="0" applyFont="1" applyAlignment="1">
      <alignment vertical="top"/>
    </xf>
    <xf numFmtId="0" fontId="35" fillId="0" borderId="0" xfId="0" applyFont="1" applyAlignment="1">
      <alignment vertical="top"/>
    </xf>
    <xf numFmtId="0" fontId="33" fillId="0" borderId="10" xfId="0" applyFont="1" applyBorder="1" applyAlignment="1">
      <alignment vertical="top"/>
    </xf>
    <xf numFmtId="0" fontId="33" fillId="0" borderId="10" xfId="0" applyFont="1" applyBorder="1" applyAlignment="1">
      <alignment vertical="top" wrapText="1"/>
    </xf>
    <xf numFmtId="0" fontId="33" fillId="0" borderId="10" xfId="0" applyFont="1" applyFill="1" applyBorder="1" applyAlignment="1">
      <alignment vertical="top"/>
    </xf>
    <xf numFmtId="0" fontId="36" fillId="0" borderId="0" xfId="0" applyFont="1" applyAlignment="1">
      <alignment vertical="top"/>
    </xf>
    <xf numFmtId="0" fontId="33" fillId="0" borderId="10" xfId="0" applyFont="1" applyFill="1" applyBorder="1" applyAlignment="1">
      <alignment vertical="top" wrapText="1"/>
    </xf>
    <xf numFmtId="0" fontId="33" fillId="0" borderId="10" xfId="0" applyFont="1" applyFill="1" applyBorder="1" applyAlignment="1">
      <alignment horizontal="left" vertical="top" wrapText="1"/>
    </xf>
    <xf numFmtId="0" fontId="33" fillId="0" borderId="10" xfId="0" applyFont="1" applyFill="1" applyBorder="1" applyAlignment="1">
      <alignment horizontal="left" vertical="top"/>
    </xf>
    <xf numFmtId="0" fontId="33" fillId="0" borderId="10" xfId="0" applyFont="1" applyBorder="1" applyAlignment="1">
      <alignment horizontal="left" vertical="top" wrapText="1"/>
    </xf>
    <xf numFmtId="0" fontId="33" fillId="0" borderId="0" xfId="0" applyFont="1" applyAlignment="1">
      <alignment horizontal="left" vertical="top"/>
    </xf>
    <xf numFmtId="0" fontId="33" fillId="0" borderId="10" xfId="0" quotePrefix="1" applyFont="1" applyBorder="1" applyAlignment="1">
      <alignment horizontal="center" vertical="center" wrapText="1"/>
    </xf>
    <xf numFmtId="0" fontId="33" fillId="0" borderId="10" xfId="0" applyFont="1" applyFill="1" applyBorder="1" applyAlignment="1">
      <alignment horizontal="center" vertical="top"/>
    </xf>
    <xf numFmtId="0" fontId="36" fillId="24" borderId="10" xfId="0" applyFont="1" applyFill="1" applyBorder="1" applyAlignment="1">
      <alignment vertical="top"/>
    </xf>
    <xf numFmtId="0" fontId="33" fillId="0" borderId="0" xfId="0" applyFont="1" applyAlignment="1">
      <alignment horizontal="left" vertical="top" wrapText="1"/>
    </xf>
    <xf numFmtId="0" fontId="39" fillId="0" borderId="10" xfId="0" applyFont="1" applyFill="1" applyBorder="1" applyAlignment="1">
      <alignment horizontal="left" vertical="top" wrapText="1"/>
    </xf>
    <xf numFmtId="0" fontId="33" fillId="0" borderId="10" xfId="0" applyFont="1" applyBorder="1" applyAlignment="1">
      <alignment vertical="top"/>
    </xf>
    <xf numFmtId="49" fontId="21" fillId="24" borderId="13" xfId="0" applyNumberFormat="1" applyFont="1" applyFill="1" applyBorder="1" applyAlignment="1">
      <alignment horizontal="center" vertical="top"/>
    </xf>
    <xf numFmtId="49" fontId="21" fillId="24" borderId="15" xfId="0" applyNumberFormat="1" applyFont="1" applyFill="1" applyBorder="1" applyAlignment="1">
      <alignment horizontal="center" vertical="top"/>
    </xf>
    <xf numFmtId="49" fontId="21" fillId="24" borderId="11" xfId="0" applyNumberFormat="1" applyFont="1" applyFill="1" applyBorder="1" applyAlignment="1">
      <alignment horizontal="center" vertical="top"/>
    </xf>
    <xf numFmtId="49" fontId="21" fillId="24" borderId="13" xfId="0" applyNumberFormat="1" applyFont="1" applyFill="1" applyBorder="1" applyAlignment="1">
      <alignment horizontal="center" vertical="center" wrapText="1"/>
    </xf>
    <xf numFmtId="49" fontId="21" fillId="24" borderId="15" xfId="0" applyNumberFormat="1" applyFont="1" applyFill="1" applyBorder="1" applyAlignment="1">
      <alignment horizontal="center" vertical="center" wrapText="1"/>
    </xf>
    <xf numFmtId="49" fontId="21" fillId="24" borderId="11" xfId="0" applyNumberFormat="1" applyFont="1" applyFill="1" applyBorder="1" applyAlignment="1">
      <alignment horizontal="center" vertical="center" wrapText="1"/>
    </xf>
    <xf numFmtId="49" fontId="21" fillId="0" borderId="13" xfId="0" applyNumberFormat="1" applyFont="1" applyFill="1" applyBorder="1" applyAlignment="1">
      <alignment horizontal="center" vertical="center" wrapText="1"/>
    </xf>
    <xf numFmtId="49" fontId="21" fillId="0" borderId="15" xfId="0" applyNumberFormat="1" applyFont="1" applyFill="1" applyBorder="1" applyAlignment="1">
      <alignment horizontal="center" vertical="center" wrapText="1"/>
    </xf>
    <xf numFmtId="49" fontId="21" fillId="0" borderId="11" xfId="0" applyNumberFormat="1" applyFont="1" applyFill="1" applyBorder="1" applyAlignment="1">
      <alignment horizontal="center" vertical="center" wrapText="1"/>
    </xf>
    <xf numFmtId="49" fontId="21" fillId="0" borderId="13" xfId="0" applyNumberFormat="1" applyFont="1" applyFill="1" applyBorder="1" applyAlignment="1">
      <alignment horizontal="left" vertical="center" wrapText="1"/>
    </xf>
    <xf numFmtId="49" fontId="21" fillId="0" borderId="15" xfId="0" applyNumberFormat="1" applyFont="1" applyFill="1" applyBorder="1" applyAlignment="1">
      <alignment horizontal="left" vertical="center" wrapText="1"/>
    </xf>
    <xf numFmtId="49" fontId="21" fillId="0" borderId="11" xfId="0" applyNumberFormat="1" applyFont="1" applyFill="1" applyBorder="1" applyAlignment="1">
      <alignment horizontal="left" vertical="center" wrapText="1"/>
    </xf>
    <xf numFmtId="49" fontId="21" fillId="24" borderId="19" xfId="0" applyNumberFormat="1" applyFont="1" applyFill="1" applyBorder="1" applyAlignment="1">
      <alignment horizontal="center" vertical="center" wrapText="1"/>
    </xf>
    <xf numFmtId="49" fontId="21" fillId="24" borderId="20" xfId="0" applyNumberFormat="1" applyFont="1" applyFill="1" applyBorder="1" applyAlignment="1">
      <alignment horizontal="center" vertical="center" wrapText="1"/>
    </xf>
    <xf numFmtId="49" fontId="21" fillId="24" borderId="14" xfId="0" applyNumberFormat="1" applyFont="1" applyFill="1" applyBorder="1" applyAlignment="1">
      <alignment horizontal="center" vertical="center" wrapText="1"/>
    </xf>
    <xf numFmtId="49" fontId="21" fillId="24" borderId="17" xfId="0" applyNumberFormat="1" applyFont="1" applyFill="1" applyBorder="1" applyAlignment="1">
      <alignment horizontal="center" vertical="center" wrapText="1"/>
    </xf>
    <xf numFmtId="49" fontId="21" fillId="24" borderId="18" xfId="0" applyNumberFormat="1" applyFont="1" applyFill="1" applyBorder="1" applyAlignment="1">
      <alignment horizontal="center" vertical="center" wrapText="1"/>
    </xf>
    <xf numFmtId="49" fontId="21" fillId="24" borderId="21" xfId="0" applyNumberFormat="1" applyFont="1" applyFill="1" applyBorder="1" applyAlignment="1">
      <alignment horizontal="center" vertical="center" wrapText="1"/>
    </xf>
    <xf numFmtId="49" fontId="21" fillId="24" borderId="12" xfId="0" applyNumberFormat="1" applyFont="1" applyFill="1" applyBorder="1" applyAlignment="1">
      <alignment horizontal="center" vertical="center" wrapText="1"/>
    </xf>
    <xf numFmtId="49" fontId="21" fillId="24" borderId="16" xfId="0" applyNumberFormat="1" applyFont="1" applyFill="1" applyBorder="1" applyAlignment="1">
      <alignment horizontal="center" vertical="center" wrapText="1"/>
    </xf>
    <xf numFmtId="49" fontId="21" fillId="24" borderId="19" xfId="0" applyNumberFormat="1" applyFont="1" applyFill="1" applyBorder="1" applyAlignment="1">
      <alignment horizontal="center" vertical="top" wrapText="1"/>
    </xf>
    <xf numFmtId="49" fontId="21" fillId="24" borderId="20" xfId="0" applyNumberFormat="1" applyFont="1" applyFill="1" applyBorder="1" applyAlignment="1">
      <alignment horizontal="center" vertical="top" wrapText="1"/>
    </xf>
    <xf numFmtId="49" fontId="21" fillId="24" borderId="14" xfId="0" applyNumberFormat="1" applyFont="1" applyFill="1" applyBorder="1" applyAlignment="1">
      <alignment horizontal="center" vertical="top" wrapText="1"/>
    </xf>
    <xf numFmtId="49" fontId="21" fillId="0" borderId="13" xfId="0" applyNumberFormat="1" applyFont="1" applyFill="1" applyBorder="1" applyAlignment="1">
      <alignment horizontal="center" vertical="top" wrapText="1"/>
    </xf>
    <xf numFmtId="49" fontId="21" fillId="0" borderId="15" xfId="0" applyNumberFormat="1" applyFont="1" applyFill="1" applyBorder="1" applyAlignment="1">
      <alignment horizontal="center" vertical="top" wrapText="1"/>
    </xf>
    <xf numFmtId="49" fontId="21" fillId="0" borderId="11" xfId="0" applyNumberFormat="1" applyFont="1" applyFill="1" applyBorder="1" applyAlignment="1">
      <alignment horizontal="center" vertical="top" wrapText="1"/>
    </xf>
  </cellXfs>
  <cellStyles count="44">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ハイパーリンク 2" xfId="28" xr:uid="{00000000-0005-0000-0000-00001B000000}"/>
    <cellStyle name="メモ" xfId="29" builtinId="10" customBuiltin="1"/>
    <cellStyle name="リンク セル" xfId="30" builtinId="24" customBuiltin="1"/>
    <cellStyle name="悪い" xfId="31" builtinId="27" customBuiltin="1"/>
    <cellStyle name="計算" xfId="32" builtinId="22" customBuiltin="1"/>
    <cellStyle name="警告文" xfId="33" builtinId="11" customBuiltin="1"/>
    <cellStyle name="見出し 1" xfId="34" builtinId="16" customBuiltin="1"/>
    <cellStyle name="見出し 2" xfId="35" builtinId="17" customBuiltin="1"/>
    <cellStyle name="見出し 3" xfId="36" builtinId="18" customBuiltin="1"/>
    <cellStyle name="見出し 4" xfId="37" builtinId="19" customBuiltin="1"/>
    <cellStyle name="集計" xfId="38" builtinId="25" customBuiltin="1"/>
    <cellStyle name="出力" xfId="39" builtinId="21" customBuiltin="1"/>
    <cellStyle name="説明文" xfId="40" builtinId="53" customBuiltin="1"/>
    <cellStyle name="入力" xfId="41" builtinId="20" customBuiltin="1"/>
    <cellStyle name="標準" xfId="0" builtinId="0"/>
    <cellStyle name="標準 2" xfId="43" xr:uid="{48654E2D-A558-4E2B-9745-D1A4D54DF99C}"/>
    <cellStyle name="良い" xfId="42" builtinId="26" customBuiltin="1"/>
  </cellStyles>
  <dxfs count="0"/>
  <tableStyles count="0" defaultTableStyle="TableStyleMedium2" defaultPivotStyle="PivotStyleLight16"/>
  <colors>
    <mruColors>
      <color rgb="FFD7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24</xdr:row>
      <xdr:rowOff>4257675</xdr:rowOff>
    </xdr:from>
    <xdr:to>
      <xdr:col>4</xdr:col>
      <xdr:colOff>1314450</xdr:colOff>
      <xdr:row>24</xdr:row>
      <xdr:rowOff>4762500</xdr:rowOff>
    </xdr:to>
    <xdr:sp macro="" textlink="">
      <xdr:nvSpPr>
        <xdr:cNvPr id="4" name="吹き出し: 四角形 3">
          <a:extLst>
            <a:ext uri="{FF2B5EF4-FFF2-40B4-BE49-F238E27FC236}">
              <a16:creationId xmlns:a16="http://schemas.microsoft.com/office/drawing/2014/main" id="{8B92BC94-D11A-4DE2-9FB0-4586D4585E5B}"/>
            </a:ext>
          </a:extLst>
        </xdr:cNvPr>
        <xdr:cNvSpPr/>
      </xdr:nvSpPr>
      <xdr:spPr>
        <a:xfrm>
          <a:off x="0" y="47910750"/>
          <a:ext cx="3905250" cy="504825"/>
        </a:xfrm>
        <a:prstGeom prst="wedgeRectCallout">
          <a:avLst>
            <a:gd name="adj1" fmla="val -23021"/>
            <a:gd name="adj2" fmla="val 700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MSC</a:t>
          </a:r>
          <a:r>
            <a:rPr kumimoji="1" lang="ja-JP" altLang="en-US" sz="1100"/>
            <a:t>の</a:t>
          </a:r>
          <a:r>
            <a:rPr kumimoji="1" lang="en-US" altLang="ja-JP" sz="1100"/>
            <a:t>Data</a:t>
          </a:r>
          <a:r>
            <a:rPr kumimoji="1" lang="en-US" altLang="ja-JP" sz="1100" baseline="0"/>
            <a:t> Transport </a:t>
          </a:r>
          <a:r>
            <a:rPr kumimoji="1" lang="ja-JP" altLang="en-US" sz="1100" baseline="0"/>
            <a:t>は、ショートパケットとなるケースは無いため項目削除。</a:t>
          </a:r>
          <a:endParaRPr kumimoji="1" lang="en-US" altLang="ja-JP"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3038476</xdr:colOff>
      <xdr:row>12</xdr:row>
      <xdr:rowOff>114299</xdr:rowOff>
    </xdr:from>
    <xdr:to>
      <xdr:col>3</xdr:col>
      <xdr:colOff>5286376</xdr:colOff>
      <xdr:row>12</xdr:row>
      <xdr:rowOff>1009650</xdr:rowOff>
    </xdr:to>
    <xdr:sp macro="" textlink="">
      <xdr:nvSpPr>
        <xdr:cNvPr id="2" name="吹き出し: 四角形 1">
          <a:extLst>
            <a:ext uri="{FF2B5EF4-FFF2-40B4-BE49-F238E27FC236}">
              <a16:creationId xmlns:a16="http://schemas.microsoft.com/office/drawing/2014/main" id="{A2A257D3-8C5B-403D-AE67-0973F23F7729}"/>
            </a:ext>
          </a:extLst>
        </xdr:cNvPr>
        <xdr:cNvSpPr/>
      </xdr:nvSpPr>
      <xdr:spPr>
        <a:xfrm>
          <a:off x="3752851" y="21974174"/>
          <a:ext cx="2247900" cy="895351"/>
        </a:xfrm>
        <a:prstGeom prst="wedgeRectCallout">
          <a:avLst>
            <a:gd name="adj1" fmla="val -61969"/>
            <a:gd name="adj2" fmla="val -3060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青文字はバックグラウンド実行している</a:t>
          </a:r>
          <a:r>
            <a:rPr kumimoji="1" lang="en-US" altLang="ja-JP" sz="1100"/>
            <a:t>iperf</a:t>
          </a:r>
          <a:r>
            <a:rPr kumimoji="1" lang="ja-JP" altLang="en-US" sz="1100"/>
            <a:t>サーバーのログ</a:t>
          </a:r>
          <a:endParaRPr kumimoji="1" lang="en-US" altLang="ja-JP" sz="1100"/>
        </a:p>
        <a:p>
          <a:pPr algn="l"/>
          <a:r>
            <a:rPr kumimoji="1" lang="ja-JP" altLang="en-US" sz="1100"/>
            <a:t>クライアントは</a:t>
          </a:r>
          <a:r>
            <a:rPr kumimoji="1" lang="en-US" altLang="ja-JP" sz="1100"/>
            <a:t>-i 0 </a:t>
          </a:r>
          <a:r>
            <a:rPr kumimoji="1" lang="ja-JP" altLang="en-US" sz="1100"/>
            <a:t>で実行中ログを抑止</a:t>
          </a:r>
        </a:p>
      </xdr:txBody>
    </xdr:sp>
    <xdr:clientData/>
  </xdr:twoCellAnchor>
  <xdr:twoCellAnchor>
    <xdr:from>
      <xdr:col>3</xdr:col>
      <xdr:colOff>3105151</xdr:colOff>
      <xdr:row>8</xdr:row>
      <xdr:rowOff>76200</xdr:rowOff>
    </xdr:from>
    <xdr:to>
      <xdr:col>3</xdr:col>
      <xdr:colOff>5200651</xdr:colOff>
      <xdr:row>8</xdr:row>
      <xdr:rowOff>419100</xdr:rowOff>
    </xdr:to>
    <xdr:sp macro="" textlink="">
      <xdr:nvSpPr>
        <xdr:cNvPr id="3" name="吹き出し: 四角形 2">
          <a:extLst>
            <a:ext uri="{FF2B5EF4-FFF2-40B4-BE49-F238E27FC236}">
              <a16:creationId xmlns:a16="http://schemas.microsoft.com/office/drawing/2014/main" id="{877F3AEA-6FC8-4A3E-A6FD-861ED58A061D}"/>
            </a:ext>
          </a:extLst>
        </xdr:cNvPr>
        <xdr:cNvSpPr/>
      </xdr:nvSpPr>
      <xdr:spPr>
        <a:xfrm>
          <a:off x="3819526" y="8505825"/>
          <a:ext cx="2095500" cy="342900"/>
        </a:xfrm>
        <a:prstGeom prst="wedgeRectCallout">
          <a:avLst>
            <a:gd name="adj1" fmla="val -18561"/>
            <a:gd name="adj2" fmla="val 763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落ちなかったときの結果。</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66675</xdr:colOff>
      <xdr:row>12</xdr:row>
      <xdr:rowOff>114300</xdr:rowOff>
    </xdr:from>
    <xdr:to>
      <xdr:col>1</xdr:col>
      <xdr:colOff>2990850</xdr:colOff>
      <xdr:row>15</xdr:row>
      <xdr:rowOff>85725</xdr:rowOff>
    </xdr:to>
    <xdr:sp macro="" textlink="">
      <xdr:nvSpPr>
        <xdr:cNvPr id="3" name="吹き出し: 四角形 2">
          <a:extLst>
            <a:ext uri="{FF2B5EF4-FFF2-40B4-BE49-F238E27FC236}">
              <a16:creationId xmlns:a16="http://schemas.microsoft.com/office/drawing/2014/main" id="{7B916557-F631-4DD8-BC5F-ECE0B2B6798A}"/>
            </a:ext>
          </a:extLst>
        </xdr:cNvPr>
        <xdr:cNvSpPr/>
      </xdr:nvSpPr>
      <xdr:spPr>
        <a:xfrm>
          <a:off x="400050" y="1828800"/>
          <a:ext cx="2924175" cy="400050"/>
        </a:xfrm>
        <a:prstGeom prst="wedgeRectCallout">
          <a:avLst>
            <a:gd name="adj1" fmla="val -35712"/>
            <a:gd name="adj2" fmla="val -7321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latin typeface="ＭＳ ゴシック" panose="020B0609070205080204" pitchFamily="49" charset="-128"/>
              <a:ea typeface="ＭＳ ゴシック" panose="020B0609070205080204" pitchFamily="49" charset="-128"/>
            </a:rPr>
            <a:t>-b </a:t>
          </a:r>
          <a:r>
            <a:rPr kumimoji="1" lang="ja-JP" altLang="en-US" sz="900">
              <a:latin typeface="ＭＳ ゴシック" panose="020B0609070205080204" pitchFamily="49" charset="-128"/>
              <a:ea typeface="ＭＳ ゴシック" panose="020B0609070205080204" pitchFamily="49" charset="-128"/>
            </a:rPr>
            <a:t>は </a:t>
          </a:r>
          <a:r>
            <a:rPr kumimoji="1" lang="en-US" altLang="ja-JP" sz="900">
              <a:latin typeface="ＭＳ ゴシック" panose="020B0609070205080204" pitchFamily="49" charset="-128"/>
              <a:ea typeface="ＭＳ ゴシック" panose="020B0609070205080204" pitchFamily="49" charset="-128"/>
            </a:rPr>
            <a:t>30M </a:t>
          </a:r>
          <a:r>
            <a:rPr kumimoji="1" lang="ja-JP" altLang="en-US" sz="900">
              <a:latin typeface="ＭＳ ゴシック" panose="020B0609070205080204" pitchFamily="49" charset="-128"/>
              <a:ea typeface="ＭＳ ゴシック" panose="020B0609070205080204" pitchFamily="49" charset="-128"/>
            </a:rPr>
            <a:t>程度を超えればいくつでも同じ（</a:t>
          </a:r>
          <a:r>
            <a:rPr kumimoji="1" lang="en-US" altLang="ja-JP" sz="900">
              <a:latin typeface="ＭＳ ゴシック" panose="020B0609070205080204" pitchFamily="49" charset="-128"/>
              <a:ea typeface="ＭＳ ゴシック" panose="020B0609070205080204" pitchFamily="49" charset="-128"/>
            </a:rPr>
            <a:t>RZA</a:t>
          </a:r>
          <a:r>
            <a:rPr kumimoji="1" lang="ja-JP" altLang="en-US" sz="900">
              <a:latin typeface="ＭＳ ゴシック" panose="020B0609070205080204" pitchFamily="49" charset="-128"/>
              <a:ea typeface="ＭＳ ゴシック" panose="020B0609070205080204" pitchFamily="49" charset="-128"/>
            </a:rPr>
            <a:t>の性能による頭打ち）と思われる。</a:t>
          </a:r>
          <a:r>
            <a:rPr kumimoji="1" lang="en-US" altLang="ja-JP" sz="900">
              <a:latin typeface="ＭＳ ゴシック" panose="020B0609070205080204" pitchFamily="49" charset="-128"/>
              <a:ea typeface="ＭＳ ゴシック" panose="020B0609070205080204" pitchFamily="49" charset="-128"/>
            </a:rPr>
            <a:t> </a:t>
          </a:r>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5</xdr:col>
      <xdr:colOff>28575</xdr:colOff>
      <xdr:row>42</xdr:row>
      <xdr:rowOff>123824</xdr:rowOff>
    </xdr:from>
    <xdr:to>
      <xdr:col>9</xdr:col>
      <xdr:colOff>428625</xdr:colOff>
      <xdr:row>46</xdr:row>
      <xdr:rowOff>123825</xdr:rowOff>
    </xdr:to>
    <xdr:sp macro="" textlink="">
      <xdr:nvSpPr>
        <xdr:cNvPr id="4" name="吹き出し: 四角形 3">
          <a:extLst>
            <a:ext uri="{FF2B5EF4-FFF2-40B4-BE49-F238E27FC236}">
              <a16:creationId xmlns:a16="http://schemas.microsoft.com/office/drawing/2014/main" id="{FEF42740-9488-4C83-ADB3-D86C87BAC47F}"/>
            </a:ext>
          </a:extLst>
        </xdr:cNvPr>
        <xdr:cNvSpPr/>
      </xdr:nvSpPr>
      <xdr:spPr>
        <a:xfrm>
          <a:off x="4848225" y="6124574"/>
          <a:ext cx="2924175" cy="571501"/>
        </a:xfrm>
        <a:prstGeom prst="wedgeRectCallout">
          <a:avLst>
            <a:gd name="adj1" fmla="val -38969"/>
            <a:gd name="adj2" fmla="val -6612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latin typeface="ＭＳ ゴシック" panose="020B0609070205080204" pitchFamily="49" charset="-128"/>
              <a:ea typeface="ＭＳ ゴシック" panose="020B0609070205080204" pitchFamily="49" charset="-128"/>
            </a:rPr>
            <a:t>使用したホスト</a:t>
          </a:r>
          <a:r>
            <a:rPr kumimoji="1" lang="en-US" altLang="ja-JP" sz="900">
              <a:latin typeface="ＭＳ ゴシック" panose="020B0609070205080204" pitchFamily="49" charset="-128"/>
              <a:ea typeface="ＭＳ ゴシック" panose="020B0609070205080204" pitchFamily="49" charset="-128"/>
            </a:rPr>
            <a:t>PC</a:t>
          </a:r>
          <a:r>
            <a:rPr kumimoji="1" lang="ja-JP" altLang="en-US" sz="900">
              <a:latin typeface="ＭＳ ゴシック" panose="020B0609070205080204" pitchFamily="49" charset="-128"/>
              <a:ea typeface="ＭＳ ゴシック" panose="020B0609070205080204" pitchFamily="49" charset="-128"/>
            </a:rPr>
            <a:t>では、</a:t>
          </a:r>
          <a:r>
            <a:rPr kumimoji="1" lang="en-US" altLang="ja-JP" sz="900">
              <a:latin typeface="ＭＳ ゴシック" panose="020B0609070205080204" pitchFamily="49" charset="-128"/>
              <a:ea typeface="ＭＳ ゴシック" panose="020B0609070205080204" pitchFamily="49" charset="-128"/>
            </a:rPr>
            <a:t>-b </a:t>
          </a:r>
          <a:r>
            <a:rPr kumimoji="1" lang="ja-JP" altLang="en-US" sz="900">
              <a:latin typeface="ＭＳ ゴシック" panose="020B0609070205080204" pitchFamily="49" charset="-128"/>
              <a:ea typeface="ＭＳ ゴシック" panose="020B0609070205080204" pitchFamily="49" charset="-128"/>
            </a:rPr>
            <a:t>は </a:t>
          </a:r>
          <a:r>
            <a:rPr kumimoji="1" lang="en-US" altLang="ja-JP" sz="900">
              <a:latin typeface="ＭＳ ゴシック" panose="020B0609070205080204" pitchFamily="49" charset="-128"/>
              <a:ea typeface="ＭＳ ゴシック" panose="020B0609070205080204" pitchFamily="49" charset="-128"/>
            </a:rPr>
            <a:t>150M </a:t>
          </a:r>
          <a:r>
            <a:rPr kumimoji="1" lang="ja-JP" altLang="en-US" sz="900">
              <a:latin typeface="ＭＳ ゴシック" panose="020B0609070205080204" pitchFamily="49" charset="-128"/>
              <a:ea typeface="ＭＳ ゴシック" panose="020B0609070205080204" pitchFamily="49" charset="-128"/>
            </a:rPr>
            <a:t>程度までは出る。</a:t>
          </a:r>
          <a:r>
            <a:rPr kumimoji="1" lang="en-US" altLang="ja-JP" sz="900">
              <a:latin typeface="ＭＳ ゴシック" panose="020B0609070205080204" pitchFamily="49" charset="-128"/>
              <a:ea typeface="ＭＳ ゴシック" panose="020B0609070205080204" pitchFamily="49" charset="-128"/>
            </a:rPr>
            <a:t>150M </a:t>
          </a:r>
          <a:r>
            <a:rPr kumimoji="1" lang="ja-JP" altLang="en-US" sz="900">
              <a:latin typeface="ＭＳ ゴシック" panose="020B0609070205080204" pitchFamily="49" charset="-128"/>
              <a:ea typeface="ＭＳ ゴシック" panose="020B0609070205080204" pitchFamily="49" charset="-128"/>
            </a:rPr>
            <a:t>を超えればいくつでも同じ（</a:t>
          </a:r>
          <a:r>
            <a:rPr kumimoji="1" lang="en-US" altLang="ja-JP" sz="900">
              <a:latin typeface="ＭＳ ゴシック" panose="020B0609070205080204" pitchFamily="49" charset="-128"/>
              <a:ea typeface="ＭＳ ゴシック" panose="020B0609070205080204" pitchFamily="49" charset="-128"/>
            </a:rPr>
            <a:t>PC</a:t>
          </a:r>
          <a:r>
            <a:rPr kumimoji="1" lang="ja-JP" altLang="en-US" sz="900">
              <a:latin typeface="ＭＳ ゴシック" panose="020B0609070205080204" pitchFamily="49" charset="-128"/>
              <a:ea typeface="ＭＳ ゴシック" panose="020B0609070205080204" pitchFamily="49" charset="-128"/>
            </a:rPr>
            <a:t>性能による頭打ち）と思われる。</a:t>
          </a:r>
          <a:r>
            <a:rPr kumimoji="1" lang="en-US" altLang="ja-JP" sz="900">
              <a:latin typeface="ＭＳ ゴシック" panose="020B0609070205080204" pitchFamily="49" charset="-128"/>
              <a:ea typeface="ＭＳ ゴシック" panose="020B0609070205080204" pitchFamily="49" charset="-128"/>
            </a:rPr>
            <a:t> </a:t>
          </a:r>
          <a:endParaRPr kumimoji="1" lang="ja-JP" altLang="en-US" sz="900">
            <a:latin typeface="ＭＳ ゴシック" panose="020B0609070205080204" pitchFamily="49" charset="-128"/>
            <a:ea typeface="ＭＳ ゴシック" panose="020B0609070205080204" pitchFamily="49" charset="-128"/>
          </a:endParaRPr>
        </a:p>
      </xdr:txBody>
    </xdr:sp>
    <xdr:clientData/>
  </xdr:twoCellAnchor>
  <xdr:twoCellAnchor>
    <xdr:from>
      <xdr:col>1</xdr:col>
      <xdr:colOff>1295400</xdr:colOff>
      <xdr:row>43</xdr:row>
      <xdr:rowOff>9525</xdr:rowOff>
    </xdr:from>
    <xdr:to>
      <xdr:col>3</xdr:col>
      <xdr:colOff>476250</xdr:colOff>
      <xdr:row>45</xdr:row>
      <xdr:rowOff>123825</xdr:rowOff>
    </xdr:to>
    <xdr:sp macro="" textlink="">
      <xdr:nvSpPr>
        <xdr:cNvPr id="5" name="吹き出し: 四角形 4">
          <a:extLst>
            <a:ext uri="{FF2B5EF4-FFF2-40B4-BE49-F238E27FC236}">
              <a16:creationId xmlns:a16="http://schemas.microsoft.com/office/drawing/2014/main" id="{73C88106-FCB7-4E6A-A369-1B173445A814}"/>
            </a:ext>
          </a:extLst>
        </xdr:cNvPr>
        <xdr:cNvSpPr/>
      </xdr:nvSpPr>
      <xdr:spPr>
        <a:xfrm>
          <a:off x="1628775" y="6153150"/>
          <a:ext cx="2924175" cy="400050"/>
        </a:xfrm>
        <a:prstGeom prst="wedgeRectCallout">
          <a:avLst>
            <a:gd name="adj1" fmla="val 41812"/>
            <a:gd name="adj2" fmla="val -7797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latin typeface="ＭＳ ゴシック" panose="020B0609070205080204" pitchFamily="49" charset="-128"/>
              <a:ea typeface="ＭＳ ゴシック" panose="020B0609070205080204" pitchFamily="49" charset="-128"/>
            </a:rPr>
            <a:t>-b 10M</a:t>
          </a:r>
          <a:r>
            <a:rPr kumimoji="1" lang="en-US" altLang="ja-JP" sz="900" baseline="0">
              <a:latin typeface="ＭＳ ゴシック" panose="020B0609070205080204" pitchFamily="49" charset="-128"/>
              <a:ea typeface="ＭＳ ゴシック" panose="020B0609070205080204" pitchFamily="49" charset="-128"/>
            </a:rPr>
            <a:t> </a:t>
          </a:r>
          <a:r>
            <a:rPr kumimoji="1" lang="ja-JP" altLang="en-US" sz="900" baseline="0">
              <a:latin typeface="ＭＳ ゴシック" panose="020B0609070205080204" pitchFamily="49" charset="-128"/>
              <a:ea typeface="ＭＳ ゴシック" panose="020B0609070205080204" pitchFamily="49" charset="-128"/>
            </a:rPr>
            <a:t>程度が </a:t>
          </a:r>
          <a:r>
            <a:rPr kumimoji="1" lang="en-US" altLang="ja-JP" sz="900" baseline="0">
              <a:latin typeface="ＭＳ ゴシック" panose="020B0609070205080204" pitchFamily="49" charset="-128"/>
              <a:ea typeface="ＭＳ ゴシック" panose="020B0609070205080204" pitchFamily="49" charset="-128"/>
            </a:rPr>
            <a:t>RZA </a:t>
          </a:r>
          <a:r>
            <a:rPr kumimoji="1" lang="ja-JP" altLang="en-US" sz="900" baseline="0">
              <a:latin typeface="ＭＳ ゴシック" panose="020B0609070205080204" pitchFamily="49" charset="-128"/>
              <a:ea typeface="ＭＳ ゴシック" panose="020B0609070205080204" pitchFamily="49" charset="-128"/>
            </a:rPr>
            <a:t>が受け取れる限界と思われる。</a:t>
          </a:r>
          <a:endParaRPr kumimoji="1" lang="en-US" altLang="ja-JP" sz="900" baseline="0">
            <a:latin typeface="ＭＳ ゴシック" panose="020B0609070205080204" pitchFamily="49" charset="-128"/>
            <a:ea typeface="ＭＳ ゴシック" panose="020B0609070205080204" pitchFamily="49" charset="-128"/>
          </a:endParaRPr>
        </a:p>
        <a:p>
          <a:pPr algn="l"/>
          <a:r>
            <a:rPr kumimoji="1" lang="ja-JP" altLang="en-US" sz="900">
              <a:latin typeface="ＭＳ ゴシック" panose="020B0609070205080204" pitchFamily="49" charset="-128"/>
              <a:ea typeface="ＭＳ ゴシック" panose="020B0609070205080204" pitchFamily="49" charset="-128"/>
            </a:rPr>
            <a:t>（ボトルネックがどこかは分からない。）</a:t>
          </a:r>
        </a:p>
      </xdr:txBody>
    </xdr:sp>
    <xdr:clientData/>
  </xdr:twoCellAnchor>
  <xdr:twoCellAnchor>
    <xdr:from>
      <xdr:col>1</xdr:col>
      <xdr:colOff>0</xdr:colOff>
      <xdr:row>47</xdr:row>
      <xdr:rowOff>0</xdr:rowOff>
    </xdr:from>
    <xdr:to>
      <xdr:col>3</xdr:col>
      <xdr:colOff>419100</xdr:colOff>
      <xdr:row>50</xdr:row>
      <xdr:rowOff>85726</xdr:rowOff>
    </xdr:to>
    <xdr:sp macro="" textlink="">
      <xdr:nvSpPr>
        <xdr:cNvPr id="6" name="吹き出し: 四角形 5">
          <a:extLst>
            <a:ext uri="{FF2B5EF4-FFF2-40B4-BE49-F238E27FC236}">
              <a16:creationId xmlns:a16="http://schemas.microsoft.com/office/drawing/2014/main" id="{8AEFCA64-ACB7-450D-89B0-1E28707E04C2}"/>
            </a:ext>
          </a:extLst>
        </xdr:cNvPr>
        <xdr:cNvSpPr/>
      </xdr:nvSpPr>
      <xdr:spPr>
        <a:xfrm>
          <a:off x="333375" y="6715125"/>
          <a:ext cx="4162425" cy="514351"/>
        </a:xfrm>
        <a:prstGeom prst="wedgeRectCallout">
          <a:avLst>
            <a:gd name="adj1" fmla="val 39070"/>
            <a:gd name="adj2" fmla="val -65150"/>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latin typeface="ＭＳ ゴシック" panose="020B0609070205080204" pitchFamily="49" charset="-128"/>
              <a:ea typeface="ＭＳ ゴシック" panose="020B0609070205080204" pitchFamily="49" charset="-128"/>
            </a:rPr>
            <a:t>length </a:t>
          </a:r>
          <a:r>
            <a:rPr kumimoji="1" lang="ja-JP" altLang="en-US" sz="900">
              <a:latin typeface="ＭＳ ゴシック" panose="020B0609070205080204" pitchFamily="49" charset="-128"/>
              <a:ea typeface="ＭＳ ゴシック" panose="020B0609070205080204" pitchFamily="49" charset="-128"/>
            </a:rPr>
            <a:t>が小さい方が通信量を増やしても落ち難いという傾向？</a:t>
          </a:r>
          <a:endParaRPr kumimoji="1" lang="en-US" altLang="ja-JP" sz="900">
            <a:latin typeface="ＭＳ ゴシック" panose="020B0609070205080204" pitchFamily="49" charset="-128"/>
            <a:ea typeface="ＭＳ ゴシック" panose="020B0609070205080204" pitchFamily="49" charset="-128"/>
          </a:endParaRPr>
        </a:p>
        <a:p>
          <a:pPr algn="l"/>
          <a:r>
            <a:rPr kumimoji="1" lang="ja-JP" altLang="en-US" sz="900">
              <a:latin typeface="ＭＳ ゴシック" panose="020B0609070205080204" pitchFamily="49" charset="-128"/>
              <a:ea typeface="ＭＳ ゴシック" panose="020B0609070205080204" pitchFamily="49" charset="-128"/>
            </a:rPr>
            <a:t>原因（</a:t>
          </a:r>
          <a:r>
            <a:rPr kumimoji="1" lang="en-US" altLang="ja-JP" sz="900">
              <a:latin typeface="ＭＳ ゴシック" panose="020B0609070205080204" pitchFamily="49" charset="-128"/>
              <a:ea typeface="ＭＳ ゴシック" panose="020B0609070205080204" pitchFamily="49" charset="-128"/>
            </a:rPr>
            <a:t>USB</a:t>
          </a:r>
          <a:r>
            <a:rPr kumimoji="1" lang="ja-JP" altLang="en-US" sz="900">
              <a:latin typeface="ＭＳ ゴシック" panose="020B0609070205080204" pitchFamily="49" charset="-128"/>
              <a:ea typeface="ＭＳ ゴシック" panose="020B0609070205080204" pitchFamily="49" charset="-128"/>
            </a:rPr>
            <a:t>なのかネットワークモジュールなのか？）の推定は出来ない。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9EE5A-87B4-4B48-826C-F7EC6FA8F88D}">
  <dimension ref="A1:D30"/>
  <sheetViews>
    <sheetView showGridLines="0" tabSelected="1" zoomScaleNormal="100" workbookViewId="0">
      <selection activeCell="E7" sqref="E7"/>
    </sheetView>
  </sheetViews>
  <sheetFormatPr defaultRowHeight="12" x14ac:dyDescent="0.15"/>
  <cols>
    <col min="1" max="1" width="25.75" style="67" bestFit="1" customWidth="1"/>
    <col min="2" max="2" width="18.875" style="67" bestFit="1" customWidth="1"/>
    <col min="3" max="3" width="23" style="67" bestFit="1" customWidth="1"/>
    <col min="4" max="4" width="97.875" style="67" bestFit="1" customWidth="1"/>
    <col min="5" max="16384" width="9" style="67"/>
  </cols>
  <sheetData>
    <row r="1" spans="1:4" ht="15.75" x14ac:dyDescent="0.15">
      <c r="A1" s="66" t="s">
        <v>294</v>
      </c>
    </row>
    <row r="2" spans="1:4" x14ac:dyDescent="0.15">
      <c r="A2" s="68"/>
    </row>
    <row r="3" spans="1:4" x14ac:dyDescent="0.15">
      <c r="A3" s="69" t="s">
        <v>295</v>
      </c>
    </row>
    <row r="4" spans="1:4" x14ac:dyDescent="0.15">
      <c r="A4" s="81" t="s">
        <v>294</v>
      </c>
      <c r="B4" s="81" t="s">
        <v>297</v>
      </c>
      <c r="C4" s="81" t="s">
        <v>302</v>
      </c>
      <c r="D4" s="81" t="s">
        <v>309</v>
      </c>
    </row>
    <row r="5" spans="1:4" ht="180" x14ac:dyDescent="0.15">
      <c r="A5" s="70" t="s">
        <v>296</v>
      </c>
      <c r="B5" s="71" t="s">
        <v>298</v>
      </c>
      <c r="C5" s="79" t="s">
        <v>299</v>
      </c>
      <c r="D5" s="71" t="s">
        <v>348</v>
      </c>
    </row>
    <row r="6" spans="1:4" x14ac:dyDescent="0.15">
      <c r="A6" s="68"/>
    </row>
    <row r="7" spans="1:4" x14ac:dyDescent="0.15">
      <c r="A7" s="69" t="s">
        <v>300</v>
      </c>
    </row>
    <row r="8" spans="1:4" x14ac:dyDescent="0.15">
      <c r="A8" s="81" t="s">
        <v>294</v>
      </c>
      <c r="B8" s="81" t="s">
        <v>301</v>
      </c>
      <c r="C8" s="81" t="s">
        <v>302</v>
      </c>
      <c r="D8" s="81" t="s">
        <v>309</v>
      </c>
    </row>
    <row r="9" spans="1:4" x14ac:dyDescent="0.15">
      <c r="A9" s="70" t="s">
        <v>305</v>
      </c>
      <c r="B9" s="70" t="s">
        <v>298</v>
      </c>
      <c r="C9" s="70" t="s">
        <v>16</v>
      </c>
      <c r="D9" s="70"/>
    </row>
    <row r="10" spans="1:4" x14ac:dyDescent="0.15">
      <c r="A10" s="70" t="s">
        <v>304</v>
      </c>
      <c r="B10" s="70" t="s">
        <v>298</v>
      </c>
      <c r="C10" s="70" t="s">
        <v>303</v>
      </c>
      <c r="D10" s="70"/>
    </row>
    <row r="11" spans="1:4" ht="70.5" x14ac:dyDescent="0.15">
      <c r="A11" s="70" t="s">
        <v>306</v>
      </c>
      <c r="B11" s="79" t="s">
        <v>299</v>
      </c>
      <c r="C11" s="72" t="s">
        <v>48</v>
      </c>
      <c r="D11" s="71" t="s">
        <v>324</v>
      </c>
    </row>
    <row r="12" spans="1:4" x14ac:dyDescent="0.15">
      <c r="A12" s="70" t="s">
        <v>305</v>
      </c>
      <c r="B12" s="80" t="s">
        <v>308</v>
      </c>
      <c r="C12" s="72" t="s">
        <v>307</v>
      </c>
      <c r="D12" s="71" t="s">
        <v>310</v>
      </c>
    </row>
    <row r="13" spans="1:4" x14ac:dyDescent="0.15">
      <c r="A13" s="68"/>
    </row>
    <row r="14" spans="1:4" x14ac:dyDescent="0.15">
      <c r="A14" s="68"/>
    </row>
    <row r="15" spans="1:4" x14ac:dyDescent="0.15">
      <c r="A15" s="69" t="s">
        <v>325</v>
      </c>
    </row>
    <row r="16" spans="1:4" x14ac:dyDescent="0.15">
      <c r="A16" s="81" t="s">
        <v>294</v>
      </c>
      <c r="B16" s="81" t="s">
        <v>301</v>
      </c>
      <c r="C16" s="81" t="s">
        <v>302</v>
      </c>
      <c r="D16" s="81" t="s">
        <v>309</v>
      </c>
    </row>
    <row r="17" spans="1:4" x14ac:dyDescent="0.15">
      <c r="A17" s="70" t="s">
        <v>311</v>
      </c>
      <c r="B17" s="72" t="s">
        <v>67</v>
      </c>
      <c r="C17" s="72" t="s">
        <v>67</v>
      </c>
      <c r="D17" s="70" t="s">
        <v>312</v>
      </c>
    </row>
    <row r="18" spans="1:4" ht="24" x14ac:dyDescent="0.15">
      <c r="A18" s="70" t="s">
        <v>306</v>
      </c>
      <c r="B18" s="79" t="s">
        <v>299</v>
      </c>
      <c r="C18" s="72" t="s">
        <v>48</v>
      </c>
      <c r="D18" s="71" t="s">
        <v>326</v>
      </c>
    </row>
    <row r="19" spans="1:4" x14ac:dyDescent="0.15">
      <c r="A19" s="70" t="s">
        <v>306</v>
      </c>
      <c r="B19" s="72"/>
      <c r="C19" s="72" t="s">
        <v>313</v>
      </c>
      <c r="D19" s="70" t="s">
        <v>314</v>
      </c>
    </row>
    <row r="21" spans="1:4" x14ac:dyDescent="0.15">
      <c r="A21" s="69" t="s">
        <v>323</v>
      </c>
    </row>
    <row r="22" spans="1:4" x14ac:dyDescent="0.15">
      <c r="A22" s="81" t="s">
        <v>294</v>
      </c>
      <c r="B22" s="81" t="s">
        <v>301</v>
      </c>
      <c r="C22" s="81" t="s">
        <v>302</v>
      </c>
      <c r="D22" s="81" t="s">
        <v>309</v>
      </c>
    </row>
    <row r="23" spans="1:4" x14ac:dyDescent="0.15">
      <c r="A23" s="70" t="s">
        <v>327</v>
      </c>
      <c r="B23" s="72" t="s">
        <v>68</v>
      </c>
      <c r="C23" s="72" t="s">
        <v>69</v>
      </c>
      <c r="D23" s="70" t="s">
        <v>315</v>
      </c>
    </row>
    <row r="24" spans="1:4" x14ac:dyDescent="0.15">
      <c r="A24" s="70" t="s">
        <v>306</v>
      </c>
      <c r="B24" s="72" t="s">
        <v>108</v>
      </c>
      <c r="C24" s="72" t="s">
        <v>70</v>
      </c>
      <c r="D24" s="71" t="s">
        <v>316</v>
      </c>
    </row>
    <row r="26" spans="1:4" x14ac:dyDescent="0.15">
      <c r="A26" s="73" t="s">
        <v>322</v>
      </c>
    </row>
    <row r="27" spans="1:4" x14ac:dyDescent="0.15">
      <c r="A27" s="81" t="s">
        <v>294</v>
      </c>
      <c r="B27" s="81" t="s">
        <v>301</v>
      </c>
      <c r="C27" s="81" t="s">
        <v>302</v>
      </c>
      <c r="D27" s="81" t="s">
        <v>309</v>
      </c>
    </row>
    <row r="28" spans="1:4" ht="24" x14ac:dyDescent="0.15">
      <c r="A28" s="70" t="s">
        <v>124</v>
      </c>
      <c r="B28" s="74" t="s">
        <v>123</v>
      </c>
      <c r="C28" s="72" t="s">
        <v>320</v>
      </c>
      <c r="D28" s="71" t="s">
        <v>319</v>
      </c>
    </row>
    <row r="29" spans="1:4" s="78" customFormat="1" ht="24" x14ac:dyDescent="0.15">
      <c r="A29" s="76" t="s">
        <v>317</v>
      </c>
      <c r="B29" s="75" t="s">
        <v>130</v>
      </c>
      <c r="C29" s="76" t="s">
        <v>320</v>
      </c>
      <c r="D29" s="77" t="s">
        <v>318</v>
      </c>
    </row>
    <row r="30" spans="1:4" x14ac:dyDescent="0.15">
      <c r="A30" s="70" t="s">
        <v>321</v>
      </c>
      <c r="B30" s="72" t="s">
        <v>320</v>
      </c>
      <c r="C30" s="72" t="s">
        <v>320</v>
      </c>
      <c r="D30" s="70" t="s">
        <v>321</v>
      </c>
    </row>
  </sheetData>
  <phoneticPr fontId="2"/>
  <pageMargins left="0.75" right="0.75" top="1" bottom="1" header="0.51200000000000001" footer="0.51200000000000001"/>
  <pageSetup paperSize="9" orientation="landscape" r:id="rId1"/>
  <headerFooter alignWithMargins="0">
    <oddHeader>&amp;R&amp;P/&amp;N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95F3B-0334-48A9-BD7D-744675CFA76E}">
  <dimension ref="B1:H24"/>
  <sheetViews>
    <sheetView workbookViewId="0">
      <selection activeCell="D30" sqref="D30"/>
    </sheetView>
  </sheetViews>
  <sheetFormatPr defaultRowHeight="12" x14ac:dyDescent="0.15"/>
  <cols>
    <col min="1" max="1" width="4.625" style="78" customWidth="1"/>
    <col min="2" max="2" width="15.625" style="78" bestFit="1" customWidth="1"/>
    <col min="3" max="3" width="10.5" style="78" bestFit="1" customWidth="1"/>
    <col min="4" max="4" width="85.375" style="78" bestFit="1" customWidth="1"/>
    <col min="5" max="5" width="4.625" style="78" customWidth="1"/>
    <col min="6" max="6" width="13" style="78" bestFit="1" customWidth="1"/>
    <col min="7" max="7" width="10.5" style="78" bestFit="1" customWidth="1"/>
    <col min="8" max="8" width="85.375" style="78" customWidth="1"/>
    <col min="9" max="16384" width="9" style="78"/>
  </cols>
  <sheetData>
    <row r="1" spans="2:8" x14ac:dyDescent="0.15">
      <c r="D1" s="82"/>
    </row>
    <row r="2" spans="2:8" ht="36" x14ac:dyDescent="0.15">
      <c r="B2" s="84" t="s">
        <v>277</v>
      </c>
      <c r="C2" s="70" t="s">
        <v>328</v>
      </c>
      <c r="D2" s="77" t="s">
        <v>331</v>
      </c>
      <c r="F2" s="84" t="s">
        <v>281</v>
      </c>
      <c r="G2" s="70" t="s">
        <v>328</v>
      </c>
      <c r="H2" s="77" t="s">
        <v>331</v>
      </c>
    </row>
    <row r="3" spans="2:8" ht="180" x14ac:dyDescent="0.15">
      <c r="B3" s="84"/>
      <c r="C3" s="70" t="s">
        <v>329</v>
      </c>
      <c r="D3" s="75" t="s">
        <v>283</v>
      </c>
      <c r="F3" s="84"/>
      <c r="G3" s="70" t="s">
        <v>329</v>
      </c>
      <c r="H3" s="75" t="s">
        <v>284</v>
      </c>
    </row>
    <row r="4" spans="2:8" x14ac:dyDescent="0.15">
      <c r="B4" s="84"/>
      <c r="C4" s="70" t="s">
        <v>309</v>
      </c>
      <c r="D4" s="35" t="s">
        <v>299</v>
      </c>
      <c r="F4" s="84"/>
      <c r="G4" s="70" t="s">
        <v>309</v>
      </c>
      <c r="H4" s="83" t="s">
        <v>299</v>
      </c>
    </row>
    <row r="5" spans="2:8" x14ac:dyDescent="0.15">
      <c r="D5" s="82"/>
    </row>
    <row r="6" spans="2:8" ht="48" x14ac:dyDescent="0.15">
      <c r="B6" s="84" t="s">
        <v>278</v>
      </c>
      <c r="C6" s="70" t="s">
        <v>328</v>
      </c>
      <c r="D6" s="77" t="s">
        <v>330</v>
      </c>
      <c r="F6" s="84" t="s">
        <v>278</v>
      </c>
      <c r="G6" s="70" t="s">
        <v>328</v>
      </c>
      <c r="H6" s="77" t="s">
        <v>330</v>
      </c>
    </row>
    <row r="7" spans="2:8" ht="168" x14ac:dyDescent="0.15">
      <c r="B7" s="84"/>
      <c r="C7" s="70" t="s">
        <v>329</v>
      </c>
      <c r="D7" s="75" t="s">
        <v>282</v>
      </c>
      <c r="F7" s="84"/>
      <c r="G7" s="70" t="s">
        <v>329</v>
      </c>
      <c r="H7" s="75" t="s">
        <v>285</v>
      </c>
    </row>
    <row r="8" spans="2:8" x14ac:dyDescent="0.15">
      <c r="B8" s="84"/>
      <c r="C8" s="70" t="s">
        <v>309</v>
      </c>
      <c r="D8" s="35" t="s">
        <v>299</v>
      </c>
      <c r="F8" s="84"/>
      <c r="G8" s="70" t="s">
        <v>309</v>
      </c>
      <c r="H8" s="83" t="s">
        <v>299</v>
      </c>
    </row>
    <row r="9" spans="2:8" x14ac:dyDescent="0.15">
      <c r="D9" s="82"/>
    </row>
    <row r="10" spans="2:8" ht="24" x14ac:dyDescent="0.15">
      <c r="B10" s="84" t="s">
        <v>279</v>
      </c>
      <c r="C10" s="70" t="s">
        <v>328</v>
      </c>
      <c r="D10" s="77" t="s">
        <v>332</v>
      </c>
      <c r="F10" s="84" t="s">
        <v>286</v>
      </c>
      <c r="G10" s="70" t="s">
        <v>328</v>
      </c>
      <c r="H10" s="77" t="s">
        <v>335</v>
      </c>
    </row>
    <row r="11" spans="2:8" ht="409.5" x14ac:dyDescent="0.15">
      <c r="B11" s="84"/>
      <c r="C11" s="70" t="s">
        <v>329</v>
      </c>
      <c r="D11" s="75" t="s">
        <v>333</v>
      </c>
      <c r="F11" s="84"/>
      <c r="G11" s="70" t="s">
        <v>329</v>
      </c>
      <c r="H11" s="75" t="s">
        <v>287</v>
      </c>
    </row>
    <row r="12" spans="2:8" ht="24" x14ac:dyDescent="0.15">
      <c r="B12" s="84"/>
      <c r="C12" s="70" t="s">
        <v>309</v>
      </c>
      <c r="D12" s="75" t="s">
        <v>334</v>
      </c>
      <c r="F12" s="84"/>
      <c r="G12" s="70" t="s">
        <v>309</v>
      </c>
      <c r="H12" s="35" t="s">
        <v>299</v>
      </c>
    </row>
    <row r="13" spans="2:8" x14ac:dyDescent="0.15">
      <c r="D13" s="82"/>
    </row>
    <row r="14" spans="2:8" ht="36" x14ac:dyDescent="0.15">
      <c r="B14" s="84" t="s">
        <v>280</v>
      </c>
      <c r="C14" s="70" t="s">
        <v>328</v>
      </c>
      <c r="D14" s="77" t="s">
        <v>338</v>
      </c>
      <c r="F14" s="84" t="s">
        <v>289</v>
      </c>
      <c r="G14" s="70" t="s">
        <v>328</v>
      </c>
      <c r="H14" s="77" t="s">
        <v>339</v>
      </c>
    </row>
    <row r="15" spans="2:8" ht="409.5" x14ac:dyDescent="0.15">
      <c r="B15" s="84"/>
      <c r="C15" s="70" t="s">
        <v>329</v>
      </c>
      <c r="D15" s="75" t="s">
        <v>336</v>
      </c>
      <c r="F15" s="84"/>
      <c r="G15" s="70" t="s">
        <v>329</v>
      </c>
      <c r="H15" s="75" t="s">
        <v>288</v>
      </c>
    </row>
    <row r="16" spans="2:8" x14ac:dyDescent="0.15">
      <c r="B16" s="84"/>
      <c r="C16" s="70" t="s">
        <v>309</v>
      </c>
      <c r="D16" s="75" t="s">
        <v>337</v>
      </c>
      <c r="F16" s="84"/>
      <c r="G16" s="70" t="s">
        <v>309</v>
      </c>
      <c r="H16" s="35" t="s">
        <v>299</v>
      </c>
    </row>
    <row r="17" spans="2:8" x14ac:dyDescent="0.15">
      <c r="D17" s="82"/>
    </row>
    <row r="18" spans="2:8" ht="48" x14ac:dyDescent="0.15">
      <c r="B18" s="84" t="s">
        <v>135</v>
      </c>
      <c r="C18" s="70" t="s">
        <v>328</v>
      </c>
      <c r="D18" s="77" t="s">
        <v>340</v>
      </c>
      <c r="F18" s="84" t="s">
        <v>290</v>
      </c>
      <c r="G18" s="70" t="s">
        <v>328</v>
      </c>
      <c r="H18" s="77" t="s">
        <v>343</v>
      </c>
    </row>
    <row r="19" spans="2:8" ht="409.5" x14ac:dyDescent="0.15">
      <c r="B19" s="84"/>
      <c r="C19" s="70" t="s">
        <v>329</v>
      </c>
      <c r="D19" s="75" t="s">
        <v>341</v>
      </c>
      <c r="F19" s="84"/>
      <c r="G19" s="70" t="s">
        <v>329</v>
      </c>
      <c r="H19" s="75" t="s">
        <v>292</v>
      </c>
    </row>
    <row r="20" spans="2:8" x14ac:dyDescent="0.15">
      <c r="B20" s="84"/>
      <c r="C20" s="70" t="s">
        <v>309</v>
      </c>
      <c r="D20" s="83" t="s">
        <v>342</v>
      </c>
      <c r="F20" s="84"/>
      <c r="G20" s="70" t="s">
        <v>309</v>
      </c>
      <c r="H20" s="35" t="s">
        <v>299</v>
      </c>
    </row>
    <row r="22" spans="2:8" ht="60" x14ac:dyDescent="0.15">
      <c r="B22" s="84" t="s">
        <v>134</v>
      </c>
      <c r="C22" s="70" t="s">
        <v>328</v>
      </c>
      <c r="D22" s="77" t="s">
        <v>344</v>
      </c>
      <c r="F22" s="84" t="s">
        <v>291</v>
      </c>
      <c r="G22" s="70" t="s">
        <v>328</v>
      </c>
      <c r="H22" s="77" t="s">
        <v>347</v>
      </c>
    </row>
    <row r="23" spans="2:8" ht="409.5" x14ac:dyDescent="0.15">
      <c r="B23" s="84"/>
      <c r="C23" s="70" t="s">
        <v>329</v>
      </c>
      <c r="D23" s="75" t="s">
        <v>345</v>
      </c>
      <c r="F23" s="84"/>
      <c r="G23" s="70" t="s">
        <v>329</v>
      </c>
      <c r="H23" s="75" t="s">
        <v>293</v>
      </c>
    </row>
    <row r="24" spans="2:8" x14ac:dyDescent="0.15">
      <c r="B24" s="84"/>
      <c r="C24" s="70" t="s">
        <v>309</v>
      </c>
      <c r="D24" s="83" t="s">
        <v>346</v>
      </c>
      <c r="F24" s="84"/>
      <c r="G24" s="70" t="s">
        <v>309</v>
      </c>
      <c r="H24" s="35" t="s">
        <v>299</v>
      </c>
    </row>
  </sheetData>
  <mergeCells count="12">
    <mergeCell ref="F18:F20"/>
    <mergeCell ref="F22:F24"/>
    <mergeCell ref="F2:F4"/>
    <mergeCell ref="F6:F8"/>
    <mergeCell ref="F10:F12"/>
    <mergeCell ref="F14:F16"/>
    <mergeCell ref="B22:B24"/>
    <mergeCell ref="B2:B4"/>
    <mergeCell ref="B6:B8"/>
    <mergeCell ref="B10:B12"/>
    <mergeCell ref="B14:B16"/>
    <mergeCell ref="B18:B20"/>
  </mergeCells>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4B4A6-C528-4E7B-8635-D2AE5C3AE5A5}">
  <dimension ref="A1:N58"/>
  <sheetViews>
    <sheetView showGridLines="0" zoomScaleNormal="100" workbookViewId="0">
      <selection activeCell="D3" sqref="D3:K3"/>
    </sheetView>
  </sheetViews>
  <sheetFormatPr defaultRowHeight="11.25" x14ac:dyDescent="0.15"/>
  <cols>
    <col min="1" max="3" width="3.125" style="3" customWidth="1"/>
    <col min="4" max="4" width="24.625" style="3" customWidth="1"/>
    <col min="5" max="5" width="36.625" style="3" customWidth="1"/>
    <col min="6" max="6" width="68.625" style="3" customWidth="1"/>
    <col min="7" max="8" width="36.625" style="3" customWidth="1"/>
    <col min="9" max="11" width="6.625" style="3" customWidth="1"/>
    <col min="12" max="16384" width="9" style="3"/>
  </cols>
  <sheetData>
    <row r="1" spans="1:13" s="4" customFormat="1" ht="12.75" customHeight="1" x14ac:dyDescent="0.15">
      <c r="A1" s="97" t="s">
        <v>5</v>
      </c>
      <c r="B1" s="98"/>
      <c r="C1" s="99"/>
      <c r="D1" s="103" t="s">
        <v>6</v>
      </c>
      <c r="E1" s="103" t="s">
        <v>7</v>
      </c>
      <c r="F1" s="103" t="s">
        <v>8</v>
      </c>
      <c r="G1" s="103" t="s">
        <v>9</v>
      </c>
      <c r="H1" s="103" t="s">
        <v>10</v>
      </c>
      <c r="I1" s="88" t="s">
        <v>11</v>
      </c>
      <c r="J1" s="89"/>
      <c r="K1" s="90"/>
      <c r="L1" s="3"/>
      <c r="M1" s="3"/>
    </row>
    <row r="2" spans="1:13" s="4" customFormat="1" x14ac:dyDescent="0.15">
      <c r="A2" s="100"/>
      <c r="B2" s="101"/>
      <c r="C2" s="102"/>
      <c r="D2" s="104"/>
      <c r="E2" s="104"/>
      <c r="F2" s="104"/>
      <c r="G2" s="104"/>
      <c r="H2" s="104"/>
      <c r="I2" s="5" t="s">
        <v>12</v>
      </c>
      <c r="J2" s="5" t="s">
        <v>13</v>
      </c>
      <c r="K2" s="5" t="s">
        <v>14</v>
      </c>
      <c r="L2" s="3"/>
      <c r="M2" s="3"/>
    </row>
    <row r="3" spans="1:13" s="4" customFormat="1" x14ac:dyDescent="0.15">
      <c r="A3" s="91"/>
      <c r="B3" s="92"/>
      <c r="C3" s="93"/>
      <c r="D3" s="94"/>
      <c r="E3" s="95"/>
      <c r="F3" s="95"/>
      <c r="G3" s="95"/>
      <c r="H3" s="95"/>
      <c r="I3" s="95"/>
      <c r="J3" s="95"/>
      <c r="K3" s="96"/>
      <c r="L3" s="3"/>
      <c r="M3" s="3"/>
    </row>
    <row r="4" spans="1:13" s="8" customFormat="1" ht="90" x14ac:dyDescent="0.15">
      <c r="A4" s="6">
        <v>1</v>
      </c>
      <c r="B4" s="6"/>
      <c r="C4" s="6"/>
      <c r="D4" s="7" t="s">
        <v>17</v>
      </c>
      <c r="E4" s="7"/>
      <c r="F4" s="7" t="s">
        <v>109</v>
      </c>
      <c r="G4" s="7"/>
      <c r="H4" s="7"/>
      <c r="I4" s="30"/>
      <c r="J4" s="30"/>
      <c r="K4" s="31"/>
    </row>
    <row r="5" spans="1:13" s="8" customFormat="1" x14ac:dyDescent="0.15">
      <c r="A5" s="6">
        <f>A4</f>
        <v>1</v>
      </c>
      <c r="B5" s="6">
        <v>1</v>
      </c>
      <c r="C5" s="6"/>
      <c r="D5" s="7" t="s">
        <v>47</v>
      </c>
      <c r="E5" s="7"/>
      <c r="F5" s="7"/>
      <c r="G5" s="7"/>
      <c r="H5" s="7"/>
      <c r="I5" s="30"/>
      <c r="J5" s="30"/>
      <c r="K5" s="31"/>
    </row>
    <row r="6" spans="1:13" s="8" customFormat="1" ht="202.5" x14ac:dyDescent="0.15">
      <c r="A6" s="9">
        <f>A5</f>
        <v>1</v>
      </c>
      <c r="B6" s="9">
        <f>B5</f>
        <v>1</v>
      </c>
      <c r="C6" s="9">
        <v>1</v>
      </c>
      <c r="D6" s="10" t="s">
        <v>19</v>
      </c>
      <c r="E6" s="10" t="s">
        <v>18</v>
      </c>
      <c r="F6" s="11" t="s">
        <v>223</v>
      </c>
      <c r="G6" s="11" t="s">
        <v>50</v>
      </c>
      <c r="H6" s="12" t="s">
        <v>266</v>
      </c>
      <c r="I6" s="13" t="s">
        <v>37</v>
      </c>
      <c r="J6" s="13" t="s">
        <v>15</v>
      </c>
      <c r="K6" s="14">
        <v>43607</v>
      </c>
    </row>
    <row r="7" spans="1:13" s="16" customFormat="1" ht="146.25" x14ac:dyDescent="0.15">
      <c r="A7" s="9">
        <f t="shared" ref="A7:A36" si="0">A6</f>
        <v>1</v>
      </c>
      <c r="B7" s="9">
        <f t="shared" ref="B7:B22" si="1">B6</f>
        <v>1</v>
      </c>
      <c r="C7" s="9">
        <v>2</v>
      </c>
      <c r="D7" s="10" t="s">
        <v>38</v>
      </c>
      <c r="E7" s="10" t="s">
        <v>21</v>
      </c>
      <c r="F7" s="11" t="s">
        <v>224</v>
      </c>
      <c r="G7" s="11" t="s">
        <v>133</v>
      </c>
      <c r="H7" s="11"/>
      <c r="I7" s="13" t="s">
        <v>79</v>
      </c>
      <c r="J7" s="13" t="s">
        <v>15</v>
      </c>
      <c r="K7" s="14">
        <v>43607</v>
      </c>
    </row>
    <row r="8" spans="1:13" s="16" customFormat="1" ht="146.25" x14ac:dyDescent="0.15">
      <c r="A8" s="9">
        <f t="shared" si="0"/>
        <v>1</v>
      </c>
      <c r="B8" s="9">
        <f t="shared" si="1"/>
        <v>1</v>
      </c>
      <c r="C8" s="9">
        <v>3</v>
      </c>
      <c r="D8" s="10" t="s">
        <v>39</v>
      </c>
      <c r="E8" s="10" t="s">
        <v>21</v>
      </c>
      <c r="F8" s="11" t="s">
        <v>225</v>
      </c>
      <c r="G8" s="11" t="s">
        <v>126</v>
      </c>
      <c r="H8" s="65" t="s">
        <v>83</v>
      </c>
      <c r="I8" s="13" t="s">
        <v>79</v>
      </c>
      <c r="J8" s="13" t="s">
        <v>15</v>
      </c>
      <c r="K8" s="14">
        <v>43607</v>
      </c>
    </row>
    <row r="9" spans="1:13" s="16" customFormat="1" ht="180" x14ac:dyDescent="0.15">
      <c r="A9" s="9">
        <f t="shared" si="0"/>
        <v>1</v>
      </c>
      <c r="B9" s="9">
        <f t="shared" si="1"/>
        <v>1</v>
      </c>
      <c r="C9" s="9">
        <v>4</v>
      </c>
      <c r="D9" s="10" t="s">
        <v>40</v>
      </c>
      <c r="E9" s="10" t="s">
        <v>21</v>
      </c>
      <c r="F9" s="11" t="s">
        <v>226</v>
      </c>
      <c r="G9" s="11" t="s">
        <v>126</v>
      </c>
      <c r="H9" s="11"/>
      <c r="I9" s="13" t="s">
        <v>79</v>
      </c>
      <c r="J9" s="13" t="s">
        <v>15</v>
      </c>
      <c r="K9" s="14">
        <v>43607</v>
      </c>
    </row>
    <row r="10" spans="1:13" s="16" customFormat="1" ht="146.25" x14ac:dyDescent="0.15">
      <c r="A10" s="9">
        <f t="shared" si="0"/>
        <v>1</v>
      </c>
      <c r="B10" s="9">
        <f t="shared" si="1"/>
        <v>1</v>
      </c>
      <c r="C10" s="9">
        <v>5</v>
      </c>
      <c r="D10" s="10" t="s">
        <v>41</v>
      </c>
      <c r="E10" s="10" t="s">
        <v>21</v>
      </c>
      <c r="F10" s="11" t="s">
        <v>233</v>
      </c>
      <c r="G10" s="11" t="s">
        <v>126</v>
      </c>
      <c r="H10" s="26" t="s">
        <v>267</v>
      </c>
      <c r="I10" s="13" t="s">
        <v>37</v>
      </c>
      <c r="J10" s="13" t="s">
        <v>15</v>
      </c>
      <c r="K10" s="14">
        <v>43608</v>
      </c>
    </row>
    <row r="11" spans="1:13" s="16" customFormat="1" ht="157.5" x14ac:dyDescent="0.15">
      <c r="A11" s="9">
        <f t="shared" si="0"/>
        <v>1</v>
      </c>
      <c r="B11" s="9">
        <f t="shared" si="1"/>
        <v>1</v>
      </c>
      <c r="C11" s="9">
        <v>6</v>
      </c>
      <c r="D11" s="10" t="s">
        <v>42</v>
      </c>
      <c r="E11" s="10" t="s">
        <v>21</v>
      </c>
      <c r="F11" s="11" t="s">
        <v>232</v>
      </c>
      <c r="G11" s="11" t="s">
        <v>126</v>
      </c>
      <c r="H11" s="65" t="s">
        <v>268</v>
      </c>
      <c r="I11" s="13" t="s">
        <v>79</v>
      </c>
      <c r="J11" s="13" t="s">
        <v>15</v>
      </c>
      <c r="K11" s="14">
        <v>43608</v>
      </c>
    </row>
    <row r="12" spans="1:13" s="16" customFormat="1" ht="180" x14ac:dyDescent="0.15">
      <c r="A12" s="9">
        <f t="shared" si="0"/>
        <v>1</v>
      </c>
      <c r="B12" s="9">
        <f t="shared" si="1"/>
        <v>1</v>
      </c>
      <c r="C12" s="9">
        <v>7</v>
      </c>
      <c r="D12" s="10" t="s">
        <v>43</v>
      </c>
      <c r="E12" s="10" t="s">
        <v>21</v>
      </c>
      <c r="F12" s="11" t="s">
        <v>227</v>
      </c>
      <c r="G12" s="11" t="s">
        <v>126</v>
      </c>
      <c r="H12" s="25"/>
      <c r="I12" s="13" t="s">
        <v>79</v>
      </c>
      <c r="J12" s="13" t="s">
        <v>15</v>
      </c>
      <c r="K12" s="14">
        <v>43608</v>
      </c>
    </row>
    <row r="13" spans="1:13" s="16" customFormat="1" ht="258.75" x14ac:dyDescent="0.15">
      <c r="A13" s="9">
        <f t="shared" si="0"/>
        <v>1</v>
      </c>
      <c r="B13" s="9">
        <f t="shared" si="1"/>
        <v>1</v>
      </c>
      <c r="C13" s="9">
        <v>8</v>
      </c>
      <c r="D13" s="10" t="s">
        <v>44</v>
      </c>
      <c r="E13" s="10" t="s">
        <v>21</v>
      </c>
      <c r="F13" s="11" t="s">
        <v>231</v>
      </c>
      <c r="G13" s="11" t="s">
        <v>126</v>
      </c>
      <c r="H13" s="61" t="s">
        <v>106</v>
      </c>
      <c r="I13" s="13" t="s">
        <v>87</v>
      </c>
      <c r="J13" s="13" t="s">
        <v>15</v>
      </c>
      <c r="K13" s="14">
        <v>43608</v>
      </c>
    </row>
    <row r="14" spans="1:13" s="16" customFormat="1" ht="258.75" x14ac:dyDescent="0.15">
      <c r="A14" s="9">
        <f t="shared" si="0"/>
        <v>1</v>
      </c>
      <c r="B14" s="9">
        <f t="shared" si="1"/>
        <v>1</v>
      </c>
      <c r="C14" s="9">
        <v>9</v>
      </c>
      <c r="D14" s="10" t="s">
        <v>45</v>
      </c>
      <c r="E14" s="10" t="s">
        <v>21</v>
      </c>
      <c r="F14" s="11" t="s">
        <v>228</v>
      </c>
      <c r="G14" s="11" t="s">
        <v>126</v>
      </c>
      <c r="H14" s="65" t="s">
        <v>83</v>
      </c>
      <c r="I14" s="13" t="s">
        <v>79</v>
      </c>
      <c r="J14" s="13" t="s">
        <v>15</v>
      </c>
      <c r="K14" s="14">
        <v>43608</v>
      </c>
    </row>
    <row r="15" spans="1:13" s="16" customFormat="1" ht="258.75" x14ac:dyDescent="0.15">
      <c r="A15" s="9">
        <f t="shared" si="0"/>
        <v>1</v>
      </c>
      <c r="B15" s="9">
        <f t="shared" si="1"/>
        <v>1</v>
      </c>
      <c r="C15" s="9">
        <v>10</v>
      </c>
      <c r="D15" s="10" t="s">
        <v>46</v>
      </c>
      <c r="E15" s="10" t="s">
        <v>21</v>
      </c>
      <c r="F15" s="11" t="s">
        <v>229</v>
      </c>
      <c r="G15" s="11" t="s">
        <v>126</v>
      </c>
      <c r="H15" s="15"/>
      <c r="I15" s="13" t="s">
        <v>79</v>
      </c>
      <c r="J15" s="13" t="s">
        <v>15</v>
      </c>
      <c r="K15" s="14">
        <v>43608</v>
      </c>
    </row>
    <row r="16" spans="1:13" s="8" customFormat="1" ht="202.5" x14ac:dyDescent="0.15">
      <c r="A16" s="9">
        <f t="shared" si="0"/>
        <v>1</v>
      </c>
      <c r="B16" s="9">
        <f t="shared" si="1"/>
        <v>1</v>
      </c>
      <c r="C16" s="9">
        <v>11</v>
      </c>
      <c r="D16" s="10" t="s">
        <v>22</v>
      </c>
      <c r="E16" s="10" t="s">
        <v>23</v>
      </c>
      <c r="F16" s="11" t="s">
        <v>230</v>
      </c>
      <c r="G16" s="11" t="s">
        <v>196</v>
      </c>
      <c r="H16" s="26"/>
      <c r="I16" s="13" t="s">
        <v>79</v>
      </c>
      <c r="J16" s="13" t="s">
        <v>15</v>
      </c>
      <c r="K16" s="14">
        <v>43623</v>
      </c>
    </row>
    <row r="17" spans="1:11" s="8" customFormat="1" ht="112.5" x14ac:dyDescent="0.15">
      <c r="A17" s="9">
        <f t="shared" si="0"/>
        <v>1</v>
      </c>
      <c r="B17" s="9">
        <f t="shared" si="1"/>
        <v>1</v>
      </c>
      <c r="C17" s="9">
        <v>12</v>
      </c>
      <c r="D17" s="10" t="s">
        <v>24</v>
      </c>
      <c r="E17" s="10" t="s">
        <v>65</v>
      </c>
      <c r="F17" s="11" t="s">
        <v>113</v>
      </c>
      <c r="G17" s="11" t="s">
        <v>107</v>
      </c>
      <c r="H17" s="15" t="s">
        <v>110</v>
      </c>
      <c r="I17" s="13" t="s">
        <v>111</v>
      </c>
      <c r="J17" s="13" t="s">
        <v>15</v>
      </c>
      <c r="K17" s="14">
        <v>43616</v>
      </c>
    </row>
    <row r="18" spans="1:11" s="8" customFormat="1" ht="112.5" x14ac:dyDescent="0.15">
      <c r="A18" s="9">
        <f t="shared" si="0"/>
        <v>1</v>
      </c>
      <c r="B18" s="9">
        <f t="shared" si="1"/>
        <v>1</v>
      </c>
      <c r="C18" s="9">
        <v>13</v>
      </c>
      <c r="D18" s="10" t="s">
        <v>24</v>
      </c>
      <c r="E18" s="10" t="s">
        <v>62</v>
      </c>
      <c r="F18" s="11" t="s">
        <v>112</v>
      </c>
      <c r="G18" s="11" t="s">
        <v>107</v>
      </c>
      <c r="H18" s="15" t="s">
        <v>110</v>
      </c>
      <c r="I18" s="13" t="s">
        <v>111</v>
      </c>
      <c r="J18" s="13" t="s">
        <v>15</v>
      </c>
      <c r="K18" s="14">
        <v>43616</v>
      </c>
    </row>
    <row r="19" spans="1:11" s="8" customFormat="1" ht="101.25" x14ac:dyDescent="0.15">
      <c r="A19" s="9">
        <f t="shared" si="0"/>
        <v>1</v>
      </c>
      <c r="B19" s="9">
        <f t="shared" si="1"/>
        <v>1</v>
      </c>
      <c r="C19" s="9">
        <v>14</v>
      </c>
      <c r="D19" s="10" t="s">
        <v>24</v>
      </c>
      <c r="E19" s="10" t="s">
        <v>64</v>
      </c>
      <c r="F19" s="11" t="s">
        <v>114</v>
      </c>
      <c r="G19" s="11" t="s">
        <v>28</v>
      </c>
      <c r="H19" s="15" t="s">
        <v>110</v>
      </c>
      <c r="I19" s="13" t="s">
        <v>111</v>
      </c>
      <c r="J19" s="13" t="s">
        <v>15</v>
      </c>
      <c r="K19" s="14">
        <v>43616</v>
      </c>
    </row>
    <row r="20" spans="1:11" s="8" customFormat="1" ht="123.75" x14ac:dyDescent="0.15">
      <c r="A20" s="9">
        <f t="shared" si="0"/>
        <v>1</v>
      </c>
      <c r="B20" s="9">
        <f t="shared" si="1"/>
        <v>1</v>
      </c>
      <c r="C20" s="9">
        <v>15</v>
      </c>
      <c r="D20" s="10" t="s">
        <v>25</v>
      </c>
      <c r="E20" s="10" t="s">
        <v>27</v>
      </c>
      <c r="F20" s="11" t="s">
        <v>116</v>
      </c>
      <c r="G20" s="11" t="s">
        <v>115</v>
      </c>
      <c r="H20" s="26" t="s">
        <v>269</v>
      </c>
      <c r="I20" s="13" t="s">
        <v>79</v>
      </c>
      <c r="J20" s="13" t="s">
        <v>15</v>
      </c>
      <c r="K20" s="14">
        <v>43616</v>
      </c>
    </row>
    <row r="21" spans="1:11" s="8" customFormat="1" ht="157.5" x14ac:dyDescent="0.15">
      <c r="A21" s="9">
        <f t="shared" si="0"/>
        <v>1</v>
      </c>
      <c r="B21" s="9">
        <f t="shared" si="1"/>
        <v>1</v>
      </c>
      <c r="C21" s="9">
        <v>16</v>
      </c>
      <c r="D21" s="10" t="s">
        <v>25</v>
      </c>
      <c r="E21" s="10" t="s">
        <v>26</v>
      </c>
      <c r="F21" s="11" t="s">
        <v>234</v>
      </c>
      <c r="G21" s="11" t="s">
        <v>117</v>
      </c>
      <c r="H21" s="65" t="s">
        <v>272</v>
      </c>
      <c r="I21" s="13" t="s">
        <v>79</v>
      </c>
      <c r="J21" s="13" t="s">
        <v>15</v>
      </c>
      <c r="K21" s="14">
        <v>43616</v>
      </c>
    </row>
    <row r="22" spans="1:11" s="8" customFormat="1" x14ac:dyDescent="0.15">
      <c r="A22" s="9">
        <f t="shared" si="0"/>
        <v>1</v>
      </c>
      <c r="B22" s="9">
        <f t="shared" si="1"/>
        <v>1</v>
      </c>
      <c r="C22" s="9"/>
      <c r="D22" s="10" t="s">
        <v>29</v>
      </c>
      <c r="E22" s="10"/>
      <c r="F22" s="11" t="s">
        <v>59</v>
      </c>
      <c r="G22" s="11"/>
      <c r="H22" s="17"/>
      <c r="I22" s="32"/>
      <c r="J22" s="32"/>
      <c r="K22" s="33"/>
    </row>
    <row r="23" spans="1:11" s="8" customFormat="1" ht="135" x14ac:dyDescent="0.15">
      <c r="A23" s="6">
        <f t="shared" si="0"/>
        <v>1</v>
      </c>
      <c r="B23" s="6">
        <v>2</v>
      </c>
      <c r="C23" s="6"/>
      <c r="D23" s="7" t="s">
        <v>30</v>
      </c>
      <c r="E23" s="7"/>
      <c r="F23" s="7" t="s">
        <v>118</v>
      </c>
      <c r="G23" s="7"/>
      <c r="H23" s="7"/>
      <c r="I23" s="30"/>
      <c r="J23" s="30"/>
      <c r="K23" s="31"/>
    </row>
    <row r="24" spans="1:11" s="8" customFormat="1" ht="409.5" customHeight="1" x14ac:dyDescent="0.15">
      <c r="A24" s="9">
        <f t="shared" si="0"/>
        <v>1</v>
      </c>
      <c r="B24" s="9">
        <f t="shared" ref="B24:B36" si="2">B23</f>
        <v>2</v>
      </c>
      <c r="C24" s="9">
        <v>1</v>
      </c>
      <c r="D24" s="10" t="s">
        <v>99</v>
      </c>
      <c r="E24" s="10" t="s">
        <v>18</v>
      </c>
      <c r="F24" s="11" t="s">
        <v>264</v>
      </c>
      <c r="G24" s="11" t="s">
        <v>235</v>
      </c>
      <c r="H24" s="62" t="s">
        <v>105</v>
      </c>
      <c r="I24" s="13" t="s">
        <v>37</v>
      </c>
      <c r="J24" s="13" t="s">
        <v>15</v>
      </c>
      <c r="K24" s="14">
        <v>43614</v>
      </c>
    </row>
    <row r="25" spans="1:11" s="8" customFormat="1" ht="382.5" x14ac:dyDescent="0.15">
      <c r="A25" s="9">
        <f t="shared" si="0"/>
        <v>1</v>
      </c>
      <c r="B25" s="9">
        <f t="shared" si="2"/>
        <v>2</v>
      </c>
      <c r="C25" s="9">
        <v>2</v>
      </c>
      <c r="D25" s="10" t="s">
        <v>100</v>
      </c>
      <c r="E25" s="10" t="s">
        <v>18</v>
      </c>
      <c r="F25" s="11" t="s">
        <v>236</v>
      </c>
      <c r="G25" s="11" t="s">
        <v>235</v>
      </c>
      <c r="H25" s="62" t="s">
        <v>276</v>
      </c>
      <c r="I25" s="13" t="s">
        <v>37</v>
      </c>
      <c r="J25" s="13" t="s">
        <v>15</v>
      </c>
      <c r="K25" s="14">
        <v>43614</v>
      </c>
    </row>
    <row r="26" spans="1:11" s="8" customFormat="1" ht="33.75" x14ac:dyDescent="0.15">
      <c r="A26" s="55">
        <f t="shared" si="0"/>
        <v>1</v>
      </c>
      <c r="B26" s="55">
        <f t="shared" si="2"/>
        <v>2</v>
      </c>
      <c r="C26" s="55">
        <v>3</v>
      </c>
      <c r="D26" s="56" t="s">
        <v>38</v>
      </c>
      <c r="E26" s="56" t="s">
        <v>21</v>
      </c>
      <c r="F26" s="57" t="s">
        <v>51</v>
      </c>
      <c r="G26" s="57" t="s">
        <v>54</v>
      </c>
      <c r="H26" s="11"/>
      <c r="I26" s="13" t="s">
        <v>102</v>
      </c>
      <c r="J26" s="32"/>
      <c r="K26" s="33"/>
    </row>
    <row r="27" spans="1:11" s="8" customFormat="1" ht="191.25" x14ac:dyDescent="0.15">
      <c r="A27" s="9">
        <f t="shared" si="0"/>
        <v>1</v>
      </c>
      <c r="B27" s="9">
        <f t="shared" si="2"/>
        <v>2</v>
      </c>
      <c r="C27" s="9">
        <v>4</v>
      </c>
      <c r="D27" s="10" t="s">
        <v>39</v>
      </c>
      <c r="E27" s="10" t="s">
        <v>21</v>
      </c>
      <c r="F27" s="57" t="s">
        <v>238</v>
      </c>
      <c r="G27" s="11" t="s">
        <v>103</v>
      </c>
      <c r="H27" s="11"/>
      <c r="I27" s="13" t="s">
        <v>79</v>
      </c>
      <c r="J27" s="13" t="s">
        <v>15</v>
      </c>
      <c r="K27" s="14">
        <v>43614</v>
      </c>
    </row>
    <row r="28" spans="1:11" s="8" customFormat="1" ht="258.75" x14ac:dyDescent="0.15">
      <c r="A28" s="9">
        <f>A27</f>
        <v>1</v>
      </c>
      <c r="B28" s="9">
        <f t="shared" si="2"/>
        <v>2</v>
      </c>
      <c r="C28" s="9">
        <v>5</v>
      </c>
      <c r="D28" s="10" t="s">
        <v>101</v>
      </c>
      <c r="E28" s="10" t="s">
        <v>21</v>
      </c>
      <c r="F28" s="11" t="s">
        <v>237</v>
      </c>
      <c r="G28" s="11" t="s">
        <v>103</v>
      </c>
      <c r="H28" s="65" t="s">
        <v>273</v>
      </c>
      <c r="I28" s="13" t="s">
        <v>79</v>
      </c>
      <c r="J28" s="13" t="s">
        <v>15</v>
      </c>
      <c r="K28" s="14">
        <v>43614</v>
      </c>
    </row>
    <row r="29" spans="1:11" s="8" customFormat="1" ht="33.75" x14ac:dyDescent="0.15">
      <c r="A29" s="55">
        <f t="shared" si="0"/>
        <v>1</v>
      </c>
      <c r="B29" s="55">
        <f t="shared" si="2"/>
        <v>2</v>
      </c>
      <c r="C29" s="55">
        <v>6</v>
      </c>
      <c r="D29" s="56" t="s">
        <v>41</v>
      </c>
      <c r="E29" s="56" t="s">
        <v>21</v>
      </c>
      <c r="F29" s="57" t="s">
        <v>52</v>
      </c>
      <c r="G29" s="57" t="s">
        <v>54</v>
      </c>
      <c r="H29" s="11"/>
      <c r="I29" s="13" t="s">
        <v>102</v>
      </c>
      <c r="J29" s="32"/>
      <c r="K29" s="33"/>
    </row>
    <row r="30" spans="1:11" s="8" customFormat="1" ht="236.25" x14ac:dyDescent="0.15">
      <c r="A30" s="9">
        <f t="shared" si="0"/>
        <v>1</v>
      </c>
      <c r="B30" s="9">
        <f t="shared" si="2"/>
        <v>2</v>
      </c>
      <c r="C30" s="9">
        <v>7</v>
      </c>
      <c r="D30" s="10" t="s">
        <v>42</v>
      </c>
      <c r="E30" s="10" t="s">
        <v>21</v>
      </c>
      <c r="F30" s="11" t="s">
        <v>239</v>
      </c>
      <c r="G30" s="11" t="s">
        <v>103</v>
      </c>
      <c r="H30" s="11"/>
      <c r="I30" s="13" t="s">
        <v>79</v>
      </c>
      <c r="J30" s="13" t="s">
        <v>15</v>
      </c>
      <c r="K30" s="14">
        <v>43614</v>
      </c>
    </row>
    <row r="31" spans="1:11" s="8" customFormat="1" ht="292.5" x14ac:dyDescent="0.15">
      <c r="A31" s="9">
        <f t="shared" si="0"/>
        <v>1</v>
      </c>
      <c r="B31" s="9">
        <f t="shared" si="2"/>
        <v>2</v>
      </c>
      <c r="C31" s="9">
        <v>8</v>
      </c>
      <c r="D31" s="10" t="s">
        <v>43</v>
      </c>
      <c r="E31" s="10" t="s">
        <v>21</v>
      </c>
      <c r="F31" s="11" t="s">
        <v>240</v>
      </c>
      <c r="G31" s="11" t="s">
        <v>241</v>
      </c>
      <c r="H31" s="61" t="s">
        <v>274</v>
      </c>
      <c r="I31" s="13" t="s">
        <v>37</v>
      </c>
      <c r="J31" s="13" t="s">
        <v>15</v>
      </c>
      <c r="K31" s="14">
        <v>43614</v>
      </c>
    </row>
    <row r="32" spans="1:11" s="8" customFormat="1" ht="45" x14ac:dyDescent="0.15">
      <c r="A32" s="55">
        <f t="shared" si="0"/>
        <v>1</v>
      </c>
      <c r="B32" s="55">
        <f t="shared" si="2"/>
        <v>2</v>
      </c>
      <c r="C32" s="55">
        <v>9</v>
      </c>
      <c r="D32" s="56" t="s">
        <v>44</v>
      </c>
      <c r="E32" s="56" t="s">
        <v>21</v>
      </c>
      <c r="F32" s="57" t="s">
        <v>53</v>
      </c>
      <c r="G32" s="57" t="s">
        <v>54</v>
      </c>
      <c r="H32" s="11"/>
      <c r="I32" s="13" t="s">
        <v>102</v>
      </c>
      <c r="J32" s="32"/>
      <c r="K32" s="33"/>
    </row>
    <row r="33" spans="1:14" s="8" customFormat="1" ht="393.75" x14ac:dyDescent="0.15">
      <c r="A33" s="9">
        <f t="shared" si="0"/>
        <v>1</v>
      </c>
      <c r="B33" s="9">
        <f t="shared" si="2"/>
        <v>2</v>
      </c>
      <c r="C33" s="9">
        <v>10</v>
      </c>
      <c r="D33" s="10" t="s">
        <v>45</v>
      </c>
      <c r="E33" s="10" t="s">
        <v>21</v>
      </c>
      <c r="F33" s="57" t="s">
        <v>243</v>
      </c>
      <c r="G33" s="11" t="s">
        <v>104</v>
      </c>
      <c r="H33" s="11"/>
      <c r="I33" s="13" t="s">
        <v>79</v>
      </c>
      <c r="J33" s="13" t="s">
        <v>15</v>
      </c>
      <c r="K33" s="14">
        <v>43615</v>
      </c>
    </row>
    <row r="34" spans="1:14" s="8" customFormat="1" ht="405" x14ac:dyDescent="0.15">
      <c r="A34" s="9">
        <f t="shared" si="0"/>
        <v>1</v>
      </c>
      <c r="B34" s="9">
        <f t="shared" si="2"/>
        <v>2</v>
      </c>
      <c r="C34" s="9">
        <v>11</v>
      </c>
      <c r="D34" s="10" t="s">
        <v>46</v>
      </c>
      <c r="E34" s="10" t="s">
        <v>21</v>
      </c>
      <c r="F34" s="11" t="s">
        <v>242</v>
      </c>
      <c r="G34" s="11" t="s">
        <v>244</v>
      </c>
      <c r="H34" s="61" t="s">
        <v>275</v>
      </c>
      <c r="I34" s="13" t="s">
        <v>37</v>
      </c>
      <c r="J34" s="13" t="s">
        <v>15</v>
      </c>
      <c r="K34" s="14">
        <v>43615</v>
      </c>
    </row>
    <row r="35" spans="1:14" s="8" customFormat="1" ht="135" x14ac:dyDescent="0.15">
      <c r="A35" s="9">
        <f>A34</f>
        <v>1</v>
      </c>
      <c r="B35" s="9">
        <f>B34</f>
        <v>2</v>
      </c>
      <c r="C35" s="9">
        <v>12</v>
      </c>
      <c r="D35" s="10" t="s">
        <v>24</v>
      </c>
      <c r="E35" s="10" t="s">
        <v>245</v>
      </c>
      <c r="F35" s="11" t="s">
        <v>246</v>
      </c>
      <c r="G35" s="11" t="s">
        <v>247</v>
      </c>
      <c r="H35" s="63" t="s">
        <v>265</v>
      </c>
      <c r="I35" s="13" t="s">
        <v>37</v>
      </c>
      <c r="J35" s="13" t="s">
        <v>15</v>
      </c>
      <c r="K35" s="14">
        <v>43616</v>
      </c>
    </row>
    <row r="36" spans="1:14" s="8" customFormat="1" ht="123.75" x14ac:dyDescent="0.15">
      <c r="A36" s="9">
        <f t="shared" si="0"/>
        <v>1</v>
      </c>
      <c r="B36" s="9">
        <f t="shared" si="2"/>
        <v>2</v>
      </c>
      <c r="C36" s="9">
        <v>13</v>
      </c>
      <c r="D36" s="10" t="s">
        <v>24</v>
      </c>
      <c r="E36" s="10" t="s">
        <v>63</v>
      </c>
      <c r="F36" s="11" t="s">
        <v>248</v>
      </c>
      <c r="G36" s="11" t="s">
        <v>249</v>
      </c>
      <c r="H36" s="64" t="s">
        <v>119</v>
      </c>
      <c r="I36" s="13" t="s">
        <v>37</v>
      </c>
      <c r="J36" s="13" t="s">
        <v>15</v>
      </c>
      <c r="K36" s="14">
        <v>43616</v>
      </c>
    </row>
    <row r="37" spans="1:14" s="8" customFormat="1" x14ac:dyDescent="0.15">
      <c r="A37" s="9">
        <f>A36</f>
        <v>1</v>
      </c>
      <c r="B37" s="9">
        <f>B36</f>
        <v>2</v>
      </c>
      <c r="C37" s="9"/>
      <c r="D37" s="10" t="s">
        <v>29</v>
      </c>
      <c r="E37" s="10"/>
      <c r="F37" s="11" t="s">
        <v>57</v>
      </c>
      <c r="G37" s="11"/>
      <c r="H37" s="11"/>
      <c r="I37" s="32"/>
      <c r="J37" s="32"/>
      <c r="K37" s="33"/>
    </row>
    <row r="38" spans="1:14" s="8" customFormat="1" ht="157.5" x14ac:dyDescent="0.15">
      <c r="A38" s="6">
        <f>A37</f>
        <v>1</v>
      </c>
      <c r="B38" s="6">
        <v>3</v>
      </c>
      <c r="C38" s="6"/>
      <c r="D38" s="7" t="s">
        <v>58</v>
      </c>
      <c r="E38" s="7"/>
      <c r="F38" s="7" t="s">
        <v>137</v>
      </c>
      <c r="G38" s="7"/>
      <c r="H38" s="7" t="s">
        <v>250</v>
      </c>
      <c r="I38" s="30"/>
      <c r="J38" s="30"/>
      <c r="K38" s="31"/>
    </row>
    <row r="39" spans="1:14" s="8" customFormat="1" ht="371.25" x14ac:dyDescent="0.15">
      <c r="A39" s="9">
        <f t="shared" ref="A39:A44" si="3">A38</f>
        <v>1</v>
      </c>
      <c r="B39" s="9">
        <f t="shared" ref="B39:B44" si="4">B38</f>
        <v>3</v>
      </c>
      <c r="C39" s="9">
        <v>1</v>
      </c>
      <c r="D39" s="10" t="s">
        <v>20</v>
      </c>
      <c r="E39" s="10" t="s">
        <v>21</v>
      </c>
      <c r="F39" s="11" t="s">
        <v>251</v>
      </c>
      <c r="G39" s="11" t="s">
        <v>132</v>
      </c>
      <c r="H39" s="62" t="s">
        <v>221</v>
      </c>
      <c r="I39" s="13" t="s">
        <v>37</v>
      </c>
      <c r="J39" s="13" t="s">
        <v>15</v>
      </c>
      <c r="K39" s="14">
        <v>43624</v>
      </c>
    </row>
    <row r="40" spans="1:14" s="8" customFormat="1" ht="393.75" x14ac:dyDescent="0.15">
      <c r="A40" s="9">
        <f t="shared" si="3"/>
        <v>1</v>
      </c>
      <c r="B40" s="9">
        <f t="shared" si="4"/>
        <v>3</v>
      </c>
      <c r="C40" s="9">
        <v>2</v>
      </c>
      <c r="D40" s="10" t="s">
        <v>32</v>
      </c>
      <c r="E40" s="10" t="s">
        <v>23</v>
      </c>
      <c r="F40" s="11" t="s">
        <v>252</v>
      </c>
      <c r="G40" s="11" t="s">
        <v>220</v>
      </c>
      <c r="H40" s="28" t="s">
        <v>270</v>
      </c>
      <c r="I40" s="13" t="s">
        <v>37</v>
      </c>
      <c r="J40" s="13" t="s">
        <v>136</v>
      </c>
      <c r="K40" s="14">
        <v>43624</v>
      </c>
    </row>
    <row r="41" spans="1:14" s="8" customFormat="1" ht="146.25" x14ac:dyDescent="0.15">
      <c r="A41" s="9">
        <f t="shared" si="3"/>
        <v>1</v>
      </c>
      <c r="B41" s="9">
        <f t="shared" si="4"/>
        <v>3</v>
      </c>
      <c r="C41" s="9">
        <v>3</v>
      </c>
      <c r="D41" s="10" t="s">
        <v>31</v>
      </c>
      <c r="E41" s="10" t="s">
        <v>35</v>
      </c>
      <c r="F41" s="57" t="s">
        <v>253</v>
      </c>
      <c r="G41" s="11" t="s">
        <v>254</v>
      </c>
      <c r="H41" s="61" t="s">
        <v>222</v>
      </c>
      <c r="I41" s="13" t="s">
        <v>37</v>
      </c>
      <c r="J41" s="13" t="s">
        <v>15</v>
      </c>
      <c r="K41" s="14">
        <v>43624</v>
      </c>
    </row>
    <row r="42" spans="1:14" s="8" customFormat="1" ht="146.25" x14ac:dyDescent="0.15">
      <c r="A42" s="9">
        <f t="shared" si="3"/>
        <v>1</v>
      </c>
      <c r="B42" s="9">
        <f t="shared" si="4"/>
        <v>3</v>
      </c>
      <c r="C42" s="9">
        <v>4</v>
      </c>
      <c r="D42" s="10" t="s">
        <v>34</v>
      </c>
      <c r="E42" s="10" t="s">
        <v>36</v>
      </c>
      <c r="F42" s="11" t="s">
        <v>255</v>
      </c>
      <c r="G42" s="11" t="s">
        <v>256</v>
      </c>
      <c r="H42" s="61" t="s">
        <v>120</v>
      </c>
      <c r="I42" s="13" t="s">
        <v>37</v>
      </c>
      <c r="J42" s="13" t="s">
        <v>15</v>
      </c>
      <c r="K42" s="14">
        <v>43619</v>
      </c>
    </row>
    <row r="43" spans="1:14" s="8" customFormat="1" ht="146.25" x14ac:dyDescent="0.15">
      <c r="A43" s="9">
        <f t="shared" si="3"/>
        <v>1</v>
      </c>
      <c r="B43" s="9">
        <f t="shared" si="4"/>
        <v>3</v>
      </c>
      <c r="C43" s="9">
        <v>5</v>
      </c>
      <c r="D43" s="10" t="s">
        <v>56</v>
      </c>
      <c r="E43" s="10" t="s">
        <v>61</v>
      </c>
      <c r="F43" s="11" t="s">
        <v>257</v>
      </c>
      <c r="G43" s="11" t="s">
        <v>256</v>
      </c>
      <c r="H43" s="61" t="s">
        <v>121</v>
      </c>
      <c r="I43" s="13" t="s">
        <v>37</v>
      </c>
      <c r="J43" s="13" t="s">
        <v>15</v>
      </c>
      <c r="K43" s="14">
        <v>43619</v>
      </c>
    </row>
    <row r="44" spans="1:14" s="8" customFormat="1" ht="168.75" x14ac:dyDescent="0.15">
      <c r="A44" s="9">
        <f t="shared" si="3"/>
        <v>1</v>
      </c>
      <c r="B44" s="9">
        <f t="shared" si="4"/>
        <v>3</v>
      </c>
      <c r="C44" s="9">
        <v>6</v>
      </c>
      <c r="D44" s="10" t="s">
        <v>56</v>
      </c>
      <c r="E44" s="10" t="s">
        <v>55</v>
      </c>
      <c r="F44" s="11" t="s">
        <v>258</v>
      </c>
      <c r="G44" s="11" t="s">
        <v>256</v>
      </c>
      <c r="H44" s="61" t="s">
        <v>122</v>
      </c>
      <c r="I44" s="13" t="s">
        <v>37</v>
      </c>
      <c r="J44" s="13" t="s">
        <v>15</v>
      </c>
      <c r="K44" s="14">
        <v>43619</v>
      </c>
    </row>
    <row r="45" spans="1:14" s="8" customFormat="1" ht="371.25" x14ac:dyDescent="0.15">
      <c r="A45" s="9">
        <f>A43</f>
        <v>1</v>
      </c>
      <c r="B45" s="9">
        <f>B43</f>
        <v>3</v>
      </c>
      <c r="C45" s="9">
        <v>7</v>
      </c>
      <c r="D45" s="10" t="s">
        <v>60</v>
      </c>
      <c r="E45" s="10" t="s">
        <v>66</v>
      </c>
      <c r="F45" s="11" t="s">
        <v>259</v>
      </c>
      <c r="G45" s="11" t="s">
        <v>260</v>
      </c>
      <c r="H45" s="61" t="s">
        <v>131</v>
      </c>
      <c r="I45" s="13" t="s">
        <v>37</v>
      </c>
      <c r="J45" s="13" t="s">
        <v>15</v>
      </c>
      <c r="K45" s="14">
        <v>43619</v>
      </c>
    </row>
    <row r="46" spans="1:14" s="8" customFormat="1" x14ac:dyDescent="0.15">
      <c r="F46" s="18"/>
      <c r="G46" s="18"/>
      <c r="H46" s="18"/>
    </row>
    <row r="47" spans="1:14" x14ac:dyDescent="0.15">
      <c r="A47" s="19" t="s">
        <v>2</v>
      </c>
      <c r="B47" s="20"/>
      <c r="C47" s="20"/>
      <c r="D47" s="21">
        <f>COUNTA(C4:C45)</f>
        <v>36</v>
      </c>
      <c r="M47" s="4"/>
      <c r="N47" s="4"/>
    </row>
    <row r="48" spans="1:14" x14ac:dyDescent="0.15">
      <c r="M48" s="4"/>
    </row>
    <row r="49" spans="1:13" x14ac:dyDescent="0.15">
      <c r="A49" s="85" t="s">
        <v>91</v>
      </c>
      <c r="B49" s="86"/>
      <c r="C49" s="87"/>
      <c r="D49" s="21">
        <f>COUNTIF(I$4:I$45,I49)</f>
        <v>14</v>
      </c>
      <c r="E49" s="22"/>
      <c r="F49" s="22"/>
      <c r="G49" s="22"/>
      <c r="H49" s="22"/>
      <c r="I49" s="23" t="s">
        <v>3</v>
      </c>
      <c r="J49" s="23" t="s">
        <v>15</v>
      </c>
      <c r="K49" s="22"/>
      <c r="M49" s="4"/>
    </row>
    <row r="50" spans="1:13" x14ac:dyDescent="0.15">
      <c r="A50" s="85" t="s">
        <v>92</v>
      </c>
      <c r="B50" s="86"/>
      <c r="C50" s="87"/>
      <c r="D50" s="21">
        <f>COUNTIF(I$4:I$45,I50)</f>
        <v>16</v>
      </c>
      <c r="E50" s="22"/>
      <c r="F50" s="24"/>
      <c r="G50" s="24"/>
      <c r="H50" s="22"/>
      <c r="I50" s="23" t="s">
        <v>0</v>
      </c>
      <c r="J50" s="23"/>
      <c r="K50" s="22"/>
      <c r="M50" s="4"/>
    </row>
    <row r="51" spans="1:13" x14ac:dyDescent="0.15">
      <c r="A51" s="85" t="s">
        <v>93</v>
      </c>
      <c r="B51" s="86"/>
      <c r="C51" s="87"/>
      <c r="D51" s="21">
        <f>COUNTIF(I$4:I$45,I51)</f>
        <v>3</v>
      </c>
      <c r="E51" s="22"/>
      <c r="H51" s="22"/>
      <c r="I51" s="23" t="s">
        <v>4</v>
      </c>
      <c r="J51" s="23"/>
      <c r="K51" s="22"/>
      <c r="M51" s="4"/>
    </row>
    <row r="52" spans="1:13" x14ac:dyDescent="0.15">
      <c r="A52" s="85" t="s">
        <v>94</v>
      </c>
      <c r="B52" s="86"/>
      <c r="C52" s="87"/>
      <c r="D52" s="21">
        <f>COUNTIF(I$4:I$45,I52)</f>
        <v>3</v>
      </c>
      <c r="E52" s="22"/>
      <c r="H52" s="22"/>
      <c r="I52" s="23" t="s">
        <v>1</v>
      </c>
      <c r="J52" s="23"/>
      <c r="K52" s="22"/>
      <c r="M52" s="4"/>
    </row>
    <row r="53" spans="1:13" x14ac:dyDescent="0.15">
      <c r="A53" s="85" t="s">
        <v>95</v>
      </c>
      <c r="B53" s="86"/>
      <c r="C53" s="87"/>
      <c r="D53" s="21">
        <f>D47-SUM(D49:D52)</f>
        <v>0</v>
      </c>
      <c r="E53" s="22"/>
      <c r="H53" s="22"/>
      <c r="I53" s="23"/>
      <c r="J53" s="23"/>
      <c r="K53" s="22"/>
      <c r="M53" s="4"/>
    </row>
    <row r="54" spans="1:13" s="8" customFormat="1" x14ac:dyDescent="0.15">
      <c r="H54" s="18"/>
      <c r="J54" s="23" t="s">
        <v>1</v>
      </c>
    </row>
    <row r="55" spans="1:13" s="8" customFormat="1" x14ac:dyDescent="0.15">
      <c r="H55" s="18"/>
    </row>
    <row r="56" spans="1:13" s="8" customFormat="1" x14ac:dyDescent="0.15">
      <c r="H56" s="18"/>
    </row>
    <row r="57" spans="1:13" s="8" customFormat="1" x14ac:dyDescent="0.15">
      <c r="H57" s="18"/>
    </row>
    <row r="58" spans="1:13" x14ac:dyDescent="0.15">
      <c r="J58" s="8"/>
    </row>
  </sheetData>
  <mergeCells count="14">
    <mergeCell ref="I1:K1"/>
    <mergeCell ref="A3:C3"/>
    <mergeCell ref="D3:K3"/>
    <mergeCell ref="A1:C2"/>
    <mergeCell ref="D1:D2"/>
    <mergeCell ref="E1:E2"/>
    <mergeCell ref="F1:F2"/>
    <mergeCell ref="G1:G2"/>
    <mergeCell ref="H1:H2"/>
    <mergeCell ref="A49:C49"/>
    <mergeCell ref="A50:C50"/>
    <mergeCell ref="A51:C51"/>
    <mergeCell ref="A52:C52"/>
    <mergeCell ref="A53:C53"/>
  </mergeCells>
  <phoneticPr fontId="2"/>
  <dataValidations count="2">
    <dataValidation type="list" allowBlank="1" showInputMessage="1" showErrorMessage="1" sqref="I4:I45" xr:uid="{A05F1736-F8B5-4CB6-AEDC-8C2B764EFAA1}">
      <formula1>$I$49:$I$53</formula1>
    </dataValidation>
    <dataValidation type="list" allowBlank="1" showInputMessage="1" showErrorMessage="1" sqref="J4:J45" xr:uid="{279FD9E3-48E2-4DF8-AB00-AA48BDF51C84}">
      <formula1>$J$49:$J$54</formula1>
    </dataValidation>
  </dataValidations>
  <pageMargins left="0.39370078740157483" right="0.39370078740157483" top="0.59055118110236227" bottom="0.59055118110236227" header="0.39370078740157483" footer="0.39370078740157483"/>
  <pageSetup paperSize="9" scale="60" orientation="landscape" horizontalDpi="300" verticalDpi="300" r:id="rId1"/>
  <headerFooter alignWithMargins="0">
    <oddHeader>&amp;L&amp;14&amp;A&amp;R&amp;P／&amp;N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928F6-0A03-473A-982A-19143BC8930F}">
  <dimension ref="A1:N20"/>
  <sheetViews>
    <sheetView showGridLines="0" zoomScaleNormal="100" workbookViewId="0">
      <selection activeCell="H7" sqref="H7"/>
    </sheetView>
  </sheetViews>
  <sheetFormatPr defaultRowHeight="11.25" x14ac:dyDescent="0.15"/>
  <cols>
    <col min="1" max="3" width="3.125" style="3" customWidth="1"/>
    <col min="4" max="4" width="24.625" style="3" customWidth="1"/>
    <col min="5" max="5" width="36.625" style="3" customWidth="1"/>
    <col min="6" max="6" width="68.625" style="3" customWidth="1"/>
    <col min="7" max="8" width="36.625" style="3" customWidth="1"/>
    <col min="9" max="11" width="6.625" style="3" customWidth="1"/>
    <col min="12" max="16384" width="9" style="3"/>
  </cols>
  <sheetData>
    <row r="1" spans="1:14" s="4" customFormat="1" ht="12.75" customHeight="1" x14ac:dyDescent="0.15">
      <c r="A1" s="97" t="s">
        <v>5</v>
      </c>
      <c r="B1" s="98"/>
      <c r="C1" s="99"/>
      <c r="D1" s="103" t="s">
        <v>6</v>
      </c>
      <c r="E1" s="103" t="s">
        <v>7</v>
      </c>
      <c r="F1" s="103" t="s">
        <v>8</v>
      </c>
      <c r="G1" s="103" t="s">
        <v>9</v>
      </c>
      <c r="H1" s="103" t="s">
        <v>10</v>
      </c>
      <c r="I1" s="88" t="s">
        <v>11</v>
      </c>
      <c r="J1" s="89"/>
      <c r="K1" s="90"/>
      <c r="L1" s="3"/>
      <c r="M1" s="3"/>
    </row>
    <row r="2" spans="1:14" s="4" customFormat="1" x14ac:dyDescent="0.15">
      <c r="A2" s="100"/>
      <c r="B2" s="101"/>
      <c r="C2" s="102"/>
      <c r="D2" s="104"/>
      <c r="E2" s="104"/>
      <c r="F2" s="104"/>
      <c r="G2" s="104"/>
      <c r="H2" s="104"/>
      <c r="I2" s="5" t="s">
        <v>12</v>
      </c>
      <c r="J2" s="5" t="s">
        <v>13</v>
      </c>
      <c r="K2" s="5" t="s">
        <v>14</v>
      </c>
      <c r="L2" s="3"/>
      <c r="M2" s="3"/>
    </row>
    <row r="3" spans="1:14" s="4" customFormat="1" x14ac:dyDescent="0.15">
      <c r="A3" s="91"/>
      <c r="B3" s="92"/>
      <c r="C3" s="93"/>
      <c r="D3" s="94"/>
      <c r="E3" s="95"/>
      <c r="F3" s="95"/>
      <c r="G3" s="95"/>
      <c r="H3" s="95"/>
      <c r="I3" s="95"/>
      <c r="J3" s="95"/>
      <c r="K3" s="96"/>
      <c r="L3" s="3"/>
      <c r="M3" s="3"/>
    </row>
    <row r="4" spans="1:14" s="8" customFormat="1" x14ac:dyDescent="0.15">
      <c r="A4" s="6">
        <v>3</v>
      </c>
      <c r="B4" s="6"/>
      <c r="C4" s="6"/>
      <c r="D4" s="7" t="s">
        <v>49</v>
      </c>
      <c r="E4" s="7"/>
      <c r="F4" s="7"/>
      <c r="G4" s="7"/>
      <c r="H4" s="7"/>
      <c r="I4" s="30"/>
      <c r="J4" s="30"/>
      <c r="K4" s="31"/>
    </row>
    <row r="5" spans="1:14" s="8" customFormat="1" x14ac:dyDescent="0.15">
      <c r="A5" s="6">
        <f>A4</f>
        <v>3</v>
      </c>
      <c r="B5" s="6">
        <v>1</v>
      </c>
      <c r="C5" s="6"/>
      <c r="D5" s="7" t="s">
        <v>49</v>
      </c>
      <c r="E5" s="7"/>
      <c r="F5" s="7"/>
      <c r="G5" s="7"/>
      <c r="H5" s="7"/>
      <c r="I5" s="30"/>
      <c r="J5" s="30"/>
      <c r="K5" s="31"/>
    </row>
    <row r="6" spans="1:14" s="8" customFormat="1" ht="22.5" x14ac:dyDescent="0.15">
      <c r="A6" s="9">
        <f>A5</f>
        <v>3</v>
      </c>
      <c r="B6" s="9">
        <f>B5</f>
        <v>1</v>
      </c>
      <c r="C6" s="9">
        <v>1</v>
      </c>
      <c r="D6" s="10" t="s">
        <v>71</v>
      </c>
      <c r="E6" s="10" t="s">
        <v>73</v>
      </c>
      <c r="F6" s="11" t="s">
        <v>75</v>
      </c>
      <c r="G6" s="11" t="s">
        <v>33</v>
      </c>
      <c r="H6" s="10"/>
      <c r="I6" s="13" t="s">
        <v>79</v>
      </c>
      <c r="J6" s="13" t="s">
        <v>15</v>
      </c>
      <c r="K6" s="14">
        <v>43620</v>
      </c>
    </row>
    <row r="7" spans="1:14" s="8" customFormat="1" ht="348.75" x14ac:dyDescent="0.15">
      <c r="A7" s="9">
        <f>A6</f>
        <v>3</v>
      </c>
      <c r="B7" s="9">
        <f>B6</f>
        <v>1</v>
      </c>
      <c r="C7" s="9">
        <v>2</v>
      </c>
      <c r="D7" s="10" t="s">
        <v>72</v>
      </c>
      <c r="E7" s="10" t="s">
        <v>74</v>
      </c>
      <c r="F7" s="11" t="s">
        <v>125</v>
      </c>
      <c r="G7" s="11" t="s">
        <v>33</v>
      </c>
      <c r="H7" s="29" t="s">
        <v>271</v>
      </c>
      <c r="I7" s="13" t="s">
        <v>37</v>
      </c>
      <c r="J7" s="13" t="s">
        <v>15</v>
      </c>
      <c r="K7" s="14">
        <v>43620</v>
      </c>
    </row>
    <row r="8" spans="1:14" s="8" customFormat="1" x14ac:dyDescent="0.15">
      <c r="F8" s="18"/>
      <c r="G8" s="18"/>
      <c r="H8" s="18"/>
    </row>
    <row r="9" spans="1:14" x14ac:dyDescent="0.15">
      <c r="A9" s="19" t="s">
        <v>2</v>
      </c>
      <c r="B9" s="20"/>
      <c r="C9" s="20"/>
      <c r="D9" s="21">
        <f>COUNTA(C4:C7)</f>
        <v>2</v>
      </c>
      <c r="M9" s="4"/>
      <c r="N9" s="4"/>
    </row>
    <row r="10" spans="1:14" x14ac:dyDescent="0.15">
      <c r="M10" s="4"/>
    </row>
    <row r="11" spans="1:14" x14ac:dyDescent="0.15">
      <c r="A11" s="85" t="s">
        <v>91</v>
      </c>
      <c r="B11" s="86"/>
      <c r="C11" s="87"/>
      <c r="D11" s="21">
        <f>COUNTIF(I$4:I$7,I11)</f>
        <v>1</v>
      </c>
      <c r="E11" s="22"/>
      <c r="F11" s="22"/>
      <c r="G11" s="22"/>
      <c r="H11" s="22"/>
      <c r="I11" s="23" t="s">
        <v>3</v>
      </c>
      <c r="J11" s="23" t="s">
        <v>15</v>
      </c>
      <c r="K11" s="22"/>
      <c r="M11" s="4"/>
    </row>
    <row r="12" spans="1:14" x14ac:dyDescent="0.15">
      <c r="A12" s="85" t="s">
        <v>92</v>
      </c>
      <c r="B12" s="86"/>
      <c r="C12" s="87"/>
      <c r="D12" s="21">
        <f>COUNTIF(I$4:I$7,I12)</f>
        <v>1</v>
      </c>
      <c r="E12" s="22"/>
      <c r="F12" s="24"/>
      <c r="G12" s="24"/>
      <c r="H12" s="22"/>
      <c r="I12" s="23" t="s">
        <v>0</v>
      </c>
      <c r="J12" s="23"/>
      <c r="K12" s="22"/>
      <c r="M12" s="4"/>
    </row>
    <row r="13" spans="1:14" x14ac:dyDescent="0.15">
      <c r="A13" s="85" t="s">
        <v>93</v>
      </c>
      <c r="B13" s="86"/>
      <c r="C13" s="87"/>
      <c r="D13" s="21">
        <f>COUNTIF(I$4:I$7,I13)</f>
        <v>0</v>
      </c>
      <c r="E13" s="22"/>
      <c r="H13" s="22"/>
      <c r="I13" s="23" t="s">
        <v>4</v>
      </c>
      <c r="J13" s="23"/>
      <c r="K13" s="22"/>
      <c r="M13" s="4"/>
    </row>
    <row r="14" spans="1:14" x14ac:dyDescent="0.15">
      <c r="A14" s="85" t="s">
        <v>94</v>
      </c>
      <c r="B14" s="86"/>
      <c r="C14" s="87"/>
      <c r="D14" s="21">
        <f>COUNTIF(I$4:I$7,I14)</f>
        <v>0</v>
      </c>
      <c r="E14" s="22"/>
      <c r="H14" s="22"/>
      <c r="I14" s="23" t="s">
        <v>1</v>
      </c>
      <c r="J14" s="23"/>
      <c r="K14" s="22"/>
      <c r="M14" s="4"/>
    </row>
    <row r="15" spans="1:14" x14ac:dyDescent="0.15">
      <c r="A15" s="85" t="s">
        <v>95</v>
      </c>
      <c r="B15" s="86"/>
      <c r="C15" s="87"/>
      <c r="D15" s="21">
        <f>D9-SUM(D11:D14)</f>
        <v>0</v>
      </c>
      <c r="E15" s="22"/>
      <c r="H15" s="22"/>
      <c r="I15" s="23"/>
      <c r="J15" s="23"/>
      <c r="K15" s="22"/>
      <c r="M15" s="4"/>
    </row>
    <row r="16" spans="1:14" s="8" customFormat="1" x14ac:dyDescent="0.15">
      <c r="H16" s="18"/>
      <c r="J16" s="23" t="s">
        <v>1</v>
      </c>
    </row>
    <row r="17" spans="8:10" s="8" customFormat="1" x14ac:dyDescent="0.15">
      <c r="H17" s="18"/>
    </row>
    <row r="18" spans="8:10" s="8" customFormat="1" x14ac:dyDescent="0.15">
      <c r="H18" s="18"/>
    </row>
    <row r="19" spans="8:10" s="8" customFormat="1" x14ac:dyDescent="0.15">
      <c r="H19" s="18"/>
    </row>
    <row r="20" spans="8:10" x14ac:dyDescent="0.15">
      <c r="J20" s="8"/>
    </row>
  </sheetData>
  <mergeCells count="14">
    <mergeCell ref="I1:K1"/>
    <mergeCell ref="A3:C3"/>
    <mergeCell ref="D3:K3"/>
    <mergeCell ref="A1:C2"/>
    <mergeCell ref="D1:D2"/>
    <mergeCell ref="E1:E2"/>
    <mergeCell ref="F1:F2"/>
    <mergeCell ref="G1:G2"/>
    <mergeCell ref="H1:H2"/>
    <mergeCell ref="A11:C11"/>
    <mergeCell ref="A12:C12"/>
    <mergeCell ref="A13:C13"/>
    <mergeCell ref="A14:C14"/>
    <mergeCell ref="A15:C15"/>
  </mergeCells>
  <phoneticPr fontId="2"/>
  <dataValidations count="3">
    <dataValidation type="list" allowBlank="1" showInputMessage="1" showErrorMessage="1" sqref="J4:J5" xr:uid="{D84595A4-9E4C-4482-8468-908E8BE52E59}">
      <formula1>$J$11:$J$16</formula1>
    </dataValidation>
    <dataValidation type="list" allowBlank="1" showInputMessage="1" showErrorMessage="1" sqref="I4:I7" xr:uid="{93C230EC-4F0E-45A0-908D-F8FFA53684AB}">
      <formula1>$I$11:$I$15</formula1>
    </dataValidation>
    <dataValidation type="list" allowBlank="1" showInputMessage="1" showErrorMessage="1" sqref="J6:J7" xr:uid="{E85B314E-46A3-467F-BAF4-0FC2C8AAEB71}">
      <formula1>$J$49:$J$54</formula1>
    </dataValidation>
  </dataValidations>
  <pageMargins left="0.39370078740157483" right="0.39370078740157483" top="0.59055118110236227" bottom="0.59055118110236227" header="0.39370078740157483" footer="0.39370078740157483"/>
  <pageSetup paperSize="9" scale="60" orientation="landscape" horizontalDpi="300" verticalDpi="300" r:id="rId1"/>
  <headerFooter alignWithMargins="0">
    <oddHeader>&amp;L&amp;14&amp;A&amp;R&amp;P／&amp;N</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2C670-2C75-4CFB-93E3-0221AF65ED98}">
  <dimension ref="A1:F57"/>
  <sheetViews>
    <sheetView workbookViewId="0">
      <pane xSplit="3" ySplit="1" topLeftCell="D2" activePane="bottomRight" state="frozen"/>
      <selection pane="topRight" activeCell="D1" sqref="D1"/>
      <selection pane="bottomLeft" activeCell="A2" sqref="A2"/>
      <selection pane="bottomRight" sqref="A1:C1"/>
    </sheetView>
  </sheetViews>
  <sheetFormatPr defaultRowHeight="11.25" x14ac:dyDescent="0.15"/>
  <cols>
    <col min="1" max="3" width="3.125" style="3" customWidth="1"/>
    <col min="4" max="6" width="70.625" style="8" customWidth="1"/>
    <col min="7" max="16384" width="9" style="8"/>
  </cols>
  <sheetData>
    <row r="1" spans="1:6" x14ac:dyDescent="0.15">
      <c r="A1" s="105" t="s">
        <v>5</v>
      </c>
      <c r="B1" s="106"/>
      <c r="C1" s="107"/>
      <c r="D1" s="8" t="s">
        <v>85</v>
      </c>
      <c r="E1" s="8" t="s">
        <v>86</v>
      </c>
    </row>
    <row r="2" spans="1:6" x14ac:dyDescent="0.15">
      <c r="A2" s="108"/>
      <c r="B2" s="109"/>
      <c r="C2" s="110"/>
    </row>
    <row r="3" spans="1:6" x14ac:dyDescent="0.15">
      <c r="A3" s="6">
        <v>1</v>
      </c>
      <c r="B3" s="6"/>
      <c r="C3" s="6"/>
    </row>
    <row r="4" spans="1:6" x14ac:dyDescent="0.15">
      <c r="A4" s="6">
        <f>A3</f>
        <v>1</v>
      </c>
      <c r="B4" s="6">
        <v>1</v>
      </c>
      <c r="C4" s="6"/>
    </row>
    <row r="5" spans="1:6" x14ac:dyDescent="0.15">
      <c r="A5" s="9">
        <f>A4</f>
        <v>1</v>
      </c>
      <c r="B5" s="9">
        <f>B4</f>
        <v>1</v>
      </c>
      <c r="C5" s="9">
        <v>1</v>
      </c>
    </row>
    <row r="6" spans="1:6" ht="202.5" x14ac:dyDescent="0.15">
      <c r="A6" s="9">
        <f t="shared" ref="A6:B21" si="0">A5</f>
        <v>1</v>
      </c>
      <c r="B6" s="9">
        <f t="shared" si="0"/>
        <v>1</v>
      </c>
      <c r="C6" s="9">
        <v>2</v>
      </c>
      <c r="D6" s="11" t="s">
        <v>77</v>
      </c>
    </row>
    <row r="7" spans="1:6" ht="202.5" x14ac:dyDescent="0.15">
      <c r="A7" s="9">
        <f t="shared" si="0"/>
        <v>1</v>
      </c>
      <c r="B7" s="9">
        <f t="shared" si="0"/>
        <v>1</v>
      </c>
      <c r="C7" s="9">
        <v>3</v>
      </c>
      <c r="D7" s="11" t="s">
        <v>76</v>
      </c>
    </row>
    <row r="8" spans="1:6" ht="202.5" x14ac:dyDescent="0.15">
      <c r="A8" s="9">
        <f t="shared" si="0"/>
        <v>1</v>
      </c>
      <c r="B8" s="9">
        <f t="shared" si="0"/>
        <v>1</v>
      </c>
      <c r="C8" s="9">
        <v>4</v>
      </c>
      <c r="D8" s="11" t="s">
        <v>78</v>
      </c>
    </row>
    <row r="9" spans="1:6" ht="348.75" x14ac:dyDescent="0.15">
      <c r="A9" s="9">
        <f t="shared" si="0"/>
        <v>1</v>
      </c>
      <c r="B9" s="9">
        <f t="shared" si="0"/>
        <v>1</v>
      </c>
      <c r="C9" s="9">
        <v>5</v>
      </c>
      <c r="D9" s="25" t="s">
        <v>81</v>
      </c>
      <c r="E9" s="10" t="s">
        <v>96</v>
      </c>
    </row>
    <row r="10" spans="1:6" ht="337.5" x14ac:dyDescent="0.15">
      <c r="A10" s="9">
        <f t="shared" si="0"/>
        <v>1</v>
      </c>
      <c r="B10" s="9">
        <f t="shared" si="0"/>
        <v>1</v>
      </c>
      <c r="C10" s="9">
        <v>6</v>
      </c>
      <c r="D10" s="25" t="s">
        <v>82</v>
      </c>
      <c r="E10" s="18" t="s">
        <v>97</v>
      </c>
    </row>
    <row r="11" spans="1:6" ht="348.75" x14ac:dyDescent="0.15">
      <c r="A11" s="9">
        <f t="shared" si="0"/>
        <v>1</v>
      </c>
      <c r="B11" s="9">
        <f t="shared" si="0"/>
        <v>1</v>
      </c>
      <c r="C11" s="9">
        <v>7</v>
      </c>
      <c r="D11" s="25" t="s">
        <v>80</v>
      </c>
      <c r="E11" s="10" t="s">
        <v>98</v>
      </c>
    </row>
    <row r="12" spans="1:6" ht="409.5" x14ac:dyDescent="0.15">
      <c r="A12" s="9">
        <f t="shared" si="0"/>
        <v>1</v>
      </c>
      <c r="B12" s="9">
        <f t="shared" si="0"/>
        <v>1</v>
      </c>
      <c r="C12" s="9">
        <v>8</v>
      </c>
      <c r="D12" s="25" t="s">
        <v>127</v>
      </c>
    </row>
    <row r="13" spans="1:6" ht="382.5" x14ac:dyDescent="0.15">
      <c r="A13" s="9">
        <f t="shared" si="0"/>
        <v>1</v>
      </c>
      <c r="B13" s="9">
        <f t="shared" si="0"/>
        <v>1</v>
      </c>
      <c r="C13" s="9">
        <v>9</v>
      </c>
      <c r="D13" s="27" t="s">
        <v>84</v>
      </c>
      <c r="E13" s="27" t="s">
        <v>88</v>
      </c>
      <c r="F13" s="34" t="s">
        <v>129</v>
      </c>
    </row>
    <row r="14" spans="1:6" ht="382.5" x14ac:dyDescent="0.15">
      <c r="A14" s="9">
        <f t="shared" si="0"/>
        <v>1</v>
      </c>
      <c r="B14" s="9">
        <f t="shared" si="0"/>
        <v>1</v>
      </c>
      <c r="C14" s="9">
        <v>10</v>
      </c>
      <c r="D14" s="27" t="s">
        <v>90</v>
      </c>
      <c r="E14" s="10" t="s">
        <v>89</v>
      </c>
      <c r="F14" s="34" t="s">
        <v>128</v>
      </c>
    </row>
    <row r="15" spans="1:6" x14ac:dyDescent="0.15">
      <c r="A15" s="9">
        <f t="shared" si="0"/>
        <v>1</v>
      </c>
      <c r="B15" s="9">
        <f t="shared" si="0"/>
        <v>1</v>
      </c>
      <c r="C15" s="9">
        <v>11</v>
      </c>
    </row>
    <row r="16" spans="1:6" x14ac:dyDescent="0.15">
      <c r="A16" s="9">
        <f t="shared" si="0"/>
        <v>1</v>
      </c>
      <c r="B16" s="9">
        <f t="shared" si="0"/>
        <v>1</v>
      </c>
      <c r="C16" s="9">
        <v>12</v>
      </c>
    </row>
    <row r="17" spans="1:3" x14ac:dyDescent="0.15">
      <c r="A17" s="9">
        <f t="shared" si="0"/>
        <v>1</v>
      </c>
      <c r="B17" s="9">
        <f t="shared" si="0"/>
        <v>1</v>
      </c>
      <c r="C17" s="9">
        <v>13</v>
      </c>
    </row>
    <row r="18" spans="1:3" x14ac:dyDescent="0.15">
      <c r="A18" s="9">
        <f t="shared" si="0"/>
        <v>1</v>
      </c>
      <c r="B18" s="9">
        <f t="shared" si="0"/>
        <v>1</v>
      </c>
      <c r="C18" s="9">
        <v>14</v>
      </c>
    </row>
    <row r="19" spans="1:3" x14ac:dyDescent="0.15">
      <c r="A19" s="9">
        <f t="shared" si="0"/>
        <v>1</v>
      </c>
      <c r="B19" s="9">
        <f t="shared" si="0"/>
        <v>1</v>
      </c>
      <c r="C19" s="9">
        <v>15</v>
      </c>
    </row>
    <row r="20" spans="1:3" x14ac:dyDescent="0.15">
      <c r="A20" s="9">
        <f t="shared" si="0"/>
        <v>1</v>
      </c>
      <c r="B20" s="9">
        <f t="shared" si="0"/>
        <v>1</v>
      </c>
      <c r="C20" s="9">
        <v>16</v>
      </c>
    </row>
    <row r="21" spans="1:3" x14ac:dyDescent="0.15">
      <c r="A21" s="9">
        <f t="shared" si="0"/>
        <v>1</v>
      </c>
      <c r="B21" s="9">
        <f t="shared" si="0"/>
        <v>1</v>
      </c>
      <c r="C21" s="9">
        <v>17</v>
      </c>
    </row>
    <row r="22" spans="1:3" x14ac:dyDescent="0.15">
      <c r="A22" s="6">
        <f t="shared" ref="A22:B35" si="1">A21</f>
        <v>1</v>
      </c>
      <c r="B22" s="6">
        <v>2</v>
      </c>
      <c r="C22" s="6"/>
    </row>
    <row r="23" spans="1:3" x14ac:dyDescent="0.15">
      <c r="A23" s="9">
        <f t="shared" si="1"/>
        <v>1</v>
      </c>
      <c r="B23" s="9">
        <f t="shared" si="1"/>
        <v>2</v>
      </c>
      <c r="C23" s="9">
        <v>1</v>
      </c>
    </row>
    <row r="24" spans="1:3" x14ac:dyDescent="0.15">
      <c r="A24" s="9">
        <f t="shared" si="1"/>
        <v>1</v>
      </c>
      <c r="B24" s="9">
        <f t="shared" si="1"/>
        <v>2</v>
      </c>
      <c r="C24" s="9">
        <v>2</v>
      </c>
    </row>
    <row r="25" spans="1:3" x14ac:dyDescent="0.15">
      <c r="A25" s="9">
        <f t="shared" si="1"/>
        <v>1</v>
      </c>
      <c r="B25" s="9">
        <f t="shared" si="1"/>
        <v>2</v>
      </c>
      <c r="C25" s="9">
        <v>3</v>
      </c>
    </row>
    <row r="26" spans="1:3" x14ac:dyDescent="0.15">
      <c r="A26" s="9">
        <f t="shared" si="1"/>
        <v>1</v>
      </c>
      <c r="B26" s="9">
        <f t="shared" si="1"/>
        <v>2</v>
      </c>
      <c r="C26" s="9">
        <v>4</v>
      </c>
    </row>
    <row r="27" spans="1:3" x14ac:dyDescent="0.15">
      <c r="A27" s="9">
        <f t="shared" si="1"/>
        <v>1</v>
      </c>
      <c r="B27" s="9">
        <f t="shared" si="1"/>
        <v>2</v>
      </c>
      <c r="C27" s="9">
        <v>5</v>
      </c>
    </row>
    <row r="28" spans="1:3" x14ac:dyDescent="0.15">
      <c r="A28" s="9">
        <f t="shared" si="1"/>
        <v>1</v>
      </c>
      <c r="B28" s="9">
        <f t="shared" si="1"/>
        <v>2</v>
      </c>
      <c r="C28" s="9">
        <v>6</v>
      </c>
    </row>
    <row r="29" spans="1:3" x14ac:dyDescent="0.15">
      <c r="A29" s="9">
        <f t="shared" si="1"/>
        <v>1</v>
      </c>
      <c r="B29" s="9">
        <f t="shared" si="1"/>
        <v>2</v>
      </c>
      <c r="C29" s="9">
        <v>7</v>
      </c>
    </row>
    <row r="30" spans="1:3" x14ac:dyDescent="0.15">
      <c r="A30" s="9">
        <f t="shared" si="1"/>
        <v>1</v>
      </c>
      <c r="B30" s="9">
        <f t="shared" si="1"/>
        <v>2</v>
      </c>
      <c r="C30" s="9">
        <v>8</v>
      </c>
    </row>
    <row r="31" spans="1:3" x14ac:dyDescent="0.15">
      <c r="A31" s="9">
        <f t="shared" si="1"/>
        <v>1</v>
      </c>
      <c r="B31" s="9">
        <f t="shared" si="1"/>
        <v>2</v>
      </c>
      <c r="C31" s="9">
        <v>9</v>
      </c>
    </row>
    <row r="32" spans="1:3" x14ac:dyDescent="0.15">
      <c r="A32" s="9">
        <f t="shared" si="1"/>
        <v>1</v>
      </c>
      <c r="B32" s="9">
        <f t="shared" si="1"/>
        <v>2</v>
      </c>
      <c r="C32" s="9">
        <v>10</v>
      </c>
    </row>
    <row r="33" spans="1:3" x14ac:dyDescent="0.15">
      <c r="A33" s="9">
        <f t="shared" si="1"/>
        <v>1</v>
      </c>
      <c r="B33" s="9">
        <f t="shared" si="1"/>
        <v>2</v>
      </c>
      <c r="C33" s="9">
        <v>11</v>
      </c>
    </row>
    <row r="34" spans="1:3" x14ac:dyDescent="0.15">
      <c r="A34" s="9">
        <f t="shared" si="1"/>
        <v>1</v>
      </c>
      <c r="B34" s="9">
        <f t="shared" si="1"/>
        <v>2</v>
      </c>
      <c r="C34" s="9">
        <v>12</v>
      </c>
    </row>
    <row r="35" spans="1:3" x14ac:dyDescent="0.15">
      <c r="A35" s="9">
        <f t="shared" si="1"/>
        <v>1</v>
      </c>
      <c r="B35" s="9">
        <f t="shared" si="1"/>
        <v>2</v>
      </c>
      <c r="C35" s="9">
        <v>13</v>
      </c>
    </row>
    <row r="36" spans="1:3" x14ac:dyDescent="0.15">
      <c r="A36" s="9">
        <f>A35</f>
        <v>1</v>
      </c>
      <c r="B36" s="9">
        <f>B35</f>
        <v>2</v>
      </c>
      <c r="C36" s="9">
        <v>14</v>
      </c>
    </row>
    <row r="37" spans="1:3" x14ac:dyDescent="0.15">
      <c r="A37" s="6">
        <f t="shared" ref="A37:B41" si="2">A36</f>
        <v>1</v>
      </c>
      <c r="B37" s="6">
        <v>3</v>
      </c>
      <c r="C37" s="6"/>
    </row>
    <row r="38" spans="1:3" x14ac:dyDescent="0.15">
      <c r="A38" s="9">
        <f t="shared" si="2"/>
        <v>1</v>
      </c>
      <c r="B38" s="9">
        <f t="shared" si="2"/>
        <v>3</v>
      </c>
      <c r="C38" s="9">
        <v>1</v>
      </c>
    </row>
    <row r="39" spans="1:3" x14ac:dyDescent="0.15">
      <c r="A39" s="9">
        <f t="shared" si="2"/>
        <v>1</v>
      </c>
      <c r="B39" s="9">
        <f t="shared" si="2"/>
        <v>3</v>
      </c>
      <c r="C39" s="9">
        <v>2</v>
      </c>
    </row>
    <row r="40" spans="1:3" x14ac:dyDescent="0.15">
      <c r="A40" s="9">
        <f t="shared" si="2"/>
        <v>1</v>
      </c>
      <c r="B40" s="9">
        <f t="shared" si="2"/>
        <v>3</v>
      </c>
      <c r="C40" s="9">
        <v>3</v>
      </c>
    </row>
    <row r="41" spans="1:3" x14ac:dyDescent="0.15">
      <c r="A41" s="9">
        <f t="shared" si="2"/>
        <v>1</v>
      </c>
      <c r="B41" s="9">
        <f t="shared" si="2"/>
        <v>3</v>
      </c>
      <c r="C41" s="9">
        <v>4</v>
      </c>
    </row>
    <row r="42" spans="1:3" x14ac:dyDescent="0.15">
      <c r="A42" s="9">
        <f>A41</f>
        <v>1</v>
      </c>
      <c r="B42" s="9">
        <f>B41</f>
        <v>3</v>
      </c>
      <c r="C42" s="9">
        <v>5</v>
      </c>
    </row>
    <row r="43" spans="1:3" x14ac:dyDescent="0.15">
      <c r="A43" s="9">
        <f>A42</f>
        <v>1</v>
      </c>
      <c r="B43" s="9">
        <f>B42</f>
        <v>3</v>
      </c>
      <c r="C43" s="9">
        <v>6</v>
      </c>
    </row>
    <row r="44" spans="1:3" x14ac:dyDescent="0.15">
      <c r="A44" s="9">
        <f>A42</f>
        <v>1</v>
      </c>
      <c r="B44" s="9">
        <f>B42</f>
        <v>3</v>
      </c>
      <c r="C44" s="9">
        <v>7</v>
      </c>
    </row>
    <row r="45" spans="1:3" x14ac:dyDescent="0.15">
      <c r="A45" s="9">
        <f>A42</f>
        <v>1</v>
      </c>
      <c r="B45" s="9">
        <f>B42</f>
        <v>3</v>
      </c>
      <c r="C45" s="9"/>
    </row>
    <row r="46" spans="1:3" x14ac:dyDescent="0.15">
      <c r="A46" s="8"/>
      <c r="B46" s="8"/>
      <c r="C46" s="8"/>
    </row>
    <row r="47" spans="1:3" x14ac:dyDescent="0.15">
      <c r="A47" s="19" t="s">
        <v>2</v>
      </c>
      <c r="B47" s="20"/>
      <c r="C47" s="20"/>
    </row>
    <row r="49" spans="1:3" x14ac:dyDescent="0.15">
      <c r="A49" s="22"/>
      <c r="B49" s="22"/>
      <c r="C49" s="22"/>
    </row>
    <row r="50" spans="1:3" x14ac:dyDescent="0.15">
      <c r="A50" s="22"/>
      <c r="B50" s="22"/>
      <c r="C50" s="22"/>
    </row>
    <row r="51" spans="1:3" x14ac:dyDescent="0.15">
      <c r="A51" s="22"/>
      <c r="B51" s="22"/>
      <c r="C51" s="22"/>
    </row>
    <row r="52" spans="1:3" x14ac:dyDescent="0.15">
      <c r="A52" s="22"/>
      <c r="B52" s="22"/>
      <c r="C52" s="22"/>
    </row>
    <row r="53" spans="1:3" x14ac:dyDescent="0.15">
      <c r="A53" s="22"/>
      <c r="B53" s="22"/>
      <c r="C53" s="22"/>
    </row>
    <row r="54" spans="1:3" x14ac:dyDescent="0.15">
      <c r="A54" s="8"/>
      <c r="B54" s="8"/>
      <c r="C54" s="8"/>
    </row>
    <row r="55" spans="1:3" x14ac:dyDescent="0.15">
      <c r="A55" s="8"/>
      <c r="B55" s="8"/>
      <c r="C55" s="8"/>
    </row>
    <row r="56" spans="1:3" x14ac:dyDescent="0.15">
      <c r="A56" s="8"/>
      <c r="B56" s="8"/>
      <c r="C56" s="8"/>
    </row>
    <row r="57" spans="1:3" x14ac:dyDescent="0.15">
      <c r="A57" s="8"/>
      <c r="B57" s="8"/>
      <c r="C57" s="8"/>
    </row>
  </sheetData>
  <mergeCells count="2">
    <mergeCell ref="A1:C1"/>
    <mergeCell ref="A2:C2"/>
  </mergeCells>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F7B28-96EB-4809-839F-630902E6C1B7}">
  <dimension ref="A1:L59"/>
  <sheetViews>
    <sheetView workbookViewId="0">
      <selection activeCell="H52" sqref="H52"/>
    </sheetView>
  </sheetViews>
  <sheetFormatPr defaultRowHeight="11.25" x14ac:dyDescent="0.15"/>
  <cols>
    <col min="1" max="1" width="4.375" style="1" customWidth="1"/>
    <col min="2" max="2" width="40.125" style="1" customWidth="1"/>
    <col min="3" max="3" width="9" style="1"/>
    <col min="4" max="4" width="6.75" style="1" bestFit="1" customWidth="1"/>
    <col min="5" max="5" width="3" style="1" bestFit="1" customWidth="1"/>
    <col min="6" max="6" width="8.25" style="1" bestFit="1" customWidth="1"/>
    <col min="7" max="7" width="4.5" style="1" bestFit="1" customWidth="1"/>
    <col min="8" max="8" width="9" style="1"/>
    <col min="9" max="9" width="15" style="1" customWidth="1"/>
    <col min="10" max="10" width="10.5" style="1" bestFit="1" customWidth="1"/>
    <col min="11" max="11" width="9.75" style="1" bestFit="1" customWidth="1"/>
    <col min="12" max="12" width="6" style="1" bestFit="1" customWidth="1"/>
    <col min="13" max="16384" width="9" style="1"/>
  </cols>
  <sheetData>
    <row r="1" spans="1:12" x14ac:dyDescent="0.15">
      <c r="B1" s="1" t="s">
        <v>138</v>
      </c>
    </row>
    <row r="2" spans="1:12" x14ac:dyDescent="0.15">
      <c r="B2" s="1" t="s">
        <v>139</v>
      </c>
    </row>
    <row r="4" spans="1:12" x14ac:dyDescent="0.15">
      <c r="C4" s="41" t="s">
        <v>140</v>
      </c>
      <c r="D4" s="42"/>
      <c r="F4" s="41" t="s">
        <v>141</v>
      </c>
      <c r="G4" s="42"/>
      <c r="I4" s="58" t="s">
        <v>261</v>
      </c>
      <c r="J4" s="59"/>
      <c r="K4" s="60"/>
    </row>
    <row r="5" spans="1:12" x14ac:dyDescent="0.15">
      <c r="C5" s="43" t="s">
        <v>144</v>
      </c>
      <c r="D5" s="43" t="s">
        <v>145</v>
      </c>
      <c r="F5" s="43" t="s">
        <v>144</v>
      </c>
      <c r="G5" s="43" t="s">
        <v>145</v>
      </c>
      <c r="I5" s="43" t="s">
        <v>262</v>
      </c>
      <c r="J5" s="43" t="s">
        <v>212</v>
      </c>
      <c r="K5" s="43" t="s">
        <v>213</v>
      </c>
      <c r="L5" s="2" t="s">
        <v>263</v>
      </c>
    </row>
    <row r="6" spans="1:12" x14ac:dyDescent="0.15">
      <c r="A6" s="38" t="s">
        <v>200</v>
      </c>
      <c r="C6" s="44"/>
      <c r="D6" s="45"/>
      <c r="F6" s="44"/>
      <c r="G6" s="45"/>
    </row>
    <row r="7" spans="1:12" x14ac:dyDescent="0.15">
      <c r="A7" s="37"/>
      <c r="B7" s="37" t="s">
        <v>205</v>
      </c>
      <c r="C7" s="46"/>
      <c r="D7" s="47"/>
      <c r="E7" s="37"/>
      <c r="F7" s="46"/>
      <c r="G7" s="47"/>
      <c r="J7" s="38">
        <v>65535</v>
      </c>
      <c r="K7" s="1">
        <v>65515</v>
      </c>
      <c r="L7" s="1">
        <v>65507</v>
      </c>
    </row>
    <row r="8" spans="1:12" x14ac:dyDescent="0.15">
      <c r="A8" s="1" t="s">
        <v>147</v>
      </c>
      <c r="B8" s="1" t="s">
        <v>152</v>
      </c>
      <c r="C8" s="44" t="s">
        <v>146</v>
      </c>
      <c r="D8" s="45"/>
      <c r="E8" s="1" t="s">
        <v>143</v>
      </c>
      <c r="F8" s="44" t="s">
        <v>146</v>
      </c>
      <c r="G8" s="53">
        <v>0</v>
      </c>
      <c r="I8" s="1" t="s">
        <v>215</v>
      </c>
      <c r="J8" s="1" t="s">
        <v>217</v>
      </c>
      <c r="K8" s="1" t="s">
        <v>214</v>
      </c>
    </row>
    <row r="9" spans="1:12" x14ac:dyDescent="0.15">
      <c r="A9" s="37" t="s">
        <v>207</v>
      </c>
      <c r="B9" s="37" t="s">
        <v>204</v>
      </c>
      <c r="C9" s="46"/>
      <c r="D9" s="47"/>
      <c r="E9" s="37"/>
      <c r="F9" s="46"/>
      <c r="G9" s="47"/>
      <c r="J9" s="1">
        <f>1480*5+800+20</f>
        <v>8220</v>
      </c>
      <c r="K9" s="1">
        <v>8200</v>
      </c>
      <c r="L9" s="38">
        <f>8*1024</f>
        <v>8192</v>
      </c>
    </row>
    <row r="10" spans="1:12" x14ac:dyDescent="0.15">
      <c r="A10" s="1" t="s">
        <v>208</v>
      </c>
      <c r="B10" s="1" t="s">
        <v>148</v>
      </c>
      <c r="C10" s="44" t="s">
        <v>149</v>
      </c>
      <c r="D10" s="45"/>
      <c r="E10" s="1" t="s">
        <v>143</v>
      </c>
      <c r="F10" s="44" t="s">
        <v>149</v>
      </c>
      <c r="G10" s="53">
        <v>0</v>
      </c>
      <c r="I10" s="1" t="s">
        <v>216</v>
      </c>
      <c r="J10" s="1" t="s">
        <v>218</v>
      </c>
      <c r="K10" s="1" t="s">
        <v>219</v>
      </c>
    </row>
    <row r="11" spans="1:12" x14ac:dyDescent="0.15">
      <c r="A11" s="37"/>
      <c r="B11" s="37" t="s">
        <v>203</v>
      </c>
      <c r="C11" s="46"/>
      <c r="D11" s="47"/>
      <c r="E11" s="37"/>
      <c r="F11" s="46"/>
      <c r="G11" s="47"/>
    </row>
    <row r="12" spans="1:12" x14ac:dyDescent="0.15">
      <c r="A12" s="1" t="s">
        <v>147</v>
      </c>
      <c r="B12" s="1" t="s">
        <v>150</v>
      </c>
      <c r="C12" s="44" t="s">
        <v>151</v>
      </c>
      <c r="D12" s="45"/>
      <c r="E12" s="1" t="s">
        <v>143</v>
      </c>
      <c r="F12" s="44" t="s">
        <v>151</v>
      </c>
      <c r="G12" s="53">
        <v>0</v>
      </c>
      <c r="I12" s="38">
        <v>1514</v>
      </c>
      <c r="J12" s="1">
        <v>1500</v>
      </c>
      <c r="K12" s="1">
        <v>1480</v>
      </c>
      <c r="L12" s="1">
        <v>1472</v>
      </c>
    </row>
    <row r="13" spans="1:12" x14ac:dyDescent="0.15">
      <c r="C13" s="44"/>
      <c r="D13" s="45"/>
      <c r="F13" s="44"/>
      <c r="G13" s="45"/>
    </row>
    <row r="14" spans="1:12" x14ac:dyDescent="0.15">
      <c r="C14" s="44"/>
      <c r="D14" s="45"/>
      <c r="F14" s="44"/>
      <c r="G14" s="45"/>
    </row>
    <row r="15" spans="1:12" x14ac:dyDescent="0.15">
      <c r="C15" s="44"/>
      <c r="D15" s="45"/>
      <c r="F15" s="44"/>
      <c r="G15" s="45"/>
    </row>
    <row r="16" spans="1:12" x14ac:dyDescent="0.15">
      <c r="C16" s="44"/>
      <c r="D16" s="45"/>
      <c r="F16" s="44"/>
      <c r="G16" s="45"/>
    </row>
    <row r="17" spans="1:12" x14ac:dyDescent="0.15">
      <c r="A17" s="38" t="s">
        <v>201</v>
      </c>
      <c r="C17" s="44"/>
      <c r="D17" s="45"/>
      <c r="F17" s="44"/>
      <c r="G17" s="45"/>
    </row>
    <row r="18" spans="1:12" x14ac:dyDescent="0.15">
      <c r="A18" s="37"/>
      <c r="B18" s="37" t="s">
        <v>206</v>
      </c>
      <c r="C18" s="46"/>
      <c r="D18" s="47"/>
      <c r="E18" s="37"/>
      <c r="F18" s="46"/>
      <c r="G18" s="47"/>
      <c r="J18" s="38">
        <v>65535</v>
      </c>
      <c r="K18" s="1">
        <v>65515</v>
      </c>
      <c r="L18" s="1">
        <v>65507</v>
      </c>
    </row>
    <row r="19" spans="1:12" x14ac:dyDescent="0.15">
      <c r="A19" s="1" t="s">
        <v>147</v>
      </c>
      <c r="B19" s="1" t="s">
        <v>153</v>
      </c>
      <c r="C19" s="44" t="s">
        <v>156</v>
      </c>
      <c r="D19" s="48">
        <v>1.1999999999999999E-3</v>
      </c>
      <c r="E19" s="1" t="s">
        <v>142</v>
      </c>
      <c r="F19" s="44" t="s">
        <v>154</v>
      </c>
      <c r="G19" s="53"/>
      <c r="I19" s="1" t="s">
        <v>215</v>
      </c>
      <c r="J19" s="1" t="s">
        <v>217</v>
      </c>
      <c r="K19" s="1" t="s">
        <v>214</v>
      </c>
    </row>
    <row r="20" spans="1:12" x14ac:dyDescent="0.15">
      <c r="A20" s="1" t="s">
        <v>147</v>
      </c>
      <c r="B20" s="1" t="s">
        <v>165</v>
      </c>
      <c r="C20" s="44" t="s">
        <v>162</v>
      </c>
      <c r="D20" s="48">
        <v>8.1999999999999998E-4</v>
      </c>
      <c r="E20" s="1" t="s">
        <v>142</v>
      </c>
      <c r="F20" s="44" t="s">
        <v>162</v>
      </c>
      <c r="G20" s="53"/>
      <c r="I20" s="1" t="s">
        <v>215</v>
      </c>
      <c r="J20" s="1" t="s">
        <v>217</v>
      </c>
      <c r="K20" s="1" t="s">
        <v>214</v>
      </c>
    </row>
    <row r="21" spans="1:12" x14ac:dyDescent="0.15">
      <c r="A21" s="40"/>
      <c r="B21" s="40" t="s">
        <v>206</v>
      </c>
      <c r="C21" s="49" t="s">
        <v>158</v>
      </c>
      <c r="D21" s="50"/>
      <c r="E21" s="40"/>
      <c r="F21" s="49"/>
      <c r="G21" s="50"/>
    </row>
    <row r="22" spans="1:12" x14ac:dyDescent="0.15">
      <c r="A22" s="1" t="s">
        <v>92</v>
      </c>
      <c r="B22" s="1" t="s">
        <v>157</v>
      </c>
      <c r="C22" s="44" t="s">
        <v>0</v>
      </c>
      <c r="D22" s="48"/>
      <c r="E22" s="1" t="s">
        <v>142</v>
      </c>
      <c r="F22" s="44"/>
      <c r="G22" s="53"/>
    </row>
    <row r="23" spans="1:12" x14ac:dyDescent="0.15">
      <c r="A23" s="1" t="s">
        <v>92</v>
      </c>
      <c r="B23" s="1" t="s">
        <v>159</v>
      </c>
      <c r="C23" s="44" t="s">
        <v>0</v>
      </c>
      <c r="D23" s="48"/>
      <c r="E23" s="1" t="s">
        <v>142</v>
      </c>
      <c r="F23" s="44"/>
      <c r="G23" s="53"/>
    </row>
    <row r="24" spans="1:12" x14ac:dyDescent="0.15">
      <c r="A24" s="1" t="s">
        <v>92</v>
      </c>
      <c r="B24" s="1" t="s">
        <v>160</v>
      </c>
      <c r="C24" s="44" t="s">
        <v>0</v>
      </c>
      <c r="D24" s="48"/>
      <c r="E24" s="1" t="s">
        <v>142</v>
      </c>
      <c r="F24" s="44"/>
      <c r="G24" s="53"/>
    </row>
    <row r="25" spans="1:12" x14ac:dyDescent="0.15">
      <c r="A25" s="1" t="s">
        <v>92</v>
      </c>
      <c r="B25" s="1" t="s">
        <v>161</v>
      </c>
      <c r="C25" s="44" t="s">
        <v>0</v>
      </c>
      <c r="D25" s="48"/>
      <c r="E25" s="1" t="s">
        <v>142</v>
      </c>
      <c r="F25" s="44"/>
      <c r="G25" s="53"/>
    </row>
    <row r="26" spans="1:12" x14ac:dyDescent="0.15">
      <c r="A26" s="37"/>
      <c r="B26" s="37" t="s">
        <v>204</v>
      </c>
      <c r="C26" s="46"/>
      <c r="D26" s="47"/>
      <c r="E26" s="37"/>
      <c r="F26" s="46"/>
      <c r="G26" s="47"/>
      <c r="J26" s="1">
        <f>1480*5+800+20</f>
        <v>8220</v>
      </c>
      <c r="K26" s="1">
        <v>8200</v>
      </c>
      <c r="L26" s="38">
        <f>8*1024</f>
        <v>8192</v>
      </c>
    </row>
    <row r="27" spans="1:12" x14ac:dyDescent="0.15">
      <c r="A27" s="1" t="s">
        <v>147</v>
      </c>
      <c r="B27" s="1" t="s">
        <v>163</v>
      </c>
      <c r="C27" s="44" t="s">
        <v>155</v>
      </c>
      <c r="D27" s="48">
        <v>1.1999999999999999E-3</v>
      </c>
      <c r="E27" s="1" t="s">
        <v>142</v>
      </c>
      <c r="F27" s="44" t="s">
        <v>154</v>
      </c>
      <c r="G27" s="53"/>
      <c r="I27" s="1" t="s">
        <v>216</v>
      </c>
      <c r="J27" s="1" t="s">
        <v>218</v>
      </c>
      <c r="K27" s="1" t="s">
        <v>219</v>
      </c>
    </row>
    <row r="28" spans="1:12" x14ac:dyDescent="0.15">
      <c r="A28" s="1" t="s">
        <v>147</v>
      </c>
      <c r="B28" s="1" t="s">
        <v>166</v>
      </c>
      <c r="C28" s="44" t="s">
        <v>162</v>
      </c>
      <c r="D28" s="48">
        <v>6.6E-4</v>
      </c>
      <c r="E28" s="1" t="s">
        <v>142</v>
      </c>
      <c r="F28" s="44" t="s">
        <v>162</v>
      </c>
      <c r="G28" s="53"/>
      <c r="I28" s="1" t="s">
        <v>216</v>
      </c>
      <c r="J28" s="1" t="s">
        <v>218</v>
      </c>
      <c r="K28" s="1" t="s">
        <v>219</v>
      </c>
    </row>
    <row r="29" spans="1:12" x14ac:dyDescent="0.15">
      <c r="A29" s="1" t="s">
        <v>147</v>
      </c>
      <c r="B29" s="1" t="s">
        <v>169</v>
      </c>
      <c r="C29" s="44" t="s">
        <v>167</v>
      </c>
      <c r="D29" s="48">
        <v>0.25</v>
      </c>
      <c r="E29" s="1" t="s">
        <v>142</v>
      </c>
      <c r="F29" s="44" t="s">
        <v>168</v>
      </c>
      <c r="G29" s="53"/>
      <c r="I29" s="1" t="s">
        <v>216</v>
      </c>
      <c r="J29" s="1" t="s">
        <v>218</v>
      </c>
      <c r="K29" s="1" t="s">
        <v>219</v>
      </c>
    </row>
    <row r="30" spans="1:12" x14ac:dyDescent="0.15">
      <c r="A30" s="1" t="s">
        <v>91</v>
      </c>
      <c r="B30" s="1" t="s">
        <v>170</v>
      </c>
      <c r="C30" s="44" t="s">
        <v>171</v>
      </c>
      <c r="D30" s="48">
        <v>0.4</v>
      </c>
      <c r="E30" s="1" t="s">
        <v>142</v>
      </c>
      <c r="F30" s="44" t="s">
        <v>172</v>
      </c>
      <c r="G30" s="53"/>
      <c r="I30" s="1" t="s">
        <v>216</v>
      </c>
      <c r="J30" s="1" t="s">
        <v>218</v>
      </c>
      <c r="K30" s="1" t="s">
        <v>219</v>
      </c>
    </row>
    <row r="31" spans="1:12" x14ac:dyDescent="0.15">
      <c r="A31" s="1" t="s">
        <v>147</v>
      </c>
      <c r="B31" s="1" t="s">
        <v>173</v>
      </c>
      <c r="C31" s="44" t="s">
        <v>167</v>
      </c>
      <c r="D31" s="48">
        <v>0.76</v>
      </c>
      <c r="E31" s="1" t="s">
        <v>142</v>
      </c>
      <c r="F31" s="44" t="s">
        <v>174</v>
      </c>
      <c r="G31" s="53"/>
      <c r="I31" s="1" t="s">
        <v>216</v>
      </c>
      <c r="J31" s="1" t="s">
        <v>218</v>
      </c>
      <c r="K31" s="1" t="s">
        <v>219</v>
      </c>
    </row>
    <row r="32" spans="1:12" x14ac:dyDescent="0.15">
      <c r="A32" s="1" t="s">
        <v>147</v>
      </c>
      <c r="B32" s="1" t="s">
        <v>176</v>
      </c>
      <c r="C32" s="44" t="s">
        <v>175</v>
      </c>
      <c r="D32" s="48">
        <v>0.84</v>
      </c>
      <c r="E32" s="1" t="s">
        <v>142</v>
      </c>
      <c r="F32" s="44" t="s">
        <v>182</v>
      </c>
      <c r="G32" s="53"/>
      <c r="I32" s="1" t="s">
        <v>216</v>
      </c>
      <c r="J32" s="1" t="s">
        <v>218</v>
      </c>
      <c r="K32" s="1" t="s">
        <v>219</v>
      </c>
    </row>
    <row r="33" spans="1:12" x14ac:dyDescent="0.15">
      <c r="A33" s="40"/>
      <c r="B33" s="40" t="s">
        <v>204</v>
      </c>
      <c r="C33" s="49" t="s">
        <v>158</v>
      </c>
      <c r="D33" s="50"/>
      <c r="E33" s="40"/>
      <c r="F33" s="49"/>
      <c r="G33" s="50"/>
    </row>
    <row r="34" spans="1:12" x14ac:dyDescent="0.15">
      <c r="A34" s="1" t="s">
        <v>92</v>
      </c>
      <c r="B34" s="1" t="s">
        <v>164</v>
      </c>
      <c r="C34" s="44" t="s">
        <v>0</v>
      </c>
      <c r="D34" s="45"/>
      <c r="E34" s="1" t="s">
        <v>142</v>
      </c>
      <c r="F34" s="44"/>
      <c r="G34" s="53"/>
    </row>
    <row r="35" spans="1:12" x14ac:dyDescent="0.15">
      <c r="A35" s="1" t="s">
        <v>92</v>
      </c>
      <c r="B35" s="1" t="s">
        <v>177</v>
      </c>
      <c r="C35" s="44" t="s">
        <v>0</v>
      </c>
      <c r="D35" s="45"/>
      <c r="E35" s="1" t="s">
        <v>142</v>
      </c>
      <c r="F35" s="44"/>
      <c r="G35" s="53"/>
    </row>
    <row r="36" spans="1:12" x14ac:dyDescent="0.15">
      <c r="A36" s="40"/>
      <c r="B36" s="40" t="s">
        <v>203</v>
      </c>
      <c r="C36" s="49" t="s">
        <v>179</v>
      </c>
      <c r="D36" s="50"/>
      <c r="E36" s="40"/>
      <c r="F36" s="49"/>
      <c r="G36" s="50"/>
    </row>
    <row r="37" spans="1:12" x14ac:dyDescent="0.15">
      <c r="A37" s="1" t="s">
        <v>202</v>
      </c>
      <c r="B37" s="1" t="s">
        <v>178</v>
      </c>
      <c r="C37" s="44" t="s">
        <v>155</v>
      </c>
      <c r="D37" s="48">
        <v>7.2000000000000005E-4</v>
      </c>
      <c r="E37" s="1" t="s">
        <v>142</v>
      </c>
      <c r="F37" s="44" t="s">
        <v>154</v>
      </c>
      <c r="G37" s="53"/>
      <c r="I37" s="38">
        <v>1514</v>
      </c>
      <c r="J37" s="1">
        <v>1500</v>
      </c>
      <c r="K37" s="1">
        <v>1480</v>
      </c>
      <c r="L37" s="1">
        <v>1472</v>
      </c>
    </row>
    <row r="38" spans="1:12" x14ac:dyDescent="0.15">
      <c r="A38" s="1" t="s">
        <v>202</v>
      </c>
      <c r="B38" s="1" t="s">
        <v>183</v>
      </c>
      <c r="C38" s="44" t="s">
        <v>180</v>
      </c>
      <c r="D38" s="48">
        <v>0.86</v>
      </c>
      <c r="E38" s="1" t="s">
        <v>142</v>
      </c>
      <c r="F38" s="44" t="s">
        <v>181</v>
      </c>
      <c r="G38" s="53"/>
      <c r="I38" s="38">
        <v>1514</v>
      </c>
      <c r="J38" s="1">
        <v>1500</v>
      </c>
      <c r="K38" s="1">
        <v>1480</v>
      </c>
      <c r="L38" s="1">
        <v>1472</v>
      </c>
    </row>
    <row r="39" spans="1:12" x14ac:dyDescent="0.15">
      <c r="A39" s="1" t="s">
        <v>202</v>
      </c>
      <c r="B39" s="1" t="s">
        <v>185</v>
      </c>
      <c r="C39" s="44" t="s">
        <v>180</v>
      </c>
      <c r="D39" s="48">
        <v>0.88</v>
      </c>
      <c r="E39" s="1" t="s">
        <v>142</v>
      </c>
      <c r="F39" s="44" t="s">
        <v>184</v>
      </c>
      <c r="G39" s="53"/>
      <c r="I39" s="38">
        <v>1514</v>
      </c>
      <c r="J39" s="1">
        <v>1500</v>
      </c>
      <c r="K39" s="1">
        <v>1480</v>
      </c>
      <c r="L39" s="1">
        <v>1472</v>
      </c>
    </row>
    <row r="40" spans="1:12" x14ac:dyDescent="0.15">
      <c r="A40" s="1" t="s">
        <v>202</v>
      </c>
      <c r="B40" s="1" t="s">
        <v>186</v>
      </c>
      <c r="C40" s="44" t="s">
        <v>188</v>
      </c>
      <c r="D40" s="48">
        <v>0.91</v>
      </c>
      <c r="E40" s="1" t="s">
        <v>142</v>
      </c>
      <c r="F40" s="44" t="s">
        <v>187</v>
      </c>
      <c r="G40" s="53"/>
      <c r="I40" s="38">
        <v>1514</v>
      </c>
      <c r="J40" s="1">
        <v>1500</v>
      </c>
      <c r="K40" s="1">
        <v>1480</v>
      </c>
      <c r="L40" s="1">
        <v>1472</v>
      </c>
    </row>
    <row r="41" spans="1:12" x14ac:dyDescent="0.15">
      <c r="A41" s="1" t="s">
        <v>202</v>
      </c>
      <c r="B41" s="1" t="s">
        <v>189</v>
      </c>
      <c r="C41" s="44" t="s">
        <v>191</v>
      </c>
      <c r="D41" s="48">
        <v>0.91</v>
      </c>
      <c r="E41" s="1" t="s">
        <v>142</v>
      </c>
      <c r="F41" s="44" t="s">
        <v>190</v>
      </c>
      <c r="G41" s="53"/>
      <c r="I41" s="38">
        <v>1514</v>
      </c>
      <c r="J41" s="1">
        <v>1500</v>
      </c>
      <c r="K41" s="1">
        <v>1480</v>
      </c>
      <c r="L41" s="1">
        <v>1472</v>
      </c>
    </row>
    <row r="42" spans="1:12" x14ac:dyDescent="0.15">
      <c r="A42" s="1" t="s">
        <v>202</v>
      </c>
      <c r="B42" s="1" t="s">
        <v>192</v>
      </c>
      <c r="C42" s="51" t="s">
        <v>188</v>
      </c>
      <c r="D42" s="52">
        <v>0.91</v>
      </c>
      <c r="E42" s="1" t="s">
        <v>142</v>
      </c>
      <c r="F42" s="51" t="s">
        <v>190</v>
      </c>
      <c r="G42" s="54"/>
      <c r="I42" s="38">
        <v>1514</v>
      </c>
      <c r="J42" s="1">
        <v>1500</v>
      </c>
      <c r="K42" s="1">
        <v>1480</v>
      </c>
      <c r="L42" s="1">
        <v>1472</v>
      </c>
    </row>
    <row r="53" spans="1:12" x14ac:dyDescent="0.15">
      <c r="A53" s="38" t="s">
        <v>209</v>
      </c>
    </row>
    <row r="54" spans="1:12" x14ac:dyDescent="0.15">
      <c r="A54" s="37" t="s">
        <v>210</v>
      </c>
      <c r="B54" s="37"/>
      <c r="C54" s="37"/>
      <c r="D54" s="37"/>
      <c r="E54" s="37"/>
      <c r="F54" s="37"/>
      <c r="G54" s="37"/>
      <c r="L54" s="38"/>
    </row>
    <row r="55" spans="1:12" x14ac:dyDescent="0.15">
      <c r="A55" s="1" t="s">
        <v>193</v>
      </c>
      <c r="B55" s="1" t="s">
        <v>148</v>
      </c>
      <c r="E55" s="1" t="s">
        <v>143</v>
      </c>
      <c r="F55" s="1" t="s">
        <v>194</v>
      </c>
      <c r="G55" s="36">
        <v>0</v>
      </c>
    </row>
    <row r="56" spans="1:12" x14ac:dyDescent="0.15">
      <c r="B56" s="1" t="s">
        <v>170</v>
      </c>
      <c r="C56" s="1" t="s">
        <v>195</v>
      </c>
      <c r="D56" s="39">
        <v>0.8</v>
      </c>
      <c r="E56" s="1" t="s">
        <v>142</v>
      </c>
      <c r="F56" s="1" t="s">
        <v>172</v>
      </c>
      <c r="G56" s="36"/>
    </row>
    <row r="57" spans="1:12" x14ac:dyDescent="0.15">
      <c r="A57" s="37" t="s">
        <v>211</v>
      </c>
      <c r="B57" s="37"/>
      <c r="C57" s="37"/>
      <c r="D57" s="37"/>
      <c r="E57" s="37"/>
      <c r="F57" s="37"/>
      <c r="G57" s="37"/>
      <c r="L57" s="38"/>
    </row>
    <row r="58" spans="1:12" x14ac:dyDescent="0.15">
      <c r="B58" s="1" t="s">
        <v>197</v>
      </c>
      <c r="E58" s="1" t="s">
        <v>143</v>
      </c>
      <c r="F58" s="1" t="s">
        <v>198</v>
      </c>
      <c r="G58" s="36">
        <v>0</v>
      </c>
    </row>
    <row r="59" spans="1:12" x14ac:dyDescent="0.15">
      <c r="B59" s="1" t="s">
        <v>170</v>
      </c>
      <c r="C59" s="1" t="s">
        <v>199</v>
      </c>
      <c r="D59" s="39">
        <v>0.87</v>
      </c>
      <c r="E59" s="1" t="s">
        <v>142</v>
      </c>
      <c r="F59" s="1" t="s">
        <v>172</v>
      </c>
      <c r="G59" s="36"/>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4</vt:i4>
      </vt:variant>
    </vt:vector>
  </HeadingPairs>
  <TitlesOfParts>
    <vt:vector size="10" baseType="lpstr">
      <vt:lpstr>Verification Environment</vt:lpstr>
      <vt:lpstr>Shell Script for verification</vt:lpstr>
      <vt:lpstr>機能試験(Linux)</vt:lpstr>
      <vt:lpstr>USB20CV試験</vt:lpstr>
      <vt:lpstr>データ@機能試験(Linux)</vt:lpstr>
      <vt:lpstr>調査 iperf条件</vt:lpstr>
      <vt:lpstr>'機能試験(Linux)'!_Toc6819105</vt:lpstr>
      <vt:lpstr>'Verification Environment'!_Toc83178426</vt:lpstr>
      <vt:lpstr>USB20CV試験!Print_Titles</vt:lpstr>
      <vt:lpstr>'機能試験(Linux)'!Print_Titles</vt:lpstr>
    </vt:vector>
  </TitlesOfParts>
  <Company>ユークエスト株式会社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KATO</dc:creator>
  <cp:lastModifiedBy>Osamu Nakamura</cp:lastModifiedBy>
  <cp:lastPrinted>2018-01-29T06:35:49Z</cp:lastPrinted>
  <dcterms:created xsi:type="dcterms:W3CDTF">2004-09-28T07:35:47Z</dcterms:created>
  <dcterms:modified xsi:type="dcterms:W3CDTF">2019-06-28T10:39:09Z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-1320885403</vt:i4>
  </property>
  <property fmtid="{D5CDD505-2E9C-101B-9397-08002B2CF9AE}" pid="3" name="_EmailSubject">
    <vt:lpwstr>[matrixUSB 最新版機能試験]-USB-CDC試験</vt:lpwstr>
  </property>
  <property fmtid="{D5CDD505-2E9C-101B-9397-08002B2CF9AE}" pid="4" name="_AuthorEmail">
    <vt:lpwstr>ohkawa@uquest.co.jp</vt:lpwstr>
  </property>
  <property fmtid="{D5CDD505-2E9C-101B-9397-08002B2CF9AE}" pid="5" name="_AuthorEmailDisplayName">
    <vt:lpwstr>ohkawa</vt:lpwstr>
  </property>
  <property fmtid="{D5CDD505-2E9C-101B-9397-08002B2CF9AE}" pid="6" name="_PreviousAdHocReviewCycleID">
    <vt:i4>1092013162</vt:i4>
  </property>
  <property fmtid="{D5CDD505-2E9C-101B-9397-08002B2CF9AE}" pid="7" name="_ReviewingToolsShownOnce">
    <vt:lpwstr/>
  </property>
</Properties>
</file>