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TP303x_ASM3_yenttFX22861@funix.edu.vn\"/>
    </mc:Choice>
  </mc:AlternateContent>
  <bookViews>
    <workbookView xWindow="0" yWindow="0" windowWidth="23232" windowHeight="8808" tabRatio="586" activeTab="2"/>
  </bookViews>
  <sheets>
    <sheet name="Cover" sheetId="1" r:id="rId1"/>
    <sheet name="TestReport" sheetId="2" r:id="rId2"/>
    <sheet name="Test cases" sheetId="3" r:id="rId3"/>
    <sheet name="Permisison Matrix" sheetId="4" r:id="rId4"/>
  </sheets>
  <definedNames>
    <definedName name="_xlnm._FilterDatabase" localSheetId="2" hidden="1">'Test cases'!$A$8:$I$104</definedName>
    <definedName name="Category" localSheetId="2">#REF!</definedName>
    <definedName name="Category">#REF!</definedName>
  </definedNames>
  <calcPr calcId="162913"/>
  <extLs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H127" i="3" l="1"/>
  <c r="H128" i="3"/>
  <c r="H129" i="3"/>
  <c r="H130" i="3"/>
  <c r="G127" i="3"/>
  <c r="G128" i="3"/>
  <c r="G129" i="3"/>
  <c r="G130" i="3"/>
  <c r="H119" i="3" l="1"/>
  <c r="H120" i="3"/>
  <c r="H121" i="3"/>
  <c r="H122" i="3"/>
  <c r="H123" i="3"/>
  <c r="H124" i="3"/>
  <c r="H125" i="3"/>
  <c r="H126" i="3"/>
  <c r="G119" i="3"/>
  <c r="G120" i="3"/>
  <c r="G121" i="3"/>
  <c r="G122" i="3"/>
  <c r="G123" i="3"/>
  <c r="G124" i="3"/>
  <c r="G125" i="3"/>
  <c r="G126" i="3"/>
  <c r="H109" i="3"/>
  <c r="H110" i="3"/>
  <c r="H111" i="3"/>
  <c r="H112" i="3"/>
  <c r="H113" i="3"/>
  <c r="H114" i="3"/>
  <c r="H115" i="3"/>
  <c r="H116" i="3"/>
  <c r="H117" i="3"/>
  <c r="H118" i="3"/>
  <c r="G109" i="3"/>
  <c r="G110" i="3"/>
  <c r="G111" i="3"/>
  <c r="G112" i="3"/>
  <c r="G113" i="3"/>
  <c r="G114" i="3"/>
  <c r="G115" i="3"/>
  <c r="G116" i="3"/>
  <c r="G117" i="3"/>
  <c r="G118" i="3"/>
  <c r="H107" i="3"/>
  <c r="H108" i="3"/>
  <c r="H106" i="3"/>
  <c r="G107" i="3"/>
  <c r="G108" i="3"/>
  <c r="G106" i="3"/>
  <c r="A105" i="3"/>
  <c r="A104" i="3"/>
  <c r="H97" i="3" l="1"/>
  <c r="H98" i="3"/>
  <c r="G97" i="3"/>
  <c r="G98" i="3"/>
  <c r="H96" i="3"/>
  <c r="H95" i="3"/>
  <c r="G96" i="3"/>
  <c r="G95" i="3"/>
  <c r="H70" i="3"/>
  <c r="G70" i="3"/>
  <c r="H32" i="3"/>
  <c r="H31" i="3"/>
  <c r="H17" i="3"/>
  <c r="G32" i="3"/>
  <c r="G31" i="3"/>
  <c r="G17" i="3"/>
  <c r="H59" i="3"/>
  <c r="G59" i="3"/>
  <c r="A59" i="3"/>
  <c r="H58" i="3"/>
  <c r="G58" i="3"/>
  <c r="A58" i="3"/>
  <c r="H52" i="3"/>
  <c r="H53" i="3"/>
  <c r="H54" i="3"/>
  <c r="H55" i="3"/>
  <c r="H56" i="3"/>
  <c r="H57" i="3"/>
  <c r="G52" i="3"/>
  <c r="G53" i="3"/>
  <c r="G54" i="3"/>
  <c r="G55" i="3"/>
  <c r="G56" i="3"/>
  <c r="G57" i="3"/>
  <c r="A57" i="3"/>
  <c r="A55" i="3"/>
  <c r="A56" i="3"/>
  <c r="A54" i="3"/>
  <c r="A51" i="3"/>
  <c r="A52" i="3"/>
  <c r="A53" i="3"/>
  <c r="A32" i="3"/>
  <c r="A31" i="3"/>
  <c r="A95" i="3"/>
  <c r="A96" i="3"/>
  <c r="A97" i="3"/>
  <c r="A98" i="3"/>
  <c r="H89" i="3"/>
  <c r="H90" i="3"/>
  <c r="H91" i="3"/>
  <c r="H92" i="3"/>
  <c r="H93" i="3"/>
  <c r="H94" i="3"/>
  <c r="G89" i="3"/>
  <c r="G90" i="3"/>
  <c r="G91" i="3"/>
  <c r="G92" i="3"/>
  <c r="G93" i="3"/>
  <c r="G94" i="3"/>
  <c r="A89" i="3"/>
  <c r="A90" i="3"/>
  <c r="A91" i="3"/>
  <c r="A92" i="3"/>
  <c r="A93" i="3"/>
  <c r="A94" i="3"/>
  <c r="A78" i="3"/>
  <c r="A79" i="3"/>
  <c r="A80" i="3"/>
  <c r="A81" i="3"/>
  <c r="A82" i="3"/>
  <c r="A83" i="3"/>
  <c r="A84" i="3"/>
  <c r="A85" i="3"/>
  <c r="A86" i="3"/>
  <c r="A87" i="3"/>
  <c r="A88" i="3"/>
  <c r="H78" i="3"/>
  <c r="H79" i="3"/>
  <c r="H80" i="3"/>
  <c r="H81" i="3"/>
  <c r="H82" i="3"/>
  <c r="H83" i="3"/>
  <c r="H84" i="3"/>
  <c r="G78" i="3"/>
  <c r="G79" i="3"/>
  <c r="G80" i="3"/>
  <c r="G81" i="3"/>
  <c r="G82" i="3"/>
  <c r="G83" i="3"/>
  <c r="G84" i="3"/>
  <c r="A77" i="3"/>
  <c r="A19" i="3"/>
  <c r="A70" i="3"/>
  <c r="H60" i="3" l="1"/>
  <c r="G60" i="3"/>
  <c r="A60" i="3"/>
  <c r="H36" i="3" l="1"/>
  <c r="G36" i="3"/>
  <c r="A36" i="3"/>
  <c r="H39" i="3"/>
  <c r="H40" i="3"/>
  <c r="G39" i="3"/>
  <c r="G40" i="3"/>
  <c r="A39" i="3"/>
  <c r="A40" i="3"/>
  <c r="H37" i="3"/>
  <c r="H38" i="3"/>
  <c r="G37" i="3"/>
  <c r="G38" i="3"/>
  <c r="A37" i="3"/>
  <c r="A38" i="3"/>
  <c r="A50" i="3" l="1"/>
  <c r="A61" i="3"/>
  <c r="G10" i="3" l="1"/>
  <c r="H10" i="3"/>
  <c r="G11" i="3"/>
  <c r="H11" i="3"/>
  <c r="G12" i="3"/>
  <c r="H12" i="3"/>
  <c r="G13" i="3"/>
  <c r="H13" i="3"/>
  <c r="G14" i="3"/>
  <c r="H14" i="3"/>
  <c r="G15" i="3"/>
  <c r="H15" i="3"/>
  <c r="G16" i="3"/>
  <c r="H16" i="3"/>
  <c r="G18" i="3"/>
  <c r="H18" i="3"/>
  <c r="G20" i="3"/>
  <c r="H20" i="3"/>
  <c r="G21" i="3"/>
  <c r="H21" i="3"/>
  <c r="G22" i="3"/>
  <c r="H22" i="3"/>
  <c r="G23" i="3"/>
  <c r="H23" i="3"/>
  <c r="G24" i="3"/>
  <c r="H24" i="3"/>
  <c r="G26" i="3"/>
  <c r="H26" i="3"/>
  <c r="G27" i="3"/>
  <c r="H27" i="3"/>
  <c r="G28" i="3"/>
  <c r="H28" i="3"/>
  <c r="G29" i="3"/>
  <c r="H29" i="3"/>
  <c r="G30" i="3"/>
  <c r="H30" i="3"/>
  <c r="G41" i="3"/>
  <c r="H41" i="3"/>
  <c r="G42" i="3"/>
  <c r="H42" i="3"/>
  <c r="G43" i="3"/>
  <c r="H43" i="3"/>
  <c r="G44" i="3"/>
  <c r="H44" i="3"/>
  <c r="G45" i="3"/>
  <c r="H45" i="3"/>
  <c r="G46" i="3"/>
  <c r="H46" i="3"/>
  <c r="G47" i="3"/>
  <c r="H47" i="3"/>
  <c r="G48" i="3"/>
  <c r="H48" i="3"/>
  <c r="G49" i="3"/>
  <c r="H49" i="3"/>
  <c r="G33" i="3"/>
  <c r="H33" i="3"/>
  <c r="G50" i="3"/>
  <c r="H50" i="3"/>
  <c r="G34" i="3"/>
  <c r="H34" i="3"/>
  <c r="G35" i="3"/>
  <c r="H35" i="3"/>
  <c r="G51" i="3"/>
  <c r="H51" i="3"/>
  <c r="G61" i="3"/>
  <c r="H61" i="3"/>
  <c r="G62" i="3"/>
  <c r="H62" i="3"/>
  <c r="G63" i="3"/>
  <c r="H63" i="3"/>
  <c r="G64" i="3"/>
  <c r="H64" i="3"/>
  <c r="G65" i="3"/>
  <c r="H65" i="3"/>
  <c r="G66" i="3"/>
  <c r="H66" i="3"/>
  <c r="G67" i="3"/>
  <c r="H67" i="3"/>
  <c r="G68" i="3"/>
  <c r="H68" i="3"/>
  <c r="G69" i="3"/>
  <c r="H69" i="3"/>
  <c r="G71" i="3"/>
  <c r="H71" i="3"/>
  <c r="G72" i="3"/>
  <c r="H72" i="3"/>
  <c r="G73" i="3"/>
  <c r="H73" i="3"/>
  <c r="G74" i="3"/>
  <c r="H74" i="3"/>
  <c r="G75" i="3"/>
  <c r="H75" i="3"/>
  <c r="G76" i="3"/>
  <c r="H76" i="3"/>
  <c r="G77" i="3"/>
  <c r="H77" i="3"/>
  <c r="G85" i="3"/>
  <c r="H85" i="3"/>
  <c r="G86" i="3"/>
  <c r="H86" i="3"/>
  <c r="G87" i="3"/>
  <c r="H87" i="3"/>
  <c r="G88" i="3"/>
  <c r="H88" i="3"/>
  <c r="G100" i="3"/>
  <c r="H100" i="3"/>
  <c r="G101" i="3"/>
  <c r="H101" i="3"/>
  <c r="G103" i="3"/>
  <c r="H103" i="3"/>
  <c r="G104" i="3"/>
  <c r="H104" i="3"/>
  <c r="A101" i="3"/>
  <c r="A102" i="3"/>
  <c r="A103" i="3"/>
  <c r="A100" i="3"/>
  <c r="A99" i="3"/>
  <c r="A28" i="3"/>
  <c r="A29" i="3"/>
  <c r="A30" i="3"/>
  <c r="A41" i="3"/>
  <c r="A42" i="3"/>
  <c r="A43" i="3"/>
  <c r="A44" i="3"/>
  <c r="A45" i="3"/>
  <c r="A46" i="3"/>
  <c r="A47" i="3"/>
  <c r="A48" i="3"/>
  <c r="A49" i="3"/>
  <c r="A33" i="3"/>
  <c r="A34" i="3"/>
  <c r="A35" i="3"/>
  <c r="A62" i="3"/>
  <c r="A63" i="3"/>
  <c r="A64" i="3"/>
  <c r="A65" i="3"/>
  <c r="A66" i="3"/>
  <c r="A67" i="3"/>
  <c r="A68" i="3"/>
  <c r="A69" i="3"/>
  <c r="A71" i="3"/>
  <c r="A72" i="3"/>
  <c r="A73" i="3"/>
  <c r="A74" i="3"/>
  <c r="A75" i="3"/>
  <c r="A76" i="3"/>
  <c r="A27" i="3"/>
  <c r="A26" i="3"/>
  <c r="A25" i="3"/>
  <c r="A11" i="3"/>
  <c r="A12" i="3"/>
  <c r="A13" i="3"/>
  <c r="A14" i="3"/>
  <c r="A15" i="3"/>
  <c r="A16" i="3"/>
  <c r="A18" i="3"/>
  <c r="A20" i="3"/>
  <c r="A21" i="3"/>
  <c r="A22" i="3"/>
  <c r="A23" i="3"/>
  <c r="A24" i="3"/>
  <c r="B5" i="3"/>
  <c r="A10" i="3" l="1"/>
  <c r="D5" i="3"/>
  <c r="G11" i="2" s="1"/>
  <c r="G18" i="2" s="1"/>
  <c r="C5" i="3"/>
  <c r="F11" i="2" s="1"/>
  <c r="F18" i="2" s="1"/>
  <c r="E11" i="2"/>
  <c r="E18" i="2" s="1"/>
  <c r="A5" i="3"/>
  <c r="D11" i="2" s="1"/>
  <c r="H11" i="2" l="1"/>
  <c r="H18" i="2" s="1"/>
  <c r="D18" i="2"/>
  <c r="E5" i="3"/>
  <c r="E21" i="2" l="1"/>
  <c r="E20" i="2"/>
</calcChain>
</file>

<file path=xl/comments1.xml><?xml version="1.0" encoding="utf-8"?>
<comments xmlns="http://schemas.openxmlformats.org/spreadsheetml/2006/main">
  <authors>
    <author/>
  </authors>
  <commentList>
    <comment ref="I8" authorId="0" shapeId="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<sst xmlns="http://schemas.openxmlformats.org/spreadsheetml/2006/main" count="794" uniqueCount="411">
  <si>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</si>
  <si>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</si>
  <si>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</si>
  <si>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</si>
  <si>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</si>
  <si>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</si>
  <si>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</si>
  <si>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</si>
  <si>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</si>
  <si>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</si>
  <si>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</si>
  <si>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</si>
  <si>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</si>
  <si>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</si>
  <si>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</si>
  <si>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</si>
  <si>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</si>
  <si>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</si>
  <si>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</si>
  <si>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</si>
  <si>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</si>
  <si>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</si>
  <si>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</si>
  <si>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</si>
  <si>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</si>
  <si>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</si>
  <si>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</si>
  <si>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</si>
  <si>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</si>
  <si>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</si>
  <si>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</si>
  <si>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</si>
  <si>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</si>
  <si>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</si>
  <si>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</si>
  <si>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</si>
  <si>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</si>
  <si>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</si>
  <si>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</si>
  <si>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</si>
  <si>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</si>
  <si>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</si>
  <si>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</si>
  <si>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</si>
  <si>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</si>
  <si>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</si>
  <si>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</si>
  <si>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</si>
  <si>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</si>
  <si>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</si>
  <si>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</si>
  <si>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</si>
  <si>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</si>
  <si>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1.1. Checking user interface</t>
  </si>
  <si>
    <t>1.2. Cheking funtional</t>
  </si>
  <si>
    <t>Register successfully</t>
  </si>
  <si>
    <t>The system not built</t>
  </si>
  <si>
    <t>1.3. Cheking non-funtional</t>
  </si>
  <si>
    <t>Response time should be between 3-5 seconds.
First time query maximum 8 seconds, subsequent times must be less than 5 seconds</t>
  </si>
  <si>
    <t>1.4. Cheking Functionality On Following Devices</t>
  </si>
  <si>
    <t>The image must be clear and unbroken
Text and images on the drink order screen do not overlap
The main functions of the software must work properly</t>
  </si>
  <si>
    <t>Checking non-functional
account information security</t>
  </si>
  <si>
    <t>The characters in the password checkbox must be converted to the special character "*"</t>
  </si>
  <si>
    <t>1) Access the login page
2) Observe screen</t>
  </si>
  <si>
    <t>Checking the main function of the page when the user visits</t>
  </si>
  <si>
    <t>Success accesses the login page</t>
  </si>
  <si>
    <t>Display all job-related information users is looking for</t>
  </si>
  <si>
    <t>Checking the main function of the "Icon Avatar" when the user uses it</t>
  </si>
  <si>
    <t>1) Access the login page
2) Click the "Icon Avatar" on screen
3) Observe screen</t>
  </si>
  <si>
    <t>A background changes animation randomly when a user clicks on</t>
  </si>
  <si>
    <t xml:space="preserve">Checking the main function of the "Find Job" when the user clicks on </t>
  </si>
  <si>
    <t>1) Access the login page
2) Click the "Find Job" on screen
3) Observe screen</t>
  </si>
  <si>
    <t>Automatically redirect to the latest job is posting page</t>
  </si>
  <si>
    <t xml:space="preserve">Checking the main function of the "Employer" when the user clicks on </t>
  </si>
  <si>
    <t>1) Access the login page
2) Click the "Employer" on screen
3) Observe screen</t>
  </si>
  <si>
    <t>Automatically redirect to the page is related to all jobs</t>
  </si>
  <si>
    <t>It automatically redirects to the profile of all applicants</t>
  </si>
  <si>
    <t xml:space="preserve">Checking the main function of the "Candidates" when the user clicks on </t>
  </si>
  <si>
    <t>1) Access the login page
2) Click the "Candidates" on screen
3) Observe screen</t>
  </si>
  <si>
    <t>Checking the main function of the button "Candidate Register" when the user clicks on a dialog</t>
  </si>
  <si>
    <t>1) Access the login page
2) Click the button "Candidate Register"
3) Observe screen</t>
  </si>
  <si>
    <t>Function automatically redirects to the registration page for candidates and the default fields are blank</t>
  </si>
  <si>
    <t>Display candidate registration interface</t>
  </si>
  <si>
    <t>Checking the function of the is "Avatar User" when the user registers an account</t>
  </si>
  <si>
    <t>Display user avatar</t>
  </si>
  <si>
    <t>Checking the function of the is "Chosse File" when the user registers an account</t>
  </si>
  <si>
    <t>1) Access the login page
2) Click the button "Candidate Register"
3) Click the button "Choose File
4) Observe screen</t>
  </si>
  <si>
    <t>Checking the function after an user uses "Choose File" from device</t>
  </si>
  <si>
    <t>1) Access the login page
2) Click the button "Candidate Register"
3) Click the button "Choose File
4) Select avatar from an user's device
5) Observe screen</t>
  </si>
  <si>
    <t>Bug Testing - 1</t>
  </si>
  <si>
    <t>Must display the user's profile picture right at the time the user selected</t>
  </si>
  <si>
    <t>Display the notification is:
- "You may not have entered the information!"
- "Try again now"
- Button "OK"</t>
  </si>
  <si>
    <t xml:space="preserve">Checking the function of the button "OK" in the dialog error notification  </t>
  </si>
  <si>
    <t>1) Access the login page
2) Click the button "Candidate Register"
3) Blank all information fields
4) Click button "OK" in the dialog error notification
5) Observe screen</t>
  </si>
  <si>
    <t>Return to the candidate registration screen</t>
  </si>
  <si>
    <t>Checking the function of the information fields mandatory if the user leaves them blank</t>
  </si>
  <si>
    <t>Checking the function of the information fields mandatory if the user leaves 1 of the required fields blank</t>
  </si>
  <si>
    <t>1) Access the login page
2) Click the button "Candidate Register"
3) Leaves 1 of the required fields blank
4) Observe screen</t>
  </si>
  <si>
    <t>Checking the function when the user fills in the information fields in the "Register" section</t>
  </si>
  <si>
    <t>1) Access the login page
2) Click the button "Candidate Register"
3) Input all information fileds
4) Observe screen</t>
  </si>
  <si>
    <t>Checking the function when account already exists</t>
  </si>
  <si>
    <t>1) Access the login page
2) Click the button "Candidate Register"
4) Enter the username/password information registered previously
5) Observe screen</t>
  </si>
  <si>
    <t>Displays an already existing account notification</t>
  </si>
  <si>
    <t>Bug Testing - 2</t>
  </si>
  <si>
    <t>Checking the function button "Register"</t>
  </si>
  <si>
    <t>1) Access the login page
2) Click the button "Candidate Register"
3) Click button "Log-in now"
4) Observe screen</t>
  </si>
  <si>
    <t>Checking the function button
"Log-in now"</t>
  </si>
  <si>
    <t>Go back to login screen</t>
  </si>
  <si>
    <t>Checking the function of the sign-in dialog are ID and Password</t>
  </si>
  <si>
    <t>1) Access the login page
2) Select the ID and Password at dialog "Candidates"
3) Observe screen</t>
  </si>
  <si>
    <t>Allow users enter an account information</t>
  </si>
  <si>
    <t>Allow users register for an account</t>
  </si>
  <si>
    <t>Allow the user chooses a profile picture in the device</t>
  </si>
  <si>
    <t>1) Access the login page
2) Entering the ID and Password at dialog "Candidates"
3) Click button "Sign-in"
4) Observe screen</t>
  </si>
  <si>
    <t>Checking the function when the user input username and igone password</t>
  </si>
  <si>
    <t>1) Access the login page
2) Input the password
3) Igone the username
4) Observe screenn</t>
  </si>
  <si>
    <t>Checking the function when the user input password and igone username</t>
  </si>
  <si>
    <t>Display wrong account/password notification</t>
  </si>
  <si>
    <t>1) Access the login page
2) Input the username
3) Igone the password
4) Observe screenn</t>
  </si>
  <si>
    <t>Bug Testing - 3</t>
  </si>
  <si>
    <t>Checking the function when the user "Sign-in" after entering the incorrect username</t>
  </si>
  <si>
    <t>Checking the function when the user "Sign-in" after entering the incorrect password</t>
  </si>
  <si>
    <t>1) Access the login page
2) Input the username: incorrect
3) Input the password: correct
4) Observe screen</t>
  </si>
  <si>
    <t>1) Access the login page
2) Input the username: correct
3) Input the password: incorrect
4) Observe screen</t>
  </si>
  <si>
    <t>Bug Testing - 4</t>
  </si>
  <si>
    <t>Checking the function button "Sign-in" after entering the correct account information</t>
  </si>
  <si>
    <t>Checking the function when the user blank username and password</t>
  </si>
  <si>
    <t>1) Access the login page
2) Blank the username and password
3) Click button "Sign-in"
4) Observe screenn</t>
  </si>
  <si>
    <t>Logged-in successfully and display successful login notification</t>
  </si>
  <si>
    <t xml:space="preserve">Checking the interface is "Candidate Register" </t>
  </si>
  <si>
    <t xml:space="preserve">Checking the interface is username input box </t>
  </si>
  <si>
    <t xml:space="preserve">Checking the interface is password input box </t>
  </si>
  <si>
    <t>Display check box to enter username</t>
  </si>
  <si>
    <t>Display check box to enter password</t>
  </si>
  <si>
    <t>Checking button "Sign-in"</t>
  </si>
  <si>
    <t>Signed-in successfully</t>
  </si>
  <si>
    <t>1) Access the login page
2) Input username and password: correct/valid
3) Observe screen</t>
  </si>
  <si>
    <t>Checking the function when users after
Sign-in successfully</t>
  </si>
  <si>
    <t>1) Access the login page
2) Login to the system successfully
3) Observe screen</t>
  </si>
  <si>
    <t>Success accesses the login page
Logged-in successfully</t>
  </si>
  <si>
    <t>Checking the user interface after Logged in success</t>
  </si>
  <si>
    <t>Screen interface display after Logged-in successful:
- Button "All"
- Employer name and avatar
- All information relates vacancies
- Vacancies needed
- Requirements and job description
- Check box "Apply now!"
- Icon "Like"
- Icon "Share"
- Icon "Drop-down "</t>
  </si>
  <si>
    <t>List all available vacancies</t>
  </si>
  <si>
    <t>Checking the function button "All" when an user uses it</t>
  </si>
  <si>
    <t>1) Access the login page
2) Login to the system successfully
3) Click button "All" on screen
4) Observe screen</t>
  </si>
  <si>
    <t>Checking the main funtion of the page "Find Job"</t>
  </si>
  <si>
    <t>Display all necessary information Latest Recruitment News</t>
  </si>
  <si>
    <t>Checking the function of the Recruiter's information on the job site</t>
  </si>
  <si>
    <t>Checking the detail function
job postings</t>
  </si>
  <si>
    <t>Displays the following information:
- Information about company
- Detailed job description
- Job requirement description
- Benefits
- Work location</t>
  </si>
  <si>
    <t>Display avatar and employer name and include vacancies</t>
  </si>
  <si>
    <t>Checking the function button "Apply Now!"</t>
  </si>
  <si>
    <t>1) Access the login page
2) Login to the system successfully
3) Click "Apply Now" on sceen
4) Observe screen</t>
  </si>
  <si>
    <t>Display a notification:
- Successful application
- Press OK to back screen
- Button "OK"</t>
  </si>
  <si>
    <t>Checking the function when the user has applied for this job previously</t>
  </si>
  <si>
    <t>The apply now button will not allow the user to act after the user has applied for this position and can only apply once.</t>
  </si>
  <si>
    <t>1) Access the login page
2) Login to the system successfully
3) Click icon "Like"
4) Observe screen</t>
  </si>
  <si>
    <t>Checking the function icon "Like"</t>
  </si>
  <si>
    <t>Checking the function icon "Share"</t>
  </si>
  <si>
    <t>1) Access the login page
2) Login to the system successfully
3) Click icon "Share"
4) Observe screen</t>
  </si>
  <si>
    <t>When the user clicks, the function allows the user to share to other platforms</t>
  </si>
  <si>
    <t>When the user taps, it will be saved to favorites and the icon will turn bule</t>
  </si>
  <si>
    <t>Checking the function icon "Drop-down"</t>
  </si>
  <si>
    <t>1) Access the login page
2) Login to the system successfully
3) Click icon "Drop-down"
4) Observe screen</t>
  </si>
  <si>
    <t>When the user clicks on it, the scroll will be dropped and a summary of the job postings will be displayed</t>
  </si>
  <si>
    <t>Checking the function button "Create CV"</t>
  </si>
  <si>
    <t>1) Access the login page
2) Login to the system successfully
3) Scroll down to the bottom of the page
4) Click button "Create CV"
5) Observe screen</t>
  </si>
  <si>
    <t>Display a new  CV create interface</t>
  </si>
  <si>
    <t>Automatically switch is to the new creation page CV and the default fields are blank</t>
  </si>
  <si>
    <t>Checking the function when an user fills in the information fields in the "Create CV" section</t>
  </si>
  <si>
    <t>1) Access the login page
2) Login to the system successfully
3) Scroll down to the bottom of the page
4) Click button "Create CV"
5) Input all information fileds
6) Click button "Create CV"
7) Observe screen</t>
  </si>
  <si>
    <t>Display the following message:
- Register successfully
- Sign in now
- Button "OK"</t>
  </si>
  <si>
    <t>Checking the function when an user clicks "OK" on the bulletin board of successful CV creation</t>
  </si>
  <si>
    <t>1) Access the login page
2) Login to the system successfully
3) Scroll down to the bottom of the page
4) Click button "Create CV"
5) Input all information fileds
6) Click button "Create CV"
7) Click "OK" on the notification
8) Observe screen</t>
  </si>
  <si>
    <t>After clicking ok, it must have to go back to the login screen</t>
  </si>
  <si>
    <t>1) Access the login page
2) Login to the system successfully
3) Scroll down to the bottom of the page
4) Click button "Create CV"
5) Leaves 1 of the required fields blank
6) Click button "Create CV"
7) Click "OK" on the notification
8) Observe screen</t>
  </si>
  <si>
    <t xml:space="preserve">
Display the following message:
- Maybe you have not entered complete or wrong information!
- Try again now
- Button "OK"</t>
  </si>
  <si>
    <t>1) Access the login page
2) Click the button "Candidate Register"
3) Blank all information fields mandatory
4) Click "Register"
5) Observe screen</t>
  </si>
  <si>
    <t>Return to the CV create screen</t>
  </si>
  <si>
    <t>Checking the function button "Find Job Now"</t>
  </si>
  <si>
    <t>1) Access the login page
2) Login to the system successfully
3) Scroll down to the bottom of the page
4) Click button "Find Job Now"
5) Observe screen</t>
  </si>
  <si>
    <t>Automatically switch is to the Job page and display all the details about the job as well as the information of the employer</t>
  </si>
  <si>
    <t>Checking the function when an user selects avatar from device</t>
  </si>
  <si>
    <t>1) Access the login page
2) Login to the system successfully
3) Scroll down to the bottom of the page
4) Click button "Create CV"
5) Select avatar from device
6) Observe screen</t>
  </si>
  <si>
    <t>After selecting the avatar image, the icon must show the user avatar</t>
  </si>
  <si>
    <t>1) Access the login page
2) Click the button "Employer Register"
3) Observe screen</t>
  </si>
  <si>
    <t>Checking the user interface when an user create new CV</t>
  </si>
  <si>
    <t>Display employer registration interface</t>
  </si>
  <si>
    <t xml:space="preserve">Checking the interface is "Employer Register" </t>
  </si>
  <si>
    <t>Checking the function in the information field "Nation" with more than 5 character</t>
  </si>
  <si>
    <t>1) Access the login page
2) Click the button "Employer Register"
3) Entering all the information filed 
4) Input the information filed "Nation" with more than 5 character
5) Observe screen</t>
  </si>
  <si>
    <t>Checking the function in the information field "Nation" with less than 5 character</t>
  </si>
  <si>
    <t>1) Access the login page
2) Click the button "Employer Register"
3) Entering all the information filed 
4) Input the information filed "Nation" with less than 5 character
5) Observe screen</t>
  </si>
  <si>
    <t>Display a message that requires 5 characters to entered and requires the user to re-enter</t>
  </si>
  <si>
    <t>Checking the function when an user logs-in with role an Employer</t>
  </si>
  <si>
    <t>Success accesses the login page
Logged-in successfully with role an Employer</t>
  </si>
  <si>
    <t>1) Access the login page
2) Login to the system successfully with role an Employer
3) Observe screen</t>
  </si>
  <si>
    <t>At this time, there will be an employer function appearing on the web</t>
  </si>
  <si>
    <t>1) Access the login page
2) Login to the system successfully with role an Employer
3) Click "An Employer"
4) Observe screen</t>
  </si>
  <si>
    <t>Checking the function when an user clicks on an Employer</t>
  </si>
  <si>
    <t>The system will automatically redirect to the employer welcome page. On this page, you will have to display pictures and information about the employer as follows:
- Employer's profession
- Number of followers
- Activities and benefits offered by the employer
- Job opening</t>
  </si>
  <si>
    <t>Checking the function when an user clicks on icon "Menu" on screen</t>
  </si>
  <si>
    <t>1) Access the login page
2) Login to the system successfully with role an Employer
3) Click "An Employer"
4) Select "Menu" on upper left corner of the screen
5) Observe screen</t>
  </si>
  <si>
    <t>The system will appear 4 functions as follows:
- Information management
- Create recruitment information
- Candidate information
- Home page</t>
  </si>
  <si>
    <t>Checking the function when an user selects "Information management"</t>
  </si>
  <si>
    <t>1) Access the login page
2) Login to the system successfully with role an Employer
3) Click "An Employer"
4) Select "Menu" on upper left corner of the screen
5) Press "Information management"
6) Observe screen</t>
  </si>
  <si>
    <t>The system will display information about the employer with the editing function</t>
  </si>
  <si>
    <t>Checking the function when an user uses "Editting" in "Information management"</t>
  </si>
  <si>
    <t>1) Access the login page
2) Login to the system successfully with role an Employer
3) Click "An Employer"
4) Select "Menu" on upper left corner of the screen
5) Press "Information management" 
6) Use function "Editting"
7) Observe screen</t>
  </si>
  <si>
    <t xml:space="preserve">
Allow users to edit information</t>
  </si>
  <si>
    <t>Checking the function when an user is update information after use "Editting" in "Information management"</t>
  </si>
  <si>
    <t>Update the information after the user has edited it</t>
  </si>
  <si>
    <t>Checking the function when an user clicks on "Create recruitment information"</t>
  </si>
  <si>
    <t>1) Access the login page
2) Login to the system successfully with role an Employer
3) Click "An Employer"
4) Select "Menu" on upper left corner of the screen
5) Press "Create recruitment information"
6) Observe screen</t>
  </si>
  <si>
    <t>Allow users to post 1 job opening and all fields must be left blank</t>
  </si>
  <si>
    <t>Checking the function when an user clicks on "Create recruitment information" and fills in all information fields</t>
  </si>
  <si>
    <t>1) Access the login page
2) Login to the system successfully with role an Employer
3) Click "An Employer"
4) Select "Menu" on upper left corner of the screen
5) Press "Create recruitment information"
6) Enter all information fields
7) Observe screen</t>
  </si>
  <si>
    <t>The system will display the message:
- Successful job creation
- Button "OK"</t>
  </si>
  <si>
    <t>Checking the function when an user clicks "OK" on the bulletin board of successful Jon creation</t>
  </si>
  <si>
    <t>1) Access the login page
2) Login to the system successfully with role an Employer
3) Click "An Employer"
4) Select "Menu" on upper left corner of the screen
5) Press "Create recruitment information"
6) Enter all information fields
7) Click "OK" on the notification
8) Observe screen</t>
  </si>
  <si>
    <t>Return to the job create screen</t>
  </si>
  <si>
    <t>Checking the function after job opening successfully created</t>
  </si>
  <si>
    <t>The system will display the created job</t>
  </si>
  <si>
    <t>Checking the function when an users input 
required information fields</t>
  </si>
  <si>
    <t>The system will display 5 characters required</t>
  </si>
  <si>
    <t>Checking the function when an users input 
required information fields greater than or equal to 5 character</t>
  </si>
  <si>
    <t>1) Access the login page
2) Login to the system successfully with role an Employer
3) Click "An Employer"
4) Select "Menu" on upper left corner of the screen
5) Press "Create recruitment information"
6) Enter all information fields greater than or equal to 5 character
7) Observe screen</t>
  </si>
  <si>
    <t xml:space="preserve">
The system will create 1 successful post</t>
  </si>
  <si>
    <t>1) Access the login page
2) Login to the system successfully with role an Employer
3) Click "An Employer"
4) Select "Menu" on upper left corner of the screen
5) Press "Create recruitment information"
6) Enter all information fields less than 5 characters
7) Observe screen</t>
  </si>
  <si>
    <t>Checking the function when an users input 
required information fields less than 5 characters</t>
  </si>
  <si>
    <t>The system will caution an error and ask the user to re-enter the information</t>
  </si>
  <si>
    <t>Checking the function when an user clicks on "Create recruitment information" and blanks all information fields</t>
  </si>
  <si>
    <t>1) Access the login page
2) Login to the system successfully with role an Employer
3) Click "An Employer"
4) Select "Menu" on upper left corner of the screen
5) Press "Create recruitment information"
6) Blank all information fields
7) Observe screen</t>
  </si>
  <si>
    <t>The system will display the message:
- Maybe you have not entered complete or wrong information</t>
  </si>
  <si>
    <t>Checking the function after an user is created job opening successfully</t>
  </si>
  <si>
    <t>1) Access the login page
2) Login to the system successfully with role an Employer
3) Click "An Employer"
4) Select "Menu" on upper left corner of the screen
5) Press "Create recruitment information"
6) Enter all information fields
7) Click "OK"
8) Observe screen</t>
  </si>
  <si>
    <t>The system will display the created job including the following information:
-Information about the job
- Edit/Delete function</t>
  </si>
  <si>
    <t xml:space="preserve">Checking the function when an user uses "Edit" after created job opening successfully </t>
  </si>
  <si>
    <t>1) Access the login page
2) Login to the system successfully with role an Employer
3) Click "An Employer"
4) Select "Menu" on upper left corner of the screen
5) Press "Create recruitment information"
6) Select the created job
7) Press "Edit"
8) Observe screen</t>
  </si>
  <si>
    <t>The system allows editing of job information</t>
  </si>
  <si>
    <t xml:space="preserve">Checking the function when an user uses "Delete" after created job opening successfully </t>
  </si>
  <si>
    <t>1) Access the login page
2) Login to the system successfully with role an Employer
3) Click "An Employer"
4) Select "Menu" on upper left corner of the screen
5) Press "Create recruitment information"
6) Select the created job
7) Press "Delete"
8) Observe screen</t>
  </si>
  <si>
    <t>The post will be deleted from the system</t>
  </si>
  <si>
    <t>Checking the function after an user uses "Edit" to update information</t>
  </si>
  <si>
    <t>Checking the function after an user uses "Delete" to remove the post</t>
  </si>
  <si>
    <t>The system will automatically delete the post right at the time the user uses this function</t>
  </si>
  <si>
    <t>The system will automatically update the information that the user has edited right at the time the user uses this function</t>
  </si>
  <si>
    <t>Checking the function when an user selects "Candidate information"</t>
  </si>
  <si>
    <t>1) Access the login page
2) Login to the system successfully with role an Employer
3) Click "An Employer"
4) Select "Menu" on upper left corner of the screen
5) Press "Candidate information"
6) Observe screen</t>
  </si>
  <si>
    <t>The system will display the candidates applying for the job position</t>
  </si>
  <si>
    <t>Checking the function when an user selects "Home Page"</t>
  </si>
  <si>
    <t>1) Access the login page
2) Login to the system successfully with role an Employer
3) Click "An Employer"
4) Select "Menu" on upper left corner of the screen
5) Press "Home page"
6) Observe screen</t>
  </si>
  <si>
    <t>The system will automatically return to the latest job posting page</t>
  </si>
  <si>
    <t>The system will automatically switch to the job page and show all available jobs</t>
  </si>
  <si>
    <t xml:space="preserve">Checking the function of the "Candidates" after the user accesses </t>
  </si>
  <si>
    <t>The system will display the candidate's information:
- Candidate's name and avatar
- Candidate's CV
- Career
- Work experience</t>
  </si>
  <si>
    <t>Checking the function of the "Candidates" when user selects 1 candidate to view profile</t>
  </si>
  <si>
    <t>1) Access the login page
2) Click the "Candidates" on screen
3) Select a Candidate
4) Click to see details
5) Observe screen</t>
  </si>
  <si>
    <t>The system will display the following information:
- Candidate's name and avatar
- Candidate's personal information
- Personal skills
- Candidate's CV attachment</t>
  </si>
  <si>
    <t>Checking the main interface of a job website</t>
  </si>
  <si>
    <t>The system will display the following sections:
- Header
- Body
- Footer</t>
  </si>
  <si>
    <t>Checking the interface is "Header" of a page</t>
  </si>
  <si>
    <t>The system will display the operations to the user about The system will display the operations to the user about</t>
  </si>
  <si>
    <t>Checking the interface is "Body" of a page</t>
  </si>
  <si>
    <t>Checking the interface is "Footer" of a page</t>
  </si>
  <si>
    <t>The system will display job information, vacancies, profiles of candidates</t>
  </si>
  <si>
    <t>The system will display information about terms, partners,mobile app, social</t>
  </si>
  <si>
    <t>Checking the content interface of the "Homepage"</t>
  </si>
  <si>
    <t>Displays "Candidates" the following information:
- 100,000+ dream jobs
- 365+ professional CV templates
- 22+ sets of recruitment questions
- Button "Candidate registration"
- Display sign-in dialog are ID and Password
- Button "Sign-in"
Displays "Employers" the following information:
- Post jobs for free
- Unlimited posting
- Professional personnel form
- Button "Employers registration"
- Display sign-in dialog are ID and Password
- Button "Sign-in"</t>
  </si>
  <si>
    <t>Checking the content interface of the "Find Job"</t>
  </si>
  <si>
    <t>Checking the content interface of the "Job"</t>
  </si>
  <si>
    <t>1) Access the login page
2) Select "Find Job"
3) Observe screen</t>
  </si>
  <si>
    <t>1) Access the login page
2) Select "Job"
3) Observe screen</t>
  </si>
  <si>
    <t>The system will display information about the latest job postings</t>
  </si>
  <si>
    <t>The system will display all information about open jobs</t>
  </si>
  <si>
    <t>Checking the content interface of the "Candidates"</t>
  </si>
  <si>
    <t>1) Access the login page
2) Select "Candidates"
3) Observe screen</t>
  </si>
  <si>
    <t>The system will display all the information about the candidates</t>
  </si>
  <si>
    <t xml:space="preserve">Checking the function when users checks a profile personal </t>
  </si>
  <si>
    <t>1) Access the login page
2) Login to the system successfully
3) Select profile personal on screen
4) Observe screen</t>
  </si>
  <si>
    <t>The system will automatically go to the profile page, the user can post or edit personal information</t>
  </si>
  <si>
    <t>Checking the function when users is posting a personal profile</t>
  </si>
  <si>
    <t>1) Access the login page
2) Login to the system successfully
3) Select profile personal on screen
4) Input all information fields in post an article
5) Observe screen</t>
  </si>
  <si>
    <t>The system will display post creation successful</t>
  </si>
  <si>
    <t>Checking the function when users is posting a personal profile and blank all information fields</t>
  </si>
  <si>
    <t>1) Access the login page
2) Login to the system successfully
3) Select profile personal on screen
4) Blank all information fields in post an article
5) Observe screen</t>
  </si>
  <si>
    <t>The system will display a message that post creation failed and information fields must be filled with user information</t>
  </si>
  <si>
    <t>1) Access the login page
2) Login to the system successfully
3) Select profile personal on screen
4) Click the "Edit" button on the posted post
5) Observe screen</t>
  </si>
  <si>
    <t>Checking the function after an user uses "Edit" to update information post an article</t>
  </si>
  <si>
    <t>Update the information an article after the user has edited it</t>
  </si>
  <si>
    <t>Checking the function after an user uses "Delete" after posting an article</t>
  </si>
  <si>
    <t>1) Access the login page
2) Login to the system successfully
3) Select profile personal on screen
4) Click the "Delete" button on the posted post
5) Observe screen</t>
  </si>
  <si>
    <t>Checking the function after an user selects a profile</t>
  </si>
  <si>
    <t>1) Access the login page
2) Login to the system successfully
3) Select profile personal on screen
4) Switch to profile section
5) Observe screen</t>
  </si>
  <si>
    <t>The system will display all the user's information as follows:
- Personal information
- Avatar
- Personal skills
- Self-introduction</t>
  </si>
  <si>
    <t>Checking the function after an user selects a profile and edits information</t>
  </si>
  <si>
    <t>1) Access the login page
2) Login to the system successfully
3) Select profile personal on screen
4) Switch to profile section
5) Press "Edit"
6) Leave any 1 field blank
7) Observe screen</t>
  </si>
  <si>
    <t>The system will display a successful update message</t>
  </si>
  <si>
    <t>1) Access the login page
2) Login to the system successfully
3) Select profile personal on screen
4) Switch to profile section
5) Press "Edit"
6) Input information users want to edit
7) Observe screen</t>
  </si>
  <si>
    <t>Checking the function when an user blanks with any information  in section edit information</t>
  </si>
  <si>
    <t xml:space="preserve">
The system will still update the information, the field that is left blank will still be updated</t>
  </si>
  <si>
    <t>Checking non-functional
when openning "Web" respone time should be between 3-5 second</t>
  </si>
  <si>
    <t>CPU Ryzen7 - 4800HS
Cores: 8 cores 16 threads
RAM: 16 GB
SSD: 1TB</t>
  </si>
  <si>
    <t>Checking functionality on following a device: "Window Laptop"</t>
  </si>
  <si>
    <t>Checking functionality on following 
operating system "Window"</t>
  </si>
  <si>
    <t>Device using the operating system is Window</t>
  </si>
  <si>
    <t>1) Access the login page
2) Observe response time on screen</t>
  </si>
  <si>
    <t>1) Access the login page
2) Entering password in section log-in
3) Observe screen</t>
  </si>
  <si>
    <t>The system will automatically access the website</t>
  </si>
  <si>
    <t>Bug Testing - 5</t>
  </si>
  <si>
    <t>Bug Testing - 6</t>
  </si>
  <si>
    <t>Bug Testing - 7</t>
  </si>
  <si>
    <t>Bug Testing - 8</t>
  </si>
  <si>
    <t>Bug Testing - 9</t>
  </si>
  <si>
    <t>Bug Testing - 10</t>
  </si>
  <si>
    <t>Bug Testing - 11</t>
  </si>
  <si>
    <t>Bug Testing - 12</t>
  </si>
  <si>
    <t>Bug Testing - 13</t>
  </si>
  <si>
    <t>Bug Testing - 14</t>
  </si>
  <si>
    <t>Bug Testing - 15</t>
  </si>
  <si>
    <t>Bug Testing - 16</t>
  </si>
  <si>
    <t>Bug Testing - 17</t>
  </si>
  <si>
    <t>Bug Testing - 18</t>
  </si>
  <si>
    <t>Bug Testing - 19</t>
  </si>
  <si>
    <t>Bug Testing - 20</t>
  </si>
  <si>
    <t>Bug Testing - 21</t>
  </si>
  <si>
    <t>Bug Testing - 22</t>
  </si>
  <si>
    <t>Bug Testing - 23</t>
  </si>
  <si>
    <t>Bug Testing - 24</t>
  </si>
  <si>
    <t>Website</t>
  </si>
  <si>
    <t>Trương Thị Yến</t>
  </si>
  <si>
    <t>1.5. Checking API</t>
  </si>
  <si>
    <t>[Testing API-1]</t>
  </si>
  <si>
    <t>Có biến môi trường, URL</t>
  </si>
  <si>
    <t>Đăng ký ứng viên thành công</t>
  </si>
  <si>
    <t>Status: 201Created
Resonse body: Đăng ký thông tin và tài khoản thành công.</t>
  </si>
  <si>
    <t>Đăng ký ứng viên không thành công</t>
  </si>
  <si>
    <t>Status: 500 
Resonse body: Đã xảy ra lỗi khi đăng ký.</t>
  </si>
  <si>
    <t>[Testing API-2]</t>
  </si>
  <si>
    <t>[Testing API-3]</t>
  </si>
  <si>
    <t>[Testing API-4]</t>
  </si>
  <si>
    <t>Đăng nhập (Dành cho ứng viên) thành công</t>
  </si>
  <si>
    <t>Status: 200 OK
Resonse body: Đăng nhập thành công.
Đăng nhập thành công, trả về token và thông tin của user.</t>
  </si>
  <si>
    <t>[Testing API-5]</t>
  </si>
  <si>
    <t>1) Vào Postman nhập URL: http://13.228.39.1:5000/api/users/login.
2) Chọn phương thức Post.
3) Nhập body dưới dạng JSON
- Account:...
- Password:..
4) Bấm Send.</t>
  </si>
  <si>
    <t>1) Vào Postman nhập URL: http://13.228.39.1:5000/api/users/register.
2) Chọn phương thức Post.
3) Nhập body dưới dạng JSON
- Các trường dữ liệu khác nhập hợp lệ
- Account nhập trùng với account đã tồn tại.
4) Bấm Send.</t>
  </si>
  <si>
    <t>1) Vào Postman nhập URL: http://13.228.39.1:5000/api/users/register.
2) Chọn phương thức Post.
3) Nhập body dưới dạng JSON
- Các trường dữ liệu khác nhập hợp lệ
- Để trống trường thông tin Email/Name/...
4) Bấm Send.</t>
  </si>
  <si>
    <t>1) Vào Postman nhập URL: http://13.228.39.1:5000/api/users/register.
2) Chọn phương thức Post.
3) Nhập body dưới dạng JSON
Name:...
Email:...
Account:...
Password:...
Phone:...
Sex:...
Birthday:...
Experience:...
Skill:...
Description:...
ForeiginLanguage:...
Education:...
Avatar:...
4) Bấm Send.</t>
  </si>
  <si>
    <t>Đăng nhập (Dành cho ứng viên) không thành công</t>
  </si>
  <si>
    <t>1) Vào Postman nhập URL: http://13.228.39.1:5000/api/users/login.
2) Chọn phương thức Post.
3) Nhập body dưới dạng JSON
- Account: nhập ngẫu nhiên
- Password:..
4) Bấm Send.</t>
  </si>
  <si>
    <t xml:space="preserve">Status: 404 NotFound
Resonse body: Tài khoản người dùng không tồn tại.
</t>
  </si>
  <si>
    <t>[Testing API-6]</t>
  </si>
  <si>
    <t>1) Vào Postman nhập URL: http://13.228.39.1:5000/api/users/login.
2) Chọn phương thức Post.
3) Nhập body dưới dạng JSON
- Account: để trống
- Password:..
4) Bấm Send.</t>
  </si>
  <si>
    <t>[Testing API-7]</t>
  </si>
  <si>
    <t>Đăng nhập(Dành cho nhà tuyển dụng) thành công</t>
  </si>
  <si>
    <t>[Testing API-8]</t>
  </si>
  <si>
    <t>Đăng nhập(Dành cho nhà tuyển dụng) không thành công</t>
  </si>
  <si>
    <t>Status: 404 NotFound
Resonse body: Tài khoản người dùng không tồn tại.</t>
  </si>
  <si>
    <t>[Testing API-9]</t>
  </si>
  <si>
    <t xml:space="preserve">Status: 400 BadRequest
Resonse body: Tài khoản người dùng không tồn tại.
</t>
  </si>
  <si>
    <t>1) Vào Postman nhập URL: http://13.228.39.1:5000/api/users/login-company.
2) Chọn phương thức Post.
3) Nhập body dưới dạng JSON
- Account:...
- Password:..
4) Bấm Send.</t>
  </si>
  <si>
    <t>1) Vào Postman nhập URL: http://13.228.39.1:5000/api/users/login-company.
2) Chọn phương thức Post.
3) Nhập body dưới dạng JSON
- Account: nhập ngẫu nhiên
- Password:..
4) Bấm Send.</t>
  </si>
  <si>
    <t>1) Vào Postman nhập URL: http://13.228.39.1:5000/api/users/login-company.
2) Chọn phương thức Post.
3) Nhập body dưới dạng JSON
- Account: để trống
- Password:..
4) Bấm Send.</t>
  </si>
  <si>
    <t>[Testing API-10]</t>
  </si>
  <si>
    <t>Lấy danh sách công việc thành công</t>
  </si>
  <si>
    <t>1) Vào Postman nhập URL: http://13.228.39.1:5000/api/work/list-work.
2) Chọn phương thức Get.
3) Bấm Send.</t>
  </si>
  <si>
    <t>Status: 200 OK
Thành công, trả về danh sách công việc.</t>
  </si>
  <si>
    <t>[Testing API-11]</t>
  </si>
  <si>
    <t>Lấy danh sách công việc không thành công</t>
  </si>
  <si>
    <t>Status: 500
Có lỗi khi lấy danh sách</t>
  </si>
  <si>
    <t>[Testing API-12]</t>
  </si>
  <si>
    <t>1) Vào Postman nhập URL: http://13.228.39.1:5000/api/users/get-information-user
2) Chọn phương thức Get.
3) Nhập Header 
- Token: nhập token đã có.
4) Bấm Send.</t>
  </si>
  <si>
    <t>Status: 200 OK
Thành công, trả về thông tin người dùng.</t>
  </si>
  <si>
    <t>[Testing API-13]</t>
  </si>
  <si>
    <t>Lấy thông tin User hiện tại thành công</t>
  </si>
  <si>
    <t>Lấy thông tin User hiện tại không thành công</t>
  </si>
  <si>
    <t>[Testing API-14]</t>
  </si>
  <si>
    <t>Status: 500
Resonse body: Có lỗi trong quá trình lấy dữ liệu.</t>
  </si>
  <si>
    <t>Status: 403
Resonse body: Chưa đăng nhập.</t>
  </si>
  <si>
    <t>[Testing API-15]</t>
  </si>
  <si>
    <t>Lấy danh sách các ứng viên thành công</t>
  </si>
  <si>
    <t>1) Vào Postman nhập URL: http://13.228.39.1:5000/api/work-user/get-all-admin
2) Chọn phương thức Get.
3) Nhập Header 
- Token: nhập token đã có( token của nhà tuyển dụng).
4) Bấm Send.</t>
  </si>
  <si>
    <t>[Testing API-16]</t>
  </si>
  <si>
    <t>Lấy danh sách các ứng viên không thành công</t>
  </si>
  <si>
    <t>[Testing API-17]</t>
  </si>
  <si>
    <t>Status: 403
Resonse body: Forbidden.</t>
  </si>
  <si>
    <t>Ứng tuyển thành công</t>
  </si>
  <si>
    <t>[Testing API-18]</t>
  </si>
  <si>
    <t>Status: 200 OK
Resonse body: Ứng tuyển thành công</t>
  </si>
  <si>
    <t>[Testing API-19]</t>
  </si>
  <si>
    <t>Ứng tuyển không thành công</t>
  </si>
  <si>
    <t>1) Vào Postman nhập URL: http://13.228.39.1:5000/api/application/create-application
2) Chọn phương thức Post.
3) Nhập Header 
- Token: nhập token đã có
4) Nhập Body dưới dạng JSON
- JobID: Id của công việc muốn ứng tuyển
4) Bấm Send.</t>
  </si>
  <si>
    <t>1) Vào Postman nhập URL: http://13.228.39.1:5000/api/application/create-application
2) Chọn phương thức Post.
3) Nhập Header 
- Token: để trống
4) Nhập Body dưới dạng JSON
- JobID: Id của công việc muốn ứng tuyển
4) Bấm Send.</t>
  </si>
  <si>
    <t>[Testing API-20]</t>
  </si>
  <si>
    <t>Lấy danh sách các công ty thành công</t>
  </si>
  <si>
    <t>1) Vào Postman nhập URL: http://13.228.39.1:5000/api/company/getAllCompany.
2) Chọn phương thức Get.
3) Bấm Send.</t>
  </si>
  <si>
    <t>Status: 200 OK
Thành công trả về danh sách các công ty</t>
  </si>
  <si>
    <t>[Testing API-21]</t>
  </si>
  <si>
    <t>Lấy danh sách các công ty không thành công</t>
  </si>
  <si>
    <t>[Testing API-22]</t>
  </si>
  <si>
    <t>Lấy danh sách các đơn ứng tuyển thành công</t>
  </si>
  <si>
    <t>1) Vào Postman nhập URL: http://13.228.39.1:5000/api/application/getall-application
2) Chọn phương thức Get.
3) Bấm Send.</t>
  </si>
  <si>
    <t>Status: 200 OK
Thành công trả về danh sách các đơn ứng tuyển</t>
  </si>
  <si>
    <t>[Testing API-23]</t>
  </si>
  <si>
    <t>Lấy danh sách các đơn ứng tuyển không thành công</t>
  </si>
  <si>
    <t>[Testing API-24]</t>
  </si>
  <si>
    <t>Lấy danh sách các User thành công</t>
  </si>
  <si>
    <t>1) Vào Postman nhập URL: http://13.228.39.1:5000/api/users/getAllUsers
2) Chọn phương thức Get.
3) Bấm Send.</t>
  </si>
  <si>
    <t>[Testing API-25]</t>
  </si>
  <si>
    <t>Lấy danh sách các User không thành công</t>
  </si>
  <si>
    <t>Không thể chạy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</si>
</sst>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32"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sz val="10"/>
      <color rgb="FFFFFFFF"/>
      <name val="Tahoma"/>
      <family val="2"/>
    </font>
    <font>
      <b/>
      <sz val="10"/>
      <color rgb="FF0000FF"/>
      <name val="Tahoma"/>
      <family val="2"/>
    </font>
    <font>
      <sz val="10"/>
      <color rgb="FF00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0"/>
      <color theme="1"/>
      <name val="Tahoma"/>
      <family val="2"/>
    </font>
    <font>
      <sz val="10"/>
      <color rgb="FFFF0000"/>
      <name val="Tahoma"/>
      <family val="2"/>
    </font>
    <font>
      <b/>
      <sz val="10"/>
      <color theme="1"/>
      <name val="Tahoma"/>
      <family val="2"/>
    </font>
    <font>
      <i/>
      <sz val="10"/>
      <color rgb="FFFF0000"/>
      <name val="Tahoma"/>
      <family val="2"/>
    </font>
    <font>
      <sz val="10"/>
      <name val="Tahoma"/>
      <family val="2"/>
    </font>
    <font>
      <sz val="11"/>
      <color theme="1"/>
      <name val="Calibri"/>
      <family val="2"/>
      <scheme val="minor"/>
    </font>
    <font>
      <b/>
      <sz val="10"/>
      <name val="Tahoma"/>
      <family val="2"/>
    </font>
  </fonts>
  <fills count="13">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0" tint="-0.14999847407452621"/>
        <bgColor indexed="64"/>
      </patternFill>
    </fill>
    <fill>
      <patternFill patternType="solid">
        <fgColor theme="0" tint="-0.14999847407452621"/>
        <bgColor theme="0"/>
      </patternFill>
    </fill>
    <fill>
      <patternFill patternType="solid">
        <fgColor theme="2" tint="-0.14999847407452621"/>
        <bgColor indexed="64"/>
      </patternFill>
    </fill>
  </fills>
  <borders count="5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264">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0" fontId="16" fillId="2" borderId="32"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4" xfId="0" applyFont="1" applyFill="1" applyBorder="1" applyAlignment="1">
      <alignment horizontal="center" vertical="top"/>
    </xf>
    <xf numFmtId="0" fontId="15" fillId="2" borderId="35" xfId="0" applyFont="1" applyFill="1" applyBorder="1" applyAlignment="1">
      <alignment horizontal="center" vertical="top" wrapText="1"/>
    </xf>
    <xf numFmtId="0" fontId="15"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5" fillId="2" borderId="38" xfId="0" applyNumberFormat="1" applyFont="1" applyFill="1" applyBorder="1" applyAlignment="1">
      <alignment horizontal="left" vertical="top"/>
    </xf>
    <xf numFmtId="3" fontId="15" fillId="2" borderId="38" xfId="0" applyNumberFormat="1" applyFont="1" applyFill="1" applyBorder="1" applyAlignment="1">
      <alignment horizontal="left" vertical="top" wrapText="1"/>
    </xf>
    <xf numFmtId="3" fontId="15" fillId="2" borderId="39"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7" fillId="0" borderId="0" xfId="0" applyFont="1" applyAlignment="1">
      <alignment vertical="top"/>
    </xf>
    <xf numFmtId="0" fontId="17"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164" fontId="18" fillId="2" borderId="42"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3"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164" fontId="21" fillId="2" borderId="44"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7"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5"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0" fontId="25" fillId="0" borderId="5" xfId="0" applyFont="1" applyBorder="1" applyAlignment="1">
      <alignment horizontal="left" vertical="top" wrapText="1"/>
    </xf>
    <xf numFmtId="0" fontId="1" fillId="0" borderId="5" xfId="0" applyFont="1" applyBorder="1" applyAlignment="1">
      <alignment vertical="center" wrapText="1"/>
    </xf>
    <xf numFmtId="0" fontId="25" fillId="0" borderId="5" xfId="0" applyFont="1" applyBorder="1" applyAlignment="1">
      <alignment horizontal="left" vertical="center" wrapText="1"/>
    </xf>
    <xf numFmtId="0" fontId="25" fillId="0" borderId="5" xfId="0" applyFont="1" applyBorder="1" applyAlignment="1">
      <alignment horizontal="center" vertical="center" wrapText="1"/>
    </xf>
    <xf numFmtId="164" fontId="26" fillId="0" borderId="5" xfId="0" applyNumberFormat="1" applyFont="1" applyBorder="1" applyAlignment="1">
      <alignment horizontal="center" vertical="center" wrapText="1"/>
    </xf>
    <xf numFmtId="0" fontId="25" fillId="0" borderId="35" xfId="0" applyFont="1" applyBorder="1" applyAlignment="1">
      <alignment horizontal="center" vertical="center" wrapText="1"/>
    </xf>
    <xf numFmtId="0" fontId="1" fillId="0" borderId="35" xfId="0" applyFont="1" applyBorder="1" applyAlignment="1">
      <alignment horizontal="center" vertical="center" wrapText="1"/>
    </xf>
    <xf numFmtId="0" fontId="25" fillId="0" borderId="35" xfId="0" applyFont="1" applyBorder="1" applyAlignment="1">
      <alignment vertical="center" wrapText="1"/>
    </xf>
    <xf numFmtId="0" fontId="25" fillId="0" borderId="35" xfId="0" applyFont="1" applyBorder="1" applyAlignment="1">
      <alignment horizontal="left" vertical="center" wrapText="1"/>
    </xf>
    <xf numFmtId="164" fontId="1" fillId="0" borderId="35" xfId="0" applyNumberFormat="1" applyFont="1" applyBorder="1" applyAlignment="1">
      <alignment horizontal="center" vertical="center" wrapText="1"/>
    </xf>
    <xf numFmtId="0" fontId="17" fillId="0" borderId="18" xfId="0" applyFont="1" applyBorder="1" applyAlignment="1">
      <alignment vertical="top"/>
    </xf>
    <xf numFmtId="0" fontId="0" fillId="0" borderId="18" xfId="0" applyBorder="1"/>
    <xf numFmtId="0" fontId="25" fillId="0" borderId="46" xfId="0" applyFont="1" applyBorder="1" applyAlignment="1">
      <alignment horizontal="center" vertical="center" wrapText="1"/>
    </xf>
    <xf numFmtId="0" fontId="25" fillId="0" borderId="46" xfId="0" applyFont="1" applyBorder="1" applyAlignment="1">
      <alignment horizontal="left" vertical="center" wrapText="1"/>
    </xf>
    <xf numFmtId="0" fontId="25" fillId="0" borderId="46" xfId="0" applyFont="1" applyBorder="1" applyAlignment="1">
      <alignment vertical="top"/>
    </xf>
    <xf numFmtId="0" fontId="25" fillId="0" borderId="46" xfId="0" applyFont="1" applyBorder="1"/>
    <xf numFmtId="0" fontId="25" fillId="0" borderId="47" xfId="0" applyFont="1" applyBorder="1" applyAlignment="1">
      <alignment horizontal="left" vertical="center" wrapText="1"/>
    </xf>
    <xf numFmtId="0" fontId="25" fillId="0" borderId="47" xfId="0" applyFont="1" applyBorder="1" applyAlignment="1">
      <alignment horizontal="center" vertical="center" wrapText="1"/>
    </xf>
    <xf numFmtId="0" fontId="25" fillId="0" borderId="47" xfId="0" applyFont="1" applyBorder="1" applyAlignment="1">
      <alignment vertical="top"/>
    </xf>
    <xf numFmtId="0" fontId="25" fillId="0" borderId="47" xfId="0" applyFont="1" applyBorder="1"/>
    <xf numFmtId="164" fontId="1" fillId="5" borderId="35" xfId="0" applyNumberFormat="1" applyFont="1" applyFill="1" applyBorder="1" applyAlignment="1">
      <alignment horizontal="center" vertical="center" wrapText="1"/>
    </xf>
    <xf numFmtId="0" fontId="0" fillId="0" borderId="46" xfId="0" applyBorder="1"/>
    <xf numFmtId="0" fontId="1" fillId="0" borderId="46" xfId="0" applyFont="1" applyBorder="1" applyAlignment="1">
      <alignment horizontal="center" vertical="center" wrapText="1"/>
    </xf>
    <xf numFmtId="0" fontId="25" fillId="0" borderId="46" xfId="0" applyFont="1" applyBorder="1" applyAlignment="1">
      <alignment horizontal="left" vertical="top" wrapText="1"/>
    </xf>
    <xf numFmtId="164" fontId="26" fillId="0" borderId="46" xfId="0" applyNumberFormat="1" applyFont="1" applyBorder="1" applyAlignment="1">
      <alignment horizontal="center" vertical="center" wrapText="1"/>
    </xf>
    <xf numFmtId="0" fontId="25" fillId="0" borderId="46" xfId="0" applyFont="1" applyBorder="1" applyAlignment="1">
      <alignment vertical="center" wrapText="1"/>
    </xf>
    <xf numFmtId="164" fontId="1" fillId="0" borderId="46" xfId="0" applyNumberFormat="1" applyFont="1" applyBorder="1" applyAlignment="1">
      <alignment horizontal="center" vertical="center" wrapText="1"/>
    </xf>
    <xf numFmtId="164" fontId="1" fillId="5" borderId="46" xfId="0" applyNumberFormat="1" applyFont="1" applyFill="1" applyBorder="1" applyAlignment="1">
      <alignment horizontal="center" vertical="center" wrapText="1"/>
    </xf>
    <xf numFmtId="0" fontId="25" fillId="0" borderId="46" xfId="0" applyFont="1" applyBorder="1" applyAlignment="1">
      <alignment wrapText="1"/>
    </xf>
    <xf numFmtId="164" fontId="1" fillId="0" borderId="47" xfId="0" applyNumberFormat="1" applyFont="1" applyBorder="1" applyAlignment="1">
      <alignment horizontal="center" vertical="center" wrapText="1"/>
    </xf>
    <xf numFmtId="0" fontId="25" fillId="0" borderId="49" xfId="0" applyFont="1" applyBorder="1" applyAlignment="1">
      <alignment horizontal="center" vertical="center" wrapText="1"/>
    </xf>
    <xf numFmtId="0" fontId="25" fillId="0" borderId="49" xfId="0" applyFont="1" applyBorder="1" applyAlignment="1">
      <alignment vertical="center" wrapText="1"/>
    </xf>
    <xf numFmtId="0" fontId="25" fillId="0" borderId="49" xfId="0" applyFont="1" applyBorder="1" applyAlignment="1">
      <alignment horizontal="left" vertical="center" wrapText="1"/>
    </xf>
    <xf numFmtId="0" fontId="25" fillId="0" borderId="49" xfId="0" applyFont="1" applyBorder="1"/>
    <xf numFmtId="164" fontId="26" fillId="0" borderId="40" xfId="0" applyNumberFormat="1" applyFont="1" applyBorder="1" applyAlignment="1">
      <alignment horizontal="center" vertical="center" wrapText="1"/>
    </xf>
    <xf numFmtId="0" fontId="1" fillId="0" borderId="40" xfId="0" applyFont="1" applyBorder="1" applyAlignment="1">
      <alignment horizontal="center" vertical="center" wrapText="1"/>
    </xf>
    <xf numFmtId="164" fontId="1" fillId="0" borderId="40" xfId="0" applyNumberFormat="1" applyFont="1" applyBorder="1" applyAlignment="1">
      <alignment horizontal="center" vertical="center" wrapText="1"/>
    </xf>
    <xf numFmtId="0" fontId="25" fillId="0" borderId="47" xfId="0" applyFont="1" applyBorder="1" applyAlignment="1">
      <alignment vertical="center" wrapText="1"/>
    </xf>
    <xf numFmtId="164" fontId="1" fillId="5" borderId="47" xfId="0" applyNumberFormat="1" applyFont="1" applyFill="1" applyBorder="1" applyAlignment="1">
      <alignment horizontal="center" vertical="center" wrapText="1"/>
    </xf>
    <xf numFmtId="164" fontId="10" fillId="4" borderId="18" xfId="0" applyNumberFormat="1" applyFont="1" applyFill="1" applyBorder="1" applyAlignment="1">
      <alignment horizontal="left" vertical="top"/>
    </xf>
    <xf numFmtId="164" fontId="27" fillId="4" borderId="18" xfId="0" applyNumberFormat="1" applyFont="1" applyFill="1" applyBorder="1" applyAlignment="1">
      <alignment horizontal="left" vertical="top"/>
    </xf>
    <xf numFmtId="164" fontId="10" fillId="4" borderId="18" xfId="0" applyNumberFormat="1" applyFont="1" applyFill="1" applyBorder="1" applyAlignment="1">
      <alignment horizontal="left" vertical="top" wrapText="1"/>
    </xf>
    <xf numFmtId="164" fontId="1" fillId="4" borderId="18" xfId="0" applyNumberFormat="1" applyFont="1" applyFill="1" applyBorder="1" applyAlignment="1">
      <alignment horizontal="center" vertical="center"/>
    </xf>
    <xf numFmtId="0" fontId="1" fillId="4" borderId="18" xfId="0" applyFont="1" applyFill="1" applyBorder="1" applyAlignment="1">
      <alignment horizontal="center" vertical="center" wrapText="1"/>
    </xf>
    <xf numFmtId="164" fontId="11" fillId="2" borderId="18" xfId="0" applyNumberFormat="1" applyFont="1" applyFill="1" applyBorder="1" applyAlignment="1">
      <alignment horizontal="left" vertical="top"/>
    </xf>
    <xf numFmtId="0" fontId="15" fillId="2" borderId="18" xfId="0" applyFont="1" applyFill="1" applyBorder="1" applyAlignment="1">
      <alignment horizontal="left" vertical="top"/>
    </xf>
    <xf numFmtId="164" fontId="24" fillId="0" borderId="25" xfId="1" applyNumberFormat="1" applyBorder="1" applyAlignment="1">
      <alignment horizontal="center"/>
    </xf>
    <xf numFmtId="0" fontId="26" fillId="0" borderId="46" xfId="0" applyFont="1" applyBorder="1" applyAlignment="1">
      <alignment horizontal="center" vertical="center" wrapText="1"/>
    </xf>
    <xf numFmtId="164" fontId="29" fillId="0" borderId="5" xfId="0" applyNumberFormat="1" applyFont="1" applyBorder="1" applyAlignment="1">
      <alignment horizontal="center" vertical="center" wrapText="1"/>
    </xf>
    <xf numFmtId="164" fontId="29" fillId="0" borderId="35" xfId="0" applyNumberFormat="1" applyFont="1" applyBorder="1" applyAlignment="1">
      <alignment horizontal="center" vertical="center" wrapText="1"/>
    </xf>
    <xf numFmtId="164" fontId="26" fillId="10" borderId="18" xfId="0" applyNumberFormat="1" applyFont="1" applyFill="1" applyBorder="1" applyAlignment="1">
      <alignment horizontal="center" vertical="center" wrapText="1"/>
    </xf>
    <xf numFmtId="0" fontId="27" fillId="10" borderId="18" xfId="0" applyFont="1" applyFill="1" applyBorder="1" applyAlignment="1">
      <alignment horizontal="left" vertical="top"/>
    </xf>
    <xf numFmtId="0" fontId="25" fillId="10" borderId="18" xfId="0" applyFont="1" applyFill="1" applyBorder="1" applyAlignment="1">
      <alignment horizontal="left" vertical="top" wrapText="1"/>
    </xf>
    <xf numFmtId="0" fontId="25" fillId="10" borderId="18" xfId="0" applyFont="1" applyFill="1" applyBorder="1"/>
    <xf numFmtId="0" fontId="25" fillId="10" borderId="18" xfId="0" applyFont="1" applyFill="1" applyBorder="1" applyAlignment="1">
      <alignment horizontal="left" wrapText="1"/>
    </xf>
    <xf numFmtId="0" fontId="25" fillId="10" borderId="18" xfId="0" applyFont="1" applyFill="1" applyBorder="1" applyAlignment="1">
      <alignment horizontal="center" vertical="center" wrapText="1"/>
    </xf>
    <xf numFmtId="164" fontId="1" fillId="11" borderId="18" xfId="0" applyNumberFormat="1" applyFont="1" applyFill="1" applyBorder="1" applyAlignment="1">
      <alignment horizontal="center" vertical="center" wrapText="1"/>
    </xf>
    <xf numFmtId="164" fontId="26" fillId="0" borderId="48" xfId="0" applyNumberFormat="1" applyFont="1" applyBorder="1" applyAlignment="1">
      <alignment horizontal="center" vertical="center" wrapText="1"/>
    </xf>
    <xf numFmtId="0" fontId="26" fillId="0" borderId="47" xfId="0" applyFont="1" applyBorder="1" applyAlignment="1">
      <alignment horizontal="center" vertical="center" wrapText="1"/>
    </xf>
    <xf numFmtId="164" fontId="29" fillId="0" borderId="46" xfId="0" applyNumberFormat="1" applyFont="1" applyBorder="1" applyAlignment="1">
      <alignment horizontal="center" vertical="center" wrapText="1"/>
    </xf>
    <xf numFmtId="164" fontId="26" fillId="10" borderId="48" xfId="0" applyNumberFormat="1" applyFont="1" applyFill="1" applyBorder="1" applyAlignment="1">
      <alignment horizontal="center" vertical="center" wrapText="1"/>
    </xf>
    <xf numFmtId="164" fontId="1" fillId="5" borderId="49" xfId="0" applyNumberFormat="1" applyFont="1" applyFill="1" applyBorder="1" applyAlignment="1">
      <alignment horizontal="center" vertical="center" wrapText="1"/>
    </xf>
    <xf numFmtId="0" fontId="25" fillId="0" borderId="40" xfId="0" applyFont="1" applyBorder="1" applyAlignment="1">
      <alignment horizontal="left" vertical="center" wrapText="1"/>
    </xf>
    <xf numFmtId="164" fontId="29" fillId="0" borderId="40" xfId="0" applyNumberFormat="1" applyFont="1" applyBorder="1" applyAlignment="1">
      <alignment horizontal="center" vertical="center" wrapText="1"/>
    </xf>
    <xf numFmtId="0" fontId="1" fillId="0" borderId="46" xfId="0" applyFont="1" applyBorder="1" applyAlignment="1">
      <alignment horizontal="left" vertical="center" wrapText="1"/>
    </xf>
    <xf numFmtId="0" fontId="17" fillId="0" borderId="46" xfId="0" applyFont="1" applyBorder="1" applyAlignment="1">
      <alignment vertical="top"/>
    </xf>
    <xf numFmtId="0" fontId="25" fillId="0" borderId="5" xfId="0" applyFont="1" applyBorder="1" applyAlignment="1">
      <alignment vertical="center" wrapText="1"/>
    </xf>
    <xf numFmtId="0" fontId="1" fillId="0" borderId="46" xfId="0" applyFont="1" applyBorder="1" applyAlignment="1">
      <alignment vertical="center" wrapText="1"/>
    </xf>
    <xf numFmtId="0" fontId="1" fillId="0" borderId="47" xfId="0" applyFont="1" applyBorder="1" applyAlignment="1">
      <alignment horizontal="center" vertical="center" wrapText="1"/>
    </xf>
    <xf numFmtId="0" fontId="25" fillId="0" borderId="48" xfId="0" applyFont="1" applyBorder="1" applyAlignment="1">
      <alignment horizontal="center" vertical="center" wrapText="1"/>
    </xf>
    <xf numFmtId="0" fontId="1" fillId="0" borderId="49" xfId="0" applyFont="1" applyBorder="1" applyAlignment="1">
      <alignment horizontal="center" vertical="center" wrapText="1"/>
    </xf>
    <xf numFmtId="164" fontId="1" fillId="5" borderId="48" xfId="0" applyNumberFormat="1" applyFont="1" applyFill="1" applyBorder="1" applyAlignment="1">
      <alignment horizontal="center" vertical="center" wrapText="1"/>
    </xf>
    <xf numFmtId="0" fontId="26" fillId="0" borderId="49" xfId="0" applyFont="1" applyBorder="1" applyAlignment="1">
      <alignment horizontal="center" vertical="center" wrapText="1"/>
    </xf>
    <xf numFmtId="0" fontId="25" fillId="0" borderId="7" xfId="0" applyFont="1" applyBorder="1" applyAlignment="1">
      <alignment vertical="center" wrapText="1"/>
    </xf>
    <xf numFmtId="164" fontId="1" fillId="5" borderId="9" xfId="0" applyNumberFormat="1" applyFont="1" applyFill="1" applyBorder="1" applyAlignment="1">
      <alignment horizontal="center" vertical="center" wrapText="1"/>
    </xf>
    <xf numFmtId="0" fontId="25" fillId="0" borderId="48" xfId="0" applyFont="1" applyBorder="1" applyAlignment="1">
      <alignment horizontal="left" vertical="center" wrapText="1"/>
    </xf>
    <xf numFmtId="0" fontId="25" fillId="0" borderId="40" xfId="0" applyFont="1" applyBorder="1" applyAlignment="1">
      <alignment vertical="center" wrapText="1"/>
    </xf>
    <xf numFmtId="164" fontId="1" fillId="0" borderId="9" xfId="0" applyNumberFormat="1" applyFont="1" applyBorder="1" applyAlignment="1">
      <alignment horizontal="center" vertical="center" wrapText="1"/>
    </xf>
    <xf numFmtId="164" fontId="29" fillId="0" borderId="47" xfId="0" applyNumberFormat="1" applyFont="1" applyBorder="1" applyAlignment="1">
      <alignment horizontal="center" vertical="center" wrapText="1"/>
    </xf>
    <xf numFmtId="0" fontId="25" fillId="0" borderId="46" xfId="0" applyFont="1" applyBorder="1" applyAlignment="1">
      <alignment vertical="center"/>
    </xf>
    <xf numFmtId="164" fontId="26" fillId="0" borderId="47" xfId="0" applyNumberFormat="1" applyFont="1" applyBorder="1" applyAlignment="1">
      <alignment horizontal="center" vertical="center" wrapText="1"/>
    </xf>
    <xf numFmtId="0" fontId="25" fillId="0" borderId="48" xfId="0" applyFont="1" applyBorder="1" applyAlignment="1">
      <alignment vertical="center" wrapText="1"/>
    </xf>
    <xf numFmtId="164" fontId="26" fillId="0" borderId="50" xfId="0" applyNumberFormat="1" applyFont="1" applyBorder="1" applyAlignment="1">
      <alignment horizontal="center" vertical="center" wrapText="1"/>
    </xf>
    <xf numFmtId="0" fontId="25" fillId="0" borderId="51" xfId="0" applyFont="1" applyBorder="1" applyAlignment="1">
      <alignment horizontal="left" vertical="center" wrapText="1"/>
    </xf>
    <xf numFmtId="164" fontId="1" fillId="0" borderId="52" xfId="0" applyNumberFormat="1" applyFont="1" applyBorder="1" applyAlignment="1">
      <alignment horizontal="center" vertical="center" wrapText="1"/>
    </xf>
    <xf numFmtId="0" fontId="17" fillId="0" borderId="51" xfId="0" applyFont="1" applyBorder="1" applyAlignment="1">
      <alignment vertical="top"/>
    </xf>
    <xf numFmtId="0" fontId="0" fillId="0" borderId="51" xfId="0" applyBorder="1"/>
    <xf numFmtId="0" fontId="25" fillId="0" borderId="54" xfId="0" applyFont="1" applyBorder="1" applyAlignment="1">
      <alignment horizontal="left" vertical="center" wrapText="1"/>
    </xf>
    <xf numFmtId="164" fontId="1" fillId="0" borderId="53" xfId="0" applyNumberFormat="1" applyFont="1" applyBorder="1" applyAlignment="1">
      <alignment horizontal="center" vertical="center" wrapText="1"/>
    </xf>
    <xf numFmtId="0" fontId="17" fillId="0" borderId="54" xfId="0" applyFont="1" applyBorder="1" applyAlignment="1">
      <alignment vertical="top"/>
    </xf>
    <xf numFmtId="0" fontId="0" fillId="0" borderId="54" xfId="0" applyBorder="1"/>
    <xf numFmtId="0" fontId="25" fillId="0" borderId="18" xfId="0" applyFont="1" applyBorder="1" applyAlignment="1">
      <alignment horizontal="left" vertical="center" wrapText="1"/>
    </xf>
    <xf numFmtId="0" fontId="26" fillId="0" borderId="5" xfId="0" applyFont="1" applyBorder="1" applyAlignment="1">
      <alignment horizontal="center" vertical="center" wrapText="1"/>
    </xf>
    <xf numFmtId="0" fontId="0" fillId="12" borderId="46" xfId="0" applyFill="1" applyBorder="1"/>
    <xf numFmtId="164" fontId="26" fillId="12" borderId="46" xfId="0" applyNumberFormat="1" applyFont="1" applyFill="1" applyBorder="1" applyAlignment="1">
      <alignment horizontal="center" vertical="center" wrapText="1"/>
    </xf>
    <xf numFmtId="0" fontId="17" fillId="0" borderId="46" xfId="0" applyFont="1" applyBorder="1" applyAlignment="1">
      <alignment horizontal="left" vertical="top"/>
    </xf>
    <xf numFmtId="0" fontId="1" fillId="0" borderId="46" xfId="0" applyFont="1" applyBorder="1" applyAlignment="1">
      <alignment horizontal="left" vertical="top" wrapText="1"/>
    </xf>
    <xf numFmtId="0" fontId="17" fillId="0" borderId="46" xfId="0" applyFont="1" applyBorder="1" applyAlignment="1">
      <alignment horizontal="left" wrapText="1"/>
    </xf>
    <xf numFmtId="0" fontId="1" fillId="0" borderId="46" xfId="0" applyFont="1" applyBorder="1" applyAlignment="1">
      <alignment horizontal="center" vertical="center"/>
    </xf>
    <xf numFmtId="0" fontId="1" fillId="0" borderId="46" xfId="0" applyFont="1" applyBorder="1"/>
    <xf numFmtId="0" fontId="1" fillId="0" borderId="46" xfId="0" applyFont="1" applyBorder="1" applyAlignment="1">
      <alignment wrapText="1"/>
    </xf>
    <xf numFmtId="0" fontId="9" fillId="0" borderId="46" xfId="0" applyFont="1" applyBorder="1" applyAlignment="1">
      <alignment horizontal="center" vertical="center"/>
    </xf>
    <xf numFmtId="0" fontId="1" fillId="0" borderId="46" xfId="0" applyFont="1" applyBorder="1" applyAlignment="1">
      <alignment vertical="top" wrapText="1"/>
    </xf>
    <xf numFmtId="0" fontId="30" fillId="0" borderId="46" xfId="0" applyFont="1" applyBorder="1" applyAlignment="1">
      <alignment wrapText="1"/>
    </xf>
    <xf numFmtId="0" fontId="30" fillId="0" borderId="46" xfId="0" applyFont="1" applyBorder="1" applyAlignment="1">
      <alignment vertical="top" wrapText="1"/>
    </xf>
    <xf numFmtId="0" fontId="17" fillId="0" borderId="46" xfId="0" applyFont="1" applyBorder="1" applyAlignment="1">
      <alignment horizontal="center" vertical="center"/>
    </xf>
    <xf numFmtId="0" fontId="17" fillId="0" borderId="46" xfId="0" applyFont="1" applyBorder="1" applyAlignment="1">
      <alignment horizontal="left" vertical="center" wrapText="1"/>
    </xf>
    <xf numFmtId="0" fontId="17" fillId="0" borderId="46" xfId="0" applyFont="1" applyBorder="1" applyAlignment="1">
      <alignment horizontal="center"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5"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5"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25"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1"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28" fillId="2" borderId="2" xfId="0" applyNumberFormat="1" applyFont="1" applyFill="1" applyBorder="1" applyAlignment="1">
      <alignment horizontal="left" vertical="top" wrapText="1"/>
    </xf>
    <xf numFmtId="49" fontId="31" fillId="12" borderId="55" xfId="0" applyNumberFormat="1" applyFont="1" applyFill="1" applyBorder="1" applyAlignment="1">
      <alignment horizontal="left"/>
    </xf>
    <xf numFmtId="49" fontId="31" fillId="12" borderId="54" xfId="0" applyNumberFormat="1" applyFont="1" applyFill="1" applyBorder="1" applyAlignment="1">
      <alignment horizontal="left"/>
    </xf>
    <xf numFmtId="49" fontId="31" fillId="12" borderId="56" xfId="0" applyNumberFormat="1" applyFont="1" applyFill="1" applyBorder="1" applyAlignment="1">
      <alignment horizontal="left"/>
    </xf>
  </cellXfs>
  <cellStyles count="2">
    <cellStyle name="Hyperlink" xfId="1" builtinId="8"/>
    <cellStyle name="Normal" xfId="0" builtinId="0"/>
  </cellStyles>
  <dxfs count="8">
    <dxf>
      <font>
        <color rgb="FF00B050"/>
      </font>
      <fill>
        <patternFill>
          <bgColor theme="9" tint="0.59996337778862885"/>
        </patternFill>
      </fill>
    </dxf>
    <dxf>
      <font>
        <color rgb="FFFF0000"/>
      </font>
      <fill>
        <patternFill>
          <bgColor theme="5" tint="0.79998168889431442"/>
        </patternFill>
      </fill>
    </dxf>
    <dxf>
      <font>
        <color theme="2" tint="-0.499984740745262"/>
      </font>
      <fill>
        <patternFill>
          <bgColor theme="2" tint="-0.14996795556505021"/>
        </patternFill>
      </fill>
    </dxf>
    <dxf>
      <font>
        <color theme="2" tint="-0.499984740745262"/>
      </font>
      <fill>
        <patternFill>
          <bgColor theme="2" tint="-0.14996795556505021"/>
        </patternFill>
      </fill>
    </dxf>
    <dxf>
      <font>
        <color rgb="FF00B050"/>
      </font>
      <fill>
        <patternFill>
          <bgColor theme="9" tint="0.59996337778862885"/>
        </patternFill>
      </fill>
    </dxf>
    <dxf>
      <font>
        <color rgb="FFFF0000"/>
      </font>
      <fill>
        <patternFill>
          <bgColor theme="5" tint="0.79998168889431442"/>
        </patternFill>
      </fill>
    </dxf>
    <dxf>
      <font>
        <color theme="2" tint="-0.499984740745262"/>
      </font>
      <fill>
        <patternFill>
          <bgColor theme="2" tint="-0.14996795556505021"/>
        </patternFill>
      </fill>
    </dxf>
    <dxf>
      <font>
        <color theme="2" tint="-0.499984740745262"/>
      </font>
      <fill>
        <patternFill>
          <bgColor theme="2"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G4" sqref="G4"/>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237" t="s">
        <v>0</v>
      </c>
      <c r="D2" s="238"/>
      <c r="E2" s="238"/>
      <c r="F2" s="238"/>
      <c r="G2" s="239"/>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240" t="s">
        <v>329</v>
      </c>
      <c r="D4" s="238"/>
      <c r="E4" s="239"/>
      <c r="F4" s="9" t="s">
        <v>2</v>
      </c>
      <c r="G4" s="10" t="s">
        <v>330</v>
      </c>
      <c r="H4" s="1"/>
      <c r="I4" s="1"/>
      <c r="J4" s="1"/>
      <c r="K4" s="1"/>
      <c r="L4" s="1"/>
      <c r="M4" s="1"/>
      <c r="N4" s="1"/>
      <c r="O4" s="1"/>
      <c r="P4" s="1"/>
      <c r="Q4" s="1"/>
      <c r="R4" s="1"/>
      <c r="S4" s="1"/>
      <c r="T4" s="1"/>
      <c r="U4" s="1"/>
      <c r="V4" s="1"/>
      <c r="W4" s="1"/>
      <c r="X4" s="1"/>
      <c r="Y4" s="1"/>
      <c r="Z4" s="1"/>
    </row>
    <row r="5" spans="1:26" ht="12.75" customHeight="1" x14ac:dyDescent="0.3">
      <c r="A5" s="1"/>
      <c r="B5" s="9" t="s">
        <v>3</v>
      </c>
      <c r="C5" s="240" t="s">
        <v>329</v>
      </c>
      <c r="D5" s="238"/>
      <c r="E5" s="239"/>
      <c r="F5" s="9" t="s">
        <v>4</v>
      </c>
      <c r="G5" s="10"/>
      <c r="H5" s="1"/>
      <c r="I5" s="1"/>
      <c r="J5" s="1"/>
      <c r="K5" s="1"/>
      <c r="L5" s="1"/>
      <c r="M5" s="1"/>
      <c r="N5" s="1"/>
      <c r="O5" s="1"/>
      <c r="P5" s="1"/>
      <c r="Q5" s="1"/>
      <c r="R5" s="1"/>
      <c r="S5" s="1"/>
      <c r="T5" s="1"/>
      <c r="U5" s="1"/>
      <c r="V5" s="1"/>
      <c r="W5" s="1"/>
      <c r="X5" s="1"/>
      <c r="Y5" s="1"/>
      <c r="Z5" s="1"/>
    </row>
    <row r="6" spans="1:26" ht="12.75" customHeight="1" x14ac:dyDescent="0.3">
      <c r="A6" s="1"/>
      <c r="B6" s="241" t="s">
        <v>5</v>
      </c>
      <c r="C6" s="243" t="s">
        <v>21</v>
      </c>
      <c r="D6" s="244"/>
      <c r="E6" s="245"/>
      <c r="F6" s="9" t="s">
        <v>6</v>
      </c>
      <c r="G6" s="11"/>
      <c r="H6" s="1"/>
      <c r="I6" s="1"/>
      <c r="J6" s="1"/>
      <c r="K6" s="1"/>
      <c r="L6" s="1"/>
      <c r="M6" s="1"/>
      <c r="N6" s="1"/>
      <c r="O6" s="1"/>
      <c r="P6" s="1"/>
      <c r="Q6" s="1"/>
      <c r="R6" s="1"/>
      <c r="S6" s="1"/>
      <c r="T6" s="1"/>
      <c r="U6" s="1"/>
      <c r="V6" s="1"/>
      <c r="W6" s="1"/>
      <c r="X6" s="1"/>
      <c r="Y6" s="1"/>
      <c r="Z6" s="1"/>
    </row>
    <row r="7" spans="1:26" ht="12.75" customHeight="1" x14ac:dyDescent="0.3">
      <c r="A7" s="1"/>
      <c r="B7" s="242"/>
      <c r="C7" s="246"/>
      <c r="D7" s="247"/>
      <c r="E7" s="248"/>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3">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Z1000"/>
  <sheetViews>
    <sheetView workbookViewId="0">
      <selection activeCell="F17" sqref="F17:F19"/>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x14ac:dyDescent="0.4">
      <c r="A1" s="26"/>
      <c r="B1" s="253" t="s">
        <v>14</v>
      </c>
      <c r="C1" s="254"/>
      <c r="D1" s="254"/>
      <c r="E1" s="254"/>
      <c r="F1" s="254"/>
      <c r="G1" s="254"/>
      <c r="H1" s="254"/>
      <c r="I1" s="26"/>
      <c r="J1" s="26"/>
      <c r="K1" s="26"/>
      <c r="L1" s="26"/>
      <c r="M1" s="26"/>
      <c r="N1" s="26"/>
      <c r="O1" s="26"/>
      <c r="P1" s="26"/>
      <c r="Q1" s="26"/>
      <c r="R1" s="26"/>
      <c r="S1" s="26"/>
      <c r="T1" s="26"/>
      <c r="U1" s="26"/>
      <c r="V1" s="26"/>
      <c r="W1" s="26"/>
      <c r="X1" s="26"/>
      <c r="Y1" s="26"/>
      <c r="Z1" s="26"/>
    </row>
    <row r="2" spans="1:26" ht="12.75" customHeight="1" x14ac:dyDescent="0.3">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3">
      <c r="A3" s="26"/>
      <c r="B3" s="29" t="s">
        <v>1</v>
      </c>
      <c r="C3" s="249" t="s">
        <v>329</v>
      </c>
      <c r="D3" s="239"/>
      <c r="E3" s="250" t="s">
        <v>2</v>
      </c>
      <c r="F3" s="239"/>
      <c r="G3" s="255" t="s">
        <v>330</v>
      </c>
      <c r="H3" s="239"/>
      <c r="I3" s="26"/>
      <c r="J3" s="26"/>
      <c r="K3" s="26"/>
      <c r="L3" s="26"/>
      <c r="M3" s="26"/>
      <c r="N3" s="26"/>
      <c r="O3" s="26"/>
      <c r="P3" s="26"/>
      <c r="Q3" s="26"/>
      <c r="R3" s="26"/>
      <c r="S3" s="26"/>
      <c r="T3" s="26"/>
      <c r="U3" s="26"/>
      <c r="V3" s="26"/>
      <c r="W3" s="26"/>
      <c r="X3" s="26"/>
      <c r="Y3" s="26"/>
      <c r="Z3" s="26"/>
    </row>
    <row r="4" spans="1:26" ht="12.75" customHeight="1" x14ac:dyDescent="0.3">
      <c r="A4" s="26"/>
      <c r="B4" s="29" t="s">
        <v>3</v>
      </c>
      <c r="C4" s="249" t="s">
        <v>329</v>
      </c>
      <c r="D4" s="239"/>
      <c r="E4" s="250" t="s">
        <v>4</v>
      </c>
      <c r="F4" s="239"/>
      <c r="G4" s="256"/>
      <c r="H4" s="239"/>
      <c r="I4" s="26"/>
      <c r="J4" s="26"/>
      <c r="K4" s="26"/>
      <c r="L4" s="26"/>
      <c r="M4" s="26"/>
      <c r="N4" s="26"/>
      <c r="O4" s="26"/>
      <c r="P4" s="26"/>
      <c r="Q4" s="26"/>
      <c r="R4" s="26"/>
      <c r="S4" s="26"/>
      <c r="T4" s="26"/>
      <c r="U4" s="26"/>
      <c r="V4" s="26"/>
      <c r="W4" s="26"/>
      <c r="X4" s="26"/>
      <c r="Y4" s="26"/>
      <c r="Z4" s="26"/>
    </row>
    <row r="5" spans="1:26" ht="12.75" customHeight="1" x14ac:dyDescent="0.3">
      <c r="A5" s="26"/>
      <c r="B5" s="30" t="s">
        <v>5</v>
      </c>
      <c r="C5" s="249" t="s">
        <v>21</v>
      </c>
      <c r="D5" s="239"/>
      <c r="E5" s="250" t="s">
        <v>6</v>
      </c>
      <c r="F5" s="239"/>
      <c r="G5" s="251"/>
      <c r="H5" s="239"/>
      <c r="I5" s="26"/>
      <c r="J5" s="26"/>
      <c r="K5" s="26"/>
      <c r="L5" s="26"/>
      <c r="M5" s="26"/>
      <c r="N5" s="26"/>
      <c r="O5" s="26"/>
      <c r="P5" s="26"/>
      <c r="Q5" s="26"/>
      <c r="R5" s="26"/>
      <c r="S5" s="26"/>
      <c r="T5" s="26"/>
      <c r="U5" s="26"/>
      <c r="V5" s="26"/>
      <c r="W5" s="26"/>
      <c r="X5" s="26"/>
      <c r="Y5" s="26"/>
      <c r="Z5" s="26"/>
    </row>
    <row r="6" spans="1:26" ht="12.75" customHeight="1" x14ac:dyDescent="0.3">
      <c r="A6" s="27"/>
      <c r="B6" s="30" t="s">
        <v>15</v>
      </c>
      <c r="C6" s="252"/>
      <c r="D6" s="238"/>
      <c r="E6" s="238"/>
      <c r="F6" s="238"/>
      <c r="G6" s="238"/>
      <c r="H6" s="239"/>
      <c r="I6" s="26"/>
      <c r="J6" s="26"/>
      <c r="K6" s="26"/>
      <c r="L6" s="26"/>
      <c r="M6" s="26"/>
      <c r="N6" s="26"/>
      <c r="O6" s="26"/>
      <c r="P6" s="26"/>
      <c r="Q6" s="26"/>
      <c r="R6" s="26"/>
      <c r="S6" s="26"/>
      <c r="T6" s="26"/>
      <c r="U6" s="26"/>
      <c r="V6" s="26"/>
      <c r="W6" s="26"/>
      <c r="X6" s="26"/>
      <c r="Y6" s="26"/>
      <c r="Z6" s="26"/>
    </row>
    <row r="7" spans="1:26" ht="12.75" customHeight="1" x14ac:dyDescent="0.3">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3">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3">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3">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3">
      <c r="A11" s="33"/>
      <c r="B11" s="39">
        <v>1</v>
      </c>
      <c r="C11" s="175" t="s">
        <v>28</v>
      </c>
      <c r="D11" s="41">
        <f>'Test cases'!A5</f>
        <v>79</v>
      </c>
      <c r="E11" s="41">
        <f>'Test cases'!B5</f>
        <v>36</v>
      </c>
      <c r="F11" s="41">
        <f>'Test cases'!C5</f>
        <v>0</v>
      </c>
      <c r="G11" s="41">
        <f>'Test cases'!D5</f>
        <v>2</v>
      </c>
      <c r="H11" s="41">
        <f>SUM(D11:G11)</f>
        <v>117</v>
      </c>
      <c r="I11" s="26"/>
      <c r="J11" s="26"/>
      <c r="K11" s="26"/>
      <c r="L11" s="26"/>
      <c r="M11" s="26"/>
      <c r="N11" s="26"/>
      <c r="O11" s="26"/>
      <c r="P11" s="26"/>
      <c r="Q11" s="26"/>
      <c r="R11" s="26"/>
      <c r="S11" s="26"/>
      <c r="T11" s="26"/>
      <c r="U11" s="26"/>
      <c r="V11" s="26"/>
      <c r="W11" s="26"/>
      <c r="X11" s="26"/>
      <c r="Y11" s="26"/>
      <c r="Z11" s="26"/>
    </row>
    <row r="12" spans="1:26" ht="12.75" customHeight="1" x14ac:dyDescent="0.3">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x14ac:dyDescent="0.3">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3">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3">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3">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3">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3">
      <c r="A18" s="33"/>
      <c r="B18" s="42"/>
      <c r="C18" s="43" t="s">
        <v>23</v>
      </c>
      <c r="D18" s="44">
        <f t="shared" ref="D18:H18" si="0">SUM(D11:D17)</f>
        <v>79</v>
      </c>
      <c r="E18" s="44">
        <f t="shared" si="0"/>
        <v>36</v>
      </c>
      <c r="F18" s="44">
        <f t="shared" si="0"/>
        <v>0</v>
      </c>
      <c r="G18" s="44">
        <f t="shared" si="0"/>
        <v>2</v>
      </c>
      <c r="H18" s="45">
        <f t="shared" si="0"/>
        <v>117</v>
      </c>
      <c r="I18" s="26"/>
      <c r="J18" s="26"/>
      <c r="K18" s="26"/>
      <c r="L18" s="26"/>
      <c r="M18" s="26"/>
      <c r="N18" s="26"/>
      <c r="O18" s="26"/>
      <c r="P18" s="26"/>
      <c r="Q18" s="26"/>
      <c r="R18" s="26"/>
      <c r="S18" s="26"/>
      <c r="T18" s="26"/>
      <c r="U18" s="26"/>
      <c r="V18" s="26"/>
      <c r="W18" s="26"/>
      <c r="X18" s="26"/>
      <c r="Y18" s="26"/>
      <c r="Z18" s="26"/>
    </row>
    <row r="19" spans="1:26" ht="12.75" customHeight="1" x14ac:dyDescent="0.3">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x14ac:dyDescent="0.3">
      <c r="A20" s="26"/>
      <c r="B20" s="26"/>
      <c r="C20" s="49" t="s">
        <v>24</v>
      </c>
      <c r="D20" s="26"/>
      <c r="E20" s="50">
        <f>($D18+$E18)*100/($H18)</f>
        <v>98.290598290598297</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x14ac:dyDescent="0.3">
      <c r="A21" s="26"/>
      <c r="B21" s="26"/>
      <c r="C21" s="49" t="s">
        <v>26</v>
      </c>
      <c r="D21" s="26"/>
      <c r="E21" s="50">
        <f>$D18*100/($D18+$E18)</f>
        <v>68.695652173913047</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x14ac:dyDescent="0.3">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E1036"/>
  <sheetViews>
    <sheetView tabSelected="1" topLeftCell="A126" zoomScaleNormal="100" workbookViewId="0">
      <selection activeCell="H126" sqref="H126:H130"/>
    </sheetView>
  </sheetViews>
  <sheetFormatPr defaultColWidth="14.44140625" defaultRowHeight="15" customHeight="1" x14ac:dyDescent="0.3"/>
  <cols>
    <col min="1" max="1" width="21.44140625" customWidth="1"/>
    <col min="2" max="2" width="38.6640625" customWidth="1"/>
    <col min="3" max="3" width="26.21875" customWidth="1"/>
    <col min="4" max="4" width="44" customWidth="1"/>
    <col min="5" max="5" width="57.44140625" customWidth="1"/>
    <col min="6" max="6" width="13.6640625" customWidth="1"/>
    <col min="7" max="7" width="18.77734375" customWidth="1"/>
    <col min="8" max="8" width="17.109375" customWidth="1"/>
    <col min="9" max="9" width="22.109375" customWidth="1"/>
    <col min="10" max="10" width="66.5546875" customWidth="1"/>
    <col min="11" max="26" width="8.6640625" customWidth="1"/>
  </cols>
  <sheetData>
    <row r="1" spans="1:26" ht="14.25" customHeight="1" x14ac:dyDescent="0.3">
      <c r="A1" s="52" t="s">
        <v>27</v>
      </c>
      <c r="B1" s="257" t="s">
        <v>28</v>
      </c>
      <c r="C1" s="238"/>
      <c r="D1" s="238"/>
      <c r="E1" s="25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29</v>
      </c>
      <c r="B2" s="259" t="s">
        <v>30</v>
      </c>
      <c r="C2" s="238"/>
      <c r="D2" s="238"/>
      <c r="E2" s="23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31</v>
      </c>
      <c r="B3" s="260" t="s">
        <v>330</v>
      </c>
      <c r="C3" s="238"/>
      <c r="D3" s="238"/>
      <c r="E3" s="23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32</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79</v>
      </c>
      <c r="B5" s="66">
        <f>COUNTIF(F:F,"Fail")</f>
        <v>36</v>
      </c>
      <c r="C5" s="66">
        <f>COUNTIF(F:F,"Untested")</f>
        <v>0</v>
      </c>
      <c r="D5" s="67">
        <f>COUNTIF(F:F,"N/A")</f>
        <v>2</v>
      </c>
      <c r="E5" s="66">
        <f>SUM(A5:D5)</f>
        <v>117</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x14ac:dyDescent="0.3">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33</v>
      </c>
      <c r="B8" s="77" t="s">
        <v>34</v>
      </c>
      <c r="C8" s="77" t="s">
        <v>35</v>
      </c>
      <c r="D8" s="77" t="s">
        <v>36</v>
      </c>
      <c r="E8" s="77" t="s">
        <v>37</v>
      </c>
      <c r="F8" s="78" t="s">
        <v>38</v>
      </c>
      <c r="G8" s="78" t="s">
        <v>39</v>
      </c>
      <c r="H8" s="78" t="s">
        <v>31</v>
      </c>
      <c r="I8" s="79" t="s">
        <v>13</v>
      </c>
      <c r="J8" s="80"/>
      <c r="K8" s="56"/>
      <c r="L8" s="56"/>
      <c r="M8" s="56"/>
      <c r="N8" s="56"/>
      <c r="O8" s="56"/>
      <c r="P8" s="56"/>
      <c r="Q8" s="56"/>
      <c r="R8" s="56"/>
      <c r="S8" s="56"/>
      <c r="T8" s="56"/>
      <c r="U8" s="56"/>
      <c r="V8" s="56"/>
      <c r="W8" s="56"/>
      <c r="X8" s="56"/>
      <c r="Y8" s="56"/>
      <c r="Z8" s="56"/>
    </row>
    <row r="9" spans="1:26" ht="14.25" customHeight="1" x14ac:dyDescent="0.3">
      <c r="A9" s="81"/>
      <c r="B9" s="81" t="s">
        <v>53</v>
      </c>
      <c r="C9" s="82"/>
      <c r="D9" s="81"/>
      <c r="E9" s="82"/>
      <c r="F9" s="83"/>
      <c r="G9" s="83"/>
      <c r="H9" s="83"/>
      <c r="I9" s="84"/>
      <c r="J9" s="85"/>
      <c r="K9" s="56"/>
      <c r="L9" s="56"/>
      <c r="M9" s="56"/>
      <c r="N9" s="56"/>
      <c r="O9" s="56"/>
      <c r="P9" s="56"/>
      <c r="Q9" s="56"/>
      <c r="R9" s="56"/>
      <c r="S9" s="56"/>
      <c r="T9" s="56"/>
      <c r="U9" s="56"/>
      <c r="V9" s="56"/>
      <c r="W9" s="56"/>
      <c r="X9" s="56"/>
      <c r="Y9" s="56"/>
      <c r="Z9" s="56"/>
    </row>
    <row r="10" spans="1:26" ht="52.8" x14ac:dyDescent="0.3">
      <c r="A10" s="133" t="str">
        <f t="shared" ref="A10:A75" si="0">IF(AND(E10=""),"","["&amp;TEXT($B$1,"##")&amp;"-"&amp;TEXT(ROW()-9- COUNTBLANK($E$8:E9) +1,"##")&amp;"]")</f>
        <v>[Software Testing-1]</v>
      </c>
      <c r="B10" s="87" t="s">
        <v>259</v>
      </c>
      <c r="C10" s="87" t="s">
        <v>65</v>
      </c>
      <c r="D10" s="130" t="s">
        <v>63</v>
      </c>
      <c r="E10" s="129" t="s">
        <v>260</v>
      </c>
      <c r="F10" s="86" t="s">
        <v>18</v>
      </c>
      <c r="G10" s="177">
        <f ca="1">TODAY()</f>
        <v>45166</v>
      </c>
      <c r="H10" s="86" t="str">
        <f>$B$3</f>
        <v>Trương Thị Yến</v>
      </c>
      <c r="I10" s="87"/>
      <c r="J10" s="88"/>
      <c r="K10" s="88"/>
      <c r="L10" s="88"/>
      <c r="M10" s="88"/>
      <c r="N10" s="88"/>
      <c r="O10" s="88"/>
      <c r="P10" s="88"/>
      <c r="Q10" s="88"/>
      <c r="R10" s="88"/>
      <c r="S10" s="88"/>
      <c r="T10" s="88"/>
      <c r="U10" s="88"/>
      <c r="V10" s="88"/>
      <c r="W10" s="88"/>
      <c r="X10" s="88"/>
      <c r="Y10" s="88"/>
      <c r="Z10" s="88"/>
    </row>
    <row r="11" spans="1:26" ht="26.4" x14ac:dyDescent="0.3">
      <c r="A11" s="133" t="str">
        <f t="shared" si="0"/>
        <v>[Software Testing-2]</v>
      </c>
      <c r="B11" s="132" t="s">
        <v>261</v>
      </c>
      <c r="C11" s="87" t="s">
        <v>65</v>
      </c>
      <c r="D11" s="130" t="s">
        <v>63</v>
      </c>
      <c r="E11" s="131" t="s">
        <v>262</v>
      </c>
      <c r="F11" s="86" t="s">
        <v>18</v>
      </c>
      <c r="G11" s="177">
        <f t="shared" ref="G11:G79" ca="1" si="1">TODAY()</f>
        <v>45166</v>
      </c>
      <c r="H11" s="86" t="str">
        <f t="shared" ref="H11:H79" si="2">$B$3</f>
        <v>Trương Thị Yến</v>
      </c>
      <c r="I11" s="87"/>
      <c r="J11" s="88"/>
      <c r="K11" s="88"/>
      <c r="L11" s="88"/>
      <c r="M11" s="88"/>
      <c r="N11" s="88"/>
      <c r="O11" s="88"/>
      <c r="P11" s="88"/>
      <c r="Q11" s="88"/>
      <c r="R11" s="88"/>
      <c r="S11" s="88"/>
      <c r="T11" s="88"/>
      <c r="U11" s="88"/>
      <c r="V11" s="88"/>
      <c r="W11" s="88"/>
      <c r="X11" s="88"/>
      <c r="Y11" s="88"/>
      <c r="Z11" s="88"/>
    </row>
    <row r="12" spans="1:26" ht="26.4" x14ac:dyDescent="0.3">
      <c r="A12" s="133" t="str">
        <f t="shared" si="0"/>
        <v>[Software Testing-3]</v>
      </c>
      <c r="B12" s="132" t="s">
        <v>263</v>
      </c>
      <c r="C12" s="87" t="s">
        <v>65</v>
      </c>
      <c r="D12" s="130" t="s">
        <v>63</v>
      </c>
      <c r="E12" s="131" t="s">
        <v>265</v>
      </c>
      <c r="F12" s="86" t="s">
        <v>19</v>
      </c>
      <c r="G12" s="177">
        <f t="shared" ca="1" si="1"/>
        <v>45166</v>
      </c>
      <c r="H12" s="86" t="str">
        <f t="shared" si="2"/>
        <v>Trương Thị Yến</v>
      </c>
      <c r="I12" s="221" t="s">
        <v>89</v>
      </c>
      <c r="J12" s="88"/>
      <c r="K12" s="88"/>
      <c r="L12" s="88"/>
      <c r="M12" s="88"/>
      <c r="N12" s="88"/>
      <c r="O12" s="88"/>
      <c r="P12" s="88"/>
      <c r="Q12" s="88"/>
      <c r="R12" s="88"/>
      <c r="S12" s="88"/>
      <c r="T12" s="88"/>
      <c r="U12" s="88"/>
      <c r="V12" s="88"/>
      <c r="W12" s="88"/>
      <c r="X12" s="88"/>
      <c r="Y12" s="88"/>
      <c r="Z12" s="88"/>
    </row>
    <row r="13" spans="1:26" ht="26.4" x14ac:dyDescent="0.3">
      <c r="A13" s="133" t="str">
        <f t="shared" si="0"/>
        <v>[Software Testing-4]</v>
      </c>
      <c r="B13" s="132" t="s">
        <v>264</v>
      </c>
      <c r="C13" s="87" t="s">
        <v>65</v>
      </c>
      <c r="D13" s="130" t="s">
        <v>63</v>
      </c>
      <c r="E13" s="131" t="s">
        <v>266</v>
      </c>
      <c r="F13" s="86" t="s">
        <v>18</v>
      </c>
      <c r="G13" s="177">
        <f t="shared" ca="1" si="1"/>
        <v>45166</v>
      </c>
      <c r="H13" s="86" t="str">
        <f t="shared" si="2"/>
        <v>Trương Thị Yến</v>
      </c>
      <c r="I13" s="87"/>
      <c r="J13" s="88"/>
      <c r="K13" s="88"/>
      <c r="L13" s="88"/>
      <c r="M13" s="88"/>
      <c r="N13" s="88"/>
      <c r="O13" s="88"/>
      <c r="P13" s="88"/>
      <c r="Q13" s="88"/>
      <c r="R13" s="88"/>
      <c r="S13" s="88"/>
      <c r="T13" s="88"/>
      <c r="U13" s="88"/>
      <c r="V13" s="88"/>
      <c r="W13" s="88"/>
      <c r="X13" s="88"/>
      <c r="Y13" s="88"/>
      <c r="Z13" s="88"/>
    </row>
    <row r="14" spans="1:26" ht="184.8" x14ac:dyDescent="0.3">
      <c r="A14" s="133" t="str">
        <f t="shared" si="0"/>
        <v>[Software Testing-5]</v>
      </c>
      <c r="B14" s="132" t="s">
        <v>267</v>
      </c>
      <c r="C14" s="87" t="s">
        <v>65</v>
      </c>
      <c r="D14" s="130" t="s">
        <v>63</v>
      </c>
      <c r="E14" s="131" t="s">
        <v>268</v>
      </c>
      <c r="F14" s="138" t="s">
        <v>18</v>
      </c>
      <c r="G14" s="177">
        <f t="shared" ca="1" si="1"/>
        <v>45166</v>
      </c>
      <c r="H14" s="86" t="str">
        <f t="shared" si="2"/>
        <v>Trương Thị Yến</v>
      </c>
      <c r="I14" s="135"/>
      <c r="J14" s="88"/>
      <c r="K14" s="88"/>
      <c r="L14" s="88"/>
      <c r="M14" s="88"/>
      <c r="N14" s="88"/>
      <c r="O14" s="88"/>
      <c r="P14" s="88"/>
      <c r="Q14" s="88"/>
      <c r="R14" s="88"/>
      <c r="S14" s="88"/>
      <c r="T14" s="88"/>
      <c r="U14" s="88"/>
      <c r="V14" s="88"/>
      <c r="W14" s="88"/>
      <c r="X14" s="88"/>
      <c r="Y14" s="88"/>
      <c r="Z14" s="88"/>
    </row>
    <row r="15" spans="1:26" s="140" customFormat="1" ht="39.6" x14ac:dyDescent="0.3">
      <c r="A15" s="133" t="str">
        <f t="shared" si="0"/>
        <v>[Software Testing-6]</v>
      </c>
      <c r="B15" s="132" t="s">
        <v>269</v>
      </c>
      <c r="C15" s="87" t="s">
        <v>65</v>
      </c>
      <c r="D15" s="130" t="s">
        <v>271</v>
      </c>
      <c r="E15" s="137" t="s">
        <v>273</v>
      </c>
      <c r="F15" s="138" t="s">
        <v>19</v>
      </c>
      <c r="G15" s="177">
        <f t="shared" ca="1" si="1"/>
        <v>45166</v>
      </c>
      <c r="H15" s="86" t="str">
        <f t="shared" si="2"/>
        <v>Trương Thị Yến</v>
      </c>
      <c r="I15" s="221" t="s">
        <v>103</v>
      </c>
      <c r="J15" s="139"/>
      <c r="K15" s="139"/>
      <c r="L15" s="139"/>
      <c r="M15" s="139"/>
      <c r="N15" s="139"/>
      <c r="O15" s="139"/>
      <c r="P15" s="139"/>
      <c r="Q15" s="139"/>
      <c r="R15" s="139"/>
      <c r="S15" s="139"/>
      <c r="T15" s="139"/>
      <c r="U15" s="139"/>
      <c r="V15" s="139"/>
      <c r="W15" s="139"/>
      <c r="X15" s="139"/>
      <c r="Y15" s="139"/>
      <c r="Z15" s="139"/>
    </row>
    <row r="16" spans="1:26" s="144" customFormat="1" ht="39.6" x14ac:dyDescent="0.25">
      <c r="A16" s="133" t="str">
        <f t="shared" si="0"/>
        <v>[Software Testing-7]</v>
      </c>
      <c r="B16" s="132" t="s">
        <v>270</v>
      </c>
      <c r="C16" s="87" t="s">
        <v>65</v>
      </c>
      <c r="D16" s="195" t="s">
        <v>272</v>
      </c>
      <c r="E16" s="137" t="s">
        <v>274</v>
      </c>
      <c r="F16" s="138" t="s">
        <v>19</v>
      </c>
      <c r="G16" s="177">
        <f t="shared" ca="1" si="1"/>
        <v>45166</v>
      </c>
      <c r="H16" s="86" t="str">
        <f t="shared" si="2"/>
        <v>Trương Thị Yến</v>
      </c>
      <c r="I16" s="221" t="s">
        <v>119</v>
      </c>
      <c r="J16" s="143"/>
      <c r="K16" s="143"/>
      <c r="L16" s="143"/>
      <c r="M16" s="143"/>
      <c r="N16" s="143"/>
      <c r="O16" s="143"/>
      <c r="P16" s="143"/>
      <c r="Q16" s="143"/>
      <c r="R16" s="143"/>
      <c r="S16" s="143"/>
      <c r="T16" s="143"/>
      <c r="U16" s="143"/>
      <c r="V16" s="143"/>
      <c r="W16" s="143"/>
      <c r="X16" s="143"/>
      <c r="Y16" s="143"/>
      <c r="Z16" s="143"/>
    </row>
    <row r="17" spans="1:26" s="148" customFormat="1" ht="39.6" x14ac:dyDescent="0.25">
      <c r="A17" s="133"/>
      <c r="B17" s="132" t="s">
        <v>275</v>
      </c>
      <c r="C17" s="87" t="s">
        <v>65</v>
      </c>
      <c r="D17" s="195" t="s">
        <v>276</v>
      </c>
      <c r="E17" s="220" t="s">
        <v>277</v>
      </c>
      <c r="F17" s="138" t="s">
        <v>19</v>
      </c>
      <c r="G17" s="177">
        <f t="shared" ca="1" si="1"/>
        <v>45166</v>
      </c>
      <c r="H17" s="86" t="str">
        <f t="shared" si="2"/>
        <v>Trương Thị Yến</v>
      </c>
      <c r="I17" s="221" t="s">
        <v>124</v>
      </c>
      <c r="J17" s="147"/>
      <c r="K17" s="147"/>
      <c r="L17" s="147"/>
      <c r="M17" s="147"/>
      <c r="N17" s="147"/>
      <c r="O17" s="147"/>
      <c r="P17" s="147"/>
      <c r="Q17" s="147"/>
      <c r="R17" s="147"/>
      <c r="S17" s="147"/>
      <c r="T17" s="147"/>
      <c r="U17" s="147"/>
      <c r="V17" s="147"/>
      <c r="W17" s="147"/>
      <c r="X17" s="147"/>
      <c r="Y17" s="147"/>
      <c r="Z17" s="147"/>
    </row>
    <row r="18" spans="1:26" s="148" customFormat="1" ht="39.6" x14ac:dyDescent="0.25">
      <c r="A18" s="133" t="str">
        <f>IF(AND(E18=""),"","["&amp;TEXT($B$1,"##")&amp;"-"&amp;TEXT(ROW()-9- COUNTBLANK($E$8:E16) +1,"##")&amp;"]")</f>
        <v>[Software Testing-9]</v>
      </c>
      <c r="B18" s="132" t="s">
        <v>129</v>
      </c>
      <c r="C18" s="87" t="s">
        <v>65</v>
      </c>
      <c r="D18" s="195" t="s">
        <v>80</v>
      </c>
      <c r="E18" s="142" t="s">
        <v>82</v>
      </c>
      <c r="F18" s="138" t="s">
        <v>18</v>
      </c>
      <c r="G18" s="177">
        <f t="shared" ca="1" si="1"/>
        <v>45166</v>
      </c>
      <c r="H18" s="86" t="str">
        <f t="shared" si="2"/>
        <v>Trương Thị Yến</v>
      </c>
      <c r="I18" s="146"/>
      <c r="J18" s="147"/>
      <c r="K18" s="147"/>
      <c r="L18" s="147"/>
      <c r="M18" s="147"/>
      <c r="N18" s="147"/>
      <c r="O18" s="147"/>
      <c r="P18" s="147"/>
      <c r="Q18" s="147"/>
      <c r="R18" s="147"/>
      <c r="S18" s="147"/>
      <c r="T18" s="147"/>
      <c r="U18" s="147"/>
      <c r="V18" s="147"/>
      <c r="W18" s="147"/>
      <c r="X18" s="147"/>
      <c r="Y18" s="147"/>
      <c r="Z18" s="147"/>
    </row>
    <row r="19" spans="1:26" s="148" customFormat="1" ht="39.6" x14ac:dyDescent="0.25">
      <c r="A19" s="133" t="str">
        <f t="shared" si="0"/>
        <v>[Software Testing-10]</v>
      </c>
      <c r="B19" s="132" t="s">
        <v>188</v>
      </c>
      <c r="C19" s="87" t="s">
        <v>65</v>
      </c>
      <c r="D19" s="195" t="s">
        <v>185</v>
      </c>
      <c r="E19" s="142" t="s">
        <v>187</v>
      </c>
      <c r="F19" s="138" t="s">
        <v>18</v>
      </c>
      <c r="G19" s="177"/>
      <c r="H19" s="86"/>
      <c r="I19" s="146"/>
      <c r="J19" s="147"/>
      <c r="K19" s="147"/>
      <c r="L19" s="147"/>
      <c r="M19" s="147"/>
      <c r="N19" s="147"/>
      <c r="O19" s="147"/>
      <c r="P19" s="147"/>
      <c r="Q19" s="147"/>
      <c r="R19" s="147"/>
      <c r="S19" s="147"/>
      <c r="T19" s="147"/>
      <c r="U19" s="147"/>
      <c r="V19" s="147"/>
      <c r="W19" s="147"/>
      <c r="X19" s="147"/>
      <c r="Y19" s="147"/>
      <c r="Z19" s="147"/>
    </row>
    <row r="20" spans="1:26" s="148" customFormat="1" ht="26.4" x14ac:dyDescent="0.25">
      <c r="A20" s="133" t="str">
        <f>IF(AND(E20=""),"","["&amp;TEXT($B$1,"##")&amp;"-"&amp;TEXT(ROW()-9- COUNTBLANK($E$8:E18) +1,"##")&amp;"]")</f>
        <v>[Software Testing-11]</v>
      </c>
      <c r="B20" s="132" t="s">
        <v>130</v>
      </c>
      <c r="C20" s="87" t="s">
        <v>65</v>
      </c>
      <c r="D20" s="195" t="s">
        <v>63</v>
      </c>
      <c r="E20" s="145" t="s">
        <v>132</v>
      </c>
      <c r="F20" s="138" t="s">
        <v>18</v>
      </c>
      <c r="G20" s="177">
        <f t="shared" ca="1" si="1"/>
        <v>45166</v>
      </c>
      <c r="H20" s="86" t="str">
        <f t="shared" si="2"/>
        <v>Trương Thị Yến</v>
      </c>
      <c r="I20" s="146"/>
      <c r="J20" s="147"/>
      <c r="K20" s="147"/>
      <c r="L20" s="147"/>
      <c r="M20" s="147"/>
      <c r="N20" s="147"/>
      <c r="O20" s="147"/>
      <c r="P20" s="147"/>
      <c r="Q20" s="147"/>
      <c r="R20" s="147"/>
      <c r="S20" s="147"/>
      <c r="T20" s="147"/>
      <c r="U20" s="147"/>
      <c r="V20" s="147"/>
      <c r="W20" s="147"/>
      <c r="X20" s="147"/>
      <c r="Y20" s="147"/>
      <c r="Z20" s="147"/>
    </row>
    <row r="21" spans="1:26" s="148" customFormat="1" ht="26.4" x14ac:dyDescent="0.25">
      <c r="A21" s="133" t="str">
        <f t="shared" si="0"/>
        <v>[Software Testing-12]</v>
      </c>
      <c r="B21" s="132" t="s">
        <v>131</v>
      </c>
      <c r="C21" s="87" t="s">
        <v>65</v>
      </c>
      <c r="D21" s="195" t="s">
        <v>63</v>
      </c>
      <c r="E21" s="145" t="s">
        <v>133</v>
      </c>
      <c r="F21" s="138" t="s">
        <v>18</v>
      </c>
      <c r="G21" s="177">
        <f t="shared" ca="1" si="1"/>
        <v>45166</v>
      </c>
      <c r="H21" s="86" t="str">
        <f t="shared" si="2"/>
        <v>Trương Thị Yến</v>
      </c>
      <c r="I21" s="146"/>
      <c r="J21" s="147"/>
      <c r="K21" s="147"/>
      <c r="L21" s="147"/>
      <c r="M21" s="147"/>
      <c r="N21" s="147"/>
      <c r="O21" s="147"/>
      <c r="P21" s="147"/>
      <c r="Q21" s="147"/>
      <c r="R21" s="147"/>
      <c r="S21" s="147"/>
      <c r="T21" s="147"/>
      <c r="U21" s="147"/>
      <c r="V21" s="147"/>
      <c r="W21" s="147"/>
      <c r="X21" s="147"/>
      <c r="Y21" s="147"/>
      <c r="Z21" s="147"/>
    </row>
    <row r="22" spans="1:26" s="144" customFormat="1" ht="39.6" x14ac:dyDescent="0.25">
      <c r="A22" s="133" t="str">
        <f t="shared" si="0"/>
        <v>[Software Testing-13]</v>
      </c>
      <c r="B22" s="134" t="s">
        <v>134</v>
      </c>
      <c r="C22" s="87" t="s">
        <v>65</v>
      </c>
      <c r="D22" s="195" t="s">
        <v>136</v>
      </c>
      <c r="E22" s="142" t="s">
        <v>135</v>
      </c>
      <c r="F22" s="155" t="s">
        <v>18</v>
      </c>
      <c r="G22" s="177">
        <f t="shared" ca="1" si="1"/>
        <v>45166</v>
      </c>
      <c r="H22" s="86" t="str">
        <f t="shared" si="2"/>
        <v>Trương Thị Yến</v>
      </c>
      <c r="I22" s="141"/>
      <c r="J22" s="143"/>
      <c r="K22" s="143"/>
      <c r="L22" s="143"/>
      <c r="M22" s="143"/>
      <c r="N22" s="143"/>
      <c r="O22" s="143"/>
      <c r="P22" s="143"/>
      <c r="Q22" s="143"/>
      <c r="R22" s="143"/>
      <c r="S22" s="143"/>
      <c r="T22" s="143"/>
      <c r="U22" s="143"/>
      <c r="V22" s="143"/>
      <c r="W22" s="143"/>
      <c r="X22" s="143"/>
      <c r="Y22" s="143"/>
      <c r="Z22" s="143"/>
    </row>
    <row r="23" spans="1:26" s="148" customFormat="1" ht="132" x14ac:dyDescent="0.25">
      <c r="A23" s="133" t="str">
        <f t="shared" si="0"/>
        <v>[Software Testing-14]</v>
      </c>
      <c r="B23" s="134" t="s">
        <v>140</v>
      </c>
      <c r="C23" s="87" t="s">
        <v>139</v>
      </c>
      <c r="D23" s="195" t="s">
        <v>138</v>
      </c>
      <c r="E23" s="145" t="s">
        <v>141</v>
      </c>
      <c r="F23" s="158" t="s">
        <v>18</v>
      </c>
      <c r="G23" s="177">
        <f t="shared" ca="1" si="1"/>
        <v>45166</v>
      </c>
      <c r="H23" s="86" t="str">
        <f t="shared" si="2"/>
        <v>Trương Thị Yến</v>
      </c>
      <c r="I23" s="146"/>
      <c r="J23" s="147"/>
      <c r="K23" s="147"/>
      <c r="L23" s="147"/>
      <c r="M23" s="147"/>
      <c r="N23" s="147"/>
      <c r="O23" s="147"/>
      <c r="P23" s="147"/>
      <c r="Q23" s="147"/>
      <c r="R23" s="147"/>
      <c r="S23" s="147"/>
      <c r="T23" s="147"/>
      <c r="U23" s="147"/>
      <c r="V23" s="147"/>
      <c r="W23" s="147"/>
      <c r="X23" s="147"/>
      <c r="Y23" s="147"/>
      <c r="Z23" s="147"/>
    </row>
    <row r="24" spans="1:26" s="144" customFormat="1" ht="66" x14ac:dyDescent="0.25">
      <c r="A24" s="133" t="str">
        <f t="shared" si="0"/>
        <v>[Software Testing-15]</v>
      </c>
      <c r="B24" s="141" t="s">
        <v>186</v>
      </c>
      <c r="C24" s="87" t="s">
        <v>139</v>
      </c>
      <c r="D24" s="130" t="s">
        <v>166</v>
      </c>
      <c r="E24" s="142" t="s">
        <v>167</v>
      </c>
      <c r="F24" s="155" t="s">
        <v>18</v>
      </c>
      <c r="G24" s="177">
        <f t="shared" ca="1" si="1"/>
        <v>45166</v>
      </c>
      <c r="H24" s="86" t="str">
        <f t="shared" si="2"/>
        <v>Trương Thị Yến</v>
      </c>
      <c r="I24" s="176"/>
      <c r="J24" s="143"/>
      <c r="K24" s="143"/>
      <c r="L24" s="143"/>
      <c r="M24" s="143"/>
      <c r="N24" s="143"/>
      <c r="O24" s="143"/>
      <c r="P24" s="143"/>
      <c r="Q24" s="143"/>
      <c r="R24" s="143"/>
      <c r="S24" s="143"/>
      <c r="T24" s="143"/>
      <c r="U24" s="143"/>
      <c r="V24" s="143"/>
      <c r="W24" s="143"/>
      <c r="X24" s="143"/>
      <c r="Y24" s="143"/>
      <c r="Z24" s="143"/>
    </row>
    <row r="25" spans="1:26" s="140" customFormat="1" ht="14.25" customHeight="1" x14ac:dyDescent="0.3">
      <c r="A25" s="179" t="str">
        <f>IF(AND(E25=""),"","["&amp;TEXT($B$1,"##")&amp;"-"&amp;TEXT(ROW()-9- COUNTBLANK($E$8:E24) +1,"##")&amp;"]")</f>
        <v/>
      </c>
      <c r="B25" s="169" t="s">
        <v>54</v>
      </c>
      <c r="C25" s="170"/>
      <c r="D25" s="168"/>
      <c r="E25" s="170"/>
      <c r="F25" s="171"/>
      <c r="G25" s="171"/>
      <c r="H25" s="171"/>
      <c r="I25" s="172"/>
      <c r="J25" s="173"/>
      <c r="K25" s="174"/>
      <c r="L25" s="174"/>
      <c r="M25" s="174"/>
      <c r="N25" s="174"/>
      <c r="O25" s="174"/>
      <c r="P25" s="174"/>
      <c r="Q25" s="174"/>
      <c r="R25" s="174"/>
      <c r="S25" s="174"/>
      <c r="T25" s="174"/>
      <c r="U25" s="174"/>
      <c r="V25" s="174"/>
      <c r="W25" s="174"/>
      <c r="X25" s="174"/>
      <c r="Y25" s="174"/>
      <c r="Z25" s="174"/>
    </row>
    <row r="26" spans="1:26" s="150" customFormat="1" ht="36.6" customHeight="1" x14ac:dyDescent="0.3">
      <c r="A26" s="153" t="str">
        <f t="shared" si="0"/>
        <v>[Software Testing-16]</v>
      </c>
      <c r="B26" s="151" t="s">
        <v>64</v>
      </c>
      <c r="C26" s="151" t="s">
        <v>65</v>
      </c>
      <c r="D26" s="196" t="s">
        <v>63</v>
      </c>
      <c r="E26" s="193" t="s">
        <v>66</v>
      </c>
      <c r="F26" s="155" t="s">
        <v>18</v>
      </c>
      <c r="G26" s="188">
        <f t="shared" ca="1" si="1"/>
        <v>45166</v>
      </c>
      <c r="H26" s="155" t="str">
        <f t="shared" si="2"/>
        <v>Trương Thị Yến</v>
      </c>
      <c r="I26" s="151"/>
      <c r="J26" s="194"/>
      <c r="K26" s="194"/>
      <c r="L26" s="194"/>
      <c r="M26" s="194"/>
      <c r="N26" s="194"/>
      <c r="O26" s="194"/>
      <c r="P26" s="194"/>
      <c r="Q26" s="194"/>
      <c r="R26" s="194"/>
      <c r="S26" s="194"/>
      <c r="T26" s="194"/>
      <c r="U26" s="194"/>
      <c r="V26" s="194"/>
      <c r="W26" s="194"/>
      <c r="X26" s="194"/>
      <c r="Y26" s="194"/>
      <c r="Z26" s="194"/>
    </row>
    <row r="27" spans="1:26" s="140" customFormat="1" ht="54" customHeight="1" x14ac:dyDescent="0.3">
      <c r="A27" s="163" t="str">
        <f t="shared" si="0"/>
        <v>[Software Testing-17]</v>
      </c>
      <c r="B27" s="151" t="s">
        <v>67</v>
      </c>
      <c r="C27" s="151" t="s">
        <v>65</v>
      </c>
      <c r="D27" s="196" t="s">
        <v>68</v>
      </c>
      <c r="E27" s="191" t="s">
        <v>69</v>
      </c>
      <c r="F27" s="165" t="s">
        <v>18</v>
      </c>
      <c r="G27" s="192">
        <f t="shared" ca="1" si="1"/>
        <v>45166</v>
      </c>
      <c r="H27" s="165" t="str">
        <f t="shared" si="2"/>
        <v>Trương Thị Yến</v>
      </c>
      <c r="I27" s="164"/>
      <c r="J27" s="139"/>
      <c r="K27" s="139"/>
      <c r="L27" s="139"/>
      <c r="M27" s="139"/>
      <c r="N27" s="139"/>
      <c r="O27" s="139"/>
      <c r="P27" s="139"/>
      <c r="Q27" s="139"/>
      <c r="R27" s="139"/>
      <c r="S27" s="139"/>
      <c r="T27" s="139"/>
      <c r="U27" s="139"/>
      <c r="V27" s="139"/>
      <c r="W27" s="139"/>
      <c r="X27" s="139"/>
      <c r="Y27" s="139"/>
      <c r="Z27" s="139"/>
    </row>
    <row r="28" spans="1:26" ht="51.6" customHeight="1" x14ac:dyDescent="0.3">
      <c r="A28" s="163" t="str">
        <f t="shared" si="0"/>
        <v>[Software Testing-18]</v>
      </c>
      <c r="B28" s="151" t="s">
        <v>70</v>
      </c>
      <c r="C28" s="151" t="s">
        <v>65</v>
      </c>
      <c r="D28" s="196" t="s">
        <v>71</v>
      </c>
      <c r="E28" s="131" t="s">
        <v>72</v>
      </c>
      <c r="F28" s="86" t="s">
        <v>18</v>
      </c>
      <c r="G28" s="177">
        <f t="shared" ca="1" si="1"/>
        <v>45166</v>
      </c>
      <c r="H28" s="86" t="str">
        <f t="shared" si="2"/>
        <v>Trương Thị Yến</v>
      </c>
      <c r="I28" s="87"/>
      <c r="J28" s="88"/>
      <c r="K28" s="88"/>
      <c r="L28" s="88"/>
      <c r="M28" s="88"/>
      <c r="N28" s="88"/>
      <c r="O28" s="88"/>
      <c r="P28" s="88"/>
      <c r="Q28" s="88"/>
      <c r="R28" s="88"/>
      <c r="S28" s="88"/>
      <c r="T28" s="88"/>
      <c r="U28" s="88"/>
      <c r="V28" s="88"/>
      <c r="W28" s="88"/>
      <c r="X28" s="88"/>
      <c r="Y28" s="88"/>
      <c r="Z28" s="88"/>
    </row>
    <row r="29" spans="1:26" ht="52.2" customHeight="1" x14ac:dyDescent="0.3">
      <c r="A29" s="163" t="str">
        <f t="shared" si="0"/>
        <v>[Software Testing-19]</v>
      </c>
      <c r="B29" s="151" t="s">
        <v>73</v>
      </c>
      <c r="C29" s="151" t="s">
        <v>65</v>
      </c>
      <c r="D29" s="196" t="s">
        <v>74</v>
      </c>
      <c r="E29" s="131" t="s">
        <v>75</v>
      </c>
      <c r="F29" s="86" t="s">
        <v>18</v>
      </c>
      <c r="G29" s="177">
        <f t="shared" ca="1" si="1"/>
        <v>45166</v>
      </c>
      <c r="H29" s="86" t="str">
        <f t="shared" si="2"/>
        <v>Trương Thị Yến</v>
      </c>
      <c r="I29" s="87"/>
      <c r="J29" s="88"/>
      <c r="K29" s="88"/>
      <c r="L29" s="88"/>
      <c r="M29" s="88"/>
      <c r="N29" s="88"/>
      <c r="O29" s="88"/>
      <c r="P29" s="88"/>
      <c r="Q29" s="88"/>
      <c r="R29" s="88"/>
      <c r="S29" s="88"/>
      <c r="T29" s="88"/>
      <c r="U29" s="88"/>
      <c r="V29" s="88"/>
      <c r="W29" s="88"/>
      <c r="X29" s="88"/>
      <c r="Y29" s="88"/>
      <c r="Z29" s="88"/>
    </row>
    <row r="30" spans="1:26" ht="53.4" customHeight="1" x14ac:dyDescent="0.3">
      <c r="A30" s="163" t="str">
        <f t="shared" si="0"/>
        <v>[Software Testing-20]</v>
      </c>
      <c r="B30" s="151" t="s">
        <v>77</v>
      </c>
      <c r="C30" s="151" t="s">
        <v>65</v>
      </c>
      <c r="D30" s="196" t="s">
        <v>78</v>
      </c>
      <c r="E30" s="131" t="s">
        <v>76</v>
      </c>
      <c r="F30" s="86" t="s">
        <v>18</v>
      </c>
      <c r="G30" s="177">
        <f t="shared" ca="1" si="1"/>
        <v>45166</v>
      </c>
      <c r="H30" s="86" t="str">
        <f t="shared" si="2"/>
        <v>Trương Thị Yến</v>
      </c>
      <c r="I30" s="87"/>
      <c r="J30" s="88"/>
      <c r="K30" s="88"/>
      <c r="L30" s="88"/>
      <c r="M30" s="88"/>
      <c r="N30" s="88"/>
      <c r="O30" s="88"/>
      <c r="P30" s="88"/>
      <c r="Q30" s="88"/>
      <c r="R30" s="88"/>
      <c r="S30" s="88"/>
      <c r="T30" s="88"/>
      <c r="U30" s="88"/>
      <c r="V30" s="88"/>
      <c r="W30" s="88"/>
      <c r="X30" s="88"/>
      <c r="Y30" s="88"/>
      <c r="Z30" s="88"/>
    </row>
    <row r="31" spans="1:26" s="215" customFormat="1" ht="66" x14ac:dyDescent="0.3">
      <c r="A31" s="211" t="str">
        <f>IF(AND(E31=""),"","["&amp;TEXT($B$1,"##")&amp;"-"&amp;TEXT(ROW()-9- COUNTBLANK($E$8:E30) +1,"##")&amp;"]")</f>
        <v>[Software Testing-21]</v>
      </c>
      <c r="B31" s="151" t="s">
        <v>254</v>
      </c>
      <c r="C31" s="151" t="s">
        <v>65</v>
      </c>
      <c r="D31" s="196" t="s">
        <v>78</v>
      </c>
      <c r="E31" s="212" t="s">
        <v>255</v>
      </c>
      <c r="F31" s="213" t="s">
        <v>19</v>
      </c>
      <c r="G31" s="177">
        <f t="shared" ca="1" si="1"/>
        <v>45166</v>
      </c>
      <c r="H31" s="86" t="str">
        <f t="shared" si="2"/>
        <v>Trương Thị Yến</v>
      </c>
      <c r="I31" s="221" t="s">
        <v>309</v>
      </c>
      <c r="J31" s="214"/>
      <c r="K31" s="214"/>
      <c r="L31" s="214"/>
      <c r="M31" s="214"/>
      <c r="N31" s="214"/>
      <c r="O31" s="214"/>
      <c r="P31" s="214"/>
      <c r="Q31" s="214"/>
      <c r="R31" s="214"/>
      <c r="S31" s="214"/>
      <c r="T31" s="214"/>
      <c r="U31" s="214"/>
      <c r="V31" s="214"/>
      <c r="W31" s="214"/>
      <c r="X31" s="214"/>
      <c r="Y31" s="214"/>
      <c r="Z31" s="214"/>
    </row>
    <row r="32" spans="1:26" s="219" customFormat="1" ht="66" x14ac:dyDescent="0.3">
      <c r="A32" s="211" t="str">
        <f>IF(AND(E32=""),"","["&amp;TEXT($B$1,"##")&amp;"-"&amp;TEXT(ROW()-9- COUNTBLANK($E$8:E31) +1,"##")&amp;"]")</f>
        <v>[Software Testing-22]</v>
      </c>
      <c r="B32" s="151" t="s">
        <v>256</v>
      </c>
      <c r="C32" s="151" t="s">
        <v>65</v>
      </c>
      <c r="D32" s="196" t="s">
        <v>257</v>
      </c>
      <c r="E32" s="216" t="s">
        <v>258</v>
      </c>
      <c r="F32" s="217" t="s">
        <v>19</v>
      </c>
      <c r="G32" s="177">
        <f t="shared" ca="1" si="1"/>
        <v>45166</v>
      </c>
      <c r="H32" s="86" t="str">
        <f t="shared" si="2"/>
        <v>Trương Thị Yến</v>
      </c>
      <c r="I32" s="221" t="s">
        <v>310</v>
      </c>
      <c r="J32" s="218"/>
      <c r="K32" s="218"/>
      <c r="L32" s="218"/>
      <c r="M32" s="218"/>
      <c r="N32" s="218"/>
      <c r="O32" s="218"/>
      <c r="P32" s="218"/>
      <c r="Q32" s="218"/>
      <c r="R32" s="218"/>
      <c r="S32" s="218"/>
      <c r="T32" s="218"/>
      <c r="U32" s="218"/>
      <c r="V32" s="218"/>
      <c r="W32" s="218"/>
      <c r="X32" s="218"/>
      <c r="Y32" s="218"/>
      <c r="Z32" s="218"/>
    </row>
    <row r="33" spans="1:9" s="162" customFormat="1" ht="52.8" x14ac:dyDescent="0.25">
      <c r="A33" s="163" t="str">
        <f>IF(AND(E33=""),"","["&amp;TEXT($B$1,"##")&amp;"-"&amp;TEXT(ROW()-9- COUNTBLANK($E$8:E49) +1,"##")&amp;"]")</f>
        <v>[Software Testing-23]</v>
      </c>
      <c r="B33" s="198" t="s">
        <v>104</v>
      </c>
      <c r="C33" s="199" t="s">
        <v>65</v>
      </c>
      <c r="D33" s="210" t="s">
        <v>99</v>
      </c>
      <c r="E33" s="161" t="s">
        <v>111</v>
      </c>
      <c r="F33" s="200" t="s">
        <v>18</v>
      </c>
      <c r="G33" s="192">
        <f t="shared" ca="1" si="1"/>
        <v>45166</v>
      </c>
      <c r="H33" s="165" t="str">
        <f t="shared" si="2"/>
        <v>Trương Thị Yến</v>
      </c>
      <c r="I33" s="159"/>
    </row>
    <row r="34" spans="1:9" s="144" customFormat="1" ht="52.8" x14ac:dyDescent="0.25">
      <c r="A34" s="163" t="str">
        <f>IF(AND(E34=""),"","["&amp;TEXT($B$1,"##")&amp;"-"&amp;TEXT(ROW()-9- COUNTBLANK($E$8:E50) +1,"##")&amp;"]")</f>
        <v>[Software Testing-24]</v>
      </c>
      <c r="B34" s="134" t="s">
        <v>108</v>
      </c>
      <c r="C34" s="151" t="s">
        <v>65</v>
      </c>
      <c r="D34" s="136" t="s">
        <v>109</v>
      </c>
      <c r="E34" s="142" t="s">
        <v>110</v>
      </c>
      <c r="F34" s="149" t="s">
        <v>18</v>
      </c>
      <c r="G34" s="177">
        <f t="shared" ca="1" si="1"/>
        <v>45166</v>
      </c>
      <c r="H34" s="86" t="str">
        <f t="shared" si="2"/>
        <v>Trương Thị Yến</v>
      </c>
      <c r="I34" s="141"/>
    </row>
    <row r="35" spans="1:9" s="144" customFormat="1" ht="66" x14ac:dyDescent="0.25">
      <c r="A35" s="163" t="str">
        <f>IF(AND(E35=""),"","["&amp;TEXT($B$1,"##")&amp;"-"&amp;TEXT(ROW()-9- COUNTBLANK($E$8:E50) +1,"##")&amp;"]")</f>
        <v>[Software Testing-25]</v>
      </c>
      <c r="B35" s="134" t="s">
        <v>125</v>
      </c>
      <c r="C35" s="151" t="s">
        <v>65</v>
      </c>
      <c r="D35" s="136" t="s">
        <v>113</v>
      </c>
      <c r="E35" s="142" t="s">
        <v>128</v>
      </c>
      <c r="F35" s="149" t="s">
        <v>18</v>
      </c>
      <c r="G35" s="177">
        <f t="shared" ca="1" si="1"/>
        <v>45166</v>
      </c>
      <c r="H35" s="86" t="str">
        <f t="shared" si="2"/>
        <v>Trương Thị Yến</v>
      </c>
      <c r="I35" s="141"/>
    </row>
    <row r="36" spans="1:9" s="144" customFormat="1" ht="52.8" x14ac:dyDescent="0.25">
      <c r="A36" s="163" t="str">
        <f>IF(AND(E36=""),"","["&amp;TEXT($B$1,"##")&amp;"-"&amp;TEXT(ROW()-9- COUNTBLANK($E$8:E50) +1,"##")&amp;"]")</f>
        <v>[Software Testing-26]</v>
      </c>
      <c r="B36" s="134" t="s">
        <v>126</v>
      </c>
      <c r="C36" s="151" t="s">
        <v>65</v>
      </c>
      <c r="D36" s="202" t="s">
        <v>127</v>
      </c>
      <c r="E36" s="142" t="s">
        <v>117</v>
      </c>
      <c r="F36" s="149" t="s">
        <v>18</v>
      </c>
      <c r="G36" s="177">
        <f t="shared" ca="1" si="1"/>
        <v>45166</v>
      </c>
      <c r="H36" s="86" t="str">
        <f t="shared" si="2"/>
        <v>Trương Thị Yến</v>
      </c>
      <c r="I36" s="141"/>
    </row>
    <row r="37" spans="1:9" s="144" customFormat="1" ht="52.8" x14ac:dyDescent="0.25">
      <c r="A37" s="163" t="str">
        <f>IF(AND(E37=""),"","["&amp;TEXT($B$1,"##")&amp;"-"&amp;TEXT(ROW()-9- COUNTBLANK($E$8:E50) +1,"##")&amp;"]")</f>
        <v>[Software Testing-27]</v>
      </c>
      <c r="B37" s="134" t="s">
        <v>114</v>
      </c>
      <c r="C37" s="151" t="s">
        <v>65</v>
      </c>
      <c r="D37" s="202" t="s">
        <v>118</v>
      </c>
      <c r="E37" s="142" t="s">
        <v>117</v>
      </c>
      <c r="F37" s="149" t="s">
        <v>19</v>
      </c>
      <c r="G37" s="177">
        <f t="shared" ca="1" si="1"/>
        <v>45166</v>
      </c>
      <c r="H37" s="86" t="str">
        <f t="shared" si="2"/>
        <v>Trương Thị Yến</v>
      </c>
      <c r="I37" s="221" t="s">
        <v>311</v>
      </c>
    </row>
    <row r="38" spans="1:9" s="148" customFormat="1" ht="52.8" x14ac:dyDescent="0.25">
      <c r="A38" s="186" t="str">
        <f>IF(AND(E38=""),"","["&amp;TEXT($B$1,"##")&amp;"-"&amp;TEXT(ROW()-9- COUNTBLANK($E$8:E50) +1,"##")&amp;"]")</f>
        <v>[Software Testing-28]</v>
      </c>
      <c r="B38" s="134" t="s">
        <v>116</v>
      </c>
      <c r="C38" s="197" t="s">
        <v>65</v>
      </c>
      <c r="D38" s="202" t="s">
        <v>115</v>
      </c>
      <c r="E38" s="145" t="s">
        <v>117</v>
      </c>
      <c r="F38" s="203" t="s">
        <v>18</v>
      </c>
      <c r="G38" s="178">
        <f t="shared" ca="1" si="1"/>
        <v>45166</v>
      </c>
      <c r="H38" s="138" t="str">
        <f t="shared" si="2"/>
        <v>Trương Thị Yến</v>
      </c>
      <c r="I38" s="146"/>
    </row>
    <row r="39" spans="1:9" s="144" customFormat="1" ht="52.8" x14ac:dyDescent="0.25">
      <c r="A39" s="153" t="str">
        <f>IF(AND(E39=""),"","["&amp;TEXT($B$1,"##")&amp;"-"&amp;TEXT(ROW()-9- COUNTBLANK($E$8:E51) +1,"##")&amp;"]")</f>
        <v>[Software Testing-29]</v>
      </c>
      <c r="B39" s="141" t="s">
        <v>120</v>
      </c>
      <c r="C39" s="197" t="s">
        <v>65</v>
      </c>
      <c r="D39" s="154" t="s">
        <v>122</v>
      </c>
      <c r="E39" s="145" t="s">
        <v>117</v>
      </c>
      <c r="F39" s="203" t="s">
        <v>18</v>
      </c>
      <c r="G39" s="178">
        <f t="shared" ca="1" si="1"/>
        <v>45166</v>
      </c>
      <c r="H39" s="138" t="str">
        <f t="shared" si="2"/>
        <v>Trương Thị Yến</v>
      </c>
      <c r="I39" s="141"/>
    </row>
    <row r="40" spans="1:9" s="144" customFormat="1" ht="52.8" x14ac:dyDescent="0.25">
      <c r="A40" s="153" t="str">
        <f>IF(AND(E40=""),"","["&amp;TEXT($B$1,"##")&amp;"-"&amp;TEXT(ROW()-9- COUNTBLANK($E$8:E61) +1,"##")&amp;"]")</f>
        <v>[Software Testing-30]</v>
      </c>
      <c r="B40" s="141" t="s">
        <v>121</v>
      </c>
      <c r="C40" s="151" t="s">
        <v>65</v>
      </c>
      <c r="D40" s="154" t="s">
        <v>123</v>
      </c>
      <c r="E40" s="142" t="s">
        <v>117</v>
      </c>
      <c r="F40" s="156" t="s">
        <v>19</v>
      </c>
      <c r="G40" s="188">
        <f t="shared" ca="1" si="1"/>
        <v>45166</v>
      </c>
      <c r="H40" s="206" t="str">
        <f t="shared" si="2"/>
        <v>Trương Thị Yến</v>
      </c>
      <c r="I40" s="221" t="s">
        <v>312</v>
      </c>
    </row>
    <row r="41" spans="1:9" s="162" customFormat="1" ht="39.6" x14ac:dyDescent="0.25">
      <c r="A41" s="163" t="str">
        <f>IF(AND(E41=""),"","["&amp;TEXT($B$1,"##")&amp;"-"&amp;TEXT(ROW()-9- COUNTBLANK($E$8:E30) +1,"##")&amp;"]")</f>
        <v>[Software Testing-31]</v>
      </c>
      <c r="B41" s="198" t="s">
        <v>79</v>
      </c>
      <c r="C41" s="199" t="s">
        <v>65</v>
      </c>
      <c r="D41" s="205" t="s">
        <v>80</v>
      </c>
      <c r="E41" s="204" t="s">
        <v>81</v>
      </c>
      <c r="F41" s="200" t="s">
        <v>18</v>
      </c>
      <c r="G41" s="192">
        <f t="shared" ca="1" si="1"/>
        <v>45166</v>
      </c>
      <c r="H41" s="165" t="str">
        <f t="shared" si="2"/>
        <v>Trương Thị Yến</v>
      </c>
      <c r="I41" s="159"/>
    </row>
    <row r="42" spans="1:9" s="144" customFormat="1" ht="39.6" x14ac:dyDescent="0.25">
      <c r="A42" s="163" t="str">
        <f t="shared" si="0"/>
        <v>[Software Testing-32]</v>
      </c>
      <c r="B42" s="134" t="s">
        <v>83</v>
      </c>
      <c r="C42" s="151" t="s">
        <v>65</v>
      </c>
      <c r="D42" s="195" t="s">
        <v>80</v>
      </c>
      <c r="E42" s="142" t="s">
        <v>84</v>
      </c>
      <c r="F42" s="149" t="s">
        <v>18</v>
      </c>
      <c r="G42" s="177">
        <f t="shared" ca="1" si="1"/>
        <v>45166</v>
      </c>
      <c r="H42" s="86" t="str">
        <f t="shared" si="2"/>
        <v>Trương Thị Yến</v>
      </c>
      <c r="I42" s="141"/>
    </row>
    <row r="43" spans="1:9" s="144" customFormat="1" ht="52.8" x14ac:dyDescent="0.25">
      <c r="A43" s="163" t="str">
        <f t="shared" si="0"/>
        <v>[Software Testing-33]</v>
      </c>
      <c r="B43" s="134" t="s">
        <v>85</v>
      </c>
      <c r="C43" s="151" t="s">
        <v>65</v>
      </c>
      <c r="D43" s="195" t="s">
        <v>86</v>
      </c>
      <c r="E43" s="142" t="s">
        <v>112</v>
      </c>
      <c r="F43" s="149" t="s">
        <v>18</v>
      </c>
      <c r="G43" s="177">
        <f t="shared" ca="1" si="1"/>
        <v>45166</v>
      </c>
      <c r="H43" s="86" t="str">
        <f t="shared" si="2"/>
        <v>Trương Thị Yến</v>
      </c>
      <c r="I43" s="141"/>
    </row>
    <row r="44" spans="1:9" s="144" customFormat="1" ht="66" x14ac:dyDescent="0.25">
      <c r="A44" s="163" t="str">
        <f t="shared" si="0"/>
        <v>[Software Testing-34]</v>
      </c>
      <c r="B44" s="134" t="s">
        <v>87</v>
      </c>
      <c r="C44" s="151" t="s">
        <v>65</v>
      </c>
      <c r="D44" s="195" t="s">
        <v>88</v>
      </c>
      <c r="E44" s="142" t="s">
        <v>90</v>
      </c>
      <c r="F44" s="149" t="s">
        <v>19</v>
      </c>
      <c r="G44" s="177">
        <f t="shared" ca="1" si="1"/>
        <v>45166</v>
      </c>
      <c r="H44" s="86" t="str">
        <f t="shared" si="2"/>
        <v>Trương Thị Yến</v>
      </c>
      <c r="I44" s="221" t="s">
        <v>313</v>
      </c>
    </row>
    <row r="45" spans="1:9" s="144" customFormat="1" ht="66" x14ac:dyDescent="0.25">
      <c r="A45" s="163" t="str">
        <f t="shared" si="0"/>
        <v>[Software Testing-35]</v>
      </c>
      <c r="B45" s="134" t="s">
        <v>95</v>
      </c>
      <c r="C45" s="151" t="s">
        <v>65</v>
      </c>
      <c r="D45" s="195" t="s">
        <v>177</v>
      </c>
      <c r="E45" s="142" t="s">
        <v>91</v>
      </c>
      <c r="F45" s="149" t="s">
        <v>18</v>
      </c>
      <c r="G45" s="177">
        <f t="shared" ca="1" si="1"/>
        <v>45166</v>
      </c>
      <c r="H45" s="86" t="str">
        <f t="shared" si="2"/>
        <v>Trương Thị Yến</v>
      </c>
      <c r="I45" s="176"/>
    </row>
    <row r="46" spans="1:9" s="144" customFormat="1" ht="66" x14ac:dyDescent="0.25">
      <c r="A46" s="163" t="str">
        <f t="shared" si="0"/>
        <v>[Software Testing-36]</v>
      </c>
      <c r="B46" s="134" t="s">
        <v>92</v>
      </c>
      <c r="C46" s="151" t="s">
        <v>65</v>
      </c>
      <c r="D46" s="195" t="s">
        <v>93</v>
      </c>
      <c r="E46" s="142" t="s">
        <v>94</v>
      </c>
      <c r="F46" s="149" t="s">
        <v>18</v>
      </c>
      <c r="G46" s="177">
        <f t="shared" ca="1" si="1"/>
        <v>45166</v>
      </c>
      <c r="H46" s="86" t="str">
        <f t="shared" si="2"/>
        <v>Trương Thị Yến</v>
      </c>
      <c r="I46" s="141"/>
    </row>
    <row r="47" spans="1:9" s="144" customFormat="1" ht="52.8" x14ac:dyDescent="0.25">
      <c r="A47" s="163" t="str">
        <f t="shared" si="0"/>
        <v>[Software Testing-37]</v>
      </c>
      <c r="B47" s="134" t="s">
        <v>96</v>
      </c>
      <c r="C47" s="151" t="s">
        <v>65</v>
      </c>
      <c r="D47" s="136" t="s">
        <v>97</v>
      </c>
      <c r="E47" s="142" t="s">
        <v>91</v>
      </c>
      <c r="F47" s="149" t="s">
        <v>18</v>
      </c>
      <c r="G47" s="177">
        <f t="shared" ca="1" si="1"/>
        <v>45166</v>
      </c>
      <c r="H47" s="86" t="str">
        <f t="shared" si="2"/>
        <v>Trương Thị Yến</v>
      </c>
      <c r="I47" s="141"/>
    </row>
    <row r="48" spans="1:9" s="148" customFormat="1" ht="52.8" x14ac:dyDescent="0.25">
      <c r="A48" s="186" t="str">
        <f t="shared" si="0"/>
        <v>[Software Testing-38]</v>
      </c>
      <c r="B48" s="134" t="s">
        <v>98</v>
      </c>
      <c r="C48" s="197" t="s">
        <v>65</v>
      </c>
      <c r="D48" s="136" t="s">
        <v>99</v>
      </c>
      <c r="E48" s="145" t="s">
        <v>55</v>
      </c>
      <c r="F48" s="149" t="s">
        <v>18</v>
      </c>
      <c r="G48" s="178">
        <f t="shared" ca="1" si="1"/>
        <v>45166</v>
      </c>
      <c r="H48" s="138" t="str">
        <f t="shared" si="2"/>
        <v>Trương Thị Yến</v>
      </c>
      <c r="I48" s="146"/>
    </row>
    <row r="49" spans="1:9" s="144" customFormat="1" ht="66" x14ac:dyDescent="0.25">
      <c r="A49" s="153" t="str">
        <f t="shared" si="0"/>
        <v>[Software Testing-39]</v>
      </c>
      <c r="B49" s="141" t="s">
        <v>100</v>
      </c>
      <c r="C49" s="151" t="s">
        <v>65</v>
      </c>
      <c r="D49" s="154" t="s">
        <v>101</v>
      </c>
      <c r="E49" s="142" t="s">
        <v>102</v>
      </c>
      <c r="F49" s="156" t="s">
        <v>19</v>
      </c>
      <c r="G49" s="188">
        <f t="shared" ca="1" si="1"/>
        <v>45166</v>
      </c>
      <c r="H49" s="155" t="str">
        <f t="shared" si="2"/>
        <v>Trương Thị Yến</v>
      </c>
      <c r="I49" s="221" t="s">
        <v>314</v>
      </c>
    </row>
    <row r="50" spans="1:9" s="144" customFormat="1" ht="52.8" x14ac:dyDescent="0.25">
      <c r="A50" s="153" t="str">
        <f>IF(AND(E50=""),"","["&amp;TEXT($B$1,"##")&amp;"-"&amp;TEXT(ROW()-9- COUNTBLANK($E$8:E49) +1,"##")&amp;"]")</f>
        <v>[Software Testing-40]</v>
      </c>
      <c r="B50" s="141" t="s">
        <v>106</v>
      </c>
      <c r="C50" s="151" t="s">
        <v>65</v>
      </c>
      <c r="D50" s="154" t="s">
        <v>105</v>
      </c>
      <c r="E50" s="142" t="s">
        <v>107</v>
      </c>
      <c r="F50" s="156" t="s">
        <v>18</v>
      </c>
      <c r="G50" s="188">
        <f t="shared" ca="1" si="1"/>
        <v>45166</v>
      </c>
      <c r="H50" s="155" t="str">
        <f t="shared" si="2"/>
        <v>Trương Thị Yến</v>
      </c>
      <c r="I50" s="141"/>
    </row>
    <row r="51" spans="1:9" s="148" customFormat="1" ht="39.6" x14ac:dyDescent="0.25">
      <c r="A51" s="153" t="str">
        <f>IF(AND(E51=""),"","["&amp;TEXT($B$1,"##")&amp;"-"&amp;TEXT(ROW()-9- COUNTBLANK($E$8:E50) +1,"##")&amp;"]")</f>
        <v>[Software Testing-41]</v>
      </c>
      <c r="B51" s="146" t="s">
        <v>137</v>
      </c>
      <c r="C51" s="151" t="s">
        <v>139</v>
      </c>
      <c r="D51" s="166" t="s">
        <v>138</v>
      </c>
      <c r="E51" s="145" t="s">
        <v>142</v>
      </c>
      <c r="F51" s="167" t="s">
        <v>18</v>
      </c>
      <c r="G51" s="207">
        <f t="shared" ca="1" si="1"/>
        <v>45166</v>
      </c>
      <c r="H51" s="158" t="str">
        <f t="shared" si="2"/>
        <v>Trương Thị Yến</v>
      </c>
      <c r="I51" s="146"/>
    </row>
    <row r="52" spans="1:9" s="148" customFormat="1" ht="52.8" x14ac:dyDescent="0.25">
      <c r="A52" s="153" t="str">
        <f>IF(AND(E52=""),"","["&amp;TEXT($B$1,"##")&amp;"-"&amp;TEXT(ROW()-9- COUNTBLANK($E$8:E51) +1,"##")&amp;"]")</f>
        <v>[Software Testing-42]</v>
      </c>
      <c r="B52" s="146" t="s">
        <v>278</v>
      </c>
      <c r="C52" s="151" t="s">
        <v>139</v>
      </c>
      <c r="D52" s="166" t="s">
        <v>279</v>
      </c>
      <c r="E52" s="145" t="s">
        <v>280</v>
      </c>
      <c r="F52" s="167" t="s">
        <v>18</v>
      </c>
      <c r="G52" s="207">
        <f t="shared" ca="1" si="1"/>
        <v>45166</v>
      </c>
      <c r="H52" s="158" t="str">
        <f t="shared" si="2"/>
        <v>Trương Thị Yến</v>
      </c>
      <c r="I52" s="146"/>
    </row>
    <row r="53" spans="1:9" s="148" customFormat="1" ht="66" x14ac:dyDescent="0.25">
      <c r="A53" s="153" t="str">
        <f>IF(AND(E53=""),"","["&amp;TEXT($B$1,"##")&amp;"-"&amp;TEXT(ROW()-9- COUNTBLANK($E$8:E52) +1,"##")&amp;"]")</f>
        <v>[Software Testing-43]</v>
      </c>
      <c r="B53" s="146" t="s">
        <v>281</v>
      </c>
      <c r="C53" s="151" t="s">
        <v>139</v>
      </c>
      <c r="D53" s="166" t="s">
        <v>282</v>
      </c>
      <c r="E53" s="145" t="s">
        <v>283</v>
      </c>
      <c r="F53" s="167" t="s">
        <v>18</v>
      </c>
      <c r="G53" s="207">
        <f t="shared" ca="1" si="1"/>
        <v>45166</v>
      </c>
      <c r="H53" s="158" t="str">
        <f t="shared" si="2"/>
        <v>Trương Thị Yến</v>
      </c>
      <c r="I53" s="146"/>
    </row>
    <row r="54" spans="1:9" s="148" customFormat="1" ht="66" x14ac:dyDescent="0.25">
      <c r="A54" s="153" t="str">
        <f>IF(AND(E54=""),"","["&amp;TEXT($B$1,"##")&amp;"-"&amp;TEXT(ROW()-9- COUNTBLANK($E$8:E53) +1,"##")&amp;"]")</f>
        <v>[Software Testing-44]</v>
      </c>
      <c r="B54" s="146" t="s">
        <v>284</v>
      </c>
      <c r="C54" s="151" t="s">
        <v>139</v>
      </c>
      <c r="D54" s="166" t="s">
        <v>285</v>
      </c>
      <c r="E54" s="145" t="s">
        <v>286</v>
      </c>
      <c r="F54" s="167" t="s">
        <v>19</v>
      </c>
      <c r="G54" s="207">
        <f t="shared" ca="1" si="1"/>
        <v>45166</v>
      </c>
      <c r="H54" s="158" t="str">
        <f t="shared" si="2"/>
        <v>Trương Thị Yến</v>
      </c>
      <c r="I54" s="221" t="s">
        <v>315</v>
      </c>
    </row>
    <row r="55" spans="1:9" s="148" customFormat="1" ht="66" x14ac:dyDescent="0.25">
      <c r="A55" s="153" t="str">
        <f>IF(AND(E55=""),"","["&amp;TEXT($B$1,"##")&amp;"-"&amp;TEXT(ROW()-9- COUNTBLANK($E$8:E54) +1,"##")&amp;"]")</f>
        <v>[Software Testing-45]</v>
      </c>
      <c r="B55" s="146" t="s">
        <v>288</v>
      </c>
      <c r="C55" s="151" t="s">
        <v>139</v>
      </c>
      <c r="D55" s="166" t="s">
        <v>287</v>
      </c>
      <c r="E55" s="145" t="s">
        <v>289</v>
      </c>
      <c r="F55" s="167" t="s">
        <v>18</v>
      </c>
      <c r="G55" s="207">
        <f t="shared" ca="1" si="1"/>
        <v>45166</v>
      </c>
      <c r="H55" s="158" t="str">
        <f t="shared" si="2"/>
        <v>Trương Thị Yến</v>
      </c>
      <c r="I55" s="146"/>
    </row>
    <row r="56" spans="1:9" s="148" customFormat="1" ht="66" x14ac:dyDescent="0.25">
      <c r="A56" s="153" t="str">
        <f>IF(AND(E56=""),"","["&amp;TEXT($B$1,"##")&amp;"-"&amp;TEXT(ROW()-9- COUNTBLANK($E$8:E55) +1,"##")&amp;"]")</f>
        <v>[Software Testing-46]</v>
      </c>
      <c r="B56" s="146" t="s">
        <v>290</v>
      </c>
      <c r="C56" s="151" t="s">
        <v>139</v>
      </c>
      <c r="D56" s="166" t="s">
        <v>291</v>
      </c>
      <c r="E56" s="145" t="s">
        <v>242</v>
      </c>
      <c r="F56" s="167" t="s">
        <v>18</v>
      </c>
      <c r="G56" s="207">
        <f t="shared" ca="1" si="1"/>
        <v>45166</v>
      </c>
      <c r="H56" s="158" t="str">
        <f t="shared" si="2"/>
        <v>Trương Thị Yến</v>
      </c>
      <c r="I56" s="146"/>
    </row>
    <row r="57" spans="1:9" s="148" customFormat="1" ht="66" x14ac:dyDescent="0.25">
      <c r="A57" s="153" t="str">
        <f>IF(AND(E57=""),"","["&amp;TEXT($B$1,"##")&amp;"-"&amp;TEXT(ROW()-9- COUNTBLANK($E$8:E56) +1,"##")&amp;"]")</f>
        <v>[Software Testing-47]</v>
      </c>
      <c r="B57" s="146" t="s">
        <v>292</v>
      </c>
      <c r="C57" s="151" t="s">
        <v>139</v>
      </c>
      <c r="D57" s="166" t="s">
        <v>293</v>
      </c>
      <c r="E57" s="145" t="s">
        <v>294</v>
      </c>
      <c r="F57" s="167" t="s">
        <v>19</v>
      </c>
      <c r="G57" s="207">
        <f t="shared" ca="1" si="1"/>
        <v>45166</v>
      </c>
      <c r="H57" s="158" t="str">
        <f t="shared" si="2"/>
        <v>Trương Thị Yến</v>
      </c>
      <c r="I57" s="221" t="s">
        <v>316</v>
      </c>
    </row>
    <row r="58" spans="1:9" s="148" customFormat="1" ht="92.4" x14ac:dyDescent="0.25">
      <c r="A58" s="153" t="str">
        <f>IF(AND(E58=""),"","["&amp;TEXT($B$1,"##")&amp;"-"&amp;TEXT(ROW()-9- COUNTBLANK($E$8:E57) +1,"##")&amp;"]")</f>
        <v>[Software Testing-48]</v>
      </c>
      <c r="B58" s="146" t="s">
        <v>295</v>
      </c>
      <c r="C58" s="151" t="s">
        <v>139</v>
      </c>
      <c r="D58" s="166" t="s">
        <v>298</v>
      </c>
      <c r="E58" s="145" t="s">
        <v>297</v>
      </c>
      <c r="F58" s="167" t="s">
        <v>18</v>
      </c>
      <c r="G58" s="207">
        <f t="shared" ca="1" si="1"/>
        <v>45166</v>
      </c>
      <c r="H58" s="158" t="str">
        <f t="shared" si="2"/>
        <v>Trương Thị Yến</v>
      </c>
      <c r="I58" s="146"/>
    </row>
    <row r="59" spans="1:9" s="148" customFormat="1" ht="92.4" x14ac:dyDescent="0.25">
      <c r="A59" s="153" t="str">
        <f>IF(AND(E59=""),"","["&amp;TEXT($B$1,"##")&amp;"-"&amp;TEXT(ROW()-9- COUNTBLANK($E$8:E58) +1,"##")&amp;"]")</f>
        <v>[Software Testing-49]</v>
      </c>
      <c r="B59" s="146" t="s">
        <v>299</v>
      </c>
      <c r="C59" s="151" t="s">
        <v>139</v>
      </c>
      <c r="D59" s="166" t="s">
        <v>296</v>
      </c>
      <c r="E59" s="145" t="s">
        <v>300</v>
      </c>
      <c r="F59" s="167" t="s">
        <v>18</v>
      </c>
      <c r="G59" s="207">
        <f t="shared" ca="1" si="1"/>
        <v>45166</v>
      </c>
      <c r="H59" s="158" t="str">
        <f t="shared" si="2"/>
        <v>Trương Thị Yến</v>
      </c>
      <c r="I59" s="146"/>
    </row>
    <row r="60" spans="1:9" s="144" customFormat="1" ht="39.6" x14ac:dyDescent="0.25">
      <c r="A60" s="153" t="str">
        <f>IF(AND(E60=""),"","["&amp;TEXT($B$1,"##")&amp;"-"&amp;TEXT(ROW()-9- COUNTBLANK($E$8:E51) +1,"##")&amp;"]")</f>
        <v>[Software Testing-50]</v>
      </c>
      <c r="B60" s="141" t="s">
        <v>145</v>
      </c>
      <c r="C60" s="151" t="s">
        <v>65</v>
      </c>
      <c r="D60" s="154" t="s">
        <v>138</v>
      </c>
      <c r="E60" s="142" t="s">
        <v>146</v>
      </c>
      <c r="F60" s="156" t="s">
        <v>19</v>
      </c>
      <c r="G60" s="207">
        <f t="shared" ca="1" si="1"/>
        <v>45166</v>
      </c>
      <c r="H60" s="158" t="str">
        <f t="shared" si="2"/>
        <v>Trương Thị Yến</v>
      </c>
      <c r="I60" s="221" t="s">
        <v>317</v>
      </c>
    </row>
    <row r="61" spans="1:9" s="162" customFormat="1" ht="52.8" x14ac:dyDescent="0.25">
      <c r="A61" s="163" t="str">
        <f>IF(AND(E61=""),"","["&amp;TEXT($B$1,"##")&amp;"-"&amp;TEXT(ROW()-9- COUNTBLANK($E$8:E51) +1,"##")&amp;"]")</f>
        <v>[Software Testing-51]</v>
      </c>
      <c r="B61" s="198" t="s">
        <v>143</v>
      </c>
      <c r="C61" s="151" t="s">
        <v>65</v>
      </c>
      <c r="D61" s="160" t="s">
        <v>144</v>
      </c>
      <c r="E61" s="161" t="s">
        <v>253</v>
      </c>
      <c r="F61" s="200" t="s">
        <v>18</v>
      </c>
      <c r="G61" s="192">
        <f t="shared" ca="1" si="1"/>
        <v>45166</v>
      </c>
      <c r="H61" s="165" t="str">
        <f t="shared" si="2"/>
        <v>Trương Thị Yến</v>
      </c>
      <c r="I61" s="201"/>
    </row>
    <row r="62" spans="1:9" s="148" customFormat="1" ht="39.6" x14ac:dyDescent="0.25">
      <c r="A62" s="163" t="str">
        <f t="shared" si="0"/>
        <v>[Software Testing-52]</v>
      </c>
      <c r="B62" s="134" t="s">
        <v>147</v>
      </c>
      <c r="C62" s="151" t="s">
        <v>65</v>
      </c>
      <c r="D62" s="136" t="s">
        <v>138</v>
      </c>
      <c r="E62" s="142" t="s">
        <v>150</v>
      </c>
      <c r="F62" s="149" t="s">
        <v>19</v>
      </c>
      <c r="G62" s="177">
        <f t="shared" ca="1" si="1"/>
        <v>45166</v>
      </c>
      <c r="H62" s="86" t="str">
        <f t="shared" si="2"/>
        <v>Trương Thị Yến</v>
      </c>
      <c r="I62" s="221" t="s">
        <v>318</v>
      </c>
    </row>
    <row r="63" spans="1:9" s="144" customFormat="1" ht="79.2" x14ac:dyDescent="0.25">
      <c r="A63" s="163" t="str">
        <f t="shared" si="0"/>
        <v>[Software Testing-53]</v>
      </c>
      <c r="B63" s="134" t="s">
        <v>148</v>
      </c>
      <c r="C63" s="151" t="s">
        <v>65</v>
      </c>
      <c r="D63" s="136" t="s">
        <v>138</v>
      </c>
      <c r="E63" s="142" t="s">
        <v>149</v>
      </c>
      <c r="F63" s="156" t="s">
        <v>19</v>
      </c>
      <c r="G63" s="177">
        <f t="shared" ca="1" si="1"/>
        <v>45166</v>
      </c>
      <c r="H63" s="86" t="str">
        <f t="shared" si="2"/>
        <v>Trương Thị Yến</v>
      </c>
      <c r="I63" s="221" t="s">
        <v>319</v>
      </c>
    </row>
    <row r="64" spans="1:9" s="150" customFormat="1" ht="52.8" x14ac:dyDescent="0.3">
      <c r="A64" s="163" t="str">
        <f t="shared" si="0"/>
        <v>[Software Testing-54]</v>
      </c>
      <c r="B64" s="141" t="s">
        <v>151</v>
      </c>
      <c r="C64" s="151" t="s">
        <v>65</v>
      </c>
      <c r="D64" s="136" t="s">
        <v>152</v>
      </c>
      <c r="E64" s="142" t="s">
        <v>153</v>
      </c>
      <c r="F64" s="156" t="s">
        <v>18</v>
      </c>
      <c r="G64" s="177">
        <f t="shared" ca="1" si="1"/>
        <v>45166</v>
      </c>
      <c r="H64" s="86" t="str">
        <f t="shared" si="2"/>
        <v>Trương Thị Yến</v>
      </c>
      <c r="I64" s="151"/>
    </row>
    <row r="65" spans="1:9" s="150" customFormat="1" ht="39.6" x14ac:dyDescent="0.3">
      <c r="A65" s="163" t="str">
        <f t="shared" si="0"/>
        <v>[Software Testing-55]</v>
      </c>
      <c r="B65" s="141" t="s">
        <v>154</v>
      </c>
      <c r="C65" s="151" t="s">
        <v>65</v>
      </c>
      <c r="D65" s="136" t="s">
        <v>138</v>
      </c>
      <c r="E65" s="142" t="s">
        <v>155</v>
      </c>
      <c r="F65" s="156" t="s">
        <v>21</v>
      </c>
      <c r="G65" s="177">
        <f t="shared" ca="1" si="1"/>
        <v>45166</v>
      </c>
      <c r="H65" s="86" t="str">
        <f t="shared" si="2"/>
        <v>Trương Thị Yến</v>
      </c>
      <c r="I65" s="176" t="s">
        <v>56</v>
      </c>
    </row>
    <row r="66" spans="1:9" s="150" customFormat="1" ht="52.8" x14ac:dyDescent="0.3">
      <c r="A66" s="163" t="str">
        <f t="shared" si="0"/>
        <v>[Software Testing-56]</v>
      </c>
      <c r="B66" s="141" t="s">
        <v>157</v>
      </c>
      <c r="C66" s="151" t="s">
        <v>65</v>
      </c>
      <c r="D66" s="136" t="s">
        <v>156</v>
      </c>
      <c r="E66" s="142" t="s">
        <v>161</v>
      </c>
      <c r="F66" s="156" t="s">
        <v>19</v>
      </c>
      <c r="G66" s="177">
        <f t="shared" ca="1" si="1"/>
        <v>45166</v>
      </c>
      <c r="H66" s="86" t="str">
        <f t="shared" si="2"/>
        <v>Trương Thị Yến</v>
      </c>
      <c r="I66" s="221" t="s">
        <v>320</v>
      </c>
    </row>
    <row r="67" spans="1:9" s="150" customFormat="1" ht="52.8" x14ac:dyDescent="0.3">
      <c r="A67" s="163" t="str">
        <f t="shared" si="0"/>
        <v>[Software Testing-57]</v>
      </c>
      <c r="B67" s="141" t="s">
        <v>158</v>
      </c>
      <c r="C67" s="151" t="s">
        <v>65</v>
      </c>
      <c r="D67" s="136" t="s">
        <v>159</v>
      </c>
      <c r="E67" s="142" t="s">
        <v>160</v>
      </c>
      <c r="F67" s="156" t="s">
        <v>19</v>
      </c>
      <c r="G67" s="177">
        <f t="shared" ca="1" si="1"/>
        <v>45166</v>
      </c>
      <c r="H67" s="86" t="str">
        <f t="shared" si="2"/>
        <v>Trương Thị Yến</v>
      </c>
      <c r="I67" s="221" t="s">
        <v>321</v>
      </c>
    </row>
    <row r="68" spans="1:9" s="150" customFormat="1" ht="52.8" x14ac:dyDescent="0.3">
      <c r="A68" s="163" t="str">
        <f t="shared" si="0"/>
        <v>[Software Testing-58]</v>
      </c>
      <c r="B68" s="141" t="s">
        <v>162</v>
      </c>
      <c r="C68" s="151" t="s">
        <v>65</v>
      </c>
      <c r="D68" s="136" t="s">
        <v>163</v>
      </c>
      <c r="E68" s="142" t="s">
        <v>164</v>
      </c>
      <c r="F68" s="156" t="s">
        <v>18</v>
      </c>
      <c r="G68" s="177">
        <f t="shared" ca="1" si="1"/>
        <v>45166</v>
      </c>
      <c r="H68" s="86" t="str">
        <f t="shared" si="2"/>
        <v>Trương Thị Yến</v>
      </c>
      <c r="I68" s="151"/>
    </row>
    <row r="69" spans="1:9" s="150" customFormat="1" ht="66" x14ac:dyDescent="0.3">
      <c r="A69" s="163" t="str">
        <f t="shared" si="0"/>
        <v>[Software Testing-59]</v>
      </c>
      <c r="B69" s="141" t="s">
        <v>165</v>
      </c>
      <c r="C69" s="151" t="s">
        <v>65</v>
      </c>
      <c r="D69" s="136" t="s">
        <v>166</v>
      </c>
      <c r="E69" s="142" t="s">
        <v>168</v>
      </c>
      <c r="F69" s="156" t="s">
        <v>18</v>
      </c>
      <c r="G69" s="177">
        <f t="shared" ca="1" si="1"/>
        <v>45166</v>
      </c>
      <c r="H69" s="86" t="str">
        <f t="shared" si="2"/>
        <v>Trương Thị Yến</v>
      </c>
      <c r="I69" s="151"/>
    </row>
    <row r="70" spans="1:9" s="150" customFormat="1" ht="79.2" x14ac:dyDescent="0.3">
      <c r="A70" s="163" t="str">
        <f t="shared" si="0"/>
        <v>[Software Testing-60]</v>
      </c>
      <c r="B70" s="141" t="s">
        <v>182</v>
      </c>
      <c r="C70" s="151" t="s">
        <v>65</v>
      </c>
      <c r="D70" s="136" t="s">
        <v>183</v>
      </c>
      <c r="E70" s="142" t="s">
        <v>184</v>
      </c>
      <c r="F70" s="156" t="s">
        <v>19</v>
      </c>
      <c r="G70" s="177">
        <f t="shared" ca="1" si="1"/>
        <v>45166</v>
      </c>
      <c r="H70" s="86" t="str">
        <f t="shared" si="2"/>
        <v>Trương Thị Yến</v>
      </c>
      <c r="I70" s="221" t="s">
        <v>322</v>
      </c>
    </row>
    <row r="71" spans="1:9" s="150" customFormat="1" ht="92.4" x14ac:dyDescent="0.3">
      <c r="A71" s="163" t="str">
        <f>IF(AND(E71=""),"","["&amp;TEXT($B$1,"##")&amp;"-"&amp;TEXT(ROW()-9- COUNTBLANK($E$8:E69) +1,"##")&amp;"]")</f>
        <v>[Software Testing-61]</v>
      </c>
      <c r="B71" s="141" t="s">
        <v>169</v>
      </c>
      <c r="C71" s="151" t="s">
        <v>65</v>
      </c>
      <c r="D71" s="136" t="s">
        <v>170</v>
      </c>
      <c r="E71" s="142" t="s">
        <v>171</v>
      </c>
      <c r="F71" s="156" t="s">
        <v>18</v>
      </c>
      <c r="G71" s="177">
        <f t="shared" ca="1" si="1"/>
        <v>45166</v>
      </c>
      <c r="H71" s="86" t="str">
        <f t="shared" si="2"/>
        <v>Trương Thị Yến</v>
      </c>
      <c r="I71" s="151"/>
    </row>
    <row r="72" spans="1:9" s="150" customFormat="1" ht="105.6" x14ac:dyDescent="0.3">
      <c r="A72" s="163" t="str">
        <f t="shared" si="0"/>
        <v>[Software Testing-62]</v>
      </c>
      <c r="B72" s="141" t="s">
        <v>172</v>
      </c>
      <c r="C72" s="151" t="s">
        <v>65</v>
      </c>
      <c r="D72" s="136" t="s">
        <v>173</v>
      </c>
      <c r="E72" s="142" t="s">
        <v>174</v>
      </c>
      <c r="F72" s="156" t="s">
        <v>19</v>
      </c>
      <c r="G72" s="177">
        <f t="shared" ca="1" si="1"/>
        <v>45166</v>
      </c>
      <c r="H72" s="86" t="str">
        <f t="shared" si="2"/>
        <v>Trương Thị Yến</v>
      </c>
      <c r="I72" s="221" t="s">
        <v>323</v>
      </c>
    </row>
    <row r="73" spans="1:9" s="150" customFormat="1" ht="105.6" x14ac:dyDescent="0.3">
      <c r="A73" s="163" t="str">
        <f t="shared" si="0"/>
        <v>[Software Testing-63]</v>
      </c>
      <c r="B73" s="141" t="s">
        <v>96</v>
      </c>
      <c r="C73" s="151" t="s">
        <v>65</v>
      </c>
      <c r="D73" s="136" t="s">
        <v>175</v>
      </c>
      <c r="E73" s="142" t="s">
        <v>176</v>
      </c>
      <c r="F73" s="156" t="s">
        <v>18</v>
      </c>
      <c r="G73" s="177">
        <f t="shared" ca="1" si="1"/>
        <v>45166</v>
      </c>
      <c r="H73" s="86" t="str">
        <f t="shared" si="2"/>
        <v>Trương Thị Yến</v>
      </c>
      <c r="I73" s="151"/>
    </row>
    <row r="74" spans="1:9" s="150" customFormat="1" ht="105.6" x14ac:dyDescent="0.3">
      <c r="A74" s="163" t="str">
        <f t="shared" si="0"/>
        <v>[Software Testing-64]</v>
      </c>
      <c r="B74" s="141" t="s">
        <v>92</v>
      </c>
      <c r="C74" s="151" t="s">
        <v>65</v>
      </c>
      <c r="D74" s="136" t="s">
        <v>175</v>
      </c>
      <c r="E74" s="142" t="s">
        <v>178</v>
      </c>
      <c r="F74" s="156" t="s">
        <v>18</v>
      </c>
      <c r="G74" s="177">
        <f t="shared" ca="1" si="1"/>
        <v>45166</v>
      </c>
      <c r="H74" s="86" t="str">
        <f t="shared" si="2"/>
        <v>Trương Thị Yến</v>
      </c>
      <c r="I74" s="151"/>
    </row>
    <row r="75" spans="1:9" s="150" customFormat="1" ht="66.599999999999994" x14ac:dyDescent="0.3">
      <c r="A75" s="163" t="str">
        <f t="shared" si="0"/>
        <v>[Software Testing-65]</v>
      </c>
      <c r="B75" s="141" t="s">
        <v>179</v>
      </c>
      <c r="C75" s="151" t="s">
        <v>65</v>
      </c>
      <c r="D75" s="157" t="s">
        <v>180</v>
      </c>
      <c r="E75" s="142" t="s">
        <v>181</v>
      </c>
      <c r="F75" s="156" t="s">
        <v>19</v>
      </c>
      <c r="G75" s="177">
        <f t="shared" ca="1" si="1"/>
        <v>45166</v>
      </c>
      <c r="H75" s="86" t="str">
        <f t="shared" si="2"/>
        <v>Trương Thị Yến</v>
      </c>
      <c r="I75" s="221" t="s">
        <v>324</v>
      </c>
    </row>
    <row r="76" spans="1:9" s="144" customFormat="1" ht="79.2" x14ac:dyDescent="0.25">
      <c r="A76" s="186" t="str">
        <f>IF(AND(E76=""),"","["&amp;TEXT($B$1,"##")&amp;"-"&amp;TEXT(ROW()-9- COUNTBLANK($E$8:E75) +1,"##")&amp;"]")</f>
        <v>[Software Testing-66]</v>
      </c>
      <c r="B76" s="141" t="s">
        <v>189</v>
      </c>
      <c r="C76" s="151" t="s">
        <v>65</v>
      </c>
      <c r="D76" s="154" t="s">
        <v>190</v>
      </c>
      <c r="E76" s="142" t="s">
        <v>55</v>
      </c>
      <c r="F76" s="156" t="s">
        <v>18</v>
      </c>
      <c r="G76" s="177">
        <f t="shared" ca="1" si="1"/>
        <v>45166</v>
      </c>
      <c r="H76" s="86" t="str">
        <f t="shared" si="2"/>
        <v>Trương Thị Yến</v>
      </c>
      <c r="I76" s="141"/>
    </row>
    <row r="77" spans="1:9" s="148" customFormat="1" ht="79.2" x14ac:dyDescent="0.25">
      <c r="A77" s="153" t="str">
        <f>IF(AND(E77=""),"","["&amp;TEXT($B$1,"##")&amp;"-"&amp;TEXT(ROW()-9- COUNTBLANK($E$8:E76) +1,"##")&amp;"]")</f>
        <v>[Software Testing-67]</v>
      </c>
      <c r="B77" s="146" t="s">
        <v>191</v>
      </c>
      <c r="C77" s="197" t="s">
        <v>65</v>
      </c>
      <c r="D77" s="166" t="s">
        <v>192</v>
      </c>
      <c r="E77" s="145" t="s">
        <v>193</v>
      </c>
      <c r="F77" s="167" t="s">
        <v>19</v>
      </c>
      <c r="G77" s="178">
        <f t="shared" ca="1" si="1"/>
        <v>45166</v>
      </c>
      <c r="H77" s="138" t="str">
        <f t="shared" si="2"/>
        <v>Trương Thị Yến</v>
      </c>
      <c r="I77" s="221" t="s">
        <v>325</v>
      </c>
    </row>
    <row r="78" spans="1:9" s="144" customFormat="1" ht="52.8" x14ac:dyDescent="0.25">
      <c r="A78" s="153" t="str">
        <f>IF(AND(E78=""),"","["&amp;TEXT($B$1,"##")&amp;"-"&amp;TEXT(ROW()-9- COUNTBLANK($E$8:E77) +1,"##")&amp;"]")</f>
        <v>[Software Testing-68]</v>
      </c>
      <c r="B78" s="146" t="s">
        <v>194</v>
      </c>
      <c r="C78" s="197" t="s">
        <v>195</v>
      </c>
      <c r="D78" s="154" t="s">
        <v>196</v>
      </c>
      <c r="E78" s="142" t="s">
        <v>197</v>
      </c>
      <c r="F78" s="156" t="s">
        <v>18</v>
      </c>
      <c r="G78" s="178">
        <f t="shared" ca="1" si="1"/>
        <v>45166</v>
      </c>
      <c r="H78" s="138" t="str">
        <f t="shared" si="2"/>
        <v>Trương Thị Yến</v>
      </c>
      <c r="I78" s="141"/>
    </row>
    <row r="79" spans="1:9" s="144" customFormat="1" ht="92.4" x14ac:dyDescent="0.25">
      <c r="A79" s="153" t="str">
        <f>IF(AND(E79=""),"","["&amp;TEXT($B$1,"##")&amp;"-"&amp;TEXT(ROW()-9- COUNTBLANK($E$8:E78) +1,"##")&amp;"]")</f>
        <v>[Software Testing-69]</v>
      </c>
      <c r="B79" s="146" t="s">
        <v>199</v>
      </c>
      <c r="C79" s="197" t="s">
        <v>195</v>
      </c>
      <c r="D79" s="154" t="s">
        <v>198</v>
      </c>
      <c r="E79" s="142" t="s">
        <v>200</v>
      </c>
      <c r="F79" s="156" t="s">
        <v>19</v>
      </c>
      <c r="G79" s="178">
        <f t="shared" ca="1" si="1"/>
        <v>45166</v>
      </c>
      <c r="H79" s="138" t="str">
        <f t="shared" si="2"/>
        <v>Trương Thị Yến</v>
      </c>
      <c r="I79" s="221" t="s">
        <v>326</v>
      </c>
    </row>
    <row r="80" spans="1:9" s="144" customFormat="1" ht="79.2" x14ac:dyDescent="0.25">
      <c r="A80" s="153" t="str">
        <f>IF(AND(E80=""),"","["&amp;TEXT($B$1,"##")&amp;"-"&amp;TEXT(ROW()-9- COUNTBLANK($E$8:E79) +1,"##")&amp;"]")</f>
        <v>[Software Testing-70]</v>
      </c>
      <c r="B80" s="146" t="s">
        <v>201</v>
      </c>
      <c r="C80" s="197" t="s">
        <v>195</v>
      </c>
      <c r="D80" s="154" t="s">
        <v>202</v>
      </c>
      <c r="E80" s="142" t="s">
        <v>203</v>
      </c>
      <c r="F80" s="156" t="s">
        <v>18</v>
      </c>
      <c r="G80" s="178">
        <f t="shared" ref="G80:G84" ca="1" si="3">TODAY()</f>
        <v>45166</v>
      </c>
      <c r="H80" s="138" t="str">
        <f t="shared" ref="H80:H84" si="4">$B$3</f>
        <v>Trương Thị Yến</v>
      </c>
      <c r="I80" s="141"/>
    </row>
    <row r="81" spans="1:9" s="150" customFormat="1" ht="92.4" x14ac:dyDescent="0.3">
      <c r="A81" s="153" t="str">
        <f>IF(AND(E81=""),"","["&amp;TEXT($B$1,"##")&amp;"-"&amp;TEXT(ROW()-9- COUNTBLANK($E$8:E80) +1,"##")&amp;"]")</f>
        <v>[Software Testing-71]</v>
      </c>
      <c r="B81" s="146" t="s">
        <v>204</v>
      </c>
      <c r="C81" s="197" t="s">
        <v>195</v>
      </c>
      <c r="D81" s="154" t="s">
        <v>205</v>
      </c>
      <c r="E81" s="142" t="s">
        <v>206</v>
      </c>
      <c r="F81" s="156" t="s">
        <v>18</v>
      </c>
      <c r="G81" s="178">
        <f t="shared" ca="1" si="3"/>
        <v>45166</v>
      </c>
      <c r="H81" s="138" t="str">
        <f t="shared" si="4"/>
        <v>Trương Thị Yến</v>
      </c>
    </row>
    <row r="82" spans="1:9" s="150" customFormat="1" ht="105.6" x14ac:dyDescent="0.3">
      <c r="A82" s="153" t="str">
        <f>IF(AND(E82=""),"","["&amp;TEXT($B$1,"##")&amp;"-"&amp;TEXT(ROW()-9- COUNTBLANK($E$8:E81) +1,"##")&amp;"]")</f>
        <v>[Software Testing-72]</v>
      </c>
      <c r="B82" s="146" t="s">
        <v>207</v>
      </c>
      <c r="C82" s="197" t="s">
        <v>195</v>
      </c>
      <c r="D82" s="154" t="s">
        <v>208</v>
      </c>
      <c r="E82" s="154" t="s">
        <v>209</v>
      </c>
      <c r="F82" s="156" t="s">
        <v>18</v>
      </c>
      <c r="G82" s="178">
        <f t="shared" ca="1" si="3"/>
        <v>45166</v>
      </c>
      <c r="H82" s="138" t="str">
        <f t="shared" si="4"/>
        <v>Trương Thị Yến</v>
      </c>
    </row>
    <row r="83" spans="1:9" s="150" customFormat="1" ht="105.6" x14ac:dyDescent="0.3">
      <c r="A83" s="153" t="str">
        <f>IF(AND(E83=""),"","["&amp;TEXT($B$1,"##")&amp;"-"&amp;TEXT(ROW()-9- COUNTBLANK($E$8:E82) +1,"##")&amp;"]")</f>
        <v>[Software Testing-73]</v>
      </c>
      <c r="B83" s="146" t="s">
        <v>210</v>
      </c>
      <c r="C83" s="197" t="s">
        <v>195</v>
      </c>
      <c r="D83" s="154" t="s">
        <v>208</v>
      </c>
      <c r="E83" s="208" t="s">
        <v>211</v>
      </c>
      <c r="F83" s="156" t="s">
        <v>18</v>
      </c>
      <c r="G83" s="178">
        <f t="shared" ca="1" si="3"/>
        <v>45166</v>
      </c>
      <c r="H83" s="138" t="str">
        <f t="shared" si="4"/>
        <v>Trương Thị Yến</v>
      </c>
    </row>
    <row r="84" spans="1:9" s="144" customFormat="1" ht="92.4" x14ac:dyDescent="0.25">
      <c r="A84" s="153" t="str">
        <f>IF(AND(E84=""),"","["&amp;TEXT($B$1,"##")&amp;"-"&amp;TEXT(ROW()-9- COUNTBLANK($E$8:E83) +1,"##")&amp;"]")</f>
        <v>[Software Testing-74]</v>
      </c>
      <c r="B84" s="141" t="s">
        <v>212</v>
      </c>
      <c r="C84" s="197" t="s">
        <v>195</v>
      </c>
      <c r="D84" s="154" t="s">
        <v>213</v>
      </c>
      <c r="E84" s="142" t="s">
        <v>214</v>
      </c>
      <c r="F84" s="156" t="s">
        <v>18</v>
      </c>
      <c r="G84" s="178">
        <f t="shared" ca="1" si="3"/>
        <v>45166</v>
      </c>
      <c r="H84" s="138" t="str">
        <f t="shared" si="4"/>
        <v>Trương Thị Yến</v>
      </c>
      <c r="I84" s="141"/>
    </row>
    <row r="85" spans="1:9" s="162" customFormat="1" ht="105.6" x14ac:dyDescent="0.25">
      <c r="A85" s="153" t="str">
        <f>IF(AND(E85=""),"","["&amp;TEXT($B$1,"##")&amp;"-"&amp;TEXT(ROW()-9- COUNTBLANK($E$8:E84) +1,"##")&amp;"]")</f>
        <v>[Software Testing-75]</v>
      </c>
      <c r="B85" s="141" t="s">
        <v>215</v>
      </c>
      <c r="C85" s="197" t="s">
        <v>195</v>
      </c>
      <c r="D85" s="154" t="s">
        <v>216</v>
      </c>
      <c r="E85" s="161" t="s">
        <v>217</v>
      </c>
      <c r="F85" s="190" t="s">
        <v>18</v>
      </c>
      <c r="G85" s="192">
        <f t="shared" ref="G85:G130" ca="1" si="5">TODAY()</f>
        <v>45166</v>
      </c>
      <c r="H85" s="165" t="str">
        <f t="shared" ref="H85:H130" si="6">$B$3</f>
        <v>Trương Thị Yến</v>
      </c>
      <c r="I85" s="159"/>
    </row>
    <row r="86" spans="1:9" s="144" customFormat="1" ht="118.8" x14ac:dyDescent="0.25">
      <c r="A86" s="153" t="str">
        <f>IF(AND(E86=""),"","["&amp;TEXT($B$1,"##")&amp;"-"&amp;TEXT(ROW()-9- COUNTBLANK($E$8:E85) +1,"##")&amp;"]")</f>
        <v>[Software Testing-76]</v>
      </c>
      <c r="B86" s="141" t="s">
        <v>218</v>
      </c>
      <c r="C86" s="197" t="s">
        <v>195</v>
      </c>
      <c r="D86" s="154" t="s">
        <v>219</v>
      </c>
      <c r="E86" s="142" t="s">
        <v>220</v>
      </c>
      <c r="F86" s="156" t="s">
        <v>18</v>
      </c>
      <c r="G86" s="177">
        <f t="shared" ca="1" si="5"/>
        <v>45166</v>
      </c>
      <c r="H86" s="86" t="str">
        <f t="shared" si="6"/>
        <v>Trương Thị Yến</v>
      </c>
      <c r="I86" s="176"/>
    </row>
    <row r="87" spans="1:9" s="148" customFormat="1" ht="118.8" x14ac:dyDescent="0.25">
      <c r="A87" s="153" t="str">
        <f>IF(AND(E87=""),"","["&amp;TEXT($B$1,"##")&amp;"-"&amp;TEXT(ROW()-9- COUNTBLANK($E$8:E86) +1,"##")&amp;"]")</f>
        <v>[Software Testing-77]</v>
      </c>
      <c r="B87" s="141" t="s">
        <v>221</v>
      </c>
      <c r="C87" s="197" t="s">
        <v>195</v>
      </c>
      <c r="D87" s="154" t="s">
        <v>219</v>
      </c>
      <c r="E87" s="142" t="s">
        <v>222</v>
      </c>
      <c r="F87" s="167" t="s">
        <v>18</v>
      </c>
      <c r="G87" s="178">
        <f t="shared" ca="1" si="5"/>
        <v>45166</v>
      </c>
      <c r="H87" s="138" t="str">
        <f t="shared" si="6"/>
        <v>Trương Thị Yến</v>
      </c>
      <c r="I87" s="187"/>
    </row>
    <row r="88" spans="1:9" s="148" customFormat="1" ht="105.6" x14ac:dyDescent="0.25">
      <c r="A88" s="209" t="str">
        <f>IF(AND(E88=""),"","["&amp;TEXT($B$1,"##")&amp;"-"&amp;TEXT(ROW()-9- COUNTBLANK($E$8:E87) +1,"##")&amp;"]")</f>
        <v>[Software Testing-78]</v>
      </c>
      <c r="B88" s="146" t="s">
        <v>223</v>
      </c>
      <c r="C88" s="197" t="s">
        <v>195</v>
      </c>
      <c r="D88" s="166" t="s">
        <v>216</v>
      </c>
      <c r="E88" s="145" t="s">
        <v>224</v>
      </c>
      <c r="F88" s="167" t="s">
        <v>18</v>
      </c>
      <c r="G88" s="207">
        <f t="shared" ca="1" si="5"/>
        <v>45166</v>
      </c>
      <c r="H88" s="158" t="str">
        <f t="shared" si="6"/>
        <v>Trương Thị Yến</v>
      </c>
      <c r="I88" s="146"/>
    </row>
    <row r="89" spans="1:9" s="144" customFormat="1" ht="118.8" x14ac:dyDescent="0.25">
      <c r="A89" s="209" t="str">
        <f>IF(AND(E89=""),"","["&amp;TEXT($B$1,"##")&amp;"-"&amp;TEXT(ROW()-9- COUNTBLANK($E$8:E88) +1,"##")&amp;"]")</f>
        <v>[Software Testing-79]</v>
      </c>
      <c r="B89" s="146" t="s">
        <v>225</v>
      </c>
      <c r="C89" s="197" t="s">
        <v>195</v>
      </c>
      <c r="D89" s="166" t="s">
        <v>226</v>
      </c>
      <c r="E89" s="142" t="s">
        <v>227</v>
      </c>
      <c r="F89" s="156" t="s">
        <v>18</v>
      </c>
      <c r="G89" s="207">
        <f t="shared" ca="1" si="5"/>
        <v>45166</v>
      </c>
      <c r="H89" s="158" t="str">
        <f t="shared" si="6"/>
        <v>Trương Thị Yến</v>
      </c>
      <c r="I89" s="141"/>
    </row>
    <row r="90" spans="1:9" s="144" customFormat="1" ht="118.8" x14ac:dyDescent="0.25">
      <c r="A90" s="209" t="str">
        <f>IF(AND(E90=""),"","["&amp;TEXT($B$1,"##")&amp;"-"&amp;TEXT(ROW()-9- COUNTBLANK($E$8:E89) +1,"##")&amp;"]")</f>
        <v>[Software Testing-80]</v>
      </c>
      <c r="B90" s="146" t="s">
        <v>229</v>
      </c>
      <c r="C90" s="197" t="s">
        <v>195</v>
      </c>
      <c r="D90" s="166" t="s">
        <v>228</v>
      </c>
      <c r="E90" s="142" t="s">
        <v>230</v>
      </c>
      <c r="F90" s="156" t="s">
        <v>18</v>
      </c>
      <c r="G90" s="207">
        <f t="shared" ca="1" si="5"/>
        <v>45166</v>
      </c>
      <c r="H90" s="158" t="str">
        <f t="shared" si="6"/>
        <v>Trương Thị Yến</v>
      </c>
      <c r="I90" s="141"/>
    </row>
    <row r="91" spans="1:9" s="144" customFormat="1" ht="105.6" x14ac:dyDescent="0.25">
      <c r="A91" s="209" t="str">
        <f>IF(AND(E91=""),"","["&amp;TEXT($B$1,"##")&amp;"-"&amp;TEXT(ROW()-9- COUNTBLANK($E$8:E90) +1,"##")&amp;"]")</f>
        <v>[Software Testing-81]</v>
      </c>
      <c r="B91" s="141" t="s">
        <v>231</v>
      </c>
      <c r="C91" s="197" t="s">
        <v>195</v>
      </c>
      <c r="D91" s="154" t="s">
        <v>232</v>
      </c>
      <c r="E91" s="142" t="s">
        <v>233</v>
      </c>
      <c r="F91" s="156" t="s">
        <v>18</v>
      </c>
      <c r="G91" s="207">
        <f t="shared" ca="1" si="5"/>
        <v>45166</v>
      </c>
      <c r="H91" s="158" t="str">
        <f t="shared" si="6"/>
        <v>Trương Thị Yến</v>
      </c>
      <c r="I91" s="141"/>
    </row>
    <row r="92" spans="1:9" s="144" customFormat="1" ht="118.8" x14ac:dyDescent="0.25">
      <c r="A92" s="209" t="str">
        <f>IF(AND(E92=""),"","["&amp;TEXT($B$1,"##")&amp;"-"&amp;TEXT(ROW()-9- COUNTBLANK($E$8:E91) +1,"##")&amp;"]")</f>
        <v>[Software Testing-82]</v>
      </c>
      <c r="B92" s="141" t="s">
        <v>234</v>
      </c>
      <c r="C92" s="197" t="s">
        <v>195</v>
      </c>
      <c r="D92" s="154" t="s">
        <v>235</v>
      </c>
      <c r="E92" s="142" t="s">
        <v>236</v>
      </c>
      <c r="F92" s="156" t="s">
        <v>18</v>
      </c>
      <c r="G92" s="207">
        <f t="shared" ca="1" si="5"/>
        <v>45166</v>
      </c>
      <c r="H92" s="158" t="str">
        <f t="shared" si="6"/>
        <v>Trương Thị Yến</v>
      </c>
      <c r="I92" s="141"/>
    </row>
    <row r="93" spans="1:9" s="144" customFormat="1" ht="118.8" x14ac:dyDescent="0.25">
      <c r="A93" s="209" t="str">
        <f>IF(AND(E93=""),"","["&amp;TEXT($B$1,"##")&amp;"-"&amp;TEXT(ROW()-9- COUNTBLANK($E$8:E92) +1,"##")&amp;"]")</f>
        <v>[Software Testing-83]</v>
      </c>
      <c r="B93" s="141" t="s">
        <v>237</v>
      </c>
      <c r="C93" s="197" t="s">
        <v>195</v>
      </c>
      <c r="D93" s="154" t="s">
        <v>238</v>
      </c>
      <c r="E93" s="142" t="s">
        <v>239</v>
      </c>
      <c r="F93" s="156" t="s">
        <v>18</v>
      </c>
      <c r="G93" s="207">
        <f t="shared" ca="1" si="5"/>
        <v>45166</v>
      </c>
      <c r="H93" s="158" t="str">
        <f t="shared" si="6"/>
        <v>Trương Thị Yến</v>
      </c>
      <c r="I93" s="141"/>
    </row>
    <row r="94" spans="1:9" s="144" customFormat="1" ht="118.8" x14ac:dyDescent="0.25">
      <c r="A94" s="153" t="str">
        <f>IF(AND(E94=""),"","["&amp;TEXT($B$1,"##")&amp;"-"&amp;TEXT(ROW()-9- COUNTBLANK($E$8:E93) +1,"##")&amp;"]")</f>
        <v>[Software Testing-84]</v>
      </c>
      <c r="B94" s="141" t="s">
        <v>240</v>
      </c>
      <c r="C94" s="151" t="s">
        <v>195</v>
      </c>
      <c r="D94" s="154" t="s">
        <v>241</v>
      </c>
      <c r="E94" s="142" t="s">
        <v>242</v>
      </c>
      <c r="F94" s="156" t="s">
        <v>18</v>
      </c>
      <c r="G94" s="188">
        <f t="shared" ca="1" si="5"/>
        <v>45166</v>
      </c>
      <c r="H94" s="155" t="str">
        <f t="shared" si="6"/>
        <v>Trương Thị Yến</v>
      </c>
      <c r="I94" s="141"/>
    </row>
    <row r="95" spans="1:9" s="144" customFormat="1" ht="118.8" x14ac:dyDescent="0.25">
      <c r="A95" s="153" t="str">
        <f>IF(AND(E95=""),"","["&amp;TEXT($B$1,"##")&amp;"-"&amp;TEXT(ROW()-9- COUNTBLANK($E$8:E94) +1,"##")&amp;"]")</f>
        <v>[Software Testing-85]</v>
      </c>
      <c r="B95" s="141" t="s">
        <v>243</v>
      </c>
      <c r="C95" s="151" t="s">
        <v>195</v>
      </c>
      <c r="D95" s="154" t="s">
        <v>238</v>
      </c>
      <c r="E95" s="142" t="s">
        <v>246</v>
      </c>
      <c r="F95" s="156" t="s">
        <v>19</v>
      </c>
      <c r="G95" s="178">
        <f t="shared" ca="1" si="5"/>
        <v>45166</v>
      </c>
      <c r="H95" s="138" t="str">
        <f t="shared" si="6"/>
        <v>Trương Thị Yến</v>
      </c>
      <c r="I95" s="221" t="s">
        <v>327</v>
      </c>
    </row>
    <row r="96" spans="1:9" s="144" customFormat="1" ht="118.8" x14ac:dyDescent="0.25">
      <c r="A96" s="153" t="str">
        <f>IF(AND(E96=""),"","["&amp;TEXT($B$1,"##")&amp;"-"&amp;TEXT(ROW()-9- COUNTBLANK($E$8:E95) +1,"##")&amp;"]")</f>
        <v>[Software Testing-86]</v>
      </c>
      <c r="B96" s="141" t="s">
        <v>244</v>
      </c>
      <c r="C96" s="151" t="s">
        <v>195</v>
      </c>
      <c r="D96" s="154" t="s">
        <v>241</v>
      </c>
      <c r="E96" s="142" t="s">
        <v>245</v>
      </c>
      <c r="F96" s="156" t="s">
        <v>19</v>
      </c>
      <c r="G96" s="178">
        <f t="shared" ca="1" si="5"/>
        <v>45166</v>
      </c>
      <c r="H96" s="138" t="str">
        <f t="shared" si="6"/>
        <v>Trương Thị Yến</v>
      </c>
      <c r="I96" s="221" t="s">
        <v>328</v>
      </c>
    </row>
    <row r="97" spans="1:57" s="144" customFormat="1" ht="92.4" x14ac:dyDescent="0.25">
      <c r="A97" s="153" t="str">
        <f>IF(AND(E97=""),"","["&amp;TEXT($B$1,"##")&amp;"-"&amp;TEXT(ROW()-9- COUNTBLANK($E$8:E96) +1,"##")&amp;"]")</f>
        <v>[Software Testing-87]</v>
      </c>
      <c r="B97" s="141" t="s">
        <v>247</v>
      </c>
      <c r="C97" s="151" t="s">
        <v>195</v>
      </c>
      <c r="D97" s="154" t="s">
        <v>248</v>
      </c>
      <c r="E97" s="142" t="s">
        <v>249</v>
      </c>
      <c r="F97" s="156" t="s">
        <v>18</v>
      </c>
      <c r="G97" s="178">
        <f t="shared" ca="1" si="5"/>
        <v>45166</v>
      </c>
      <c r="H97" s="138" t="str">
        <f t="shared" si="6"/>
        <v>Trương Thị Yến</v>
      </c>
      <c r="I97" s="141"/>
    </row>
    <row r="98" spans="1:57" s="144" customFormat="1" ht="92.4" x14ac:dyDescent="0.25">
      <c r="A98" s="153" t="str">
        <f>IF(AND(E98=""),"","["&amp;TEXT($B$1,"##")&amp;"-"&amp;TEXT(ROW()-9- COUNTBLANK($E$8:E97) +1,"##")&amp;"]")</f>
        <v>[Software Testing-88]</v>
      </c>
      <c r="B98" s="141" t="s">
        <v>250</v>
      </c>
      <c r="C98" s="141" t="s">
        <v>195</v>
      </c>
      <c r="D98" s="154" t="s">
        <v>251</v>
      </c>
      <c r="E98" s="142" t="s">
        <v>252</v>
      </c>
      <c r="F98" s="156" t="s">
        <v>18</v>
      </c>
      <c r="G98" s="178">
        <f t="shared" ca="1" si="5"/>
        <v>45166</v>
      </c>
      <c r="H98" s="138" t="str">
        <f t="shared" si="6"/>
        <v>Trương Thị Yến</v>
      </c>
      <c r="I98" s="141"/>
    </row>
    <row r="99" spans="1:57" s="182" customFormat="1" ht="14.25" customHeight="1" x14ac:dyDescent="0.25">
      <c r="A99" s="189" t="str">
        <f>IF(AND(E99=""),"","["&amp;TEXT($B$1,"##")&amp;"-"&amp;TEXT(ROW()-9- COUNTBLANK($E$8:E88) +1,"##")&amp;"]")</f>
        <v/>
      </c>
      <c r="B99" s="180" t="s">
        <v>57</v>
      </c>
      <c r="C99" s="181"/>
      <c r="E99" s="183"/>
      <c r="F99" s="185"/>
      <c r="G99" s="185"/>
      <c r="I99" s="184"/>
    </row>
    <row r="100" spans="1:57" s="144" customFormat="1" ht="52.8" x14ac:dyDescent="0.25">
      <c r="A100" s="153" t="str">
        <f t="shared" ref="A100:A103" si="7">IF(AND(E100=""),"","["&amp;TEXT($B$1,"##")&amp;"-"&amp;TEXT(ROW()-9- COUNTBLANK($E$8:E99) +1,"##")&amp;"]")</f>
        <v>[Software Testing-89]</v>
      </c>
      <c r="B100" s="141" t="s">
        <v>301</v>
      </c>
      <c r="C100" s="152" t="s">
        <v>302</v>
      </c>
      <c r="D100" s="154" t="s">
        <v>306</v>
      </c>
      <c r="E100" s="142" t="s">
        <v>58</v>
      </c>
      <c r="F100" s="156" t="s">
        <v>18</v>
      </c>
      <c r="G100" s="188">
        <f t="shared" ca="1" si="5"/>
        <v>45166</v>
      </c>
      <c r="H100" s="155" t="str">
        <f t="shared" si="6"/>
        <v>Trương Thị Yến</v>
      </c>
      <c r="I100" s="141"/>
    </row>
    <row r="101" spans="1:57" s="144" customFormat="1" ht="39.6" x14ac:dyDescent="0.25">
      <c r="A101" s="153" t="str">
        <f t="shared" si="7"/>
        <v>[Software Testing-90]</v>
      </c>
      <c r="B101" s="141" t="s">
        <v>61</v>
      </c>
      <c r="C101" s="141" t="s">
        <v>65</v>
      </c>
      <c r="D101" s="154" t="s">
        <v>307</v>
      </c>
      <c r="E101" s="142" t="s">
        <v>62</v>
      </c>
      <c r="F101" s="156" t="s">
        <v>18</v>
      </c>
      <c r="G101" s="188">
        <f t="shared" ca="1" si="5"/>
        <v>45166</v>
      </c>
      <c r="H101" s="155" t="str">
        <f t="shared" si="6"/>
        <v>Trương Thị Yến</v>
      </c>
      <c r="I101" s="141"/>
    </row>
    <row r="102" spans="1:57" s="182" customFormat="1" ht="14.25" customHeight="1" x14ac:dyDescent="0.25">
      <c r="A102" s="189" t="str">
        <f t="shared" si="7"/>
        <v/>
      </c>
      <c r="B102" s="180" t="s">
        <v>59</v>
      </c>
      <c r="C102" s="181"/>
      <c r="E102" s="183"/>
      <c r="F102" s="183"/>
      <c r="G102" s="183"/>
      <c r="I102" s="184"/>
    </row>
    <row r="103" spans="1:57" s="144" customFormat="1" ht="39.6" x14ac:dyDescent="0.25">
      <c r="A103" s="153" t="str">
        <f t="shared" si="7"/>
        <v>[Software Testing-91]</v>
      </c>
      <c r="B103" s="141" t="s">
        <v>303</v>
      </c>
      <c r="C103" s="141" t="s">
        <v>65</v>
      </c>
      <c r="D103" s="154" t="s">
        <v>63</v>
      </c>
      <c r="E103" s="142" t="s">
        <v>60</v>
      </c>
      <c r="F103" s="156" t="s">
        <v>18</v>
      </c>
      <c r="G103" s="188">
        <f t="shared" ca="1" si="5"/>
        <v>45166</v>
      </c>
      <c r="H103" s="155" t="str">
        <f t="shared" si="6"/>
        <v>Trương Thị Yến</v>
      </c>
      <c r="I103" s="141"/>
    </row>
    <row r="104" spans="1:57" s="144" customFormat="1" ht="26.4" x14ac:dyDescent="0.25">
      <c r="A104" s="153" t="str">
        <f>IF(AND(E104=""),"","["&amp;TEXT($B$1,"##")&amp;"-"&amp;TEXT(ROW()-9- COUNTBLANK($E$8:E103) +1,"##")&amp;"]")</f>
        <v>[Software Testing-92]</v>
      </c>
      <c r="B104" s="141" t="s">
        <v>304</v>
      </c>
      <c r="C104" s="141" t="s">
        <v>305</v>
      </c>
      <c r="D104" s="154" t="s">
        <v>63</v>
      </c>
      <c r="E104" s="142" t="s">
        <v>308</v>
      </c>
      <c r="F104" s="156" t="s">
        <v>18</v>
      </c>
      <c r="G104" s="188">
        <f t="shared" ca="1" si="5"/>
        <v>45166</v>
      </c>
      <c r="H104" s="155" t="str">
        <f t="shared" si="6"/>
        <v>Trương Thị Yến</v>
      </c>
      <c r="I104" s="141"/>
    </row>
    <row r="105" spans="1:57" s="222" customFormat="1" ht="14.25" customHeight="1" x14ac:dyDescent="0.3">
      <c r="A105" s="223" t="str">
        <f>IF(AND(E105=""),"","["&amp;TEXT($B$1,"##")&amp;"-"&amp;TEXT(ROW()-9- COUNTBLANK($E$8:E104) +1,"##")&amp;"]")</f>
        <v/>
      </c>
      <c r="B105" s="261" t="s">
        <v>331</v>
      </c>
      <c r="C105" s="262"/>
      <c r="D105" s="262"/>
      <c r="E105" s="262"/>
      <c r="F105" s="262"/>
      <c r="G105" s="262"/>
      <c r="H105" s="262"/>
      <c r="I105" s="262"/>
      <c r="J105" s="262"/>
      <c r="K105" s="262"/>
      <c r="L105" s="262"/>
      <c r="M105" s="262"/>
      <c r="N105" s="262"/>
      <c r="O105" s="262"/>
      <c r="P105" s="262"/>
      <c r="Q105" s="262"/>
      <c r="R105" s="262"/>
      <c r="S105" s="262"/>
      <c r="T105" s="262"/>
      <c r="U105" s="262"/>
      <c r="V105" s="262"/>
      <c r="W105" s="262"/>
      <c r="X105" s="262"/>
      <c r="Y105" s="262"/>
      <c r="Z105" s="262"/>
      <c r="AA105" s="262"/>
      <c r="AB105" s="262"/>
      <c r="AC105" s="262"/>
      <c r="AD105" s="262"/>
      <c r="AE105" s="262"/>
      <c r="AF105" s="262"/>
      <c r="AG105" s="262"/>
      <c r="AH105" s="262"/>
      <c r="AI105" s="262"/>
      <c r="AJ105" s="262"/>
      <c r="AK105" s="262"/>
      <c r="AL105" s="262"/>
      <c r="AM105" s="262"/>
      <c r="AN105" s="262"/>
      <c r="AO105" s="262"/>
      <c r="AP105" s="262"/>
      <c r="AQ105" s="262"/>
      <c r="AR105" s="262"/>
      <c r="AS105" s="262"/>
      <c r="AT105" s="262"/>
      <c r="AU105" s="262"/>
      <c r="AV105" s="262"/>
      <c r="AW105" s="262"/>
      <c r="AX105" s="262"/>
      <c r="AY105" s="262"/>
      <c r="AZ105" s="262"/>
      <c r="BA105" s="262"/>
      <c r="BB105" s="262"/>
      <c r="BC105" s="262"/>
      <c r="BD105" s="262"/>
      <c r="BE105" s="263"/>
    </row>
    <row r="106" spans="1:57" s="144" customFormat="1" ht="236.4" customHeight="1" x14ac:dyDescent="0.25">
      <c r="A106" s="230" t="s">
        <v>332</v>
      </c>
      <c r="B106" s="227" t="s">
        <v>334</v>
      </c>
      <c r="C106" s="151" t="s">
        <v>333</v>
      </c>
      <c r="D106" s="225" t="s">
        <v>347</v>
      </c>
      <c r="E106" s="193" t="s">
        <v>335</v>
      </c>
      <c r="F106" s="156" t="s">
        <v>18</v>
      </c>
      <c r="G106" s="188">
        <f t="shared" ca="1" si="5"/>
        <v>45166</v>
      </c>
      <c r="H106" s="155" t="str">
        <f t="shared" si="6"/>
        <v>Trương Thị Yến</v>
      </c>
      <c r="I106" s="141"/>
    </row>
    <row r="107" spans="1:57" s="144" customFormat="1" ht="98.4" customHeight="1" x14ac:dyDescent="0.25">
      <c r="A107" s="230" t="s">
        <v>338</v>
      </c>
      <c r="B107" s="227" t="s">
        <v>336</v>
      </c>
      <c r="C107" s="151" t="s">
        <v>333</v>
      </c>
      <c r="D107" s="231" t="s">
        <v>346</v>
      </c>
      <c r="E107" s="193" t="s">
        <v>337</v>
      </c>
      <c r="F107" s="156" t="s">
        <v>18</v>
      </c>
      <c r="G107" s="188">
        <f t="shared" ca="1" si="5"/>
        <v>45166</v>
      </c>
      <c r="H107" s="155" t="str">
        <f t="shared" si="6"/>
        <v>Trương Thị Yến</v>
      </c>
      <c r="I107" s="141"/>
    </row>
    <row r="108" spans="1:57" s="144" customFormat="1" ht="92.4" customHeight="1" x14ac:dyDescent="0.25">
      <c r="A108" s="230" t="s">
        <v>339</v>
      </c>
      <c r="B108" s="227" t="s">
        <v>336</v>
      </c>
      <c r="C108" s="151" t="s">
        <v>333</v>
      </c>
      <c r="D108" s="229" t="s">
        <v>345</v>
      </c>
      <c r="E108" s="193" t="s">
        <v>337</v>
      </c>
      <c r="F108" s="156" t="s">
        <v>18</v>
      </c>
      <c r="G108" s="188">
        <f t="shared" ca="1" si="5"/>
        <v>45166</v>
      </c>
      <c r="H108" s="155" t="str">
        <f t="shared" si="6"/>
        <v>Trương Thị Yến</v>
      </c>
      <c r="I108" s="141"/>
    </row>
    <row r="109" spans="1:57" s="150" customFormat="1" ht="100.8" customHeight="1" x14ac:dyDescent="0.3">
      <c r="A109" s="230" t="s">
        <v>340</v>
      </c>
      <c r="B109" s="234" t="s">
        <v>341</v>
      </c>
      <c r="C109" s="151" t="s">
        <v>333</v>
      </c>
      <c r="D109" s="233" t="s">
        <v>344</v>
      </c>
      <c r="E109" s="235" t="s">
        <v>342</v>
      </c>
      <c r="F109" s="156" t="s">
        <v>18</v>
      </c>
      <c r="G109" s="188">
        <f t="shared" ca="1" si="5"/>
        <v>45166</v>
      </c>
      <c r="H109" s="155" t="str">
        <f t="shared" si="6"/>
        <v>Trương Thị Yến</v>
      </c>
      <c r="I109" s="151"/>
    </row>
    <row r="110" spans="1:57" s="150" customFormat="1" ht="100.8" customHeight="1" x14ac:dyDescent="0.3">
      <c r="A110" s="230" t="s">
        <v>343</v>
      </c>
      <c r="B110" s="236" t="s">
        <v>348</v>
      </c>
      <c r="C110" s="151" t="s">
        <v>333</v>
      </c>
      <c r="D110" s="233" t="s">
        <v>349</v>
      </c>
      <c r="E110" s="235" t="s">
        <v>350</v>
      </c>
      <c r="F110" s="156" t="s">
        <v>19</v>
      </c>
      <c r="G110" s="188">
        <f t="shared" ca="1" si="5"/>
        <v>45166</v>
      </c>
      <c r="H110" s="155" t="str">
        <f t="shared" si="6"/>
        <v>Trương Thị Yến</v>
      </c>
      <c r="I110" s="230" t="s">
        <v>343</v>
      </c>
    </row>
    <row r="111" spans="1:57" s="150" customFormat="1" ht="103.8" customHeight="1" x14ac:dyDescent="0.3">
      <c r="A111" s="230" t="s">
        <v>351</v>
      </c>
      <c r="B111" s="236" t="s">
        <v>348</v>
      </c>
      <c r="C111" s="151" t="s">
        <v>333</v>
      </c>
      <c r="D111" s="232" t="s">
        <v>352</v>
      </c>
      <c r="E111" s="235" t="s">
        <v>359</v>
      </c>
      <c r="F111" s="156" t="s">
        <v>19</v>
      </c>
      <c r="G111" s="188">
        <f t="shared" ca="1" si="5"/>
        <v>45166</v>
      </c>
      <c r="H111" s="155" t="str">
        <f t="shared" si="6"/>
        <v>Trương Thị Yến</v>
      </c>
      <c r="I111" s="230" t="s">
        <v>351</v>
      </c>
    </row>
    <row r="112" spans="1:57" s="150" customFormat="1" ht="103.2" customHeight="1" x14ac:dyDescent="0.3">
      <c r="A112" s="230" t="s">
        <v>353</v>
      </c>
      <c r="B112" s="236" t="s">
        <v>354</v>
      </c>
      <c r="C112" s="151" t="s">
        <v>333</v>
      </c>
      <c r="D112" s="233" t="s">
        <v>360</v>
      </c>
      <c r="E112" s="235" t="s">
        <v>342</v>
      </c>
      <c r="F112" s="156" t="s">
        <v>18</v>
      </c>
      <c r="G112" s="188">
        <f t="shared" ca="1" si="5"/>
        <v>45166</v>
      </c>
      <c r="H112" s="155" t="str">
        <f t="shared" si="6"/>
        <v>Trương Thị Yến</v>
      </c>
      <c r="I112" s="151"/>
    </row>
    <row r="113" spans="1:9" s="150" customFormat="1" ht="102" customHeight="1" x14ac:dyDescent="0.3">
      <c r="A113" s="230" t="s">
        <v>355</v>
      </c>
      <c r="B113" s="236" t="s">
        <v>356</v>
      </c>
      <c r="C113" s="151" t="s">
        <v>333</v>
      </c>
      <c r="D113" s="233" t="s">
        <v>361</v>
      </c>
      <c r="E113" s="235" t="s">
        <v>357</v>
      </c>
      <c r="F113" s="156" t="s">
        <v>19</v>
      </c>
      <c r="G113" s="188">
        <f t="shared" ca="1" si="5"/>
        <v>45166</v>
      </c>
      <c r="H113" s="155" t="str">
        <f t="shared" si="6"/>
        <v>Trương Thị Yến</v>
      </c>
      <c r="I113" s="230" t="s">
        <v>355</v>
      </c>
    </row>
    <row r="114" spans="1:9" s="150" customFormat="1" ht="100.8" customHeight="1" x14ac:dyDescent="0.3">
      <c r="A114" s="230" t="s">
        <v>358</v>
      </c>
      <c r="B114" s="236" t="s">
        <v>356</v>
      </c>
      <c r="C114" s="151" t="s">
        <v>333</v>
      </c>
      <c r="D114" s="233" t="s">
        <v>362</v>
      </c>
      <c r="E114" s="235" t="s">
        <v>359</v>
      </c>
      <c r="F114" s="156" t="s">
        <v>19</v>
      </c>
      <c r="G114" s="188">
        <f t="shared" ca="1" si="5"/>
        <v>45166</v>
      </c>
      <c r="H114" s="155" t="str">
        <f t="shared" si="6"/>
        <v>Trương Thị Yến</v>
      </c>
      <c r="I114" s="230" t="s">
        <v>358</v>
      </c>
    </row>
    <row r="115" spans="1:9" s="150" customFormat="1" ht="61.8" customHeight="1" x14ac:dyDescent="0.3">
      <c r="A115" s="230" t="s">
        <v>363</v>
      </c>
      <c r="B115" s="234" t="s">
        <v>364</v>
      </c>
      <c r="C115" s="151" t="s">
        <v>333</v>
      </c>
      <c r="D115" s="233" t="s">
        <v>365</v>
      </c>
      <c r="E115" s="235" t="s">
        <v>366</v>
      </c>
      <c r="F115" s="156" t="s">
        <v>18</v>
      </c>
      <c r="G115" s="188">
        <f t="shared" ca="1" si="5"/>
        <v>45166</v>
      </c>
      <c r="H115" s="155" t="str">
        <f t="shared" si="6"/>
        <v>Trương Thị Yến</v>
      </c>
      <c r="I115" s="151"/>
    </row>
    <row r="116" spans="1:9" s="150" customFormat="1" ht="58.2" customHeight="1" x14ac:dyDescent="0.3">
      <c r="A116" s="230" t="s">
        <v>367</v>
      </c>
      <c r="B116" s="234" t="s">
        <v>368</v>
      </c>
      <c r="C116" s="151" t="s">
        <v>333</v>
      </c>
      <c r="D116" s="233" t="s">
        <v>365</v>
      </c>
      <c r="E116" s="235" t="s">
        <v>369</v>
      </c>
      <c r="F116" s="156" t="s">
        <v>18</v>
      </c>
      <c r="G116" s="188">
        <f t="shared" ca="1" si="5"/>
        <v>45166</v>
      </c>
      <c r="H116" s="155" t="str">
        <f t="shared" si="6"/>
        <v>Trương Thị Yến</v>
      </c>
      <c r="I116" s="151"/>
    </row>
    <row r="117" spans="1:9" s="150" customFormat="1" ht="102.6" customHeight="1" x14ac:dyDescent="0.3">
      <c r="A117" s="230" t="s">
        <v>370</v>
      </c>
      <c r="B117" s="234" t="s">
        <v>374</v>
      </c>
      <c r="C117" s="151" t="s">
        <v>333</v>
      </c>
      <c r="D117" s="233" t="s">
        <v>371</v>
      </c>
      <c r="E117" s="235" t="s">
        <v>372</v>
      </c>
      <c r="F117" s="156" t="s">
        <v>19</v>
      </c>
      <c r="G117" s="188">
        <f t="shared" ca="1" si="5"/>
        <v>45166</v>
      </c>
      <c r="H117" s="155" t="str">
        <f t="shared" si="6"/>
        <v>Trương Thị Yến</v>
      </c>
      <c r="I117" s="230" t="s">
        <v>370</v>
      </c>
    </row>
    <row r="118" spans="1:9" s="150" customFormat="1" ht="103.8" customHeight="1" x14ac:dyDescent="0.3">
      <c r="A118" s="230" t="s">
        <v>373</v>
      </c>
      <c r="B118" s="234" t="s">
        <v>375</v>
      </c>
      <c r="C118" s="151" t="s">
        <v>333</v>
      </c>
      <c r="D118" s="233" t="s">
        <v>371</v>
      </c>
      <c r="E118" s="235" t="s">
        <v>377</v>
      </c>
      <c r="F118" s="156" t="s">
        <v>18</v>
      </c>
      <c r="G118" s="188">
        <f t="shared" ca="1" si="5"/>
        <v>45166</v>
      </c>
      <c r="H118" s="155" t="str">
        <f t="shared" si="6"/>
        <v>Trương Thị Yến</v>
      </c>
      <c r="I118" s="151"/>
    </row>
    <row r="119" spans="1:9" s="150" customFormat="1" ht="105.6" customHeight="1" x14ac:dyDescent="0.3">
      <c r="A119" s="230" t="s">
        <v>376</v>
      </c>
      <c r="B119" s="234" t="s">
        <v>375</v>
      </c>
      <c r="C119" s="151" t="s">
        <v>333</v>
      </c>
      <c r="D119" s="233" t="s">
        <v>371</v>
      </c>
      <c r="E119" s="235" t="s">
        <v>378</v>
      </c>
      <c r="F119" s="156" t="s">
        <v>19</v>
      </c>
      <c r="G119" s="188">
        <f t="shared" ca="1" si="5"/>
        <v>45166</v>
      </c>
      <c r="H119" s="155" t="str">
        <f t="shared" si="6"/>
        <v>Trương Thị Yến</v>
      </c>
      <c r="I119" s="230" t="s">
        <v>376</v>
      </c>
    </row>
    <row r="120" spans="1:9" s="150" customFormat="1" ht="117" customHeight="1" x14ac:dyDescent="0.3">
      <c r="A120" s="230" t="s">
        <v>379</v>
      </c>
      <c r="B120" s="234" t="s">
        <v>380</v>
      </c>
      <c r="C120" s="151" t="s">
        <v>333</v>
      </c>
      <c r="D120" s="233" t="s">
        <v>381</v>
      </c>
      <c r="E120" s="235" t="s">
        <v>372</v>
      </c>
      <c r="F120" s="156" t="s">
        <v>18</v>
      </c>
      <c r="G120" s="188">
        <f t="shared" ca="1" si="5"/>
        <v>45166</v>
      </c>
      <c r="H120" s="155" t="str">
        <f t="shared" si="6"/>
        <v>Trương Thị Yến</v>
      </c>
      <c r="I120" s="151"/>
    </row>
    <row r="121" spans="1:9" s="150" customFormat="1" ht="117" customHeight="1" x14ac:dyDescent="0.3">
      <c r="A121" s="230" t="s">
        <v>382</v>
      </c>
      <c r="B121" s="234" t="s">
        <v>383</v>
      </c>
      <c r="C121" s="151" t="s">
        <v>333</v>
      </c>
      <c r="D121" s="233" t="s">
        <v>381</v>
      </c>
      <c r="E121" s="235" t="s">
        <v>377</v>
      </c>
      <c r="F121" s="156" t="s">
        <v>19</v>
      </c>
      <c r="G121" s="188">
        <f t="shared" ca="1" si="5"/>
        <v>45166</v>
      </c>
      <c r="H121" s="155" t="str">
        <f t="shared" si="6"/>
        <v>Trương Thị Yến</v>
      </c>
      <c r="I121" s="230" t="s">
        <v>382</v>
      </c>
    </row>
    <row r="122" spans="1:9" s="150" customFormat="1" ht="116.4" customHeight="1" x14ac:dyDescent="0.3">
      <c r="A122" s="230" t="s">
        <v>384</v>
      </c>
      <c r="B122" s="234" t="s">
        <v>383</v>
      </c>
      <c r="C122" s="151" t="s">
        <v>333</v>
      </c>
      <c r="D122" s="233" t="s">
        <v>381</v>
      </c>
      <c r="E122" s="235" t="s">
        <v>385</v>
      </c>
      <c r="F122" s="156" t="s">
        <v>19</v>
      </c>
      <c r="G122" s="188">
        <f t="shared" ca="1" si="5"/>
        <v>45166</v>
      </c>
      <c r="H122" s="155" t="str">
        <f t="shared" si="6"/>
        <v>Trương Thị Yến</v>
      </c>
      <c r="I122" s="230" t="s">
        <v>384</v>
      </c>
    </row>
    <row r="123" spans="1:9" s="150" customFormat="1" ht="132.6" customHeight="1" x14ac:dyDescent="0.3">
      <c r="A123" s="230" t="s">
        <v>387</v>
      </c>
      <c r="B123" s="234" t="s">
        <v>386</v>
      </c>
      <c r="C123" s="151" t="s">
        <v>333</v>
      </c>
      <c r="D123" s="233" t="s">
        <v>391</v>
      </c>
      <c r="E123" s="235" t="s">
        <v>388</v>
      </c>
      <c r="F123" s="156" t="s">
        <v>18</v>
      </c>
      <c r="G123" s="188">
        <f t="shared" ca="1" si="5"/>
        <v>45166</v>
      </c>
      <c r="H123" s="155" t="str">
        <f t="shared" si="6"/>
        <v>Trương Thị Yến</v>
      </c>
      <c r="I123" s="151"/>
    </row>
    <row r="124" spans="1:9" s="150" customFormat="1" ht="133.80000000000001" customHeight="1" x14ac:dyDescent="0.3">
      <c r="A124" s="230" t="s">
        <v>389</v>
      </c>
      <c r="B124" s="234" t="s">
        <v>390</v>
      </c>
      <c r="C124" s="151" t="s">
        <v>333</v>
      </c>
      <c r="D124" s="233" t="s">
        <v>392</v>
      </c>
      <c r="E124" s="235" t="s">
        <v>385</v>
      </c>
      <c r="F124" s="156" t="s">
        <v>19</v>
      </c>
      <c r="G124" s="188">
        <f t="shared" ca="1" si="5"/>
        <v>45166</v>
      </c>
      <c r="H124" s="155" t="str">
        <f t="shared" si="6"/>
        <v>Trương Thị Yến</v>
      </c>
      <c r="I124" s="230" t="s">
        <v>389</v>
      </c>
    </row>
    <row r="125" spans="1:9" s="150" customFormat="1" ht="74.400000000000006" customHeight="1" x14ac:dyDescent="0.3">
      <c r="A125" s="230" t="s">
        <v>393</v>
      </c>
      <c r="B125" s="234" t="s">
        <v>394</v>
      </c>
      <c r="C125" s="151" t="s">
        <v>333</v>
      </c>
      <c r="D125" s="233" t="s">
        <v>395</v>
      </c>
      <c r="E125" s="235" t="s">
        <v>396</v>
      </c>
      <c r="F125" s="156" t="s">
        <v>19</v>
      </c>
      <c r="G125" s="188">
        <f t="shared" ca="1" si="5"/>
        <v>45166</v>
      </c>
      <c r="H125" s="155" t="str">
        <f t="shared" si="6"/>
        <v>Trương Thị Yến</v>
      </c>
      <c r="I125" s="230" t="s">
        <v>393</v>
      </c>
    </row>
    <row r="126" spans="1:9" s="150" customFormat="1" ht="77.400000000000006" customHeight="1" x14ac:dyDescent="0.3">
      <c r="A126" s="230" t="s">
        <v>397</v>
      </c>
      <c r="B126" s="234" t="s">
        <v>398</v>
      </c>
      <c r="C126" s="151" t="s">
        <v>333</v>
      </c>
      <c r="D126" s="233" t="s">
        <v>395</v>
      </c>
      <c r="E126" s="235" t="s">
        <v>377</v>
      </c>
      <c r="F126" s="156" t="s">
        <v>18</v>
      </c>
      <c r="G126" s="188">
        <f t="shared" ca="1" si="5"/>
        <v>45166</v>
      </c>
      <c r="H126" s="155" t="str">
        <f t="shared" si="6"/>
        <v>Trương Thị Yến</v>
      </c>
      <c r="I126" s="230"/>
    </row>
    <row r="127" spans="1:9" s="150" customFormat="1" ht="79.8" customHeight="1" x14ac:dyDescent="0.3">
      <c r="A127" s="230" t="s">
        <v>399</v>
      </c>
      <c r="B127" s="234" t="s">
        <v>400</v>
      </c>
      <c r="C127" s="151" t="s">
        <v>333</v>
      </c>
      <c r="D127" s="233" t="s">
        <v>401</v>
      </c>
      <c r="E127" s="235" t="s">
        <v>402</v>
      </c>
      <c r="F127" s="156" t="s">
        <v>19</v>
      </c>
      <c r="G127" s="188">
        <f t="shared" ca="1" si="5"/>
        <v>45166</v>
      </c>
      <c r="H127" s="155" t="str">
        <f t="shared" si="6"/>
        <v>Trương Thị Yến</v>
      </c>
      <c r="I127" s="230" t="s">
        <v>399</v>
      </c>
    </row>
    <row r="128" spans="1:9" s="150" customFormat="1" ht="73.8" customHeight="1" x14ac:dyDescent="0.3">
      <c r="A128" s="230" t="s">
        <v>403</v>
      </c>
      <c r="B128" s="236" t="s">
        <v>404</v>
      </c>
      <c r="C128" s="151" t="s">
        <v>333</v>
      </c>
      <c r="D128" s="233" t="s">
        <v>401</v>
      </c>
      <c r="E128" s="235" t="s">
        <v>377</v>
      </c>
      <c r="F128" s="156" t="s">
        <v>21</v>
      </c>
      <c r="G128" s="188">
        <f t="shared" ca="1" si="5"/>
        <v>45166</v>
      </c>
      <c r="H128" s="155" t="str">
        <f t="shared" si="6"/>
        <v>Trương Thị Yến</v>
      </c>
      <c r="I128" s="230" t="s">
        <v>410</v>
      </c>
    </row>
    <row r="129" spans="1:9" s="150" customFormat="1" ht="72.599999999999994" customHeight="1" x14ac:dyDescent="0.3">
      <c r="A129" s="230" t="s">
        <v>405</v>
      </c>
      <c r="B129" s="234" t="s">
        <v>406</v>
      </c>
      <c r="C129" s="151" t="s">
        <v>333</v>
      </c>
      <c r="D129" s="233" t="s">
        <v>407</v>
      </c>
      <c r="E129" s="235" t="s">
        <v>402</v>
      </c>
      <c r="F129" s="156" t="s">
        <v>19</v>
      </c>
      <c r="G129" s="188">
        <f t="shared" ca="1" si="5"/>
        <v>45166</v>
      </c>
      <c r="H129" s="155" t="str">
        <f t="shared" si="6"/>
        <v>Trương Thị Yến</v>
      </c>
      <c r="I129" s="230" t="s">
        <v>405</v>
      </c>
    </row>
    <row r="130" spans="1:9" s="150" customFormat="1" ht="60" customHeight="1" x14ac:dyDescent="0.3">
      <c r="A130" s="230" t="s">
        <v>408</v>
      </c>
      <c r="B130" s="234" t="s">
        <v>409</v>
      </c>
      <c r="C130" s="151" t="s">
        <v>333</v>
      </c>
      <c r="D130" s="233" t="s">
        <v>407</v>
      </c>
      <c r="E130" s="235" t="s">
        <v>377</v>
      </c>
      <c r="F130" s="156" t="s">
        <v>18</v>
      </c>
      <c r="G130" s="188">
        <f t="shared" ca="1" si="5"/>
        <v>45166</v>
      </c>
      <c r="H130" s="155" t="str">
        <f t="shared" si="6"/>
        <v>Trương Thị Yến</v>
      </c>
      <c r="I130" s="151"/>
    </row>
    <row r="131" spans="1:9" s="150" customFormat="1" ht="14.25" customHeight="1" x14ac:dyDescent="0.3">
      <c r="B131" s="224"/>
      <c r="C131" s="225"/>
      <c r="E131" s="226"/>
      <c r="F131" s="227"/>
      <c r="G131" s="228"/>
      <c r="H131" s="228"/>
      <c r="I131" s="151"/>
    </row>
    <row r="132" spans="1:9" s="150" customFormat="1" ht="14.25" customHeight="1" x14ac:dyDescent="0.3">
      <c r="B132" s="224"/>
      <c r="C132" s="225"/>
      <c r="E132" s="226"/>
      <c r="F132" s="227"/>
      <c r="G132" s="228"/>
      <c r="H132" s="228"/>
      <c r="I132" s="151"/>
    </row>
    <row r="133" spans="1:9" s="150" customFormat="1" ht="14.25" customHeight="1" x14ac:dyDescent="0.3">
      <c r="B133" s="224"/>
      <c r="C133" s="225"/>
      <c r="E133" s="226"/>
      <c r="F133" s="227"/>
      <c r="G133" s="228"/>
      <c r="H133" s="228"/>
      <c r="I133" s="151"/>
    </row>
    <row r="134" spans="1:9" s="150" customFormat="1" ht="14.25" customHeight="1" x14ac:dyDescent="0.3">
      <c r="B134" s="224"/>
      <c r="C134" s="225"/>
      <c r="E134" s="226"/>
      <c r="F134" s="227"/>
      <c r="G134" s="228"/>
      <c r="H134" s="228"/>
      <c r="I134" s="151"/>
    </row>
    <row r="135" spans="1:9" s="150" customFormat="1" ht="14.25" customHeight="1" x14ac:dyDescent="0.3">
      <c r="B135" s="224"/>
      <c r="C135" s="225"/>
      <c r="E135" s="226"/>
      <c r="F135" s="227"/>
      <c r="G135" s="228"/>
      <c r="H135" s="228"/>
      <c r="I135" s="151"/>
    </row>
    <row r="136" spans="1:9" s="150" customFormat="1" ht="14.25" customHeight="1" x14ac:dyDescent="0.3">
      <c r="B136" s="224"/>
      <c r="C136" s="225"/>
      <c r="E136" s="226"/>
      <c r="F136" s="227"/>
      <c r="G136" s="228"/>
      <c r="H136" s="228"/>
      <c r="I136" s="151"/>
    </row>
    <row r="137" spans="1:9" s="150" customFormat="1" ht="14.25" customHeight="1" x14ac:dyDescent="0.3">
      <c r="B137" s="224"/>
      <c r="C137" s="225"/>
      <c r="E137" s="226"/>
      <c r="F137" s="227"/>
      <c r="G137" s="228"/>
      <c r="H137" s="228"/>
      <c r="I137" s="151"/>
    </row>
    <row r="138" spans="1:9" ht="14.25" customHeight="1" x14ac:dyDescent="0.3">
      <c r="B138" s="89"/>
      <c r="C138" s="90"/>
      <c r="E138" s="91"/>
      <c r="F138" s="5"/>
      <c r="G138" s="1"/>
      <c r="H138" s="1"/>
      <c r="I138" s="92"/>
    </row>
    <row r="139" spans="1:9" ht="14.25" customHeight="1" x14ac:dyDescent="0.3">
      <c r="B139" s="89"/>
      <c r="C139" s="90"/>
      <c r="E139" s="91"/>
      <c r="F139" s="5"/>
      <c r="G139" s="1"/>
      <c r="H139" s="1"/>
      <c r="I139" s="92"/>
    </row>
    <row r="140" spans="1:9" ht="14.25" customHeight="1" x14ac:dyDescent="0.3">
      <c r="B140" s="89"/>
      <c r="C140" s="90"/>
      <c r="E140" s="91"/>
      <c r="F140" s="5"/>
      <c r="G140" s="1"/>
      <c r="H140" s="1"/>
      <c r="I140" s="92"/>
    </row>
    <row r="141" spans="1:9" ht="14.25" customHeight="1" x14ac:dyDescent="0.3">
      <c r="B141" s="89"/>
      <c r="C141" s="90"/>
      <c r="E141" s="91"/>
      <c r="F141" s="5"/>
      <c r="G141" s="1"/>
      <c r="H141" s="1"/>
      <c r="I141" s="92"/>
    </row>
    <row r="142" spans="1:9" ht="14.25" customHeight="1" x14ac:dyDescent="0.3">
      <c r="B142" s="89"/>
      <c r="C142" s="90"/>
      <c r="E142" s="91"/>
      <c r="F142" s="5"/>
      <c r="G142" s="1"/>
      <c r="H142" s="1"/>
      <c r="I142" s="92"/>
    </row>
    <row r="143" spans="1:9" ht="14.25" customHeight="1" x14ac:dyDescent="0.3">
      <c r="B143" s="89"/>
      <c r="C143" s="90"/>
      <c r="E143" s="91"/>
      <c r="F143" s="5"/>
      <c r="G143" s="1"/>
      <c r="H143" s="1"/>
      <c r="I143" s="92"/>
    </row>
    <row r="144" spans="1: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F997" s="5"/>
      <c r="G997" s="1"/>
      <c r="H997" s="1"/>
      <c r="I997" s="92"/>
    </row>
    <row r="998" spans="2:9" ht="14.25" customHeight="1" x14ac:dyDescent="0.3">
      <c r="B998" s="89"/>
      <c r="C998" s="90"/>
      <c r="E998" s="91"/>
      <c r="F998" s="5"/>
      <c r="G998" s="1"/>
      <c r="H998" s="1"/>
      <c r="I998" s="92"/>
    </row>
    <row r="999" spans="2:9" ht="14.25" customHeight="1" x14ac:dyDescent="0.3">
      <c r="B999" s="89"/>
      <c r="C999" s="90"/>
      <c r="E999" s="91"/>
      <c r="F999" s="5"/>
      <c r="G999" s="1"/>
      <c r="H999" s="1"/>
      <c r="I999" s="92"/>
    </row>
    <row r="1000" spans="2:9" ht="14.25" customHeight="1" x14ac:dyDescent="0.3">
      <c r="B1000" s="89"/>
      <c r="C1000" s="90"/>
      <c r="E1000" s="91"/>
      <c r="F1000" s="5"/>
      <c r="G1000" s="1"/>
      <c r="H1000" s="1"/>
      <c r="I1000" s="92"/>
    </row>
    <row r="1001" spans="2:9" ht="14.25" customHeight="1" x14ac:dyDescent="0.3">
      <c r="B1001" s="89"/>
      <c r="C1001" s="90"/>
      <c r="E1001" s="91"/>
      <c r="F1001" s="5"/>
      <c r="G1001" s="1"/>
      <c r="H1001" s="1"/>
      <c r="I1001" s="92"/>
    </row>
    <row r="1002" spans="2:9" ht="14.25" customHeight="1" x14ac:dyDescent="0.3">
      <c r="B1002" s="89"/>
      <c r="C1002" s="90"/>
      <c r="E1002" s="91"/>
      <c r="F1002" s="5"/>
      <c r="G1002" s="1"/>
      <c r="H1002" s="1"/>
      <c r="I1002" s="92"/>
    </row>
    <row r="1003" spans="2:9" ht="14.25" customHeight="1" x14ac:dyDescent="0.3">
      <c r="B1003" s="89"/>
      <c r="C1003" s="90"/>
      <c r="E1003" s="91"/>
      <c r="F1003" s="5"/>
      <c r="G1003" s="1"/>
      <c r="H1003" s="1"/>
      <c r="I1003" s="92"/>
    </row>
    <row r="1004" spans="2:9" ht="14.25" customHeight="1" x14ac:dyDescent="0.3">
      <c r="B1004" s="89"/>
      <c r="C1004" s="90"/>
      <c r="E1004" s="91"/>
      <c r="F1004" s="5"/>
      <c r="G1004" s="1"/>
      <c r="H1004" s="1"/>
      <c r="I1004" s="92"/>
    </row>
    <row r="1005" spans="2:9" ht="14.25" customHeight="1" x14ac:dyDescent="0.3">
      <c r="B1005" s="89"/>
      <c r="C1005" s="90"/>
      <c r="E1005" s="91"/>
      <c r="F1005" s="5"/>
      <c r="G1005" s="1"/>
      <c r="H1005" s="1"/>
      <c r="I1005" s="92"/>
    </row>
    <row r="1006" spans="2:9" ht="14.25" customHeight="1" x14ac:dyDescent="0.3">
      <c r="B1006" s="89"/>
      <c r="C1006" s="90"/>
      <c r="E1006" s="91"/>
      <c r="F1006" s="5"/>
      <c r="G1006" s="1"/>
      <c r="H1006" s="1"/>
      <c r="I1006" s="92"/>
    </row>
    <row r="1007" spans="2:9" ht="14.25" customHeight="1" x14ac:dyDescent="0.3">
      <c r="B1007" s="89"/>
      <c r="C1007" s="90"/>
      <c r="E1007" s="91"/>
      <c r="F1007" s="5"/>
      <c r="G1007" s="1"/>
      <c r="H1007" s="1"/>
      <c r="I1007" s="92"/>
    </row>
    <row r="1008" spans="2:9" ht="14.25" customHeight="1" x14ac:dyDescent="0.3">
      <c r="B1008" s="89"/>
      <c r="C1008" s="90"/>
      <c r="E1008" s="91"/>
      <c r="F1008" s="5"/>
      <c r="G1008" s="1"/>
      <c r="H1008" s="1"/>
      <c r="I1008" s="92"/>
    </row>
    <row r="1009" spans="2:9" ht="14.25" customHeight="1" x14ac:dyDescent="0.3">
      <c r="B1009" s="89"/>
      <c r="C1009" s="90"/>
      <c r="E1009" s="91"/>
      <c r="F1009" s="5"/>
      <c r="G1009" s="1"/>
      <c r="H1009" s="1"/>
      <c r="I1009" s="92"/>
    </row>
    <row r="1010" spans="2:9" ht="14.25" customHeight="1" x14ac:dyDescent="0.3">
      <c r="B1010" s="89"/>
      <c r="C1010" s="90"/>
      <c r="E1010" s="91"/>
      <c r="F1010" s="5"/>
      <c r="G1010" s="1"/>
      <c r="H1010" s="1"/>
      <c r="I1010" s="92"/>
    </row>
    <row r="1011" spans="2:9" ht="14.25" customHeight="1" x14ac:dyDescent="0.3">
      <c r="B1011" s="89"/>
      <c r="C1011" s="90"/>
      <c r="E1011" s="91"/>
      <c r="F1011" s="5"/>
      <c r="G1011" s="1"/>
      <c r="H1011" s="1"/>
      <c r="I1011" s="92"/>
    </row>
    <row r="1012" spans="2:9" ht="14.25" customHeight="1" x14ac:dyDescent="0.3">
      <c r="B1012" s="89"/>
      <c r="C1012" s="90"/>
      <c r="E1012" s="91"/>
      <c r="F1012" s="5"/>
      <c r="G1012" s="1"/>
      <c r="H1012" s="1"/>
      <c r="I1012" s="92"/>
    </row>
    <row r="1013" spans="2:9" ht="14.25" customHeight="1" x14ac:dyDescent="0.3">
      <c r="B1013" s="89"/>
      <c r="C1013" s="90"/>
      <c r="E1013" s="91"/>
      <c r="F1013" s="5"/>
      <c r="G1013" s="1"/>
      <c r="H1013" s="1"/>
      <c r="I1013" s="92"/>
    </row>
    <row r="1014" spans="2:9" ht="14.25" customHeight="1" x14ac:dyDescent="0.3">
      <c r="B1014" s="89"/>
      <c r="C1014" s="90"/>
      <c r="E1014" s="91"/>
      <c r="F1014" s="5"/>
      <c r="G1014" s="1"/>
      <c r="H1014" s="1"/>
      <c r="I1014" s="92"/>
    </row>
    <row r="1015" spans="2:9" ht="14.25" customHeight="1" x14ac:dyDescent="0.3">
      <c r="B1015" s="89"/>
      <c r="C1015" s="90"/>
      <c r="E1015" s="91"/>
      <c r="F1015" s="5"/>
      <c r="G1015" s="1"/>
      <c r="H1015" s="1"/>
      <c r="I1015" s="92"/>
    </row>
    <row r="1016" spans="2:9" ht="14.25" customHeight="1" x14ac:dyDescent="0.3">
      <c r="B1016" s="89"/>
      <c r="C1016" s="90"/>
      <c r="E1016" s="91"/>
      <c r="F1016" s="5"/>
      <c r="G1016" s="1"/>
      <c r="H1016" s="1"/>
      <c r="I1016" s="92"/>
    </row>
    <row r="1017" spans="2:9" ht="14.25" customHeight="1" x14ac:dyDescent="0.3">
      <c r="B1017" s="89"/>
      <c r="C1017" s="90"/>
      <c r="E1017" s="91"/>
      <c r="F1017" s="5"/>
      <c r="G1017" s="1"/>
      <c r="H1017" s="1"/>
      <c r="I1017" s="92"/>
    </row>
    <row r="1018" spans="2:9" ht="14.25" customHeight="1" x14ac:dyDescent="0.3">
      <c r="B1018" s="89"/>
      <c r="C1018" s="90"/>
      <c r="E1018" s="91"/>
      <c r="F1018" s="5"/>
      <c r="G1018" s="1"/>
      <c r="H1018" s="1"/>
      <c r="I1018" s="92"/>
    </row>
    <row r="1019" spans="2:9" ht="14.25" customHeight="1" x14ac:dyDescent="0.3">
      <c r="B1019" s="89"/>
      <c r="C1019" s="90"/>
      <c r="E1019" s="91"/>
      <c r="F1019" s="5"/>
      <c r="G1019" s="1"/>
      <c r="H1019" s="1"/>
      <c r="I1019" s="92"/>
    </row>
    <row r="1020" spans="2:9" ht="14.25" customHeight="1" x14ac:dyDescent="0.3">
      <c r="B1020" s="89"/>
      <c r="C1020" s="90"/>
      <c r="E1020" s="91"/>
      <c r="F1020" s="5"/>
      <c r="G1020" s="1"/>
      <c r="H1020" s="1"/>
      <c r="I1020" s="92"/>
    </row>
    <row r="1021" spans="2:9" ht="14.25" customHeight="1" x14ac:dyDescent="0.3">
      <c r="B1021" s="89"/>
      <c r="C1021" s="90"/>
      <c r="E1021" s="91"/>
      <c r="F1021" s="5"/>
      <c r="G1021" s="1"/>
      <c r="H1021" s="1"/>
      <c r="I1021" s="92"/>
    </row>
    <row r="1022" spans="2:9" ht="14.25" customHeight="1" x14ac:dyDescent="0.3">
      <c r="B1022" s="89"/>
      <c r="C1022" s="90"/>
      <c r="E1022" s="91"/>
      <c r="F1022" s="5"/>
      <c r="G1022" s="1"/>
      <c r="H1022" s="1"/>
      <c r="I1022" s="92"/>
    </row>
    <row r="1023" spans="2:9" ht="14.25" customHeight="1" x14ac:dyDescent="0.3">
      <c r="B1023" s="89"/>
      <c r="C1023" s="90"/>
      <c r="E1023" s="91"/>
      <c r="F1023" s="5"/>
      <c r="G1023" s="1"/>
      <c r="H1023" s="1"/>
      <c r="I1023" s="92"/>
    </row>
    <row r="1024" spans="2:9" ht="14.25" customHeight="1" x14ac:dyDescent="0.3">
      <c r="B1024" s="89"/>
      <c r="C1024" s="90"/>
      <c r="E1024" s="91"/>
      <c r="F1024" s="5"/>
      <c r="G1024" s="1"/>
      <c r="H1024" s="1"/>
      <c r="I1024" s="92"/>
    </row>
    <row r="1025" spans="2:9" ht="14.25" customHeight="1" x14ac:dyDescent="0.3">
      <c r="B1025" s="89"/>
      <c r="C1025" s="90"/>
      <c r="E1025" s="91"/>
      <c r="F1025" s="5"/>
      <c r="G1025" s="1"/>
      <c r="H1025" s="1"/>
      <c r="I1025" s="92"/>
    </row>
    <row r="1026" spans="2:9" ht="14.25" customHeight="1" x14ac:dyDescent="0.3">
      <c r="B1026" s="89"/>
      <c r="C1026" s="90"/>
      <c r="E1026" s="91"/>
      <c r="F1026" s="5"/>
      <c r="G1026" s="1"/>
      <c r="H1026" s="1"/>
      <c r="I1026" s="92"/>
    </row>
    <row r="1027" spans="2:9" ht="14.25" customHeight="1" x14ac:dyDescent="0.3">
      <c r="B1027" s="89"/>
      <c r="C1027" s="90"/>
      <c r="E1027" s="91"/>
      <c r="F1027" s="5"/>
      <c r="G1027" s="1"/>
      <c r="H1027" s="1"/>
      <c r="I1027" s="92"/>
    </row>
    <row r="1028" spans="2:9" ht="14.25" customHeight="1" x14ac:dyDescent="0.3">
      <c r="B1028" s="89"/>
      <c r="C1028" s="90"/>
      <c r="E1028" s="91"/>
      <c r="F1028" s="5"/>
      <c r="G1028" s="1"/>
      <c r="H1028" s="1"/>
      <c r="I1028" s="92"/>
    </row>
    <row r="1029" spans="2:9" ht="14.25" customHeight="1" x14ac:dyDescent="0.3">
      <c r="B1029" s="89"/>
      <c r="C1029" s="90"/>
      <c r="E1029" s="91"/>
      <c r="F1029" s="5"/>
      <c r="G1029" s="1"/>
      <c r="H1029" s="1"/>
      <c r="I1029" s="92"/>
    </row>
    <row r="1030" spans="2:9" ht="14.25" customHeight="1" x14ac:dyDescent="0.3">
      <c r="B1030" s="89"/>
      <c r="C1030" s="90"/>
      <c r="E1030" s="91"/>
      <c r="F1030" s="5"/>
      <c r="G1030" s="1"/>
      <c r="H1030" s="1"/>
      <c r="I1030" s="92"/>
    </row>
    <row r="1031" spans="2:9" ht="14.25" customHeight="1" x14ac:dyDescent="0.3">
      <c r="B1031" s="89"/>
      <c r="C1031" s="90"/>
      <c r="E1031" s="91"/>
      <c r="F1031" s="5"/>
      <c r="G1031" s="1"/>
      <c r="H1031" s="1"/>
      <c r="I1031" s="92"/>
    </row>
    <row r="1032" spans="2:9" ht="14.25" customHeight="1" x14ac:dyDescent="0.3">
      <c r="B1032" s="89"/>
      <c r="C1032" s="90"/>
      <c r="E1032" s="91"/>
      <c r="F1032" s="5"/>
      <c r="G1032" s="1"/>
      <c r="H1032" s="1"/>
      <c r="I1032" s="92"/>
    </row>
    <row r="1033" spans="2:9" ht="14.25" customHeight="1" x14ac:dyDescent="0.3">
      <c r="B1033" s="89"/>
      <c r="C1033" s="90"/>
      <c r="E1033" s="91"/>
      <c r="F1033" s="5"/>
      <c r="G1033" s="1"/>
      <c r="H1033" s="1"/>
      <c r="I1033" s="92"/>
    </row>
    <row r="1034" spans="2:9" ht="14.25" customHeight="1" x14ac:dyDescent="0.3">
      <c r="B1034" s="89"/>
      <c r="C1034" s="90"/>
      <c r="E1034" s="91"/>
      <c r="F1034" s="5"/>
      <c r="G1034" s="1"/>
      <c r="H1034" s="1"/>
      <c r="I1034" s="92"/>
    </row>
    <row r="1035" spans="2:9" ht="14.25" customHeight="1" x14ac:dyDescent="0.3">
      <c r="B1035" s="89"/>
      <c r="C1035" s="90"/>
      <c r="E1035" s="91"/>
      <c r="F1035" s="5"/>
      <c r="G1035" s="1"/>
      <c r="H1035" s="1"/>
      <c r="I1035" s="92"/>
    </row>
    <row r="1036" spans="2:9" ht="14.25" customHeight="1" x14ac:dyDescent="0.3">
      <c r="B1036" s="89"/>
      <c r="C1036" s="90"/>
      <c r="E1036" s="91"/>
      <c r="F1036" s="5"/>
      <c r="G1036" s="1"/>
      <c r="H1036" s="1"/>
      <c r="I1036" s="92"/>
    </row>
  </sheetData>
  <autoFilter ref="A8:I104"/>
  <mergeCells count="4">
    <mergeCell ref="B1:E1"/>
    <mergeCell ref="B2:E2"/>
    <mergeCell ref="B3:E3"/>
    <mergeCell ref="B105:BE105"/>
  </mergeCells>
  <conditionalFormatting sqref="F10:F104">
    <cfRule type="cellIs" dxfId="7" priority="5" operator="equal">
      <formula>"N/A"</formula>
    </cfRule>
    <cfRule type="cellIs" dxfId="6" priority="6" operator="equal">
      <formula>"NT"</formula>
    </cfRule>
    <cfRule type="cellIs" dxfId="5" priority="7" operator="equal">
      <formula>"Fail"</formula>
    </cfRule>
    <cfRule type="cellIs" dxfId="4" priority="8" operator="equal">
      <formula>"Pass"</formula>
    </cfRule>
  </conditionalFormatting>
  <conditionalFormatting sqref="F106:F130">
    <cfRule type="cellIs" dxfId="3" priority="1" operator="equal">
      <formula>"N/A"</formula>
    </cfRule>
    <cfRule type="cellIs" dxfId="2" priority="2" operator="equal">
      <formula>"NT"</formula>
    </cfRule>
    <cfRule type="cellIs" dxfId="1" priority="3" operator="equal">
      <formula>"Fail"</formula>
    </cfRule>
    <cfRule type="cellIs" dxfId="0" priority="4" operator="equal">
      <formula>"Pass"</formula>
    </cfRule>
  </conditionalFormatting>
  <dataValidations count="2">
    <dataValidation type="list" allowBlank="1" showErrorMessage="1" sqref="F103:F104 G99 F10:F24 F26:F101 F106:F130">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0" sqref="D20"/>
    </sheetView>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3"/>
      <c r="B1" s="94"/>
      <c r="C1" s="95"/>
      <c r="D1" s="93"/>
      <c r="E1" s="91"/>
      <c r="F1" s="96"/>
      <c r="G1" s="97"/>
      <c r="H1" s="97"/>
      <c r="I1" s="98"/>
      <c r="J1" s="93"/>
      <c r="K1" s="93"/>
      <c r="L1" s="93"/>
      <c r="M1" s="93"/>
      <c r="N1" s="93"/>
      <c r="O1" s="93"/>
      <c r="P1" s="93"/>
      <c r="Q1" s="93"/>
      <c r="R1" s="93"/>
      <c r="S1" s="93"/>
      <c r="T1" s="93"/>
      <c r="U1" s="93"/>
      <c r="V1" s="93"/>
      <c r="W1" s="93"/>
      <c r="X1" s="93"/>
      <c r="Y1" s="93"/>
      <c r="Z1" s="93"/>
    </row>
    <row r="2" spans="1:26" ht="12.75" customHeight="1" x14ac:dyDescent="0.3">
      <c r="A2" s="99" t="s">
        <v>41</v>
      </c>
      <c r="B2" s="100"/>
      <c r="C2" s="100"/>
      <c r="D2" s="100"/>
      <c r="E2" s="101"/>
      <c r="F2" s="102"/>
      <c r="G2" s="102"/>
      <c r="H2" s="102"/>
      <c r="I2" s="102"/>
      <c r="J2" s="102"/>
      <c r="K2" s="102"/>
      <c r="L2" s="102"/>
      <c r="M2" s="102"/>
      <c r="N2" s="102"/>
      <c r="O2" s="102"/>
      <c r="P2" s="102"/>
      <c r="Q2" s="102"/>
      <c r="R2" s="102"/>
      <c r="S2" s="102"/>
      <c r="T2" s="102"/>
      <c r="U2" s="102"/>
      <c r="V2" s="102"/>
      <c r="W2" s="102"/>
      <c r="X2" s="102"/>
      <c r="Y2" s="102"/>
      <c r="Z2" s="102"/>
    </row>
    <row r="3" spans="1:26" ht="12.75" customHeight="1" x14ac:dyDescent="0.3">
      <c r="A3" s="103" t="s">
        <v>29</v>
      </c>
      <c r="B3" s="104"/>
      <c r="C3" s="105"/>
      <c r="D3" s="105"/>
      <c r="E3" s="106"/>
      <c r="F3" s="102"/>
      <c r="G3" s="102"/>
      <c r="H3" s="102"/>
      <c r="I3" s="102"/>
      <c r="J3" s="102"/>
      <c r="K3" s="102"/>
      <c r="L3" s="102"/>
      <c r="M3" s="102"/>
      <c r="N3" s="102"/>
      <c r="O3" s="102"/>
      <c r="P3" s="102"/>
      <c r="Q3" s="102"/>
      <c r="R3" s="102"/>
      <c r="S3" s="102"/>
      <c r="T3" s="102"/>
      <c r="U3" s="102"/>
      <c r="V3" s="102"/>
      <c r="W3" s="102"/>
      <c r="X3" s="102"/>
      <c r="Y3" s="102"/>
      <c r="Z3" s="102"/>
    </row>
    <row r="4" spans="1:26" ht="14.25" customHeight="1" x14ac:dyDescent="0.3">
      <c r="A4" s="107" t="s">
        <v>31</v>
      </c>
      <c r="B4" s="108"/>
      <c r="C4" s="109"/>
      <c r="D4" s="109"/>
      <c r="E4" s="110"/>
      <c r="F4" s="102"/>
      <c r="G4" s="102"/>
      <c r="H4" s="102"/>
      <c r="I4" s="102"/>
      <c r="J4" s="111"/>
      <c r="K4" s="102"/>
      <c r="L4" s="102"/>
      <c r="M4" s="102"/>
      <c r="N4" s="102"/>
      <c r="O4" s="102"/>
      <c r="P4" s="102"/>
      <c r="Q4" s="102"/>
      <c r="R4" s="102"/>
      <c r="S4" s="102"/>
      <c r="T4" s="102"/>
      <c r="U4" s="102"/>
      <c r="V4" s="102"/>
      <c r="W4" s="102"/>
      <c r="X4" s="102"/>
      <c r="Y4" s="102"/>
      <c r="Z4" s="102"/>
    </row>
    <row r="5" spans="1:26" ht="14.25" customHeight="1" x14ac:dyDescent="0.3">
      <c r="A5" s="112" t="s">
        <v>18</v>
      </c>
      <c r="B5" s="113" t="s">
        <v>19</v>
      </c>
      <c r="C5" s="113" t="s">
        <v>40</v>
      </c>
      <c r="D5" s="114" t="s">
        <v>21</v>
      </c>
      <c r="E5" s="113" t="s">
        <v>32</v>
      </c>
      <c r="F5" s="102"/>
      <c r="G5" s="102"/>
      <c r="H5" s="102"/>
      <c r="I5" s="102"/>
      <c r="J5" s="102"/>
      <c r="K5" s="102"/>
      <c r="L5" s="102"/>
      <c r="M5" s="102"/>
      <c r="N5" s="102"/>
      <c r="O5" s="102"/>
      <c r="P5" s="102"/>
      <c r="Q5" s="102"/>
      <c r="R5" s="102"/>
      <c r="S5" s="102"/>
      <c r="T5" s="102"/>
      <c r="U5" s="102"/>
      <c r="V5" s="102"/>
      <c r="W5" s="102"/>
      <c r="X5" s="102"/>
      <c r="Y5" s="102"/>
      <c r="Z5" s="102"/>
    </row>
    <row r="6" spans="1:26" ht="14.25" customHeight="1" x14ac:dyDescent="0.3">
      <c r="A6" s="115" t="s">
        <v>25</v>
      </c>
      <c r="B6" s="115" t="s">
        <v>25</v>
      </c>
      <c r="C6" s="115" t="s">
        <v>25</v>
      </c>
      <c r="D6" s="115" t="s">
        <v>25</v>
      </c>
      <c r="E6" s="115" t="s">
        <v>25</v>
      </c>
      <c r="F6" s="102"/>
      <c r="G6" s="102"/>
      <c r="H6" s="102"/>
      <c r="I6" s="102"/>
      <c r="J6" s="102"/>
      <c r="K6" s="102"/>
      <c r="L6" s="102"/>
      <c r="M6" s="102"/>
      <c r="N6" s="102"/>
      <c r="O6" s="102"/>
      <c r="P6" s="102"/>
      <c r="Q6" s="102"/>
      <c r="R6" s="102"/>
      <c r="S6" s="102"/>
      <c r="T6" s="102"/>
      <c r="U6" s="102"/>
      <c r="V6" s="102"/>
      <c r="W6" s="102"/>
      <c r="X6" s="102"/>
      <c r="Y6" s="102"/>
      <c r="Z6" s="102"/>
    </row>
    <row r="7" spans="1:26" ht="14.25" customHeight="1" x14ac:dyDescent="0.3">
      <c r="A7" s="102"/>
      <c r="B7" s="116"/>
      <c r="C7" s="117"/>
      <c r="D7" s="116"/>
      <c r="E7" s="118"/>
      <c r="F7" s="117"/>
      <c r="G7" s="117"/>
      <c r="H7" s="119"/>
      <c r="I7" s="102"/>
      <c r="J7" s="102"/>
      <c r="K7" s="102"/>
      <c r="L7" s="102"/>
      <c r="M7" s="102"/>
      <c r="N7" s="102"/>
      <c r="O7" s="102"/>
      <c r="P7" s="102"/>
      <c r="Q7" s="102"/>
      <c r="R7" s="102"/>
      <c r="S7" s="102"/>
      <c r="T7" s="102"/>
      <c r="U7" s="102"/>
      <c r="V7" s="102"/>
      <c r="W7" s="102"/>
      <c r="X7" s="102"/>
      <c r="Y7" s="102"/>
      <c r="Z7" s="102"/>
    </row>
    <row r="8" spans="1:26" ht="28.5" customHeight="1" x14ac:dyDescent="0.3">
      <c r="A8" s="120" t="s">
        <v>16</v>
      </c>
      <c r="B8" s="120" t="s">
        <v>42</v>
      </c>
      <c r="C8" s="121" t="s">
        <v>43</v>
      </c>
      <c r="D8" s="121" t="s">
        <v>44</v>
      </c>
      <c r="E8" s="121" t="s">
        <v>45</v>
      </c>
      <c r="F8" s="121" t="s">
        <v>46</v>
      </c>
      <c r="G8" s="121" t="s">
        <v>47</v>
      </c>
      <c r="H8" s="122" t="s">
        <v>38</v>
      </c>
      <c r="I8" s="122" t="s">
        <v>39</v>
      </c>
      <c r="J8" s="122" t="s">
        <v>31</v>
      </c>
      <c r="K8" s="122" t="s">
        <v>13</v>
      </c>
      <c r="L8" s="93"/>
      <c r="M8" s="93"/>
      <c r="N8" s="93"/>
      <c r="O8" s="93"/>
      <c r="P8" s="93"/>
      <c r="Q8" s="93"/>
      <c r="R8" s="93"/>
      <c r="S8" s="93"/>
      <c r="T8" s="93"/>
      <c r="U8" s="93"/>
      <c r="V8" s="93"/>
      <c r="W8" s="93"/>
      <c r="X8" s="93"/>
      <c r="Y8" s="93"/>
      <c r="Z8" s="93"/>
    </row>
    <row r="9" spans="1:26" ht="14.25" customHeight="1" x14ac:dyDescent="0.3">
      <c r="A9" s="123" t="s">
        <v>48</v>
      </c>
      <c r="B9" s="123"/>
      <c r="C9" s="124"/>
      <c r="D9" s="124"/>
      <c r="E9" s="124"/>
      <c r="F9" s="124"/>
      <c r="G9" s="124"/>
      <c r="H9" s="125"/>
      <c r="I9" s="123"/>
      <c r="J9" s="123"/>
      <c r="K9" s="123"/>
      <c r="L9" s="93"/>
      <c r="M9" s="93"/>
      <c r="N9" s="93"/>
      <c r="O9" s="93"/>
      <c r="P9" s="93"/>
      <c r="Q9" s="93"/>
      <c r="R9" s="93"/>
      <c r="S9" s="93"/>
      <c r="T9" s="93"/>
      <c r="U9" s="93"/>
      <c r="V9" s="93"/>
      <c r="W9" s="93"/>
      <c r="X9" s="93"/>
      <c r="Y9" s="93"/>
      <c r="Z9" s="93"/>
    </row>
    <row r="10" spans="1:26" ht="14.25" customHeight="1" x14ac:dyDescent="0.3">
      <c r="A10" s="126">
        <v>1</v>
      </c>
      <c r="B10" s="127"/>
      <c r="C10" s="128" t="s">
        <v>49</v>
      </c>
      <c r="D10" s="128" t="s">
        <v>50</v>
      </c>
      <c r="E10" s="128" t="s">
        <v>49</v>
      </c>
      <c r="F10" s="128" t="s">
        <v>50</v>
      </c>
      <c r="G10" s="128" t="s">
        <v>49</v>
      </c>
      <c r="H10" s="126"/>
      <c r="I10" s="126"/>
      <c r="J10" s="126"/>
      <c r="K10" s="126"/>
      <c r="L10" s="93"/>
      <c r="M10" s="93"/>
      <c r="N10" s="93"/>
      <c r="O10" s="93"/>
      <c r="P10" s="93"/>
      <c r="Q10" s="93"/>
      <c r="R10" s="93"/>
      <c r="S10" s="93"/>
      <c r="T10" s="93"/>
      <c r="U10" s="93"/>
      <c r="V10" s="93"/>
      <c r="W10" s="93"/>
      <c r="X10" s="93"/>
      <c r="Y10" s="93"/>
      <c r="Z10" s="93"/>
    </row>
    <row r="11" spans="1:26" ht="14.25" customHeight="1" x14ac:dyDescent="0.3">
      <c r="A11" s="126">
        <v>2</v>
      </c>
      <c r="B11" s="127"/>
      <c r="C11" s="128" t="s">
        <v>49</v>
      </c>
      <c r="D11" s="128" t="s">
        <v>50</v>
      </c>
      <c r="E11" s="128" t="s">
        <v>49</v>
      </c>
      <c r="F11" s="128" t="s">
        <v>50</v>
      </c>
      <c r="G11" s="128" t="s">
        <v>49</v>
      </c>
      <c r="H11" s="126"/>
      <c r="I11" s="126"/>
      <c r="J11" s="126"/>
      <c r="K11" s="126"/>
      <c r="L11" s="93"/>
      <c r="M11" s="93"/>
      <c r="N11" s="93"/>
      <c r="O11" s="93"/>
      <c r="P11" s="93"/>
      <c r="Q11" s="93"/>
      <c r="R11" s="93"/>
      <c r="S11" s="93"/>
      <c r="T11" s="93"/>
      <c r="U11" s="93"/>
      <c r="V11" s="93"/>
      <c r="W11" s="93"/>
      <c r="X11" s="93"/>
      <c r="Y11" s="93"/>
      <c r="Z11" s="93"/>
    </row>
    <row r="12" spans="1:26" ht="14.25" customHeight="1" x14ac:dyDescent="0.3">
      <c r="A12" s="126">
        <v>3</v>
      </c>
      <c r="B12" s="127"/>
      <c r="C12" s="128" t="s">
        <v>49</v>
      </c>
      <c r="D12" s="128" t="s">
        <v>50</v>
      </c>
      <c r="E12" s="128" t="s">
        <v>49</v>
      </c>
      <c r="F12" s="128" t="s">
        <v>50</v>
      </c>
      <c r="G12" s="128" t="s">
        <v>49</v>
      </c>
      <c r="H12" s="126"/>
      <c r="I12" s="126"/>
      <c r="J12" s="126"/>
      <c r="K12" s="126"/>
      <c r="L12" s="93"/>
      <c r="M12" s="93"/>
      <c r="N12" s="93"/>
      <c r="O12" s="93"/>
      <c r="P12" s="93"/>
      <c r="Q12" s="93"/>
      <c r="R12" s="93"/>
      <c r="S12" s="93"/>
      <c r="T12" s="93"/>
      <c r="U12" s="93"/>
      <c r="V12" s="93"/>
      <c r="W12" s="93"/>
      <c r="X12" s="93"/>
      <c r="Y12" s="93"/>
      <c r="Z12" s="93"/>
    </row>
    <row r="13" spans="1:26" ht="14.25" customHeight="1" x14ac:dyDescent="0.3">
      <c r="A13" s="126">
        <v>4</v>
      </c>
      <c r="B13" s="127"/>
      <c r="C13" s="128" t="s">
        <v>49</v>
      </c>
      <c r="D13" s="128" t="s">
        <v>50</v>
      </c>
      <c r="E13" s="128" t="s">
        <v>49</v>
      </c>
      <c r="F13" s="128" t="s">
        <v>50</v>
      </c>
      <c r="G13" s="128" t="s">
        <v>49</v>
      </c>
      <c r="H13" s="126"/>
      <c r="I13" s="126"/>
      <c r="J13" s="126"/>
      <c r="K13" s="126"/>
      <c r="L13" s="93"/>
      <c r="M13" s="93"/>
      <c r="N13" s="93"/>
      <c r="O13" s="93"/>
      <c r="P13" s="93"/>
      <c r="Q13" s="93"/>
      <c r="R13" s="93"/>
      <c r="S13" s="93"/>
      <c r="T13" s="93"/>
      <c r="U13" s="93"/>
      <c r="V13" s="93"/>
      <c r="W13" s="93"/>
      <c r="X13" s="93"/>
      <c r="Y13" s="93"/>
      <c r="Z13" s="93"/>
    </row>
    <row r="14" spans="1:26" ht="14.25" customHeight="1" x14ac:dyDescent="0.3">
      <c r="A14" s="126">
        <v>5</v>
      </c>
      <c r="B14" s="127"/>
      <c r="C14" s="128" t="s">
        <v>51</v>
      </c>
      <c r="D14" s="128"/>
      <c r="E14" s="128" t="s">
        <v>51</v>
      </c>
      <c r="F14" s="128"/>
      <c r="G14" s="128" t="s">
        <v>51</v>
      </c>
      <c r="H14" s="126"/>
      <c r="I14" s="126"/>
      <c r="J14" s="126"/>
      <c r="K14" s="126"/>
      <c r="L14" s="93"/>
      <c r="M14" s="93"/>
      <c r="N14" s="93"/>
      <c r="O14" s="93"/>
      <c r="P14" s="93"/>
      <c r="Q14" s="93"/>
      <c r="R14" s="93"/>
      <c r="S14" s="93"/>
      <c r="T14" s="93"/>
      <c r="U14" s="93"/>
      <c r="V14" s="93"/>
      <c r="W14" s="93"/>
      <c r="X14" s="93"/>
      <c r="Y14" s="93"/>
      <c r="Z14" s="93"/>
    </row>
    <row r="15" spans="1:26" ht="14.25" customHeight="1" x14ac:dyDescent="0.3">
      <c r="A15" s="123" t="s">
        <v>52</v>
      </c>
      <c r="B15" s="123"/>
      <c r="C15" s="124"/>
      <c r="D15" s="124"/>
      <c r="E15" s="124"/>
      <c r="F15" s="124"/>
      <c r="G15" s="124"/>
      <c r="H15" s="125"/>
      <c r="I15" s="123"/>
      <c r="J15" s="123"/>
      <c r="K15" s="123"/>
      <c r="L15" s="93"/>
      <c r="M15" s="93"/>
      <c r="N15" s="93"/>
      <c r="O15" s="93"/>
      <c r="P15" s="93"/>
      <c r="Q15" s="93"/>
      <c r="R15" s="93"/>
      <c r="S15" s="93"/>
      <c r="T15" s="93"/>
      <c r="U15" s="93"/>
      <c r="V15" s="93"/>
      <c r="W15" s="93"/>
      <c r="X15" s="93"/>
      <c r="Y15" s="93"/>
      <c r="Z15" s="93"/>
    </row>
    <row r="16" spans="1:26" ht="14.25" customHeight="1" x14ac:dyDescent="0.3">
      <c r="A16" s="126">
        <v>12</v>
      </c>
      <c r="B16" s="127"/>
      <c r="C16" s="128" t="s">
        <v>49</v>
      </c>
      <c r="D16" s="128" t="s">
        <v>50</v>
      </c>
      <c r="E16" s="128" t="s">
        <v>49</v>
      </c>
      <c r="F16" s="128" t="s">
        <v>50</v>
      </c>
      <c r="G16" s="128" t="s">
        <v>49</v>
      </c>
      <c r="H16" s="126"/>
      <c r="I16" s="126"/>
      <c r="J16" s="126"/>
      <c r="K16" s="126"/>
      <c r="L16" s="93"/>
      <c r="M16" s="93"/>
      <c r="N16" s="93"/>
      <c r="O16" s="93"/>
      <c r="P16" s="93"/>
      <c r="Q16" s="93"/>
      <c r="R16" s="93"/>
      <c r="S16" s="93"/>
      <c r="T16" s="93"/>
      <c r="U16" s="93"/>
      <c r="V16" s="93"/>
      <c r="W16" s="93"/>
      <c r="X16" s="93"/>
      <c r="Y16" s="93"/>
      <c r="Z16" s="93"/>
    </row>
    <row r="17" spans="1:26" ht="14.25" customHeight="1" x14ac:dyDescent="0.3">
      <c r="A17" s="126">
        <v>13</v>
      </c>
      <c r="B17" s="127"/>
      <c r="C17" s="128" t="s">
        <v>49</v>
      </c>
      <c r="D17" s="128" t="s">
        <v>50</v>
      </c>
      <c r="E17" s="128" t="s">
        <v>49</v>
      </c>
      <c r="F17" s="128" t="s">
        <v>50</v>
      </c>
      <c r="G17" s="128" t="s">
        <v>49</v>
      </c>
      <c r="H17" s="126"/>
      <c r="I17" s="126"/>
      <c r="J17" s="126"/>
      <c r="K17" s="126"/>
      <c r="L17" s="93"/>
      <c r="M17" s="93"/>
      <c r="N17" s="93"/>
      <c r="O17" s="93"/>
      <c r="P17" s="93"/>
      <c r="Q17" s="93"/>
      <c r="R17" s="93"/>
      <c r="S17" s="93"/>
      <c r="T17" s="93"/>
      <c r="U17" s="93"/>
      <c r="V17" s="93"/>
      <c r="W17" s="93"/>
      <c r="X17" s="93"/>
      <c r="Y17" s="93"/>
      <c r="Z17" s="93"/>
    </row>
    <row r="18" spans="1:26" ht="14.25" customHeight="1" x14ac:dyDescent="0.3">
      <c r="A18" s="126">
        <v>14</v>
      </c>
      <c r="B18" s="127"/>
      <c r="C18" s="128" t="s">
        <v>49</v>
      </c>
      <c r="D18" s="128" t="s">
        <v>49</v>
      </c>
      <c r="E18" s="128" t="s">
        <v>49</v>
      </c>
      <c r="F18" s="128" t="s">
        <v>49</v>
      </c>
      <c r="G18" s="128" t="s">
        <v>49</v>
      </c>
      <c r="H18" s="126"/>
      <c r="I18" s="126"/>
      <c r="J18" s="126"/>
      <c r="K18" s="126"/>
      <c r="L18" s="93"/>
      <c r="M18" s="93"/>
      <c r="N18" s="93"/>
      <c r="O18" s="93"/>
      <c r="P18" s="93"/>
      <c r="Q18" s="93"/>
      <c r="R18" s="93"/>
      <c r="S18" s="93"/>
      <c r="T18" s="93"/>
      <c r="U18" s="93"/>
      <c r="V18" s="93"/>
      <c r="W18" s="93"/>
      <c r="X18" s="93"/>
      <c r="Y18" s="93"/>
      <c r="Z18" s="93"/>
    </row>
    <row r="19" spans="1:26" ht="14.25" customHeight="1" x14ac:dyDescent="0.3">
      <c r="A19" s="126">
        <v>15</v>
      </c>
      <c r="B19" s="127"/>
      <c r="C19" s="128" t="s">
        <v>49</v>
      </c>
      <c r="D19" s="128" t="s">
        <v>49</v>
      </c>
      <c r="E19" s="128" t="s">
        <v>49</v>
      </c>
      <c r="F19" s="128" t="s">
        <v>49</v>
      </c>
      <c r="G19" s="128" t="s">
        <v>49</v>
      </c>
      <c r="H19" s="126"/>
      <c r="I19" s="126"/>
      <c r="J19" s="126"/>
      <c r="K19" s="126"/>
      <c r="L19" s="93"/>
      <c r="M19" s="93"/>
      <c r="N19" s="93"/>
      <c r="O19" s="93"/>
      <c r="P19" s="93"/>
      <c r="Q19" s="93"/>
      <c r="R19" s="93"/>
      <c r="S19" s="93"/>
      <c r="T19" s="93"/>
      <c r="U19" s="93"/>
      <c r="V19" s="93"/>
      <c r="W19" s="93"/>
      <c r="X19" s="93"/>
      <c r="Y19" s="93"/>
      <c r="Z19" s="93"/>
    </row>
    <row r="20" spans="1:26" ht="14.25" customHeight="1" x14ac:dyDescent="0.3">
      <c r="A20" s="126">
        <v>16</v>
      </c>
      <c r="B20" s="127"/>
      <c r="C20" s="128" t="s">
        <v>49</v>
      </c>
      <c r="D20" s="128" t="s">
        <v>49</v>
      </c>
      <c r="E20" s="128" t="s">
        <v>49</v>
      </c>
      <c r="F20" s="128" t="s">
        <v>49</v>
      </c>
      <c r="G20" s="128" t="s">
        <v>49</v>
      </c>
      <c r="H20" s="126"/>
      <c r="I20" s="126"/>
      <c r="J20" s="126"/>
      <c r="K20" s="126"/>
      <c r="L20" s="93"/>
      <c r="M20" s="93"/>
      <c r="N20" s="93"/>
      <c r="O20" s="93"/>
      <c r="P20" s="93"/>
      <c r="Q20" s="93"/>
      <c r="R20" s="93"/>
      <c r="S20" s="93"/>
      <c r="T20" s="93"/>
      <c r="U20" s="93"/>
      <c r="V20" s="93"/>
      <c r="W20" s="93"/>
      <c r="X20" s="93"/>
      <c r="Y20" s="93"/>
      <c r="Z20" s="93"/>
    </row>
    <row r="21" spans="1:26" ht="14.25" customHeight="1" x14ac:dyDescent="0.3">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4.25" customHeight="1" x14ac:dyDescent="0.3">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4.25" customHeight="1" x14ac:dyDescent="0.3">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4.25" customHeight="1" x14ac:dyDescent="0.3">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4.25" customHeight="1" x14ac:dyDescent="0.3">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4.25" customHeight="1" x14ac:dyDescent="0.3">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4.25" customHeight="1" x14ac:dyDescent="0.3">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4.25" customHeight="1" x14ac:dyDescent="0.3">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4.25" customHeight="1" x14ac:dyDescent="0.3">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4.25" customHeight="1" x14ac:dyDescent="0.3">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4.25" customHeight="1" x14ac:dyDescent="0.3">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4.25" customHeight="1" x14ac:dyDescent="0.3">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4.25" customHeight="1" x14ac:dyDescent="0.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4.25" customHeight="1" x14ac:dyDescent="0.3">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4.25" customHeight="1" x14ac:dyDescent="0.3">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4.25" customHeight="1" x14ac:dyDescent="0.3">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4.25" customHeight="1" x14ac:dyDescent="0.3">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4.25" customHeight="1" x14ac:dyDescent="0.3">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4.25" customHeight="1" x14ac:dyDescent="0.3">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4.25" customHeight="1" x14ac:dyDescent="0.3">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4.25" customHeight="1" x14ac:dyDescent="0.3">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4.25" customHeight="1" x14ac:dyDescent="0.3">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4.25" customHeight="1" x14ac:dyDescent="0.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4.25" customHeight="1" x14ac:dyDescent="0.3">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4.25" customHeight="1" x14ac:dyDescent="0.3">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4.25" customHeight="1" x14ac:dyDescent="0.3">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4.25" customHeight="1" x14ac:dyDescent="0.3">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4.25" customHeight="1" x14ac:dyDescent="0.3">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4.25" customHeight="1" x14ac:dyDescent="0.3">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4.25" customHeight="1" x14ac:dyDescent="0.3">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4.25" customHeight="1" x14ac:dyDescent="0.3">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4.25" customHeight="1" x14ac:dyDescent="0.3">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4.25" customHeight="1" x14ac:dyDescent="0.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4.25" customHeight="1" x14ac:dyDescent="0.3">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4.25" customHeight="1" x14ac:dyDescent="0.3">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4.25" customHeight="1" x14ac:dyDescent="0.3">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4.25" customHeight="1" x14ac:dyDescent="0.3">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4.25" customHeight="1" x14ac:dyDescent="0.3">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4.25" customHeight="1" x14ac:dyDescent="0.3">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4.25" customHeight="1" x14ac:dyDescent="0.3">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4.25" customHeight="1" x14ac:dyDescent="0.3">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4.25" customHeight="1" x14ac:dyDescent="0.3">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4.25" customHeight="1" x14ac:dyDescent="0.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4.25" customHeight="1" x14ac:dyDescent="0.3">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4.25" customHeight="1" x14ac:dyDescent="0.3">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4.25" customHeight="1" x14ac:dyDescent="0.3">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4.25" customHeight="1" x14ac:dyDescent="0.3">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4.25" customHeight="1" x14ac:dyDescent="0.3">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4.25" customHeight="1" x14ac:dyDescent="0.3">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4.25" customHeight="1" x14ac:dyDescent="0.3">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4.25" customHeight="1" x14ac:dyDescent="0.3">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4.25" customHeight="1" x14ac:dyDescent="0.3">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4.25" customHeight="1" x14ac:dyDescent="0.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4.25" customHeight="1" x14ac:dyDescent="0.3">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4.25" customHeight="1" x14ac:dyDescent="0.3">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4.25" customHeight="1" x14ac:dyDescent="0.3">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4.25" customHeight="1" x14ac:dyDescent="0.3">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4.25" customHeight="1" x14ac:dyDescent="0.3">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4.25" customHeight="1" x14ac:dyDescent="0.3">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4.25" customHeight="1" x14ac:dyDescent="0.3">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4.25" customHeight="1" x14ac:dyDescent="0.3">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4.25" customHeight="1" x14ac:dyDescent="0.3">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4.25" customHeight="1" x14ac:dyDescent="0.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4.25" customHeight="1" x14ac:dyDescent="0.3">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4.25" customHeight="1" x14ac:dyDescent="0.3">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4.25" customHeight="1" x14ac:dyDescent="0.3">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4.25" customHeight="1" x14ac:dyDescent="0.3">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4.25" customHeight="1" x14ac:dyDescent="0.3">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4.25" customHeight="1" x14ac:dyDescent="0.3">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4.25" customHeight="1" x14ac:dyDescent="0.3">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4.25" customHeight="1" x14ac:dyDescent="0.3">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4.25" customHeight="1" x14ac:dyDescent="0.3">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4.25" customHeight="1" x14ac:dyDescent="0.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4.25" customHeight="1" x14ac:dyDescent="0.3">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4.25" customHeight="1" x14ac:dyDescent="0.3">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4.25" customHeight="1" x14ac:dyDescent="0.3">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4.25" customHeight="1" x14ac:dyDescent="0.3">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4.25" customHeight="1" x14ac:dyDescent="0.3">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4.25" customHeight="1" x14ac:dyDescent="0.3">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4.25" customHeight="1" x14ac:dyDescent="0.3">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4.25" customHeight="1" x14ac:dyDescent="0.3">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4.25" customHeight="1" x14ac:dyDescent="0.3">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4.25" customHeight="1" x14ac:dyDescent="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4.25" customHeight="1" x14ac:dyDescent="0.3">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4.25" customHeight="1" x14ac:dyDescent="0.3">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4.25" customHeight="1" x14ac:dyDescent="0.3">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4.25" customHeight="1" x14ac:dyDescent="0.3">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4.25" customHeight="1" x14ac:dyDescent="0.3">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4.25" customHeight="1" x14ac:dyDescent="0.3">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4.25" customHeight="1" x14ac:dyDescent="0.3">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4.25" customHeight="1" x14ac:dyDescent="0.3">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4.25" customHeight="1" x14ac:dyDescent="0.3">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4.25" customHeight="1" x14ac:dyDescent="0.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4.25" customHeight="1" x14ac:dyDescent="0.3">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4.25" customHeight="1" x14ac:dyDescent="0.3">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4.25" customHeight="1" x14ac:dyDescent="0.3">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4.25" customHeight="1" x14ac:dyDescent="0.3">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4.25" customHeight="1" x14ac:dyDescent="0.3">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4.25" customHeight="1" x14ac:dyDescent="0.3">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4.25" customHeight="1" x14ac:dyDescent="0.3">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4.25" customHeight="1" x14ac:dyDescent="0.3">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4.25" customHeight="1" x14ac:dyDescent="0.3">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4.25" customHeight="1" x14ac:dyDescent="0.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4.25" customHeight="1" x14ac:dyDescent="0.3">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4.25" customHeight="1" x14ac:dyDescent="0.3">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4.25" customHeight="1" x14ac:dyDescent="0.3">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4.25" customHeight="1" x14ac:dyDescent="0.3">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4.25" customHeight="1" x14ac:dyDescent="0.3">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4.25" customHeight="1" x14ac:dyDescent="0.3">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4.25" customHeight="1" x14ac:dyDescent="0.3">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4.25" customHeight="1" x14ac:dyDescent="0.3">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4.25" customHeight="1" x14ac:dyDescent="0.3">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4.25" customHeight="1" x14ac:dyDescent="0.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4.25" customHeight="1" x14ac:dyDescent="0.3">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4.25" customHeight="1" x14ac:dyDescent="0.3">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4.25" customHeight="1" x14ac:dyDescent="0.3">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4.25" customHeight="1" x14ac:dyDescent="0.3">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4.25" customHeight="1" x14ac:dyDescent="0.3">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4.25" customHeight="1" x14ac:dyDescent="0.3">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4.25" customHeight="1" x14ac:dyDescent="0.3">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4.25" customHeight="1" x14ac:dyDescent="0.3">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4.25" customHeight="1" x14ac:dyDescent="0.3">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4.25" customHeight="1" x14ac:dyDescent="0.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4.25" customHeight="1" x14ac:dyDescent="0.3">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4.25" customHeight="1" x14ac:dyDescent="0.3">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4.25" customHeight="1" x14ac:dyDescent="0.3">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4.25" customHeight="1" x14ac:dyDescent="0.3">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4.25" customHeight="1" x14ac:dyDescent="0.3">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4.25" customHeight="1" x14ac:dyDescent="0.3">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4.25" customHeight="1" x14ac:dyDescent="0.3">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4.25" customHeight="1" x14ac:dyDescent="0.3">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4.25" customHeight="1" x14ac:dyDescent="0.3">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4.25" customHeight="1" x14ac:dyDescent="0.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4.25" customHeight="1" x14ac:dyDescent="0.3">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4.25" customHeight="1" x14ac:dyDescent="0.3">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4.25" customHeight="1" x14ac:dyDescent="0.3">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4.25" customHeight="1" x14ac:dyDescent="0.3">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4.25" customHeight="1" x14ac:dyDescent="0.3">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4.25" customHeight="1" x14ac:dyDescent="0.3">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4.25" customHeight="1" x14ac:dyDescent="0.3">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4.25" customHeight="1" x14ac:dyDescent="0.3">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4.25" customHeight="1" x14ac:dyDescent="0.3">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4.25" customHeight="1" x14ac:dyDescent="0.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4.25" customHeight="1" x14ac:dyDescent="0.3">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4.25" customHeight="1" x14ac:dyDescent="0.3">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4.25" customHeight="1" x14ac:dyDescent="0.3">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4.25" customHeight="1" x14ac:dyDescent="0.3">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4.25" customHeight="1" x14ac:dyDescent="0.3">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4.25" customHeight="1" x14ac:dyDescent="0.3">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4.25" customHeight="1" x14ac:dyDescent="0.3">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4.25" customHeight="1" x14ac:dyDescent="0.3">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4.25" customHeight="1" x14ac:dyDescent="0.3">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4.25" customHeight="1" x14ac:dyDescent="0.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4.25" customHeight="1" x14ac:dyDescent="0.3">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4.25" customHeight="1" x14ac:dyDescent="0.3">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4.25" customHeight="1" x14ac:dyDescent="0.3">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4.25" customHeight="1" x14ac:dyDescent="0.3">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4.25" customHeight="1" x14ac:dyDescent="0.3">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4.25" customHeight="1" x14ac:dyDescent="0.3">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4.25" customHeight="1" x14ac:dyDescent="0.3">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4.25" customHeight="1" x14ac:dyDescent="0.3">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4.25" customHeight="1" x14ac:dyDescent="0.3">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4.25" customHeight="1" x14ac:dyDescent="0.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4.25" customHeight="1" x14ac:dyDescent="0.3">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4.25" customHeight="1" x14ac:dyDescent="0.3">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4.25" customHeight="1" x14ac:dyDescent="0.3">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4.25" customHeight="1" x14ac:dyDescent="0.3">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4.25" customHeight="1" x14ac:dyDescent="0.3">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4.25" customHeight="1" x14ac:dyDescent="0.3">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4.25" customHeight="1" x14ac:dyDescent="0.3">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4.25" customHeight="1" x14ac:dyDescent="0.3">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4.25" customHeight="1" x14ac:dyDescent="0.3">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4.25" customHeight="1" x14ac:dyDescent="0.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4.25" customHeight="1" x14ac:dyDescent="0.3">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4.25" customHeight="1" x14ac:dyDescent="0.3">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4.25" customHeight="1" x14ac:dyDescent="0.3">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4.25" customHeight="1" x14ac:dyDescent="0.3">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4.25" customHeight="1" x14ac:dyDescent="0.3">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4.25" customHeight="1" x14ac:dyDescent="0.3">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4.25" customHeight="1" x14ac:dyDescent="0.3">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4.25" customHeight="1" x14ac:dyDescent="0.3">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4.25" customHeight="1" x14ac:dyDescent="0.3">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4.25" customHeight="1" x14ac:dyDescent="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4.25" customHeight="1" x14ac:dyDescent="0.3">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4.25" customHeight="1" x14ac:dyDescent="0.3">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4.25" customHeight="1" x14ac:dyDescent="0.3">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4.25" customHeight="1" x14ac:dyDescent="0.3">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4.25" customHeight="1" x14ac:dyDescent="0.3">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4.25" customHeight="1" x14ac:dyDescent="0.3">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4.25" customHeight="1" x14ac:dyDescent="0.3">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4.25" customHeight="1" x14ac:dyDescent="0.3">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4.25" customHeight="1" x14ac:dyDescent="0.3">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4.25" customHeight="1" x14ac:dyDescent="0.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4.25" customHeight="1" x14ac:dyDescent="0.3">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4.25" customHeight="1" x14ac:dyDescent="0.3">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4.25" customHeight="1" x14ac:dyDescent="0.3">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4.25" customHeight="1" x14ac:dyDescent="0.3">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4.25" customHeight="1" x14ac:dyDescent="0.3">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4.25" customHeight="1" x14ac:dyDescent="0.3">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4.25" customHeight="1" x14ac:dyDescent="0.3">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4.25" customHeight="1" x14ac:dyDescent="0.3">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4.25" customHeight="1" x14ac:dyDescent="0.3">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4.25" customHeight="1" x14ac:dyDescent="0.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4.25" customHeight="1" x14ac:dyDescent="0.3">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4.25" customHeight="1" x14ac:dyDescent="0.3">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4.25" customHeight="1" x14ac:dyDescent="0.3">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4.25" customHeight="1" x14ac:dyDescent="0.3">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4.25" customHeight="1" x14ac:dyDescent="0.3">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4.25" customHeight="1" x14ac:dyDescent="0.3">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4.25" customHeight="1" x14ac:dyDescent="0.3">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4.25" customHeight="1" x14ac:dyDescent="0.3">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4.25" customHeight="1" x14ac:dyDescent="0.3">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4.25" customHeight="1" x14ac:dyDescent="0.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4.25" customHeight="1" x14ac:dyDescent="0.3">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4.25" customHeight="1" x14ac:dyDescent="0.3">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4.25" customHeight="1" x14ac:dyDescent="0.3">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4.25" customHeight="1" x14ac:dyDescent="0.3">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4.25" customHeight="1" x14ac:dyDescent="0.3">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4.25" customHeight="1" x14ac:dyDescent="0.3">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4.25" customHeight="1" x14ac:dyDescent="0.3">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4.25" customHeight="1" x14ac:dyDescent="0.3">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4.25" customHeight="1" x14ac:dyDescent="0.3">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4.25" customHeight="1" x14ac:dyDescent="0.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4.25" customHeight="1" x14ac:dyDescent="0.3">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4.25" customHeight="1" x14ac:dyDescent="0.3">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4.25" customHeight="1" x14ac:dyDescent="0.3">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4.25" customHeight="1" x14ac:dyDescent="0.3">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4.25" customHeight="1" x14ac:dyDescent="0.3">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4.25" customHeight="1" x14ac:dyDescent="0.3">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4.25" customHeight="1" x14ac:dyDescent="0.3">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4.25" customHeight="1" x14ac:dyDescent="0.3">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4.25" customHeight="1" x14ac:dyDescent="0.3">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4.25" customHeight="1" x14ac:dyDescent="0.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4.25" customHeight="1" x14ac:dyDescent="0.3">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4.25" customHeight="1" x14ac:dyDescent="0.3">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4.25" customHeight="1" x14ac:dyDescent="0.3">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4.25" customHeight="1" x14ac:dyDescent="0.3">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4.25" customHeight="1" x14ac:dyDescent="0.3">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4.25" customHeight="1" x14ac:dyDescent="0.3">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4.25" customHeight="1" x14ac:dyDescent="0.3">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4.25" customHeight="1" x14ac:dyDescent="0.3">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4.25" customHeight="1" x14ac:dyDescent="0.3">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4.25" customHeight="1" x14ac:dyDescent="0.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4.25" customHeight="1" x14ac:dyDescent="0.3">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4.25" customHeight="1" x14ac:dyDescent="0.3">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4.25" customHeight="1" x14ac:dyDescent="0.3">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4.25" customHeight="1" x14ac:dyDescent="0.3">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4.25" customHeight="1" x14ac:dyDescent="0.3">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4.25" customHeight="1" x14ac:dyDescent="0.3">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4.25" customHeight="1" x14ac:dyDescent="0.3">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4.25" customHeight="1" x14ac:dyDescent="0.3">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4.25" customHeight="1" x14ac:dyDescent="0.3">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4.25" customHeight="1" x14ac:dyDescent="0.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4.25" customHeight="1" x14ac:dyDescent="0.3">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4.25" customHeight="1" x14ac:dyDescent="0.3">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4.25" customHeight="1" x14ac:dyDescent="0.3">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4.25" customHeight="1" x14ac:dyDescent="0.3">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4.25" customHeight="1" x14ac:dyDescent="0.3">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4.25" customHeight="1" x14ac:dyDescent="0.3">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4.25" customHeight="1" x14ac:dyDescent="0.3">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4.25" customHeight="1" x14ac:dyDescent="0.3">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4.25" customHeight="1" x14ac:dyDescent="0.3">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4.25" customHeight="1" x14ac:dyDescent="0.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4.25" customHeight="1" x14ac:dyDescent="0.3">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4.25" customHeight="1" x14ac:dyDescent="0.3">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4.25" customHeight="1" x14ac:dyDescent="0.3">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4.25" customHeight="1" x14ac:dyDescent="0.3">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4.25" customHeight="1" x14ac:dyDescent="0.3">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4.25" customHeight="1" x14ac:dyDescent="0.3">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4.25" customHeight="1" x14ac:dyDescent="0.3">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4.25" customHeight="1" x14ac:dyDescent="0.3">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4.25" customHeight="1" x14ac:dyDescent="0.3">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4.25" customHeight="1" x14ac:dyDescent="0.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4.25" customHeight="1" x14ac:dyDescent="0.3">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4.25" customHeight="1" x14ac:dyDescent="0.3">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4.25" customHeight="1" x14ac:dyDescent="0.3">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4.25" customHeight="1" x14ac:dyDescent="0.3">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4.25" customHeight="1" x14ac:dyDescent="0.3">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4.25" customHeight="1" x14ac:dyDescent="0.3">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4.25" customHeight="1" x14ac:dyDescent="0.3">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4.25" customHeight="1" x14ac:dyDescent="0.3">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4.25" customHeight="1" x14ac:dyDescent="0.3">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4.25" customHeight="1" x14ac:dyDescent="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4.25" customHeight="1" x14ac:dyDescent="0.3">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4.25" customHeight="1" x14ac:dyDescent="0.3">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4.25" customHeight="1" x14ac:dyDescent="0.3">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4.25" customHeight="1" x14ac:dyDescent="0.3">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4.25" customHeight="1" x14ac:dyDescent="0.3">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4.25" customHeight="1" x14ac:dyDescent="0.3">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4.25" customHeight="1" x14ac:dyDescent="0.3">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4.25" customHeight="1" x14ac:dyDescent="0.3">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4.25" customHeight="1" x14ac:dyDescent="0.3">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4.25" customHeight="1" x14ac:dyDescent="0.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4.25" customHeight="1" x14ac:dyDescent="0.3">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4.25" customHeight="1" x14ac:dyDescent="0.3">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4.25" customHeight="1" x14ac:dyDescent="0.3">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4.25" customHeight="1" x14ac:dyDescent="0.3">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4.25" customHeight="1" x14ac:dyDescent="0.3">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4.25" customHeight="1" x14ac:dyDescent="0.3">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4.25" customHeight="1" x14ac:dyDescent="0.3">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4.25" customHeight="1" x14ac:dyDescent="0.3">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4.25" customHeight="1" x14ac:dyDescent="0.3">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4.25" customHeight="1" x14ac:dyDescent="0.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4.25" customHeight="1" x14ac:dyDescent="0.3">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4.25" customHeight="1" x14ac:dyDescent="0.3">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4.25" customHeight="1" x14ac:dyDescent="0.3">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4.25" customHeight="1" x14ac:dyDescent="0.3">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4.25" customHeight="1" x14ac:dyDescent="0.3">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4.25" customHeight="1" x14ac:dyDescent="0.3">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4.25" customHeight="1" x14ac:dyDescent="0.3">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4.25" customHeight="1" x14ac:dyDescent="0.3">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4.25" customHeight="1" x14ac:dyDescent="0.3">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4.25" customHeight="1" x14ac:dyDescent="0.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4.25" customHeight="1" x14ac:dyDescent="0.3">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4.25" customHeight="1" x14ac:dyDescent="0.3">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4.25" customHeight="1" x14ac:dyDescent="0.3">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4.25" customHeight="1" x14ac:dyDescent="0.3">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4.25" customHeight="1" x14ac:dyDescent="0.3">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4.25" customHeight="1" x14ac:dyDescent="0.3">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4.25" customHeight="1" x14ac:dyDescent="0.3">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4.25" customHeight="1" x14ac:dyDescent="0.3">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4.25" customHeight="1" x14ac:dyDescent="0.3">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4.25" customHeight="1" x14ac:dyDescent="0.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4.25" customHeight="1" x14ac:dyDescent="0.3">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4.25" customHeight="1" x14ac:dyDescent="0.3">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4.25" customHeight="1" x14ac:dyDescent="0.3">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4.25" customHeight="1" x14ac:dyDescent="0.3">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4.25" customHeight="1" x14ac:dyDescent="0.3">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4.25" customHeight="1" x14ac:dyDescent="0.3">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4.25" customHeight="1" x14ac:dyDescent="0.3">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4.25" customHeight="1" x14ac:dyDescent="0.3">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4.25" customHeight="1" x14ac:dyDescent="0.3">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4.25" customHeight="1" x14ac:dyDescent="0.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4.25" customHeight="1" x14ac:dyDescent="0.3">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4.25" customHeight="1" x14ac:dyDescent="0.3">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4.25" customHeight="1" x14ac:dyDescent="0.3">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4.25" customHeight="1" x14ac:dyDescent="0.3">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4.25" customHeight="1" x14ac:dyDescent="0.3">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4.25" customHeight="1" x14ac:dyDescent="0.3">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4.25" customHeight="1" x14ac:dyDescent="0.3">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4.25" customHeight="1" x14ac:dyDescent="0.3">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4.25" customHeight="1" x14ac:dyDescent="0.3">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4.25" customHeight="1" x14ac:dyDescent="0.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4.25" customHeight="1" x14ac:dyDescent="0.3">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4.25" customHeight="1" x14ac:dyDescent="0.3">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4.25" customHeight="1" x14ac:dyDescent="0.3">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4.25" customHeight="1" x14ac:dyDescent="0.3">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4.25" customHeight="1" x14ac:dyDescent="0.3">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4.25" customHeight="1" x14ac:dyDescent="0.3">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4.25" customHeight="1" x14ac:dyDescent="0.3">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4.25" customHeight="1" x14ac:dyDescent="0.3">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4.25" customHeight="1" x14ac:dyDescent="0.3">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4.25" customHeight="1" x14ac:dyDescent="0.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4.25" customHeight="1" x14ac:dyDescent="0.3">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4.25" customHeight="1" x14ac:dyDescent="0.3">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4.25" customHeight="1" x14ac:dyDescent="0.3">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4.25" customHeight="1" x14ac:dyDescent="0.3">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4.25" customHeight="1" x14ac:dyDescent="0.3">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4.25" customHeight="1" x14ac:dyDescent="0.3">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4.25" customHeight="1" x14ac:dyDescent="0.3">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4.25" customHeight="1" x14ac:dyDescent="0.3">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4.25" customHeight="1" x14ac:dyDescent="0.3">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4.25" customHeight="1" x14ac:dyDescent="0.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4.25" customHeight="1" x14ac:dyDescent="0.3">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4.25" customHeight="1" x14ac:dyDescent="0.3">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4.25" customHeight="1" x14ac:dyDescent="0.3">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4.25" customHeight="1" x14ac:dyDescent="0.3">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4.25" customHeight="1" x14ac:dyDescent="0.3">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4.25" customHeight="1" x14ac:dyDescent="0.3">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4.25" customHeight="1" x14ac:dyDescent="0.3">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4.25" customHeight="1" x14ac:dyDescent="0.3">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4.25" customHeight="1" x14ac:dyDescent="0.3">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4.25" customHeight="1" x14ac:dyDescent="0.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4.25" customHeight="1" x14ac:dyDescent="0.3">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4.25" customHeight="1" x14ac:dyDescent="0.3">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4.25" customHeight="1" x14ac:dyDescent="0.3">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4.25" customHeight="1" x14ac:dyDescent="0.3">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4.25" customHeight="1" x14ac:dyDescent="0.3">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4.25" customHeight="1" x14ac:dyDescent="0.3">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4.25" customHeight="1" x14ac:dyDescent="0.3">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4.25" customHeight="1" x14ac:dyDescent="0.3">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4.25" customHeight="1" x14ac:dyDescent="0.3">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4.25" customHeight="1" x14ac:dyDescent="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4.25" customHeight="1" x14ac:dyDescent="0.3">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4.25" customHeight="1" x14ac:dyDescent="0.3">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4.25" customHeight="1" x14ac:dyDescent="0.3">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4.25" customHeight="1" x14ac:dyDescent="0.3">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4.25" customHeight="1" x14ac:dyDescent="0.3">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4.25" customHeight="1" x14ac:dyDescent="0.3">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4.25" customHeight="1" x14ac:dyDescent="0.3">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4.25" customHeight="1" x14ac:dyDescent="0.3">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4.25" customHeight="1" x14ac:dyDescent="0.3">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4.25" customHeight="1" x14ac:dyDescent="0.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4.25" customHeight="1" x14ac:dyDescent="0.3">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4.25" customHeight="1" x14ac:dyDescent="0.3">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4.25" customHeight="1" x14ac:dyDescent="0.3">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4.25" customHeight="1" x14ac:dyDescent="0.3">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4.25" customHeight="1" x14ac:dyDescent="0.3">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4.25" customHeight="1" x14ac:dyDescent="0.3">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4.25" customHeight="1" x14ac:dyDescent="0.3">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4.25" customHeight="1" x14ac:dyDescent="0.3">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4.25" customHeight="1" x14ac:dyDescent="0.3">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4.25" customHeight="1" x14ac:dyDescent="0.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4.25" customHeight="1" x14ac:dyDescent="0.3">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4.25" customHeight="1" x14ac:dyDescent="0.3">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4.25" customHeight="1" x14ac:dyDescent="0.3">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4.25" customHeight="1" x14ac:dyDescent="0.3">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4.25" customHeight="1" x14ac:dyDescent="0.3">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4.25" customHeight="1" x14ac:dyDescent="0.3">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4.25" customHeight="1" x14ac:dyDescent="0.3">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4.25" customHeight="1" x14ac:dyDescent="0.3">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4.25" customHeight="1" x14ac:dyDescent="0.3">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4.25" customHeight="1" x14ac:dyDescent="0.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4.25" customHeight="1" x14ac:dyDescent="0.3">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4.25" customHeight="1" x14ac:dyDescent="0.3">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4.25" customHeight="1" x14ac:dyDescent="0.3">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4.25" customHeight="1" x14ac:dyDescent="0.3">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4.25" customHeight="1" x14ac:dyDescent="0.3">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4.25" customHeight="1" x14ac:dyDescent="0.3">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4.25" customHeight="1" x14ac:dyDescent="0.3">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4.25" customHeight="1" x14ac:dyDescent="0.3">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4.25" customHeight="1" x14ac:dyDescent="0.3">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4.25" customHeight="1" x14ac:dyDescent="0.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4.25" customHeight="1" x14ac:dyDescent="0.3">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4.25" customHeight="1" x14ac:dyDescent="0.3">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4.25" customHeight="1" x14ac:dyDescent="0.3">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4.25" customHeight="1" x14ac:dyDescent="0.3">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4.25" customHeight="1" x14ac:dyDescent="0.3">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4.25" customHeight="1" x14ac:dyDescent="0.3">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4.25" customHeight="1" x14ac:dyDescent="0.3">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4.25" customHeight="1" x14ac:dyDescent="0.3">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4.25" customHeight="1" x14ac:dyDescent="0.3">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4.25" customHeight="1" x14ac:dyDescent="0.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4.25" customHeight="1" x14ac:dyDescent="0.3">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4.25" customHeight="1" x14ac:dyDescent="0.3">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4.25" customHeight="1" x14ac:dyDescent="0.3">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4.25" customHeight="1" x14ac:dyDescent="0.3">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4.25" customHeight="1" x14ac:dyDescent="0.3">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4.25" customHeight="1" x14ac:dyDescent="0.3">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4.25" customHeight="1" x14ac:dyDescent="0.3">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4.25" customHeight="1" x14ac:dyDescent="0.3">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4.25" customHeight="1" x14ac:dyDescent="0.3">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4.25" customHeight="1" x14ac:dyDescent="0.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4.25" customHeight="1" x14ac:dyDescent="0.3">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4.25" customHeight="1" x14ac:dyDescent="0.3">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4.25" customHeight="1" x14ac:dyDescent="0.3">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4.25" customHeight="1" x14ac:dyDescent="0.3">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4.25" customHeight="1" x14ac:dyDescent="0.3">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4.25" customHeight="1" x14ac:dyDescent="0.3">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4.25" customHeight="1" x14ac:dyDescent="0.3">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4.25" customHeight="1" x14ac:dyDescent="0.3">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4.25" customHeight="1" x14ac:dyDescent="0.3">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4.25" customHeight="1" x14ac:dyDescent="0.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4.25" customHeight="1" x14ac:dyDescent="0.3">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4.25" customHeight="1" x14ac:dyDescent="0.3">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4.25" customHeight="1" x14ac:dyDescent="0.3">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4.25" customHeight="1" x14ac:dyDescent="0.3">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4.25" customHeight="1" x14ac:dyDescent="0.3">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4.25" customHeight="1" x14ac:dyDescent="0.3">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4.25" customHeight="1" x14ac:dyDescent="0.3">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4.25" customHeight="1" x14ac:dyDescent="0.3">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4.25" customHeight="1" x14ac:dyDescent="0.3">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4.25" customHeight="1" x14ac:dyDescent="0.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4.25" customHeight="1" x14ac:dyDescent="0.3">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4.25" customHeight="1" x14ac:dyDescent="0.3">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4.25" customHeight="1" x14ac:dyDescent="0.3">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4.25" customHeight="1" x14ac:dyDescent="0.3">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4.25" customHeight="1" x14ac:dyDescent="0.3">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4.25" customHeight="1" x14ac:dyDescent="0.3">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4.25" customHeight="1" x14ac:dyDescent="0.3">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4.25" customHeight="1" x14ac:dyDescent="0.3">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4.25" customHeight="1" x14ac:dyDescent="0.3">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4.25" customHeight="1" x14ac:dyDescent="0.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4.25" customHeight="1" x14ac:dyDescent="0.3">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4.25" customHeight="1" x14ac:dyDescent="0.3">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4.25" customHeight="1" x14ac:dyDescent="0.3">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4.25" customHeight="1" x14ac:dyDescent="0.3">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4.25" customHeight="1" x14ac:dyDescent="0.3">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4.25" customHeight="1" x14ac:dyDescent="0.3">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4.25" customHeight="1" x14ac:dyDescent="0.3">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4.25" customHeight="1" x14ac:dyDescent="0.3">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4.25" customHeight="1" x14ac:dyDescent="0.3">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4.25" customHeight="1" x14ac:dyDescent="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4.25" customHeight="1" x14ac:dyDescent="0.3">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4.25" customHeight="1" x14ac:dyDescent="0.3">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4.25" customHeight="1" x14ac:dyDescent="0.3">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4.25" customHeight="1" x14ac:dyDescent="0.3">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4.25" customHeight="1" x14ac:dyDescent="0.3">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4.25" customHeight="1" x14ac:dyDescent="0.3">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4.25" customHeight="1" x14ac:dyDescent="0.3">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4.25" customHeight="1" x14ac:dyDescent="0.3">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4.25" customHeight="1" x14ac:dyDescent="0.3">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4.25" customHeight="1" x14ac:dyDescent="0.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4.25" customHeight="1" x14ac:dyDescent="0.3">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4.25" customHeight="1" x14ac:dyDescent="0.3">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4.25" customHeight="1" x14ac:dyDescent="0.3">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4.25" customHeight="1" x14ac:dyDescent="0.3">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4.25" customHeight="1" x14ac:dyDescent="0.3">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4.25" customHeight="1" x14ac:dyDescent="0.3">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4.25" customHeight="1" x14ac:dyDescent="0.3">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4.25" customHeight="1" x14ac:dyDescent="0.3">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4.25" customHeight="1" x14ac:dyDescent="0.3">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4.25" customHeight="1" x14ac:dyDescent="0.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4.25" customHeight="1" x14ac:dyDescent="0.3">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4.25" customHeight="1" x14ac:dyDescent="0.3">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4.25" customHeight="1" x14ac:dyDescent="0.3">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4.25" customHeight="1" x14ac:dyDescent="0.3">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4.25" customHeight="1" x14ac:dyDescent="0.3">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4.25" customHeight="1" x14ac:dyDescent="0.3">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4.25" customHeight="1" x14ac:dyDescent="0.3">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4.25" customHeight="1" x14ac:dyDescent="0.3">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4.25" customHeight="1" x14ac:dyDescent="0.3">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4.25" customHeight="1" x14ac:dyDescent="0.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4.25" customHeight="1" x14ac:dyDescent="0.3">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4.25" customHeight="1" x14ac:dyDescent="0.3">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4.25" customHeight="1" x14ac:dyDescent="0.3">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4.25" customHeight="1" x14ac:dyDescent="0.3">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4.25" customHeight="1" x14ac:dyDescent="0.3">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4.25" customHeight="1" x14ac:dyDescent="0.3">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4.25" customHeight="1" x14ac:dyDescent="0.3">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4.25" customHeight="1" x14ac:dyDescent="0.3">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4.25" customHeight="1" x14ac:dyDescent="0.3">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4.25" customHeight="1" x14ac:dyDescent="0.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4.25" customHeight="1" x14ac:dyDescent="0.3">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4.25" customHeight="1" x14ac:dyDescent="0.3">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4.25" customHeight="1" x14ac:dyDescent="0.3">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4.25" customHeight="1" x14ac:dyDescent="0.3">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4.25" customHeight="1" x14ac:dyDescent="0.3">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4.25" customHeight="1" x14ac:dyDescent="0.3">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4.25" customHeight="1" x14ac:dyDescent="0.3">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4.25" customHeight="1" x14ac:dyDescent="0.3">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4.25" customHeight="1" x14ac:dyDescent="0.3">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4.25" customHeight="1" x14ac:dyDescent="0.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4.25" customHeight="1" x14ac:dyDescent="0.3">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4.25" customHeight="1" x14ac:dyDescent="0.3">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4.25" customHeight="1" x14ac:dyDescent="0.3">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4.25" customHeight="1" x14ac:dyDescent="0.3">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4.25" customHeight="1" x14ac:dyDescent="0.3">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4.25" customHeight="1" x14ac:dyDescent="0.3">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4.25" customHeight="1" x14ac:dyDescent="0.3">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4.25" customHeight="1" x14ac:dyDescent="0.3">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4.25" customHeight="1" x14ac:dyDescent="0.3">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4.25" customHeight="1" x14ac:dyDescent="0.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4.25" customHeight="1" x14ac:dyDescent="0.3">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4.25" customHeight="1" x14ac:dyDescent="0.3">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4.25" customHeight="1" x14ac:dyDescent="0.3">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4.25" customHeight="1" x14ac:dyDescent="0.3">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4.25" customHeight="1" x14ac:dyDescent="0.3">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4.25" customHeight="1" x14ac:dyDescent="0.3">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4.25" customHeight="1" x14ac:dyDescent="0.3">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4.25" customHeight="1" x14ac:dyDescent="0.3">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4.25" customHeight="1" x14ac:dyDescent="0.3">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4.25" customHeight="1" x14ac:dyDescent="0.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4.25" customHeight="1" x14ac:dyDescent="0.3">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4.25" customHeight="1" x14ac:dyDescent="0.3">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4.25" customHeight="1" x14ac:dyDescent="0.3">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4.25" customHeight="1" x14ac:dyDescent="0.3">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4.25" customHeight="1" x14ac:dyDescent="0.3">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4.25" customHeight="1" x14ac:dyDescent="0.3">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4.25" customHeight="1" x14ac:dyDescent="0.3">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4.25" customHeight="1" x14ac:dyDescent="0.3">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4.25" customHeight="1" x14ac:dyDescent="0.3">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4.25" customHeight="1" x14ac:dyDescent="0.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4.25" customHeight="1" x14ac:dyDescent="0.3">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4.25" customHeight="1" x14ac:dyDescent="0.3">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4.25" customHeight="1" x14ac:dyDescent="0.3">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4.25" customHeight="1" x14ac:dyDescent="0.3">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4.25" customHeight="1" x14ac:dyDescent="0.3">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4.25" customHeight="1" x14ac:dyDescent="0.3">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4.25" customHeight="1" x14ac:dyDescent="0.3">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4.25" customHeight="1" x14ac:dyDescent="0.3">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4.25" customHeight="1" x14ac:dyDescent="0.3">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4.25" customHeight="1" x14ac:dyDescent="0.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4.25" customHeight="1" x14ac:dyDescent="0.3">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4.25" customHeight="1" x14ac:dyDescent="0.3">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4.25" customHeight="1" x14ac:dyDescent="0.3">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4.25" customHeight="1" x14ac:dyDescent="0.3">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4.25" customHeight="1" x14ac:dyDescent="0.3">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4.25" customHeight="1" x14ac:dyDescent="0.3">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4.25" customHeight="1" x14ac:dyDescent="0.3">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4.25" customHeight="1" x14ac:dyDescent="0.3">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4.25" customHeight="1" x14ac:dyDescent="0.3">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4.25" customHeight="1" x14ac:dyDescent="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4.25" customHeight="1" x14ac:dyDescent="0.3">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4.25" customHeight="1" x14ac:dyDescent="0.3">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4.25" customHeight="1" x14ac:dyDescent="0.3">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4.25" customHeight="1" x14ac:dyDescent="0.3">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4.25" customHeight="1" x14ac:dyDescent="0.3">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4.25" customHeight="1" x14ac:dyDescent="0.3">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4.25" customHeight="1" x14ac:dyDescent="0.3">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4.25" customHeight="1" x14ac:dyDescent="0.3">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4.25" customHeight="1" x14ac:dyDescent="0.3">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4.25" customHeight="1" x14ac:dyDescent="0.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4.25" customHeight="1" x14ac:dyDescent="0.3">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4.25" customHeight="1" x14ac:dyDescent="0.3">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4.25" customHeight="1" x14ac:dyDescent="0.3">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4.25" customHeight="1" x14ac:dyDescent="0.3">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4.25" customHeight="1" x14ac:dyDescent="0.3">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4.25" customHeight="1" x14ac:dyDescent="0.3">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4.25" customHeight="1" x14ac:dyDescent="0.3">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4.25" customHeight="1" x14ac:dyDescent="0.3">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4.25" customHeight="1" x14ac:dyDescent="0.3">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4.25" customHeight="1" x14ac:dyDescent="0.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4.25" customHeight="1" x14ac:dyDescent="0.3">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4.25" customHeight="1" x14ac:dyDescent="0.3">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4.25" customHeight="1" x14ac:dyDescent="0.3">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4.25" customHeight="1" x14ac:dyDescent="0.3">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4.25" customHeight="1" x14ac:dyDescent="0.3">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4.25" customHeight="1" x14ac:dyDescent="0.3">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4.25" customHeight="1" x14ac:dyDescent="0.3">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4.25" customHeight="1" x14ac:dyDescent="0.3">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4.25" customHeight="1" x14ac:dyDescent="0.3">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4.25" customHeight="1" x14ac:dyDescent="0.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4.25" customHeight="1" x14ac:dyDescent="0.3">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4.25" customHeight="1" x14ac:dyDescent="0.3">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4.25" customHeight="1" x14ac:dyDescent="0.3">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4.25" customHeight="1" x14ac:dyDescent="0.3">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4.25" customHeight="1" x14ac:dyDescent="0.3">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4.25" customHeight="1" x14ac:dyDescent="0.3">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4.25" customHeight="1" x14ac:dyDescent="0.3">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4.25" customHeight="1" x14ac:dyDescent="0.3">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4.25" customHeight="1" x14ac:dyDescent="0.3">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4.25" customHeight="1" x14ac:dyDescent="0.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4.25" customHeight="1" x14ac:dyDescent="0.3">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4.25" customHeight="1" x14ac:dyDescent="0.3">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4.25" customHeight="1" x14ac:dyDescent="0.3">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4.25" customHeight="1" x14ac:dyDescent="0.3">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4.25" customHeight="1" x14ac:dyDescent="0.3">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4.25" customHeight="1" x14ac:dyDescent="0.3">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4.25" customHeight="1" x14ac:dyDescent="0.3">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4.25" customHeight="1" x14ac:dyDescent="0.3">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4.25" customHeight="1" x14ac:dyDescent="0.3">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4.25" customHeight="1" x14ac:dyDescent="0.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4.25" customHeight="1" x14ac:dyDescent="0.3">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4.25" customHeight="1" x14ac:dyDescent="0.3">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4.25" customHeight="1" x14ac:dyDescent="0.3">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4.25" customHeight="1" x14ac:dyDescent="0.3">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4.25" customHeight="1" x14ac:dyDescent="0.3">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4.25" customHeight="1" x14ac:dyDescent="0.3">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4.25" customHeight="1" x14ac:dyDescent="0.3">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4.25" customHeight="1" x14ac:dyDescent="0.3">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4.25" customHeight="1" x14ac:dyDescent="0.3">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4.25" customHeight="1" x14ac:dyDescent="0.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4.25" customHeight="1" x14ac:dyDescent="0.3">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4.25" customHeight="1" x14ac:dyDescent="0.3">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4.25" customHeight="1" x14ac:dyDescent="0.3">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4.25" customHeight="1" x14ac:dyDescent="0.3">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4.25" customHeight="1" x14ac:dyDescent="0.3">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4.25" customHeight="1" x14ac:dyDescent="0.3">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4.25" customHeight="1" x14ac:dyDescent="0.3">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4.25" customHeight="1" x14ac:dyDescent="0.3">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4.25" customHeight="1" x14ac:dyDescent="0.3">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4.25" customHeight="1" x14ac:dyDescent="0.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4.25" customHeight="1" x14ac:dyDescent="0.3">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4.25" customHeight="1" x14ac:dyDescent="0.3">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4.25" customHeight="1" x14ac:dyDescent="0.3">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4.25" customHeight="1" x14ac:dyDescent="0.3">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4.25" customHeight="1" x14ac:dyDescent="0.3">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4.25" customHeight="1" x14ac:dyDescent="0.3">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4.25" customHeight="1" x14ac:dyDescent="0.3">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4.25" customHeight="1" x14ac:dyDescent="0.3">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4.25" customHeight="1" x14ac:dyDescent="0.3">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4.25" customHeight="1" x14ac:dyDescent="0.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4.25" customHeight="1" x14ac:dyDescent="0.3">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4.25" customHeight="1" x14ac:dyDescent="0.3">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4.25" customHeight="1" x14ac:dyDescent="0.3">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4.25" customHeight="1" x14ac:dyDescent="0.3">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4.25" customHeight="1" x14ac:dyDescent="0.3">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4.25" customHeight="1" x14ac:dyDescent="0.3">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4.25" customHeight="1" x14ac:dyDescent="0.3">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4.25" customHeight="1" x14ac:dyDescent="0.3">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4.25" customHeight="1" x14ac:dyDescent="0.3">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4.25" customHeight="1" x14ac:dyDescent="0.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4.25" customHeight="1" x14ac:dyDescent="0.3">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4.25" customHeight="1" x14ac:dyDescent="0.3">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4.25" customHeight="1" x14ac:dyDescent="0.3">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4.25" customHeight="1" x14ac:dyDescent="0.3">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4.25" customHeight="1" x14ac:dyDescent="0.3">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4.25" customHeight="1" x14ac:dyDescent="0.3">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4.25" customHeight="1" x14ac:dyDescent="0.3">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4.25" customHeight="1" x14ac:dyDescent="0.3">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4.25" customHeight="1" x14ac:dyDescent="0.3">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4.25" customHeight="1" x14ac:dyDescent="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4.25" customHeight="1" x14ac:dyDescent="0.3">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4.25" customHeight="1" x14ac:dyDescent="0.3">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4.25" customHeight="1" x14ac:dyDescent="0.3">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4.25" customHeight="1" x14ac:dyDescent="0.3">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4.25" customHeight="1" x14ac:dyDescent="0.3">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4.25" customHeight="1" x14ac:dyDescent="0.3">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4.25" customHeight="1" x14ac:dyDescent="0.3">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4.25" customHeight="1" x14ac:dyDescent="0.3">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4.25" customHeight="1" x14ac:dyDescent="0.3">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4.25" customHeight="1" x14ac:dyDescent="0.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4.25" customHeight="1" x14ac:dyDescent="0.3">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4.25" customHeight="1" x14ac:dyDescent="0.3">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4.25" customHeight="1" x14ac:dyDescent="0.3">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4.25" customHeight="1" x14ac:dyDescent="0.3">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4.25" customHeight="1" x14ac:dyDescent="0.3">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4.25" customHeight="1" x14ac:dyDescent="0.3">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4.25" customHeight="1" x14ac:dyDescent="0.3">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4.25" customHeight="1" x14ac:dyDescent="0.3">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4.25" customHeight="1" x14ac:dyDescent="0.3">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4.25" customHeight="1" x14ac:dyDescent="0.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4.25" customHeight="1" x14ac:dyDescent="0.3">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4.25" customHeight="1" x14ac:dyDescent="0.3">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4.25" customHeight="1" x14ac:dyDescent="0.3">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4.25" customHeight="1" x14ac:dyDescent="0.3">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4.25" customHeight="1" x14ac:dyDescent="0.3">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4.25" customHeight="1" x14ac:dyDescent="0.3">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4.25" customHeight="1" x14ac:dyDescent="0.3">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4.25" customHeight="1" x14ac:dyDescent="0.3">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4.25" customHeight="1" x14ac:dyDescent="0.3">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4.25" customHeight="1" x14ac:dyDescent="0.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4.25" customHeight="1" x14ac:dyDescent="0.3">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4.25" customHeight="1" x14ac:dyDescent="0.3">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4.25" customHeight="1" x14ac:dyDescent="0.3">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4.25" customHeight="1" x14ac:dyDescent="0.3">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4.25" customHeight="1" x14ac:dyDescent="0.3">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4.25" customHeight="1" x14ac:dyDescent="0.3">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4.25" customHeight="1" x14ac:dyDescent="0.3">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4.25" customHeight="1" x14ac:dyDescent="0.3">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4.25" customHeight="1" x14ac:dyDescent="0.3">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4.25" customHeight="1" x14ac:dyDescent="0.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4.25" customHeight="1" x14ac:dyDescent="0.3">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4.25" customHeight="1" x14ac:dyDescent="0.3">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4.25" customHeight="1" x14ac:dyDescent="0.3">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4.25" customHeight="1" x14ac:dyDescent="0.3">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4.25" customHeight="1" x14ac:dyDescent="0.3">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3">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3">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3">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3">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4.25" customHeight="1" x14ac:dyDescent="0.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3">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3">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3">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3">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3">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3">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3">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3">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3">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3">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3">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3">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3">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3">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3">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3">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3">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3">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3">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3">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3">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3">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3">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3">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3">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3">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3">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3">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4.25" customHeight="1" x14ac:dyDescent="0.3">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3">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3">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4.25" customHeight="1" x14ac:dyDescent="0.3">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4.25" customHeight="1" x14ac:dyDescent="0.3">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4.25" customHeight="1" x14ac:dyDescent="0.3">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4.25" customHeight="1" x14ac:dyDescent="0.3">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3">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4.25" customHeight="1" x14ac:dyDescent="0.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3">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3">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3">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4.25" customHeight="1" x14ac:dyDescent="0.3">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4.25" customHeight="1" x14ac:dyDescent="0.3">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3">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3">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3">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4.25" customHeight="1" x14ac:dyDescent="0.3">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4.25" customHeight="1" x14ac:dyDescent="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4.25" customHeight="1" x14ac:dyDescent="0.3">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4.25" customHeight="1" x14ac:dyDescent="0.3">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4.25" customHeight="1" x14ac:dyDescent="0.3">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3">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4.25" customHeight="1" x14ac:dyDescent="0.3">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3">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3">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3">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3">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3">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3">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4.25" customHeight="1" x14ac:dyDescent="0.3">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4.25" customHeight="1" x14ac:dyDescent="0.3">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4.25" customHeight="1" x14ac:dyDescent="0.3">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4.25" customHeight="1" x14ac:dyDescent="0.3">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4.25" customHeight="1" x14ac:dyDescent="0.3">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4.25" customHeight="1" x14ac:dyDescent="0.3">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4.25" customHeight="1" x14ac:dyDescent="0.3">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4.25" customHeight="1" x14ac:dyDescent="0.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4.25" customHeight="1" x14ac:dyDescent="0.3">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4.25" customHeight="1" x14ac:dyDescent="0.3">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4.25" customHeight="1" x14ac:dyDescent="0.3">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4.25" customHeight="1" x14ac:dyDescent="0.3">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4.25" customHeight="1" x14ac:dyDescent="0.3">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4.25" customHeight="1" x14ac:dyDescent="0.3">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4.25" customHeight="1" x14ac:dyDescent="0.3">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4.25" customHeight="1" x14ac:dyDescent="0.3">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4.25" customHeight="1" x14ac:dyDescent="0.3">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4.25" customHeight="1" x14ac:dyDescent="0.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4.25" customHeight="1" x14ac:dyDescent="0.3">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4.25" customHeight="1" x14ac:dyDescent="0.3">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4.25" customHeight="1" x14ac:dyDescent="0.3">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4.25" customHeight="1" x14ac:dyDescent="0.3">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4.25" customHeight="1" x14ac:dyDescent="0.3">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4.25" customHeight="1" x14ac:dyDescent="0.3">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4.25" customHeight="1" x14ac:dyDescent="0.3">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4.25" customHeight="1" x14ac:dyDescent="0.3">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4.25" customHeight="1" x14ac:dyDescent="0.3">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4.25" customHeight="1" x14ac:dyDescent="0.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4.25" customHeight="1" x14ac:dyDescent="0.3">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4.25" customHeight="1" x14ac:dyDescent="0.3">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4.25" customHeight="1" x14ac:dyDescent="0.3">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4.25" customHeight="1" x14ac:dyDescent="0.3">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4.25" customHeight="1" x14ac:dyDescent="0.3">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4.25" customHeight="1" x14ac:dyDescent="0.3">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4.25" customHeight="1" x14ac:dyDescent="0.3">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4.25" customHeight="1" x14ac:dyDescent="0.3">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4.25" customHeight="1" x14ac:dyDescent="0.3">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4.25" customHeight="1" x14ac:dyDescent="0.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4.25" customHeight="1" x14ac:dyDescent="0.3">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4.25" customHeight="1" x14ac:dyDescent="0.3">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4.25" customHeight="1" x14ac:dyDescent="0.3">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4.25" customHeight="1" x14ac:dyDescent="0.3">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4.25" customHeight="1" x14ac:dyDescent="0.3">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4.25" customHeight="1" x14ac:dyDescent="0.3">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4.25" customHeight="1" x14ac:dyDescent="0.3">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4.25" customHeight="1" x14ac:dyDescent="0.3">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4.25" customHeight="1" x14ac:dyDescent="0.3">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4.25" customHeight="1" x14ac:dyDescent="0.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4.25" customHeight="1" x14ac:dyDescent="0.3">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4.25" customHeight="1" x14ac:dyDescent="0.3">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4.25" customHeight="1" x14ac:dyDescent="0.3">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4.25" customHeight="1" x14ac:dyDescent="0.3">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4.25" customHeight="1" x14ac:dyDescent="0.3">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4.25" customHeight="1" x14ac:dyDescent="0.3">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4.25" customHeight="1" x14ac:dyDescent="0.3">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4.25" customHeight="1" x14ac:dyDescent="0.3">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4.25" customHeight="1" x14ac:dyDescent="0.3">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4.25" customHeight="1" x14ac:dyDescent="0.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4.25" customHeight="1" x14ac:dyDescent="0.3">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4.25" customHeight="1" x14ac:dyDescent="0.3">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4.25" customHeight="1" x14ac:dyDescent="0.3">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4.25" customHeight="1" x14ac:dyDescent="0.3">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4.25" customHeight="1" x14ac:dyDescent="0.3">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4.25" customHeight="1" x14ac:dyDescent="0.3">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4.25" customHeight="1" x14ac:dyDescent="0.3">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4.25" customHeight="1" x14ac:dyDescent="0.3">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4.25" customHeight="1" x14ac:dyDescent="0.3">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4.25" customHeight="1" x14ac:dyDescent="0.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4.25" customHeight="1" x14ac:dyDescent="0.3">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4.25" customHeight="1" x14ac:dyDescent="0.3">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4.25" customHeight="1" x14ac:dyDescent="0.3">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4.25" customHeight="1" x14ac:dyDescent="0.3">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4.25" customHeight="1" x14ac:dyDescent="0.3">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4.25" customHeight="1" x14ac:dyDescent="0.3">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4.25" customHeight="1" x14ac:dyDescent="0.3">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4.25" customHeight="1" x14ac:dyDescent="0.3">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4.25" customHeight="1" x14ac:dyDescent="0.3">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4.25" customHeight="1" x14ac:dyDescent="0.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4.25" customHeight="1" x14ac:dyDescent="0.3">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4.25" customHeight="1" x14ac:dyDescent="0.3">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4.25" customHeight="1" x14ac:dyDescent="0.3">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4.25" customHeight="1" x14ac:dyDescent="0.3">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4.25" customHeight="1" x14ac:dyDescent="0.3">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4.25" customHeight="1" x14ac:dyDescent="0.3">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4.25" customHeight="1" x14ac:dyDescent="0.3">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4.25" customHeight="1" x14ac:dyDescent="0.3">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4.25" customHeight="1" x14ac:dyDescent="0.3">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4.25" customHeight="1" x14ac:dyDescent="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4.25" customHeight="1" x14ac:dyDescent="0.3">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4.25" customHeight="1" x14ac:dyDescent="0.3">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4.25" customHeight="1" x14ac:dyDescent="0.3">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4.25" customHeight="1" x14ac:dyDescent="0.3">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4.25" customHeight="1" x14ac:dyDescent="0.3">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4.25" customHeight="1" x14ac:dyDescent="0.3">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4.25" customHeight="1" x14ac:dyDescent="0.3">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4.25" customHeight="1" x14ac:dyDescent="0.3">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4.25" customHeight="1" x14ac:dyDescent="0.3">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4.25" customHeight="1" x14ac:dyDescent="0.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4.25" customHeight="1" x14ac:dyDescent="0.3">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4.25" customHeight="1" x14ac:dyDescent="0.3">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4.25" customHeight="1" x14ac:dyDescent="0.3">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4.25" customHeight="1" x14ac:dyDescent="0.3">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4.25" customHeight="1" x14ac:dyDescent="0.3">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4.25" customHeight="1" x14ac:dyDescent="0.3">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4.25" customHeight="1" x14ac:dyDescent="0.3">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4.25" customHeight="1" x14ac:dyDescent="0.3">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4.25" customHeight="1" x14ac:dyDescent="0.3">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4.25" customHeight="1" x14ac:dyDescent="0.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4.25" customHeight="1" x14ac:dyDescent="0.3">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4.25" customHeight="1" x14ac:dyDescent="0.3">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4.25" customHeight="1" x14ac:dyDescent="0.3">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4.25" customHeight="1" x14ac:dyDescent="0.3">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4.25" customHeight="1" x14ac:dyDescent="0.3">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4.25" customHeight="1" x14ac:dyDescent="0.3">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4.25" customHeight="1" x14ac:dyDescent="0.3">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4.25" customHeight="1" x14ac:dyDescent="0.3">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4.25" customHeight="1" x14ac:dyDescent="0.3">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4.25" customHeight="1" x14ac:dyDescent="0.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4.25" customHeight="1" x14ac:dyDescent="0.3">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4.25" customHeight="1" x14ac:dyDescent="0.3">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4.25" customHeight="1" x14ac:dyDescent="0.3">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4.25" customHeight="1" x14ac:dyDescent="0.3">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4.25" customHeight="1" x14ac:dyDescent="0.3">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4.25" customHeight="1" x14ac:dyDescent="0.3">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4.25" customHeight="1" x14ac:dyDescent="0.3">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4.25" customHeight="1" x14ac:dyDescent="0.3">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4.25" customHeight="1" x14ac:dyDescent="0.3">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4.25" customHeight="1" x14ac:dyDescent="0.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4.25" customHeight="1" x14ac:dyDescent="0.3">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4.25" customHeight="1" x14ac:dyDescent="0.3">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4.25" customHeight="1" x14ac:dyDescent="0.3">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4.25" customHeight="1" x14ac:dyDescent="0.3">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4.25" customHeight="1" x14ac:dyDescent="0.3">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4.25" customHeight="1" x14ac:dyDescent="0.3">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4.25" customHeight="1" x14ac:dyDescent="0.3">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4.25" customHeight="1" x14ac:dyDescent="0.3">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4.25" customHeight="1" x14ac:dyDescent="0.3">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4.25" customHeight="1" x14ac:dyDescent="0.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4.25" customHeight="1" x14ac:dyDescent="0.3">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4.25" customHeight="1" x14ac:dyDescent="0.3">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4.25" customHeight="1" x14ac:dyDescent="0.3">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4.25" customHeight="1" x14ac:dyDescent="0.3">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4.25" customHeight="1" x14ac:dyDescent="0.3">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4.25" customHeight="1" x14ac:dyDescent="0.3">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4.25" customHeight="1" x14ac:dyDescent="0.3">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4.25" customHeight="1" x14ac:dyDescent="0.3">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4.25" customHeight="1" x14ac:dyDescent="0.3">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4.25" customHeight="1" x14ac:dyDescent="0.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4.25" customHeight="1" x14ac:dyDescent="0.3">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4.25" customHeight="1" x14ac:dyDescent="0.3">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4.25" customHeight="1" x14ac:dyDescent="0.3">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4.25" customHeight="1" x14ac:dyDescent="0.3">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4.25" customHeight="1" x14ac:dyDescent="0.3">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4.25" customHeight="1" x14ac:dyDescent="0.3">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4.25" customHeight="1" x14ac:dyDescent="0.3">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4.25" customHeight="1" x14ac:dyDescent="0.3">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4.25" customHeight="1" x14ac:dyDescent="0.3">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4.25" customHeight="1" x14ac:dyDescent="0.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4.25" customHeight="1" x14ac:dyDescent="0.3">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4.25" customHeight="1" x14ac:dyDescent="0.3">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4.25" customHeight="1" x14ac:dyDescent="0.3">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4.25" customHeight="1" x14ac:dyDescent="0.3">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4.25" customHeight="1" x14ac:dyDescent="0.3">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4.25" customHeight="1" x14ac:dyDescent="0.3">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4.25" customHeight="1" x14ac:dyDescent="0.3">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4.25" customHeight="1" x14ac:dyDescent="0.3">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4.25" customHeight="1" x14ac:dyDescent="0.3">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4.25" customHeight="1" x14ac:dyDescent="0.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4.25" customHeight="1" x14ac:dyDescent="0.3">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4.25" customHeight="1" x14ac:dyDescent="0.3">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4.25" customHeight="1" x14ac:dyDescent="0.3">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4.25" customHeight="1" x14ac:dyDescent="0.3">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4.25" customHeight="1" x14ac:dyDescent="0.3">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4.25" customHeight="1" x14ac:dyDescent="0.3">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4.25" customHeight="1" x14ac:dyDescent="0.3">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4.25" customHeight="1" x14ac:dyDescent="0.3">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4.25" customHeight="1" x14ac:dyDescent="0.3">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4.25" customHeight="1" x14ac:dyDescent="0.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4.25" customHeight="1" x14ac:dyDescent="0.3">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4.25" customHeight="1" x14ac:dyDescent="0.3">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4.25" customHeight="1" x14ac:dyDescent="0.3">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4.25" customHeight="1" x14ac:dyDescent="0.3">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4.25" customHeight="1" x14ac:dyDescent="0.3">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4.25" customHeight="1" x14ac:dyDescent="0.3">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4.25" customHeight="1" x14ac:dyDescent="0.3">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Administrator</cp:lastModifiedBy>
  <dcterms:created xsi:type="dcterms:W3CDTF">2019-04-08T09:14:46Z</dcterms:created>
  <dcterms:modified xsi:type="dcterms:W3CDTF">2023-08-28T08:46:34Z</dcterms:modified>
</cp:coreProperties>
</file>