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<sst xmlns="http://schemas.openxmlformats.org/spreadsheetml/2006/main" count="460" uniqueCount="126">
  <si>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</si>
  <si>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</si>
  <si>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</si>
  <si>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</si>
  <si>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</si>
  <si>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</si>
  <si>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</si>
  <si>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</si>
  <si>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</si>
  <si>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20231227</t>
  </si>
  <si>
    <t>NK225F</t>
  </si>
  <si>
    <t>169030018</t>
  </si>
  <si>
    <t>NIKKEI 225 FUT 2403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</si>
  <si>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</si>
  <si>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</si>
  <si>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</si>
  <si>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</si>
  <si>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</si>
  <si>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</si>
  <si>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</si>
  <si>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</si>
  <si>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</si>
  <si>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</si>
  <si>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</si>
  <si>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</si>
  <si>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11788</t>
  </si>
  <si>
    <t>ソシエテＧ証券</t>
  </si>
  <si>
    <t>Societe Generale Securities Japan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</si>
  <si>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</si>
  <si>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</si>
  <si>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</si>
  <si>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</si>
  <si>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</si>
  <si>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</si>
  <si>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</si>
  <si>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</si>
  <si>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</si>
  <si>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</si>
  <si>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</si>
  <si>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</si>
  <si>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11256</t>
  </si>
  <si>
    <t>ＳＢＩ証券</t>
  </si>
  <si>
    <t>SBI SECURITIES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</si>
  <si>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</si>
  <si>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</si>
  <si>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</si>
  <si>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</si>
  <si>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</si>
  <si>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</si>
  <si>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</si>
  <si>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</si>
  <si>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</si>
  <si>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</si>
  <si>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</si>
  <si>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</si>
  <si>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11840</t>
  </si>
  <si>
    <t>立花証券</t>
  </si>
  <si>
    <t>THE TACHIBANA SECURITIES</t>
  </si>
  <si>
    <t>11746</t>
  </si>
  <si>
    <t>ＵＢＳ証券</t>
  </si>
  <si>
    <t>UBS Securities Japan</t>
  </si>
  <si>
    <t>12000</t>
  </si>
  <si>
    <t>大和証券</t>
  </si>
  <si>
    <t>Daiwa Securities</t>
  </si>
  <si>
    <t>12336</t>
  </si>
  <si>
    <t>日産証券</t>
  </si>
  <si>
    <t>Nissan Securities</t>
  </si>
  <si>
    <t>12176</t>
  </si>
  <si>
    <t>ドイツ証券</t>
  </si>
  <si>
    <t>Deutsche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</si>
  <si>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</si>
  <si>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</si>
  <si>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</si>
  <si>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</si>
  <si>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</si>
  <si>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</si>
  <si>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</si>
  <si>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</si>
  <si>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</si>
  <si>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</si>
  <si>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</si>
  <si>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</si>
  <si>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</si>
  <si>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</si>
  <si>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</si>
  <si>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NK225E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</si>
  <si>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</si>
  <si>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</si>
  <si>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</si>
  <si>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</si>
  <si>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</si>
  <si>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</si>
  <si>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</si>
  <si>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</si>
  <si>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</si>
  <si>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</si>
  <si>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</si>
  <si>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</si>
  <si>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</si>
  <si>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</si>
  <si>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139013618</t>
  </si>
  <si>
    <t>NIKKEI 225 OOP P2401-33625</t>
  </si>
  <si>
    <t>139013718</t>
  </si>
  <si>
    <t>NIKKEI 225 OOP P2401-33750</t>
  </si>
  <si>
    <t>149014618</t>
  </si>
  <si>
    <t>NIKKEI 225 OOP C2401-34625</t>
  </si>
  <si>
    <t>199014518</t>
  </si>
  <si>
    <t>NIKKEI 225 OOP C2401-34500</t>
  </si>
  <si>
    <t>149014318</t>
  </si>
  <si>
    <t>NIKKEI 225 OOP C2401-34375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</si>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</sst>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2885.0</f>
        <v>2885.0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2450.0</f>
        <v>2450.0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1927.0</f>
        <v>1927.0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1292.0</f>
        <v>1292.0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1261.0</f>
        <v>1261.0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1180.0</f>
        <v>1180.0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981.0</f>
        <v>981.0</v>
      </c>
    </row>
    <row r="16">
      <c r="A16" s="3" t="s">
        <v>10</v>
      </c>
      <c r="B16" s="4" t="s">
        <v>11</v>
      </c>
      <c r="C16" s="4" t="s">
        <v>12</v>
      </c>
      <c r="D16" s="3" t="n">
        <v>7.0</v>
      </c>
      <c r="E16" s="4" t="s">
        <v>34</v>
      </c>
      <c r="F16" s="4" t="s">
        <v>35</v>
      </c>
      <c r="G16" s="4" t="s">
        <v>36</v>
      </c>
      <c r="H16" s="5" t="n">
        <f>981.0</f>
        <v>981.0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891.0</f>
        <v>891.0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878.0</f>
        <v>878.0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796.0</f>
        <v>796.0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777.0</f>
        <v>777.0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206.0</f>
        <v>206.0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186.0</f>
        <v>186.0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100.0</f>
        <v>100.0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94.0</f>
        <v>94.0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88.0</f>
        <v>88.0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40.0</f>
        <v>40.0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5.0</f>
        <v>5.0</v>
      </c>
    </row>
    <row r="28">
      <c r="A28" s="3" t="s">
        <v>10</v>
      </c>
      <c r="B28" s="4" t="s">
        <v>70</v>
      </c>
      <c r="C28" s="4" t="s">
        <v>71</v>
      </c>
      <c r="D28" s="3" t="n">
        <v>1.0</v>
      </c>
      <c r="E28" s="4" t="s">
        <v>40</v>
      </c>
      <c r="F28" s="4" t="s">
        <v>41</v>
      </c>
      <c r="G28" s="4" t="s">
        <v>42</v>
      </c>
      <c r="H28" s="5" t="n">
        <f>16.0</f>
        <v>16.0</v>
      </c>
    </row>
    <row r="29">
      <c r="A29" s="3" t="s">
        <v>72</v>
      </c>
      <c r="B29" s="4" t="s">
        <v>73</v>
      </c>
      <c r="C29" s="4" t="s">
        <v>74</v>
      </c>
      <c r="D29" s="3" t="n">
        <v>1.0</v>
      </c>
      <c r="E29" s="4" t="s">
        <v>40</v>
      </c>
      <c r="F29" s="4" t="s">
        <v>41</v>
      </c>
      <c r="G29" s="4" t="s">
        <v>42</v>
      </c>
      <c r="H29" s="5" t="n">
        <f>2466.0</f>
        <v>2466.0</v>
      </c>
    </row>
    <row r="30">
      <c r="A30" s="3" t="s">
        <v>72</v>
      </c>
      <c r="B30" s="4" t="s">
        <v>73</v>
      </c>
      <c r="C30" s="4" t="s">
        <v>74</v>
      </c>
      <c r="D30" s="3" t="n">
        <v>2.0</v>
      </c>
      <c r="E30" s="4" t="s">
        <v>46</v>
      </c>
      <c r="F30" s="4" t="s">
        <v>47</v>
      </c>
      <c r="G30" s="4" t="s">
        <v>48</v>
      </c>
      <c r="H30" s="5" t="n">
        <f>2000.0</f>
        <v>2000.0</v>
      </c>
    </row>
    <row r="31">
      <c r="A31" s="3" t="s">
        <v>72</v>
      </c>
      <c r="B31" s="4" t="s">
        <v>73</v>
      </c>
      <c r="C31" s="4" t="s">
        <v>74</v>
      </c>
      <c r="D31" s="3" t="n">
        <v>2.0</v>
      </c>
      <c r="E31" s="4" t="s">
        <v>25</v>
      </c>
      <c r="F31" s="4" t="s">
        <v>26</v>
      </c>
      <c r="G31" s="4" t="s">
        <v>27</v>
      </c>
      <c r="H31" s="5" t="n">
        <f>2000.0</f>
        <v>2000.0</v>
      </c>
    </row>
    <row r="32">
      <c r="A32" s="3" t="s">
        <v>72</v>
      </c>
      <c r="B32" s="4" t="s">
        <v>75</v>
      </c>
      <c r="C32" s="4" t="s">
        <v>76</v>
      </c>
      <c r="D32" s="3" t="n">
        <v>1.0</v>
      </c>
      <c r="E32" s="4" t="s">
        <v>40</v>
      </c>
      <c r="F32" s="4" t="s">
        <v>41</v>
      </c>
      <c r="G32" s="4" t="s">
        <v>42</v>
      </c>
      <c r="H32" s="5" t="n">
        <f>100.0</f>
        <v>100.0</v>
      </c>
    </row>
    <row r="33">
      <c r="A33" s="3" t="s">
        <v>72</v>
      </c>
      <c r="B33" s="4" t="s">
        <v>77</v>
      </c>
      <c r="C33" s="4" t="s">
        <v>78</v>
      </c>
      <c r="D33" s="3" t="n">
        <v>1.0</v>
      </c>
      <c r="E33" s="4" t="s">
        <v>40</v>
      </c>
      <c r="F33" s="4" t="s">
        <v>41</v>
      </c>
      <c r="G33" s="4" t="s">
        <v>42</v>
      </c>
      <c r="H33" s="5" t="n">
        <f>42358.0</f>
        <v>42358.0</v>
      </c>
    </row>
    <row r="34">
      <c r="A34" s="3" t="s">
        <v>72</v>
      </c>
      <c r="B34" s="4" t="s">
        <v>77</v>
      </c>
      <c r="C34" s="4" t="s">
        <v>78</v>
      </c>
      <c r="D34" s="3" t="n">
        <v>2.0</v>
      </c>
      <c r="E34" s="4" t="s">
        <v>13</v>
      </c>
      <c r="F34" s="4" t="s">
        <v>14</v>
      </c>
      <c r="G34" s="4" t="s">
        <v>15</v>
      </c>
      <c r="H34" s="5" t="n">
        <f>1186.0</f>
        <v>1186.0</v>
      </c>
    </row>
    <row r="35">
      <c r="A35" s="3" t="s">
        <v>72</v>
      </c>
      <c r="B35" s="4" t="s">
        <v>77</v>
      </c>
      <c r="C35" s="4" t="s">
        <v>78</v>
      </c>
      <c r="D35" s="3" t="n">
        <v>3.0</v>
      </c>
      <c r="E35" s="4" t="s">
        <v>49</v>
      </c>
      <c r="F35" s="4" t="s">
        <v>50</v>
      </c>
      <c r="G35" s="4" t="s">
        <v>51</v>
      </c>
      <c r="H35" s="5" t="n">
        <f>104.0</f>
        <v>104.0</v>
      </c>
    </row>
    <row r="36">
      <c r="A36" s="3" t="s">
        <v>72</v>
      </c>
      <c r="B36" s="4" t="s">
        <v>77</v>
      </c>
      <c r="C36" s="4" t="s">
        <v>78</v>
      </c>
      <c r="D36" s="3" t="n">
        <v>4.0</v>
      </c>
      <c r="E36" s="4" t="s">
        <v>79</v>
      </c>
      <c r="F36" s="4" t="s">
        <v>80</v>
      </c>
      <c r="G36" s="4" t="s">
        <v>81</v>
      </c>
      <c r="H36" s="5" t="n">
        <f>24.0</f>
        <v>24.0</v>
      </c>
    </row>
    <row r="37">
      <c r="A37" s="3" t="s">
        <v>82</v>
      </c>
      <c r="B37" s="4" t="s">
        <v>83</v>
      </c>
      <c r="C37" s="4" t="s">
        <v>84</v>
      </c>
      <c r="D37" s="3" t="n">
        <v>1.0</v>
      </c>
      <c r="E37" s="4" t="s">
        <v>13</v>
      </c>
      <c r="F37" s="4" t="s">
        <v>14</v>
      </c>
      <c r="G37" s="4" t="s">
        <v>15</v>
      </c>
      <c r="H37" s="5" t="n">
        <f>4826.0</f>
        <v>4826.0</v>
      </c>
    </row>
    <row r="38">
      <c r="A38" s="3" t="s">
        <v>82</v>
      </c>
      <c r="B38" s="4" t="s">
        <v>83</v>
      </c>
      <c r="C38" s="4" t="s">
        <v>84</v>
      </c>
      <c r="D38" s="3" t="n">
        <v>2.0</v>
      </c>
      <c r="E38" s="4" t="s">
        <v>43</v>
      </c>
      <c r="F38" s="4" t="s">
        <v>44</v>
      </c>
      <c r="G38" s="4" t="s">
        <v>45</v>
      </c>
      <c r="H38" s="5" t="n">
        <f>4592.0</f>
        <v>4592.0</v>
      </c>
    </row>
    <row r="39">
      <c r="A39" s="3" t="s">
        <v>82</v>
      </c>
      <c r="B39" s="4" t="s">
        <v>83</v>
      </c>
      <c r="C39" s="4" t="s">
        <v>84</v>
      </c>
      <c r="D39" s="3" t="n">
        <v>3.0</v>
      </c>
      <c r="E39" s="4" t="s">
        <v>25</v>
      </c>
      <c r="F39" s="4" t="s">
        <v>26</v>
      </c>
      <c r="G39" s="4" t="s">
        <v>27</v>
      </c>
      <c r="H39" s="5" t="n">
        <f>2350.0</f>
        <v>2350.0</v>
      </c>
    </row>
    <row r="40">
      <c r="A40" s="3" t="s">
        <v>82</v>
      </c>
      <c r="B40" s="4" t="s">
        <v>83</v>
      </c>
      <c r="C40" s="4" t="s">
        <v>84</v>
      </c>
      <c r="D40" s="3" t="n">
        <v>4.0</v>
      </c>
      <c r="E40" s="4" t="s">
        <v>37</v>
      </c>
      <c r="F40" s="4" t="s">
        <v>38</v>
      </c>
      <c r="G40" s="4" t="s">
        <v>39</v>
      </c>
      <c r="H40" s="5" t="n">
        <f>2319.0</f>
        <v>2319.0</v>
      </c>
    </row>
    <row r="41">
      <c r="A41" s="3" t="s">
        <v>82</v>
      </c>
      <c r="B41" s="4" t="s">
        <v>83</v>
      </c>
      <c r="C41" s="4" t="s">
        <v>84</v>
      </c>
      <c r="D41" s="3" t="n">
        <v>5.0</v>
      </c>
      <c r="E41" s="4" t="s">
        <v>28</v>
      </c>
      <c r="F41" s="4" t="s">
        <v>29</v>
      </c>
      <c r="G41" s="4" t="s">
        <v>30</v>
      </c>
      <c r="H41" s="5" t="n">
        <f>2259.0</f>
        <v>2259.0</v>
      </c>
    </row>
    <row r="42">
      <c r="A42" s="3" t="s">
        <v>82</v>
      </c>
      <c r="B42" s="4" t="s">
        <v>83</v>
      </c>
      <c r="C42" s="4" t="s">
        <v>84</v>
      </c>
      <c r="D42" s="3" t="n">
        <v>6.0</v>
      </c>
      <c r="E42" s="4" t="s">
        <v>46</v>
      </c>
      <c r="F42" s="4" t="s">
        <v>47</v>
      </c>
      <c r="G42" s="4" t="s">
        <v>48</v>
      </c>
      <c r="H42" s="5" t="n">
        <f>2190.0</f>
        <v>2190.0</v>
      </c>
    </row>
    <row r="43">
      <c r="A43" s="3" t="s">
        <v>82</v>
      </c>
      <c r="B43" s="4" t="s">
        <v>83</v>
      </c>
      <c r="C43" s="4" t="s">
        <v>84</v>
      </c>
      <c r="D43" s="3" t="n">
        <v>7.0</v>
      </c>
      <c r="E43" s="4" t="s">
        <v>19</v>
      </c>
      <c r="F43" s="4" t="s">
        <v>20</v>
      </c>
      <c r="G43" s="4" t="s">
        <v>21</v>
      </c>
      <c r="H43" s="5" t="n">
        <f>2040.0</f>
        <v>2040.0</v>
      </c>
    </row>
    <row r="44">
      <c r="A44" s="3" t="s">
        <v>82</v>
      </c>
      <c r="B44" s="4" t="s">
        <v>83</v>
      </c>
      <c r="C44" s="4" t="s">
        <v>84</v>
      </c>
      <c r="D44" s="3" t="n">
        <v>8.0</v>
      </c>
      <c r="E44" s="4" t="s">
        <v>34</v>
      </c>
      <c r="F44" s="4" t="s">
        <v>35</v>
      </c>
      <c r="G44" s="4" t="s">
        <v>36</v>
      </c>
      <c r="H44" s="5" t="n">
        <f>612.0</f>
        <v>612.0</v>
      </c>
    </row>
    <row r="45">
      <c r="A45" s="3" t="s">
        <v>82</v>
      </c>
      <c r="B45" s="4" t="s">
        <v>83</v>
      </c>
      <c r="C45" s="4" t="s">
        <v>84</v>
      </c>
      <c r="D45" s="3" t="n">
        <v>9.0</v>
      </c>
      <c r="E45" s="4" t="s">
        <v>16</v>
      </c>
      <c r="F45" s="4" t="s">
        <v>17</v>
      </c>
      <c r="G45" s="4" t="s">
        <v>18</v>
      </c>
      <c r="H45" s="5" t="n">
        <f>557.0</f>
        <v>557.0</v>
      </c>
    </row>
    <row r="46">
      <c r="A46" s="3" t="s">
        <v>82</v>
      </c>
      <c r="B46" s="4" t="s">
        <v>83</v>
      </c>
      <c r="C46" s="4" t="s">
        <v>84</v>
      </c>
      <c r="D46" s="3" t="n">
        <v>10.0</v>
      </c>
      <c r="E46" s="4" t="s">
        <v>40</v>
      </c>
      <c r="F46" s="4" t="s">
        <v>41</v>
      </c>
      <c r="G46" s="4" t="s">
        <v>42</v>
      </c>
      <c r="H46" s="5" t="n">
        <f>440.0</f>
        <v>440.0</v>
      </c>
    </row>
    <row r="47">
      <c r="A47" s="3" t="s">
        <v>82</v>
      </c>
      <c r="B47" s="4" t="s">
        <v>83</v>
      </c>
      <c r="C47" s="4" t="s">
        <v>84</v>
      </c>
      <c r="D47" s="3" t="n">
        <v>11.0</v>
      </c>
      <c r="E47" s="4" t="s">
        <v>49</v>
      </c>
      <c r="F47" s="4" t="s">
        <v>50</v>
      </c>
      <c r="G47" s="4" t="s">
        <v>51</v>
      </c>
      <c r="H47" s="5" t="n">
        <f>208.0</f>
        <v>208.0</v>
      </c>
    </row>
    <row r="48">
      <c r="A48" s="3" t="s">
        <v>82</v>
      </c>
      <c r="B48" s="4" t="s">
        <v>83</v>
      </c>
      <c r="C48" s="4" t="s">
        <v>84</v>
      </c>
      <c r="D48" s="3" t="n">
        <v>12.0</v>
      </c>
      <c r="E48" s="4" t="s">
        <v>58</v>
      </c>
      <c r="F48" s="4" t="s">
        <v>59</v>
      </c>
      <c r="G48" s="4" t="s">
        <v>60</v>
      </c>
      <c r="H48" s="5" t="n">
        <f>169.0</f>
        <v>169.0</v>
      </c>
    </row>
    <row r="49">
      <c r="A49" s="3" t="s">
        <v>82</v>
      </c>
      <c r="B49" s="4" t="s">
        <v>83</v>
      </c>
      <c r="C49" s="4" t="s">
        <v>84</v>
      </c>
      <c r="D49" s="3" t="n">
        <v>13.0</v>
      </c>
      <c r="E49" s="4" t="s">
        <v>61</v>
      </c>
      <c r="F49" s="4" t="s">
        <v>62</v>
      </c>
      <c r="G49" s="4" t="s">
        <v>63</v>
      </c>
      <c r="H49" s="5" t="n">
        <f>18.0</f>
        <v>18.0</v>
      </c>
    </row>
    <row r="50">
      <c r="A50" s="3" t="s">
        <v>85</v>
      </c>
      <c r="B50" s="4" t="s">
        <v>86</v>
      </c>
      <c r="C50" s="4" t="s">
        <v>87</v>
      </c>
      <c r="D50" s="3" t="n">
        <v>1.0</v>
      </c>
      <c r="E50" s="4" t="s">
        <v>40</v>
      </c>
      <c r="F50" s="4" t="s">
        <v>41</v>
      </c>
      <c r="G50" s="4" t="s">
        <v>42</v>
      </c>
      <c r="H50" s="5" t="n">
        <f>12.0</f>
        <v>12.0</v>
      </c>
    </row>
    <row r="51">
      <c r="A51" s="3" t="s">
        <v>85</v>
      </c>
      <c r="B51" s="4" t="s">
        <v>88</v>
      </c>
      <c r="C51" s="4" t="s">
        <v>89</v>
      </c>
      <c r="D51" s="3" t="n">
        <v>1.0</v>
      </c>
      <c r="E51" s="4" t="s">
        <v>40</v>
      </c>
      <c r="F51" s="4" t="s">
        <v>41</v>
      </c>
      <c r="G51" s="4" t="s">
        <v>42</v>
      </c>
      <c r="H51" s="5" t="n">
        <f>62.0</f>
        <v>62.0</v>
      </c>
    </row>
    <row r="52">
      <c r="A52" s="3" t="s">
        <v>85</v>
      </c>
      <c r="B52" s="4" t="s">
        <v>90</v>
      </c>
      <c r="C52" s="4" t="s">
        <v>91</v>
      </c>
      <c r="D52" s="3" t="n">
        <v>1.0</v>
      </c>
      <c r="E52" s="4" t="s">
        <v>40</v>
      </c>
      <c r="F52" s="4" t="s">
        <v>41</v>
      </c>
      <c r="G52" s="4" t="s">
        <v>42</v>
      </c>
      <c r="H52" s="5" t="n">
        <f>10.0</f>
        <v>10.0</v>
      </c>
    </row>
    <row r="53">
      <c r="A53" s="3" t="s">
        <v>85</v>
      </c>
      <c r="B53" s="4" t="s">
        <v>92</v>
      </c>
      <c r="C53" s="4" t="s">
        <v>93</v>
      </c>
      <c r="D53" s="3" t="n">
        <v>1.0</v>
      </c>
      <c r="E53" s="4" t="s">
        <v>40</v>
      </c>
      <c r="F53" s="4" t="s">
        <v>41</v>
      </c>
      <c r="G53" s="4" t="s">
        <v>42</v>
      </c>
      <c r="H53" s="5" t="n">
        <f>194.0</f>
        <v>194.0</v>
      </c>
    </row>
    <row r="54">
      <c r="A54" s="3" t="s">
        <v>85</v>
      </c>
      <c r="B54" s="4" t="s">
        <v>94</v>
      </c>
      <c r="C54" s="4" t="s">
        <v>95</v>
      </c>
      <c r="D54" s="3" t="n">
        <v>1.0</v>
      </c>
      <c r="E54" s="4" t="s">
        <v>40</v>
      </c>
      <c r="F54" s="4" t="s">
        <v>41</v>
      </c>
      <c r="G54" s="4" t="s">
        <v>42</v>
      </c>
      <c r="H54" s="5" t="n">
        <f>34.0</f>
        <v>34.0</v>
      </c>
    </row>
    <row r="55">
      <c r="A55" s="3" t="s">
        <v>85</v>
      </c>
      <c r="B55" s="4" t="s">
        <v>96</v>
      </c>
      <c r="C55" s="4" t="s">
        <v>97</v>
      </c>
      <c r="D55" s="3" t="n">
        <v>1.0</v>
      </c>
      <c r="E55" s="4" t="s">
        <v>40</v>
      </c>
      <c r="F55" s="4" t="s">
        <v>41</v>
      </c>
      <c r="G55" s="4" t="s">
        <v>42</v>
      </c>
      <c r="H55" s="5" t="n">
        <f>16.0</f>
        <v>16.0</v>
      </c>
    </row>
    <row r="56">
      <c r="A56" s="3" t="s">
        <v>85</v>
      </c>
      <c r="B56" s="4" t="s">
        <v>98</v>
      </c>
      <c r="C56" s="4" t="s">
        <v>99</v>
      </c>
      <c r="D56" s="3" t="n">
        <v>1.0</v>
      </c>
      <c r="E56" s="4" t="s">
        <v>40</v>
      </c>
      <c r="F56" s="4" t="s">
        <v>41</v>
      </c>
      <c r="G56" s="4" t="s">
        <v>42</v>
      </c>
      <c r="H56" s="5" t="n">
        <f>48.0</f>
        <v>48.0</v>
      </c>
    </row>
    <row r="57">
      <c r="A57" s="3" t="s">
        <v>85</v>
      </c>
      <c r="B57" s="4" t="s">
        <v>100</v>
      </c>
      <c r="C57" s="4" t="s">
        <v>101</v>
      </c>
      <c r="D57" s="3" t="n">
        <v>1.0</v>
      </c>
      <c r="E57" s="4" t="s">
        <v>40</v>
      </c>
      <c r="F57" s="4" t="s">
        <v>41</v>
      </c>
      <c r="G57" s="4" t="s">
        <v>42</v>
      </c>
      <c r="H57" s="5" t="n">
        <f>12.0</f>
        <v>12.0</v>
      </c>
    </row>
    <row r="58">
      <c r="A58" s="3" t="s">
        <v>85</v>
      </c>
      <c r="B58" s="4" t="s">
        <v>102</v>
      </c>
      <c r="C58" s="4" t="s">
        <v>103</v>
      </c>
      <c r="D58" s="3" t="n">
        <v>1.0</v>
      </c>
      <c r="E58" s="4" t="s">
        <v>25</v>
      </c>
      <c r="F58" s="4" t="s">
        <v>26</v>
      </c>
      <c r="G58" s="4" t="s">
        <v>27</v>
      </c>
      <c r="H58" s="5" t="n">
        <f>20.0</f>
        <v>20.0</v>
      </c>
    </row>
    <row r="59">
      <c r="A59" s="3" t="s">
        <v>85</v>
      </c>
      <c r="B59" s="4" t="s">
        <v>102</v>
      </c>
      <c r="C59" s="4" t="s">
        <v>103</v>
      </c>
      <c r="D59" s="3" t="n">
        <v>2.0</v>
      </c>
      <c r="E59" s="4" t="s">
        <v>40</v>
      </c>
      <c r="F59" s="4" t="s">
        <v>41</v>
      </c>
      <c r="G59" s="4" t="s">
        <v>42</v>
      </c>
      <c r="H59" s="5" t="n">
        <f>4.0</f>
        <v>4.0</v>
      </c>
    </row>
    <row r="60">
      <c r="A60" s="3" t="s">
        <v>85</v>
      </c>
      <c r="B60" s="4" t="s">
        <v>104</v>
      </c>
      <c r="C60" s="4" t="s">
        <v>105</v>
      </c>
      <c r="D60" s="3" t="n">
        <v>1.0</v>
      </c>
      <c r="E60" s="4" t="s">
        <v>40</v>
      </c>
      <c r="F60" s="4" t="s">
        <v>41</v>
      </c>
      <c r="G60" s="4" t="s">
        <v>42</v>
      </c>
      <c r="H60" s="5" t="n">
        <f>30.0</f>
        <v>30.0</v>
      </c>
    </row>
    <row r="61">
      <c r="A61" s="3" t="s">
        <v>85</v>
      </c>
      <c r="B61" s="4" t="s">
        <v>106</v>
      </c>
      <c r="C61" s="4" t="s">
        <v>107</v>
      </c>
      <c r="D61" s="3" t="n">
        <v>1.0</v>
      </c>
      <c r="E61" s="4" t="s">
        <v>61</v>
      </c>
      <c r="F61" s="4" t="s">
        <v>62</v>
      </c>
      <c r="G61" s="4" t="s">
        <v>63</v>
      </c>
      <c r="H61" s="5" t="n">
        <f>400.0</f>
        <v>400.0</v>
      </c>
    </row>
    <row r="62">
      <c r="A62" s="3" t="s">
        <v>85</v>
      </c>
      <c r="B62" s="4" t="s">
        <v>106</v>
      </c>
      <c r="C62" s="4" t="s">
        <v>107</v>
      </c>
      <c r="D62" s="3" t="n">
        <v>2.0</v>
      </c>
      <c r="E62" s="4" t="s">
        <v>40</v>
      </c>
      <c r="F62" s="4" t="s">
        <v>41</v>
      </c>
      <c r="G62" s="4" t="s">
        <v>42</v>
      </c>
      <c r="H62" s="5" t="n">
        <f>334.0</f>
        <v>334.0</v>
      </c>
    </row>
    <row r="63">
      <c r="A63" s="3" t="s">
        <v>85</v>
      </c>
      <c r="B63" s="4" t="s">
        <v>106</v>
      </c>
      <c r="C63" s="4" t="s">
        <v>107</v>
      </c>
      <c r="D63" s="3" t="n">
        <v>3.0</v>
      </c>
      <c r="E63" s="4" t="s">
        <v>37</v>
      </c>
      <c r="F63" s="4" t="s">
        <v>38</v>
      </c>
      <c r="G63" s="4" t="s">
        <v>39</v>
      </c>
      <c r="H63" s="5" t="n">
        <f>178.0</f>
        <v>178.0</v>
      </c>
    </row>
    <row r="64">
      <c r="A64" s="3" t="s">
        <v>85</v>
      </c>
      <c r="B64" s="4" t="s">
        <v>106</v>
      </c>
      <c r="C64" s="4" t="s">
        <v>107</v>
      </c>
      <c r="D64" s="3" t="n">
        <v>4.0</v>
      </c>
      <c r="E64" s="4" t="s">
        <v>52</v>
      </c>
      <c r="F64" s="4" t="s">
        <v>53</v>
      </c>
      <c r="G64" s="4" t="s">
        <v>54</v>
      </c>
      <c r="H64" s="5" t="n">
        <f>150.0</f>
        <v>150.0</v>
      </c>
    </row>
    <row r="65">
      <c r="A65" s="3" t="s">
        <v>85</v>
      </c>
      <c r="B65" s="4" t="s">
        <v>106</v>
      </c>
      <c r="C65" s="4" t="s">
        <v>107</v>
      </c>
      <c r="D65" s="3" t="n">
        <v>4.0</v>
      </c>
      <c r="E65" s="4" t="s">
        <v>16</v>
      </c>
      <c r="F65" s="4" t="s">
        <v>17</v>
      </c>
      <c r="G65" s="4" t="s">
        <v>18</v>
      </c>
      <c r="H65" s="5" t="n">
        <f>150.0</f>
        <v>150.0</v>
      </c>
    </row>
    <row r="66">
      <c r="A66" s="3" t="s">
        <v>85</v>
      </c>
      <c r="B66" s="4" t="s">
        <v>106</v>
      </c>
      <c r="C66" s="4" t="s">
        <v>107</v>
      </c>
      <c r="D66" s="3" t="n">
        <v>6.0</v>
      </c>
      <c r="E66" s="4" t="s">
        <v>22</v>
      </c>
      <c r="F66" s="4" t="s">
        <v>23</v>
      </c>
      <c r="G66" s="4" t="s">
        <v>24</v>
      </c>
      <c r="H66" s="5" t="n">
        <f>100.0</f>
        <v>100.0</v>
      </c>
    </row>
    <row r="67">
      <c r="A67" s="3" t="s">
        <v>85</v>
      </c>
      <c r="B67" s="4" t="s">
        <v>108</v>
      </c>
      <c r="C67" s="4" t="s">
        <v>109</v>
      </c>
      <c r="D67" s="3" t="n">
        <v>1.0</v>
      </c>
      <c r="E67" s="4" t="s">
        <v>40</v>
      </c>
      <c r="F67" s="4" t="s">
        <v>41</v>
      </c>
      <c r="G67" s="4" t="s">
        <v>42</v>
      </c>
      <c r="H67" s="5" t="n">
        <f>30.0</f>
        <v>30.0</v>
      </c>
    </row>
    <row r="68">
      <c r="A68" s="3" t="s">
        <v>85</v>
      </c>
      <c r="B68" s="4" t="s">
        <v>110</v>
      </c>
      <c r="C68" s="4" t="s">
        <v>111</v>
      </c>
      <c r="D68" s="3" t="n">
        <v>1.0</v>
      </c>
      <c r="E68" s="4" t="s">
        <v>40</v>
      </c>
      <c r="F68" s="4" t="s">
        <v>41</v>
      </c>
      <c r="G68" s="4" t="s">
        <v>42</v>
      </c>
      <c r="H68" s="5" t="n">
        <f>72.0</f>
        <v>72.0</v>
      </c>
    </row>
    <row r="69">
      <c r="A69" s="3" t="s">
        <v>85</v>
      </c>
      <c r="B69" s="4" t="s">
        <v>112</v>
      </c>
      <c r="C69" s="4" t="s">
        <v>113</v>
      </c>
      <c r="D69" s="3" t="n">
        <v>1.0</v>
      </c>
      <c r="E69" s="4" t="s">
        <v>40</v>
      </c>
      <c r="F69" s="4" t="s">
        <v>41</v>
      </c>
      <c r="G69" s="4" t="s">
        <v>42</v>
      </c>
      <c r="H69" s="5" t="n">
        <f>14.0</f>
        <v>14.0</v>
      </c>
    </row>
    <row r="70">
      <c r="A70" s="3" t="s">
        <v>85</v>
      </c>
      <c r="B70" s="4" t="s">
        <v>114</v>
      </c>
      <c r="C70" s="4" t="s">
        <v>115</v>
      </c>
      <c r="D70" s="3" t="n">
        <v>1.0</v>
      </c>
      <c r="E70" s="4" t="s">
        <v>25</v>
      </c>
      <c r="F70" s="4" t="s">
        <v>26</v>
      </c>
      <c r="G70" s="4" t="s">
        <v>27</v>
      </c>
      <c r="H70" s="5" t="n">
        <f>300.0</f>
        <v>300.0</v>
      </c>
    </row>
    <row r="71">
      <c r="A71" s="3" t="s">
        <v>85</v>
      </c>
      <c r="B71" s="4" t="s">
        <v>114</v>
      </c>
      <c r="C71" s="4" t="s">
        <v>115</v>
      </c>
      <c r="D71" s="3" t="n">
        <v>2.0</v>
      </c>
      <c r="E71" s="4" t="s">
        <v>40</v>
      </c>
      <c r="F71" s="4" t="s">
        <v>41</v>
      </c>
      <c r="G71" s="4" t="s">
        <v>42</v>
      </c>
      <c r="H71" s="5" t="n">
        <f>230.0</f>
        <v>230.0</v>
      </c>
    </row>
    <row r="72">
      <c r="A72" s="3" t="s">
        <v>85</v>
      </c>
      <c r="B72" s="4" t="s">
        <v>114</v>
      </c>
      <c r="C72" s="4" t="s">
        <v>115</v>
      </c>
      <c r="D72" s="3" t="n">
        <v>3.0</v>
      </c>
      <c r="E72" s="4" t="s">
        <v>22</v>
      </c>
      <c r="F72" s="4" t="s">
        <v>23</v>
      </c>
      <c r="G72" s="4" t="s">
        <v>24</v>
      </c>
      <c r="H72" s="5" t="n">
        <f>200.0</f>
        <v>200.0</v>
      </c>
    </row>
    <row r="73">
      <c r="A73" s="3" t="s">
        <v>85</v>
      </c>
      <c r="B73" s="4" t="s">
        <v>114</v>
      </c>
      <c r="C73" s="4" t="s">
        <v>115</v>
      </c>
      <c r="D73" s="3" t="n">
        <v>4.0</v>
      </c>
      <c r="E73" s="4" t="s">
        <v>46</v>
      </c>
      <c r="F73" s="4" t="s">
        <v>47</v>
      </c>
      <c r="G73" s="4" t="s">
        <v>48</v>
      </c>
      <c r="H73" s="5" t="n">
        <f>100.0</f>
        <v>100.0</v>
      </c>
    </row>
    <row r="74">
      <c r="A74" s="3" t="s">
        <v>85</v>
      </c>
      <c r="B74" s="4" t="s">
        <v>116</v>
      </c>
      <c r="C74" s="4" t="s">
        <v>117</v>
      </c>
      <c r="D74" s="3" t="n">
        <v>1.0</v>
      </c>
      <c r="E74" s="4" t="s">
        <v>40</v>
      </c>
      <c r="F74" s="4" t="s">
        <v>41</v>
      </c>
      <c r="G74" s="4" t="s">
        <v>42</v>
      </c>
      <c r="H74" s="5" t="n">
        <f>4.0</f>
        <v>4.0</v>
      </c>
    </row>
    <row r="75">
      <c r="A75" s="3" t="s">
        <v>85</v>
      </c>
      <c r="B75" s="4" t="s">
        <v>118</v>
      </c>
      <c r="C75" s="4" t="s">
        <v>119</v>
      </c>
      <c r="D75" s="3" t="n">
        <v>1.0</v>
      </c>
      <c r="E75" s="4" t="s">
        <v>40</v>
      </c>
      <c r="F75" s="4" t="s">
        <v>41</v>
      </c>
      <c r="G75" s="4" t="s">
        <v>42</v>
      </c>
      <c r="H75" s="5" t="n">
        <f>36.0</f>
        <v>36.0</v>
      </c>
    </row>
    <row r="76">
      <c r="A76" s="3" t="s">
        <v>85</v>
      </c>
      <c r="B76" s="4" t="s">
        <v>118</v>
      </c>
      <c r="C76" s="4" t="s">
        <v>119</v>
      </c>
      <c r="D76" s="3" t="n">
        <v>2.0</v>
      </c>
      <c r="E76" s="4" t="s">
        <v>25</v>
      </c>
      <c r="F76" s="4" t="s">
        <v>26</v>
      </c>
      <c r="G76" s="4" t="s">
        <v>27</v>
      </c>
      <c r="H76" s="5" t="n">
        <f>20.0</f>
        <v>20.0</v>
      </c>
    </row>
    <row r="77">
      <c r="A77" s="3" t="s">
        <v>85</v>
      </c>
      <c r="B77" s="4" t="s">
        <v>120</v>
      </c>
      <c r="C77" s="4" t="s">
        <v>121</v>
      </c>
      <c r="D77" s="3" t="n">
        <v>1.0</v>
      </c>
      <c r="E77" s="4" t="s">
        <v>40</v>
      </c>
      <c r="F77" s="4" t="s">
        <v>41</v>
      </c>
      <c r="G77" s="4" t="s">
        <v>42</v>
      </c>
      <c r="H77" s="5" t="n">
        <f>2.0</f>
        <v>2.0</v>
      </c>
    </row>
    <row r="78">
      <c r="A78" s="3" t="s">
        <v>85</v>
      </c>
      <c r="B78" s="4" t="s">
        <v>122</v>
      </c>
      <c r="C78" s="4" t="s">
        <v>123</v>
      </c>
      <c r="D78" s="3" t="n">
        <v>1.0</v>
      </c>
      <c r="E78" s="4" t="s">
        <v>16</v>
      </c>
      <c r="F78" s="4" t="s">
        <v>17</v>
      </c>
      <c r="G78" s="4" t="s">
        <v>18</v>
      </c>
      <c r="H78" s="5" t="n">
        <f>225.0</f>
        <v>225.0</v>
      </c>
    </row>
    <row r="79">
      <c r="A79" s="3" t="s">
        <v>85</v>
      </c>
      <c r="B79" s="4" t="s">
        <v>122</v>
      </c>
      <c r="C79" s="4" t="s">
        <v>123</v>
      </c>
      <c r="D79" s="3" t="n">
        <v>2.0</v>
      </c>
      <c r="E79" s="4" t="s">
        <v>61</v>
      </c>
      <c r="F79" s="4" t="s">
        <v>62</v>
      </c>
      <c r="G79" s="4" t="s">
        <v>63</v>
      </c>
      <c r="H79" s="5" t="n">
        <f>200.0</f>
        <v>200.0</v>
      </c>
    </row>
    <row r="80">
      <c r="A80" s="3" t="s">
        <v>85</v>
      </c>
      <c r="B80" s="4" t="s">
        <v>122</v>
      </c>
      <c r="C80" s="4" t="s">
        <v>123</v>
      </c>
      <c r="D80" s="3" t="n">
        <v>3.0</v>
      </c>
      <c r="E80" s="4" t="s">
        <v>46</v>
      </c>
      <c r="F80" s="4" t="s">
        <v>47</v>
      </c>
      <c r="G80" s="4" t="s">
        <v>48</v>
      </c>
      <c r="H80" s="5" t="n">
        <f>125.0</f>
        <v>125.0</v>
      </c>
    </row>
    <row r="81">
      <c r="A81" s="3" t="s">
        <v>85</v>
      </c>
      <c r="B81" s="4" t="s">
        <v>122</v>
      </c>
      <c r="C81" s="4" t="s">
        <v>123</v>
      </c>
      <c r="D81" s="3" t="n">
        <v>4.0</v>
      </c>
      <c r="E81" s="4" t="s">
        <v>52</v>
      </c>
      <c r="F81" s="4" t="s">
        <v>53</v>
      </c>
      <c r="G81" s="4" t="s">
        <v>54</v>
      </c>
      <c r="H81" s="5" t="n">
        <f>100.0</f>
        <v>100.0</v>
      </c>
    </row>
    <row r="82">
      <c r="A82" s="3" t="s">
        <v>85</v>
      </c>
      <c r="B82" s="4" t="s">
        <v>122</v>
      </c>
      <c r="C82" s="4" t="s">
        <v>123</v>
      </c>
      <c r="D82" s="3" t="n">
        <v>5.0</v>
      </c>
      <c r="E82" s="4" t="s">
        <v>40</v>
      </c>
      <c r="F82" s="4" t="s">
        <v>41</v>
      </c>
      <c r="G82" s="4" t="s">
        <v>42</v>
      </c>
      <c r="H82" s="5" t="n">
        <f>58.0</f>
        <v>58.0</v>
      </c>
    </row>
    <row r="83">
      <c r="A83" s="3" t="s">
        <v>85</v>
      </c>
      <c r="B83" s="4" t="s">
        <v>124</v>
      </c>
      <c r="C83" s="4" t="s">
        <v>125</v>
      </c>
      <c r="D83" s="3" t="n">
        <v>1.0</v>
      </c>
      <c r="E83" s="4" t="s">
        <v>40</v>
      </c>
      <c r="F83" s="4" t="s">
        <v>41</v>
      </c>
      <c r="G83" s="4" t="s">
        <v>42</v>
      </c>
      <c r="H83" s="5" t="n">
        <f>2.0</f>
        <v>2.0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