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YS\Desktop\"/>
    </mc:Choice>
  </mc:AlternateContent>
  <xr:revisionPtr revIDLastSave="0" documentId="13_ncr:1_{8D7CC271-E2DE-4F02-AE79-3C4F14CA5DDE}" xr6:coauthVersionLast="45" xr6:coauthVersionMax="45" xr10:uidLastSave="{00000000-0000-0000-0000-000000000000}"/>
  <bookViews>
    <workbookView xWindow="28680" yWindow="-120" windowWidth="29040" windowHeight="15840" tabRatio="821" activeTab="10" xr2:uid="{9293BEF7-A15B-4F1E-A7DB-160DFE19148E}"/>
  </bookViews>
  <sheets>
    <sheet name="분석파일정보_0617" sheetId="44" r:id="rId1"/>
    <sheet name="Main" sheetId="2" r:id="rId2"/>
    <sheet name="결과_06-17" sheetId="43" r:id="rId3"/>
    <sheet name="결과_06-15" sheetId="40" r:id="rId4"/>
    <sheet name="결과_06-11" sheetId="37" r:id="rId5"/>
    <sheet name="결과_06-08" sheetId="30" r:id="rId6"/>
    <sheet name="결과_06-04" sheetId="24" r:id="rId7"/>
    <sheet name="결과_06-02" sheetId="20" r:id="rId8"/>
    <sheet name="결과" sheetId="4" r:id="rId9"/>
    <sheet name="결과_보고" sheetId="17" r:id="rId10"/>
    <sheet name="50000" sheetId="46" r:id="rId11"/>
    <sheet name="60000" sheetId="45" r:id="rId12"/>
    <sheet name="51142.mp4" sheetId="41" r:id="rId13"/>
    <sheet name="64016_0~47Lines.mp4" sheetId="36" r:id="rId14"/>
    <sheet name="51815.mp4" sheetId="42" r:id="rId15"/>
    <sheet name="63279_0~44Lines.mp4" sheetId="39" r:id="rId16"/>
    <sheet name="47809_0~15Lines_twinLine_BadQua" sheetId="15" r:id="rId17"/>
    <sheet name="51501_0~53Lines.mp4" sheetId="38" r:id="rId18"/>
    <sheet name="52704_0~39Lines_Duet_StartGray." sheetId="35" r:id="rId19"/>
    <sheet name="62989_0~32Lines.mp4" sheetId="34" r:id="rId20"/>
    <sheet name="51291_0~42Lines_ColorWeired.mp4" sheetId="33" r:id="rId21"/>
    <sheet name="63524_0~36Lines.mp4" sheetId="32" r:id="rId22"/>
    <sheet name="64199_0~25Lines_PaintBlur.mp4" sheetId="31" r:id="rId23"/>
    <sheet name="51760_0~29Lines_PrintColorSky.m" sheetId="29" r:id="rId24"/>
    <sheet name="51276_0~45Lines_ColorDarkness.m" sheetId="27" r:id="rId25"/>
    <sheet name="51074_0~45Lines.mp4" sheetId="26" r:id="rId26"/>
    <sheet name="44559_0~58Lines_StartFontNoOutL" sheetId="25" r:id="rId27"/>
    <sheet name="40006.mp4" sheetId="19" r:id="rId28"/>
    <sheet name="62436_0~76Lines.mp4" sheetId="23" r:id="rId29"/>
    <sheet name="50052_0~62Lines.mp4" sheetId="22" r:id="rId30"/>
    <sheet name="43780_0~72Lines_BadQuarity.mp4" sheetId="14" r:id="rId31"/>
    <sheet name="54326_0~15Lines_TwinLine_Unprin" sheetId="3" r:id="rId32"/>
    <sheet name="50208_0~44Lines_ColorWeird.mp4" sheetId="5" r:id="rId33"/>
    <sheet name="50569_0~18Lines.mp4" sheetId="6" r:id="rId34"/>
    <sheet name="51781_0~73Lines_Duet_ColorWeire" sheetId="7" r:id="rId35"/>
    <sheet name="52284" sheetId="8" r:id="rId36"/>
    <sheet name="51847_0~35Lines.mp4" sheetId="13" r:id="rId37"/>
    <sheet name="Movie.mp4" sheetId="9" r:id="rId38"/>
    <sheet name="Movie1.mp4" sheetId="12" r:id="rId39"/>
    <sheet name="40011" sheetId="10" r:id="rId40"/>
    <sheet name="40009" sheetId="11" r:id="rId41"/>
    <sheet name="40003.mp4" sheetId="18" r:id="rId42"/>
  </sheets>
  <definedNames>
    <definedName name="_xlnm._FilterDatabase" localSheetId="31" hidden="1">'54326_0~15Lines_TwinLine_Unprin'!$B$1:$B$4457</definedName>
    <definedName name="ExternalData_1" localSheetId="1" hidden="1">Main!$A$1:$A$100</definedName>
    <definedName name="ExternalData_1" localSheetId="8" hidden="1">결과!$A$1:$A$106</definedName>
    <definedName name="ExternalData_1" localSheetId="7" hidden="1">'결과_06-02'!$A$1:$A$107</definedName>
    <definedName name="ExternalData_1" localSheetId="6" hidden="1">'결과_06-04'!$A$1:$A$107</definedName>
    <definedName name="ExternalData_1" localSheetId="5" hidden="1">'결과_06-08'!$A$1:$A$107</definedName>
    <definedName name="ExternalData_1" localSheetId="4" hidden="1">'결과_06-11'!$A$1:$A$107</definedName>
    <definedName name="ExternalData_1" localSheetId="3" hidden="1">'결과_06-15'!$A$1:$A$107</definedName>
    <definedName name="ExternalData_1" localSheetId="2" hidden="1">'결과_06-17'!$A$1:$A$107</definedName>
    <definedName name="ExternalData_1" localSheetId="9" hidden="1">결과_보고!$A$1:$A$106</definedName>
    <definedName name="ExternalData_1" localSheetId="0" hidden="1">분석파일정보_0617!$A$1:$A$101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8" i="17" l="1"/>
  <c r="O101" i="44"/>
  <c r="D101" i="44"/>
  <c r="O100" i="44"/>
  <c r="D100" i="44"/>
  <c r="O99" i="44"/>
  <c r="D99" i="44"/>
  <c r="O98" i="44"/>
  <c r="D98" i="44"/>
  <c r="O97" i="44"/>
  <c r="D97" i="44"/>
  <c r="O96" i="44"/>
  <c r="D96" i="44"/>
  <c r="O95" i="44"/>
  <c r="D95" i="44"/>
  <c r="O94" i="44"/>
  <c r="D94" i="44"/>
  <c r="O93" i="44"/>
  <c r="D93" i="44"/>
  <c r="O92" i="44"/>
  <c r="D92" i="44"/>
  <c r="O91" i="44"/>
  <c r="D91" i="44"/>
  <c r="O90" i="44"/>
  <c r="D90" i="44"/>
  <c r="O89" i="44"/>
  <c r="D89" i="44"/>
  <c r="O88" i="44"/>
  <c r="D88" i="44"/>
  <c r="O87" i="44"/>
  <c r="D87" i="44"/>
  <c r="O86" i="44"/>
  <c r="D86" i="44"/>
  <c r="O85" i="44"/>
  <c r="D85" i="44"/>
  <c r="O84" i="44"/>
  <c r="D84" i="44"/>
  <c r="O83" i="44"/>
  <c r="D83" i="44"/>
  <c r="O82" i="44"/>
  <c r="D82" i="44"/>
  <c r="O81" i="44"/>
  <c r="D81" i="44"/>
  <c r="O80" i="44"/>
  <c r="D80" i="44"/>
  <c r="O79" i="44"/>
  <c r="D79" i="44"/>
  <c r="O78" i="44"/>
  <c r="D78" i="44"/>
  <c r="O77" i="44"/>
  <c r="D77" i="44"/>
  <c r="O76" i="44"/>
  <c r="D76" i="44"/>
  <c r="O75" i="44"/>
  <c r="D75" i="44"/>
  <c r="O74" i="44"/>
  <c r="D74" i="44"/>
  <c r="O73" i="44"/>
  <c r="D73" i="44"/>
  <c r="O72" i="44"/>
  <c r="D72" i="44"/>
  <c r="O71" i="44"/>
  <c r="D71" i="44"/>
  <c r="O70" i="44"/>
  <c r="D70" i="44"/>
  <c r="O69" i="44"/>
  <c r="D69" i="44"/>
  <c r="O68" i="44"/>
  <c r="D68" i="44"/>
  <c r="O67" i="44"/>
  <c r="D67" i="44"/>
  <c r="O66" i="44"/>
  <c r="D66" i="44"/>
  <c r="O65" i="44"/>
  <c r="D65" i="44"/>
  <c r="O64" i="44"/>
  <c r="D64" i="44"/>
  <c r="O63" i="44"/>
  <c r="D63" i="44"/>
  <c r="O62" i="44"/>
  <c r="D62" i="44"/>
  <c r="O61" i="44"/>
  <c r="D61" i="44"/>
  <c r="O60" i="44"/>
  <c r="D60" i="44"/>
  <c r="O59" i="44"/>
  <c r="D59" i="44"/>
  <c r="O58" i="44"/>
  <c r="D58" i="44"/>
  <c r="O57" i="44"/>
  <c r="D57" i="44"/>
  <c r="O56" i="44"/>
  <c r="D56" i="44"/>
  <c r="O55" i="44"/>
  <c r="D55" i="44"/>
  <c r="O54" i="44"/>
  <c r="D54" i="44"/>
  <c r="O53" i="44"/>
  <c r="D53" i="44"/>
  <c r="O52" i="44"/>
  <c r="D52" i="44"/>
  <c r="O51" i="44"/>
  <c r="D51" i="44"/>
  <c r="O50" i="44"/>
  <c r="D50" i="44"/>
  <c r="O49" i="44"/>
  <c r="D49" i="44"/>
  <c r="O48" i="44"/>
  <c r="D48" i="44"/>
  <c r="O47" i="44"/>
  <c r="D47" i="44"/>
  <c r="O46" i="44"/>
  <c r="D46" i="44"/>
  <c r="O45" i="44"/>
  <c r="D45" i="44"/>
  <c r="O44" i="44"/>
  <c r="D44" i="44"/>
  <c r="O43" i="44"/>
  <c r="D43" i="44"/>
  <c r="O42" i="44"/>
  <c r="D42" i="44"/>
  <c r="O41" i="44"/>
  <c r="D41" i="44"/>
  <c r="O40" i="44"/>
  <c r="D40" i="44"/>
  <c r="O39" i="44"/>
  <c r="D39" i="44"/>
  <c r="O38" i="44"/>
  <c r="D38" i="44"/>
  <c r="O37" i="44"/>
  <c r="D37" i="44"/>
  <c r="O36" i="44"/>
  <c r="D36" i="44"/>
  <c r="O35" i="44"/>
  <c r="D35" i="44"/>
  <c r="O34" i="44"/>
  <c r="D34" i="44"/>
  <c r="O33" i="44"/>
  <c r="D33" i="44"/>
  <c r="O32" i="44"/>
  <c r="D32" i="44"/>
  <c r="O31" i="44"/>
  <c r="D31" i="44"/>
  <c r="O30" i="44"/>
  <c r="D30" i="44"/>
  <c r="O29" i="44"/>
  <c r="D29" i="44"/>
  <c r="O28" i="44"/>
  <c r="D28" i="44"/>
  <c r="O27" i="44"/>
  <c r="D27" i="44"/>
  <c r="O26" i="44"/>
  <c r="D26" i="44"/>
  <c r="O25" i="44"/>
  <c r="D25" i="44"/>
  <c r="O24" i="44"/>
  <c r="D24" i="44"/>
  <c r="O23" i="44"/>
  <c r="D23" i="44"/>
  <c r="O22" i="44"/>
  <c r="D22" i="44"/>
  <c r="O21" i="44"/>
  <c r="D21" i="44"/>
  <c r="O20" i="44"/>
  <c r="D20" i="44"/>
  <c r="O19" i="44"/>
  <c r="D19" i="44"/>
  <c r="O18" i="44"/>
  <c r="D18" i="44"/>
  <c r="O17" i="44"/>
  <c r="D17" i="44"/>
  <c r="O16" i="44"/>
  <c r="D16" i="44"/>
  <c r="O15" i="44"/>
  <c r="D15" i="44"/>
  <c r="O14" i="44"/>
  <c r="D14" i="44"/>
  <c r="O13" i="44"/>
  <c r="D13" i="44"/>
  <c r="O12" i="44"/>
  <c r="D12" i="44"/>
  <c r="O11" i="44"/>
  <c r="D11" i="44"/>
  <c r="O10" i="44"/>
  <c r="D10" i="44"/>
  <c r="O9" i="44"/>
  <c r="D9" i="44"/>
  <c r="O8" i="44"/>
  <c r="D8" i="44"/>
  <c r="O7" i="44"/>
  <c r="D7" i="44"/>
  <c r="O6" i="44"/>
  <c r="D6" i="44"/>
  <c r="O5" i="44"/>
  <c r="D5" i="44"/>
  <c r="O4" i="44"/>
  <c r="D4" i="44"/>
  <c r="O3" i="44"/>
  <c r="D3" i="44"/>
  <c r="O2" i="44"/>
  <c r="D2" i="44"/>
  <c r="C104" i="44" l="1"/>
  <c r="C109" i="44"/>
  <c r="C107" i="44"/>
  <c r="C106" i="44"/>
  <c r="C105" i="44"/>
  <c r="C108" i="44"/>
  <c r="O87" i="43"/>
  <c r="D87" i="43"/>
  <c r="O12" i="43"/>
  <c r="D12" i="43"/>
  <c r="O41" i="43"/>
  <c r="D41" i="43"/>
  <c r="O40" i="43"/>
  <c r="D40" i="43"/>
  <c r="O98" i="43"/>
  <c r="D98" i="43"/>
  <c r="O34" i="43"/>
  <c r="D34" i="43"/>
  <c r="O6" i="43"/>
  <c r="D6" i="43"/>
  <c r="O73" i="43"/>
  <c r="D73" i="43"/>
  <c r="O45" i="43"/>
  <c r="D45" i="43"/>
  <c r="O64" i="43"/>
  <c r="D64" i="43"/>
  <c r="O16" i="43"/>
  <c r="D16" i="43"/>
  <c r="O84" i="43"/>
  <c r="D84" i="43"/>
  <c r="O39" i="43"/>
  <c r="D39" i="43"/>
  <c r="O69" i="43"/>
  <c r="D69" i="43"/>
  <c r="O72" i="43"/>
  <c r="D72" i="43"/>
  <c r="O85" i="43"/>
  <c r="D85" i="43"/>
  <c r="O44" i="43"/>
  <c r="D44" i="43"/>
  <c r="O17" i="43"/>
  <c r="D17" i="43"/>
  <c r="O93" i="43"/>
  <c r="D93" i="43"/>
  <c r="O92" i="43"/>
  <c r="D92" i="43"/>
  <c r="O76" i="43"/>
  <c r="D76" i="43"/>
  <c r="O77" i="43"/>
  <c r="D77" i="43"/>
  <c r="O43" i="43"/>
  <c r="D43" i="43"/>
  <c r="O102" i="43"/>
  <c r="D102" i="43"/>
  <c r="O78" i="43"/>
  <c r="D78" i="43"/>
  <c r="O61" i="43"/>
  <c r="D61" i="43"/>
  <c r="O62" i="43"/>
  <c r="D62" i="43"/>
  <c r="O29" i="43"/>
  <c r="D29" i="43"/>
  <c r="O35" i="43"/>
  <c r="D35" i="43"/>
  <c r="O68" i="43"/>
  <c r="D68" i="43"/>
  <c r="O71" i="43"/>
  <c r="D71" i="43"/>
  <c r="O36" i="43"/>
  <c r="D36" i="43"/>
  <c r="O46" i="43"/>
  <c r="D46" i="43"/>
  <c r="O23" i="43"/>
  <c r="D23" i="43"/>
  <c r="O97" i="43"/>
  <c r="D97" i="43"/>
  <c r="O103" i="43"/>
  <c r="D103" i="43"/>
  <c r="O106" i="43"/>
  <c r="D106" i="43"/>
  <c r="O42" i="43"/>
  <c r="D42" i="43"/>
  <c r="O83" i="43"/>
  <c r="D83" i="43"/>
  <c r="O28" i="43"/>
  <c r="D28" i="43"/>
  <c r="O59" i="43"/>
  <c r="D59" i="43"/>
  <c r="O30" i="43"/>
  <c r="D30" i="43"/>
  <c r="O51" i="43"/>
  <c r="D51" i="43"/>
  <c r="O25" i="43"/>
  <c r="D25" i="43"/>
  <c r="O26" i="43"/>
  <c r="D26" i="43"/>
  <c r="O105" i="43"/>
  <c r="D105" i="43"/>
  <c r="O82" i="43"/>
  <c r="D82" i="43"/>
  <c r="O65" i="43"/>
  <c r="D65" i="43"/>
  <c r="O99" i="43"/>
  <c r="D99" i="43"/>
  <c r="O58" i="43"/>
  <c r="D58" i="43"/>
  <c r="O27" i="43"/>
  <c r="D27" i="43"/>
  <c r="O19" i="43"/>
  <c r="D19" i="43"/>
  <c r="O100" i="43"/>
  <c r="D100" i="43"/>
  <c r="O94" i="43"/>
  <c r="D94" i="43"/>
  <c r="O31" i="43"/>
  <c r="D31" i="43"/>
  <c r="O101" i="43"/>
  <c r="D101" i="43"/>
  <c r="O89" i="43"/>
  <c r="D89" i="43"/>
  <c r="O96" i="43"/>
  <c r="D96" i="43"/>
  <c r="O104" i="43"/>
  <c r="D104" i="43"/>
  <c r="O86" i="43"/>
  <c r="D86" i="43"/>
  <c r="O75" i="43"/>
  <c r="D75" i="43"/>
  <c r="O81" i="43"/>
  <c r="D81" i="43"/>
  <c r="O52" i="43"/>
  <c r="D52" i="43"/>
  <c r="O90" i="43"/>
  <c r="D90" i="43"/>
  <c r="O54" i="43"/>
  <c r="D54" i="43"/>
  <c r="O91" i="43"/>
  <c r="D91" i="43"/>
  <c r="O88" i="43"/>
  <c r="D88" i="43"/>
  <c r="O55" i="43"/>
  <c r="D55" i="43"/>
  <c r="O53" i="43"/>
  <c r="D53" i="43"/>
  <c r="O21" i="43"/>
  <c r="D21" i="43"/>
  <c r="O56" i="43"/>
  <c r="D56" i="43"/>
  <c r="O66" i="43"/>
  <c r="D66" i="43"/>
  <c r="O57" i="43"/>
  <c r="D57" i="43"/>
  <c r="O18" i="43"/>
  <c r="D18" i="43"/>
  <c r="O70" i="43"/>
  <c r="D70" i="43"/>
  <c r="O24" i="43"/>
  <c r="D24" i="43"/>
  <c r="O15" i="43"/>
  <c r="D15" i="43"/>
  <c r="O14" i="43"/>
  <c r="D14" i="43"/>
  <c r="O63" i="43"/>
  <c r="D63" i="43"/>
  <c r="O13" i="43"/>
  <c r="D13" i="43"/>
  <c r="O67" i="43"/>
  <c r="D67" i="43"/>
  <c r="O11" i="43"/>
  <c r="D11" i="43"/>
  <c r="O3" i="43"/>
  <c r="D3" i="43"/>
  <c r="O79" i="43"/>
  <c r="D79" i="43"/>
  <c r="O37" i="43"/>
  <c r="D37" i="43"/>
  <c r="O80" i="43"/>
  <c r="D80" i="43"/>
  <c r="O33" i="43"/>
  <c r="D33" i="43"/>
  <c r="O48" i="43"/>
  <c r="D48" i="43"/>
  <c r="O60" i="43"/>
  <c r="D60" i="43"/>
  <c r="O74" i="43"/>
  <c r="D74" i="43"/>
  <c r="O22" i="43"/>
  <c r="D22" i="43"/>
  <c r="O95" i="43"/>
  <c r="D95" i="43"/>
  <c r="O4" i="43"/>
  <c r="D4" i="43"/>
  <c r="O20" i="43"/>
  <c r="D20" i="43"/>
  <c r="O38" i="43"/>
  <c r="D38" i="43"/>
  <c r="O10" i="43"/>
  <c r="D10" i="43"/>
  <c r="O9" i="43"/>
  <c r="D9" i="43"/>
  <c r="O32" i="43"/>
  <c r="D32" i="43"/>
  <c r="O8" i="43"/>
  <c r="D8" i="43"/>
  <c r="O7" i="43"/>
  <c r="D7" i="43"/>
  <c r="O5" i="43"/>
  <c r="D5" i="43"/>
  <c r="O50" i="43"/>
  <c r="D50" i="43"/>
  <c r="O49" i="43"/>
  <c r="D49" i="43"/>
  <c r="O47" i="43"/>
  <c r="D47" i="43"/>
  <c r="O2" i="43"/>
  <c r="D2" i="43"/>
  <c r="B77" i="14"/>
  <c r="O24" i="40"/>
  <c r="D24" i="40"/>
  <c r="O70" i="40"/>
  <c r="D70" i="40"/>
  <c r="O61" i="40"/>
  <c r="D61" i="40"/>
  <c r="O8" i="40"/>
  <c r="D8" i="40"/>
  <c r="O48" i="40"/>
  <c r="D48" i="40"/>
  <c r="O71" i="40"/>
  <c r="D71" i="40"/>
  <c r="O14" i="40"/>
  <c r="D14" i="40"/>
  <c r="O2" i="40"/>
  <c r="D2" i="40"/>
  <c r="O83" i="40"/>
  <c r="D83" i="40"/>
  <c r="O51" i="40"/>
  <c r="D51" i="40"/>
  <c r="O54" i="40"/>
  <c r="D54" i="40"/>
  <c r="O58" i="40"/>
  <c r="D58" i="40"/>
  <c r="O102" i="40"/>
  <c r="D102" i="40"/>
  <c r="O72" i="40"/>
  <c r="D72" i="40"/>
  <c r="O49" i="40"/>
  <c r="D49" i="40"/>
  <c r="O15" i="40"/>
  <c r="D15" i="40"/>
  <c r="O25" i="40"/>
  <c r="D25" i="40"/>
  <c r="O53" i="40"/>
  <c r="D53" i="40"/>
  <c r="O88" i="40"/>
  <c r="D88" i="40"/>
  <c r="O87" i="40"/>
  <c r="D87" i="40"/>
  <c r="O41" i="40"/>
  <c r="D41" i="40"/>
  <c r="O43" i="40"/>
  <c r="D43" i="40"/>
  <c r="O50" i="40"/>
  <c r="D50" i="40"/>
  <c r="O40" i="40"/>
  <c r="D40" i="40"/>
  <c r="O106" i="40"/>
  <c r="D106" i="40"/>
  <c r="O47" i="40"/>
  <c r="D47" i="40"/>
  <c r="O91" i="40"/>
  <c r="D91" i="40"/>
  <c r="O95" i="40"/>
  <c r="D95" i="40"/>
  <c r="O68" i="40"/>
  <c r="D68" i="40"/>
  <c r="O60" i="40"/>
  <c r="D60" i="40"/>
  <c r="O45" i="40"/>
  <c r="D45" i="40"/>
  <c r="O21" i="40"/>
  <c r="D21" i="40"/>
  <c r="O23" i="40"/>
  <c r="D23" i="40"/>
  <c r="O82" i="40"/>
  <c r="D82" i="40"/>
  <c r="O85" i="40"/>
  <c r="D85" i="40"/>
  <c r="O86" i="40"/>
  <c r="D86" i="40"/>
  <c r="O46" i="40"/>
  <c r="D46" i="40"/>
  <c r="O17" i="40"/>
  <c r="D17" i="40"/>
  <c r="O99" i="40"/>
  <c r="D99" i="40"/>
  <c r="O92" i="40"/>
  <c r="D92" i="40"/>
  <c r="O76" i="40"/>
  <c r="D76" i="40"/>
  <c r="O32" i="40"/>
  <c r="D32" i="40"/>
  <c r="O93" i="40"/>
  <c r="D93" i="40"/>
  <c r="O77" i="40"/>
  <c r="D77" i="40"/>
  <c r="O26" i="40"/>
  <c r="D26" i="40"/>
  <c r="O35" i="40"/>
  <c r="D35" i="40"/>
  <c r="O59" i="40"/>
  <c r="D59" i="40"/>
  <c r="O97" i="40"/>
  <c r="D97" i="40"/>
  <c r="O28" i="40"/>
  <c r="D28" i="40"/>
  <c r="O80" i="40"/>
  <c r="D80" i="40"/>
  <c r="O81" i="40"/>
  <c r="D81" i="40"/>
  <c r="O18" i="40"/>
  <c r="D18" i="40"/>
  <c r="O66" i="40"/>
  <c r="D66" i="40"/>
  <c r="O57" i="40"/>
  <c r="D57" i="40"/>
  <c r="O34" i="40"/>
  <c r="D34" i="40"/>
  <c r="O30" i="40"/>
  <c r="D30" i="40"/>
  <c r="O36" i="40"/>
  <c r="D36" i="40"/>
  <c r="O39" i="40"/>
  <c r="D39" i="40"/>
  <c r="O42" i="40"/>
  <c r="D42" i="40"/>
  <c r="O38" i="40"/>
  <c r="D38" i="40"/>
  <c r="O44" i="40"/>
  <c r="D44" i="40"/>
  <c r="O64" i="40"/>
  <c r="D64" i="40"/>
  <c r="O5" i="40"/>
  <c r="D5" i="40"/>
  <c r="O4" i="40"/>
  <c r="D4" i="40"/>
  <c r="O19" i="40"/>
  <c r="D19" i="40"/>
  <c r="O3" i="40"/>
  <c r="D3" i="40"/>
  <c r="O74" i="40"/>
  <c r="D74" i="40"/>
  <c r="O98" i="40"/>
  <c r="D98" i="40"/>
  <c r="O90" i="40"/>
  <c r="D90" i="40"/>
  <c r="O7" i="40"/>
  <c r="D7" i="40"/>
  <c r="O84" i="40"/>
  <c r="D84" i="40"/>
  <c r="O69" i="40"/>
  <c r="D69" i="40"/>
  <c r="O100" i="40"/>
  <c r="D100" i="40"/>
  <c r="O104" i="40"/>
  <c r="D104" i="40"/>
  <c r="O103" i="40"/>
  <c r="D103" i="40"/>
  <c r="O94" i="40"/>
  <c r="D94" i="40"/>
  <c r="O6" i="40"/>
  <c r="D6" i="40"/>
  <c r="O12" i="40"/>
  <c r="D12" i="40"/>
  <c r="O22" i="40"/>
  <c r="D22" i="40"/>
  <c r="O29" i="40"/>
  <c r="D29" i="40"/>
  <c r="O75" i="40"/>
  <c r="D75" i="40"/>
  <c r="O78" i="40"/>
  <c r="D78" i="40"/>
  <c r="O101" i="40"/>
  <c r="D101" i="40"/>
  <c r="O20" i="40"/>
  <c r="D20" i="40"/>
  <c r="O9" i="40"/>
  <c r="D9" i="40"/>
  <c r="O52" i="40"/>
  <c r="D52" i="40"/>
  <c r="O65" i="40"/>
  <c r="D65" i="40"/>
  <c r="O79" i="40"/>
  <c r="D79" i="40"/>
  <c r="O67" i="40"/>
  <c r="D67" i="40"/>
  <c r="O56" i="40"/>
  <c r="D56" i="40"/>
  <c r="O27" i="40"/>
  <c r="D27" i="40"/>
  <c r="O62" i="40"/>
  <c r="D62" i="40"/>
  <c r="O63" i="40"/>
  <c r="D63" i="40"/>
  <c r="O11" i="40"/>
  <c r="D11" i="40"/>
  <c r="O10" i="40"/>
  <c r="D10" i="40"/>
  <c r="O31" i="40"/>
  <c r="D31" i="40"/>
  <c r="O73" i="40"/>
  <c r="D73" i="40"/>
  <c r="O16" i="40"/>
  <c r="D16" i="40"/>
  <c r="O37" i="40"/>
  <c r="D37" i="40"/>
  <c r="O105" i="40"/>
  <c r="D105" i="40"/>
  <c r="O13" i="40"/>
  <c r="D13" i="40"/>
  <c r="O55" i="40"/>
  <c r="D55" i="40"/>
  <c r="O33" i="40"/>
  <c r="D33" i="40"/>
  <c r="O89" i="40"/>
  <c r="D89" i="40"/>
  <c r="O96" i="40"/>
  <c r="D96" i="40"/>
  <c r="O18" i="15"/>
  <c r="K82" i="37"/>
  <c r="D82" i="37"/>
  <c r="K104" i="37"/>
  <c r="D104" i="37"/>
  <c r="K102" i="37"/>
  <c r="D102" i="37"/>
  <c r="K106" i="37"/>
  <c r="D106" i="37"/>
  <c r="K105" i="37"/>
  <c r="D105" i="37"/>
  <c r="K26" i="37"/>
  <c r="D26" i="37"/>
  <c r="K3" i="37"/>
  <c r="D3" i="37"/>
  <c r="K85" i="37"/>
  <c r="D85" i="37"/>
  <c r="K4" i="37"/>
  <c r="D4" i="37"/>
  <c r="K40" i="37"/>
  <c r="D40" i="37"/>
  <c r="K95" i="37"/>
  <c r="D95" i="37"/>
  <c r="K100" i="37"/>
  <c r="D100" i="37"/>
  <c r="K53" i="37"/>
  <c r="D53" i="37"/>
  <c r="K72" i="37"/>
  <c r="D72" i="37"/>
  <c r="K76" i="37"/>
  <c r="D76" i="37"/>
  <c r="K52" i="37"/>
  <c r="D52" i="37"/>
  <c r="K48" i="37"/>
  <c r="D48" i="37"/>
  <c r="K13" i="37"/>
  <c r="D13" i="37"/>
  <c r="K12" i="37"/>
  <c r="D12" i="37"/>
  <c r="K2" i="37"/>
  <c r="D2" i="37"/>
  <c r="K51" i="37"/>
  <c r="D51" i="37"/>
  <c r="K46" i="37"/>
  <c r="D46" i="37"/>
  <c r="K9" i="37"/>
  <c r="D9" i="37"/>
  <c r="K8" i="37"/>
  <c r="D8" i="37"/>
  <c r="K5" i="37"/>
  <c r="D5" i="37"/>
  <c r="K81" i="37"/>
  <c r="D81" i="37"/>
  <c r="K50" i="37"/>
  <c r="D50" i="37"/>
  <c r="K66" i="37"/>
  <c r="D66" i="37"/>
  <c r="K18" i="37"/>
  <c r="D18" i="37"/>
  <c r="K25" i="37"/>
  <c r="D25" i="37"/>
  <c r="K97" i="37"/>
  <c r="D97" i="37"/>
  <c r="K84" i="37"/>
  <c r="D84" i="37"/>
  <c r="K47" i="37"/>
  <c r="D47" i="37"/>
  <c r="K77" i="37"/>
  <c r="D77" i="37"/>
  <c r="K55" i="37"/>
  <c r="D55" i="37"/>
  <c r="K96" i="37"/>
  <c r="D96" i="37"/>
  <c r="K75" i="37"/>
  <c r="D75" i="37"/>
  <c r="K54" i="37"/>
  <c r="D54" i="37"/>
  <c r="K6" i="37"/>
  <c r="D6" i="37"/>
  <c r="K98" i="37"/>
  <c r="D98" i="37"/>
  <c r="K73" i="37"/>
  <c r="D73" i="37"/>
  <c r="K29" i="37"/>
  <c r="D29" i="37"/>
  <c r="K90" i="37"/>
  <c r="D90" i="37"/>
  <c r="K91" i="37"/>
  <c r="D91" i="37"/>
  <c r="K60" i="37"/>
  <c r="D60" i="37"/>
  <c r="K28" i="37"/>
  <c r="D28" i="37"/>
  <c r="K22" i="37"/>
  <c r="D22" i="37"/>
  <c r="K17" i="37"/>
  <c r="D17" i="37"/>
  <c r="K21" i="37"/>
  <c r="D21" i="37"/>
  <c r="K11" i="37"/>
  <c r="D11" i="37"/>
  <c r="K38" i="37"/>
  <c r="D38" i="37"/>
  <c r="K99" i="37"/>
  <c r="D99" i="37"/>
  <c r="K14" i="37"/>
  <c r="D14" i="37"/>
  <c r="K92" i="37"/>
  <c r="D92" i="37"/>
  <c r="K59" i="37"/>
  <c r="D59" i="37"/>
  <c r="K41" i="37"/>
  <c r="D41" i="37"/>
  <c r="K64" i="37"/>
  <c r="D64" i="37"/>
  <c r="K65" i="37"/>
  <c r="D65" i="37"/>
  <c r="K89" i="37"/>
  <c r="D89" i="37"/>
  <c r="K61" i="37"/>
  <c r="D61" i="37"/>
  <c r="K88" i="37"/>
  <c r="D88" i="37"/>
  <c r="K86" i="37"/>
  <c r="D86" i="37"/>
  <c r="K69" i="37"/>
  <c r="D69" i="37"/>
  <c r="K70" i="37"/>
  <c r="D70" i="37"/>
  <c r="K63" i="37"/>
  <c r="D63" i="37"/>
  <c r="K10" i="37"/>
  <c r="D10" i="37"/>
  <c r="K45" i="37"/>
  <c r="D45" i="37"/>
  <c r="K19" i="37"/>
  <c r="D19" i="37"/>
  <c r="K39" i="37"/>
  <c r="D39" i="37"/>
  <c r="K67" i="37"/>
  <c r="D67" i="37"/>
  <c r="K36" i="37"/>
  <c r="D36" i="37"/>
  <c r="K83" i="37"/>
  <c r="D83" i="37"/>
  <c r="K79" i="37"/>
  <c r="D79" i="37"/>
  <c r="K23" i="37"/>
  <c r="D23" i="37"/>
  <c r="K44" i="37"/>
  <c r="D44" i="37"/>
  <c r="K101" i="37"/>
  <c r="D101" i="37"/>
  <c r="K68" i="37"/>
  <c r="D68" i="37"/>
  <c r="K78" i="37"/>
  <c r="D78" i="37"/>
  <c r="K58" i="37"/>
  <c r="D58" i="37"/>
  <c r="K24" i="37"/>
  <c r="D24" i="37"/>
  <c r="K56" i="37"/>
  <c r="D56" i="37"/>
  <c r="K16" i="37"/>
  <c r="D16" i="37"/>
  <c r="K43" i="37"/>
  <c r="D43" i="37"/>
  <c r="K27" i="37"/>
  <c r="D27" i="37"/>
  <c r="K20" i="37"/>
  <c r="D20" i="37"/>
  <c r="K71" i="37"/>
  <c r="D71" i="37"/>
  <c r="K87" i="37"/>
  <c r="D87" i="37"/>
  <c r="K80" i="37"/>
  <c r="D80" i="37"/>
  <c r="K57" i="37"/>
  <c r="D57" i="37"/>
  <c r="K49" i="37"/>
  <c r="D49" i="37"/>
  <c r="K74" i="37"/>
  <c r="D74" i="37"/>
  <c r="K93" i="37"/>
  <c r="D93" i="37"/>
  <c r="K42" i="37"/>
  <c r="D42" i="37"/>
  <c r="K35" i="37"/>
  <c r="D35" i="37"/>
  <c r="K94" i="37"/>
  <c r="D94" i="37"/>
  <c r="K62" i="37"/>
  <c r="D62" i="37"/>
  <c r="K15" i="37"/>
  <c r="D15" i="37"/>
  <c r="K31" i="37"/>
  <c r="D31" i="37"/>
  <c r="K103" i="37"/>
  <c r="D103" i="37"/>
  <c r="K30" i="37"/>
  <c r="D30" i="37"/>
  <c r="K34" i="37"/>
  <c r="D34" i="37"/>
  <c r="K7" i="37"/>
  <c r="D7" i="37"/>
  <c r="K37" i="37"/>
  <c r="D37" i="37"/>
  <c r="K33" i="37"/>
  <c r="D33" i="37"/>
  <c r="K32" i="37"/>
  <c r="D32" i="37"/>
  <c r="C110" i="44" l="1"/>
  <c r="K51" i="30"/>
  <c r="D4" i="30"/>
  <c r="I106" i="17"/>
  <c r="I105" i="17"/>
  <c r="I104" i="17"/>
  <c r="I103" i="17"/>
  <c r="I102" i="17"/>
  <c r="I101" i="17"/>
  <c r="I100" i="17"/>
  <c r="I99" i="17"/>
  <c r="I98" i="17"/>
  <c r="I97" i="17"/>
  <c r="I96" i="17"/>
  <c r="I95" i="17"/>
  <c r="I94" i="17"/>
  <c r="I93" i="17"/>
  <c r="I92" i="17"/>
  <c r="I91" i="17"/>
  <c r="I90" i="17"/>
  <c r="I89" i="17"/>
  <c r="I88" i="17"/>
  <c r="I87" i="17"/>
  <c r="I86" i="17"/>
  <c r="I85" i="17"/>
  <c r="I84" i="17"/>
  <c r="I83" i="17"/>
  <c r="I82" i="17"/>
  <c r="I81" i="17"/>
  <c r="I80" i="17"/>
  <c r="I79" i="17"/>
  <c r="I78" i="17"/>
  <c r="I77" i="17"/>
  <c r="I76" i="17"/>
  <c r="I75" i="17"/>
  <c r="I74" i="17"/>
  <c r="I73" i="17"/>
  <c r="I72" i="17"/>
  <c r="I71" i="17"/>
  <c r="I70" i="17"/>
  <c r="I69" i="17"/>
  <c r="I68" i="17"/>
  <c r="I67" i="17"/>
  <c r="I66" i="17"/>
  <c r="I65" i="17"/>
  <c r="I64" i="17"/>
  <c r="I63" i="17"/>
  <c r="I62" i="17"/>
  <c r="I61" i="17"/>
  <c r="I60" i="17"/>
  <c r="I59" i="17"/>
  <c r="I58" i="17"/>
  <c r="I57" i="17"/>
  <c r="I56" i="17"/>
  <c r="I55" i="17"/>
  <c r="I54" i="17"/>
  <c r="I53" i="17"/>
  <c r="I52" i="17"/>
  <c r="I51" i="17"/>
  <c r="I50" i="17"/>
  <c r="I49" i="17"/>
  <c r="I48" i="17"/>
  <c r="I47" i="17"/>
  <c r="I46" i="17"/>
  <c r="I45" i="17"/>
  <c r="I44" i="17"/>
  <c r="I43" i="17"/>
  <c r="I42" i="17"/>
  <c r="I41" i="17"/>
  <c r="I40" i="17"/>
  <c r="I39" i="17"/>
  <c r="I38" i="17"/>
  <c r="I37" i="17"/>
  <c r="I36" i="1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J106" i="17" l="1"/>
  <c r="J105" i="17"/>
  <c r="J104" i="17"/>
  <c r="J103" i="17"/>
  <c r="J102" i="17"/>
  <c r="J101" i="17"/>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2" i="17"/>
  <c r="K106" i="30"/>
  <c r="D106" i="30"/>
  <c r="K12" i="30"/>
  <c r="D12" i="30"/>
  <c r="K5" i="30"/>
  <c r="D5" i="30"/>
  <c r="K3" i="30"/>
  <c r="D3" i="30"/>
  <c r="K8" i="30"/>
  <c r="D8" i="30"/>
  <c r="K6" i="30"/>
  <c r="D6" i="30"/>
  <c r="K2" i="30"/>
  <c r="D2" i="30"/>
  <c r="K11" i="30"/>
  <c r="D11" i="30"/>
  <c r="K38" i="30"/>
  <c r="D38" i="30"/>
  <c r="K13" i="30"/>
  <c r="D13" i="30"/>
  <c r="K23" i="30"/>
  <c r="D23" i="30"/>
  <c r="K73" i="30"/>
  <c r="D73" i="30"/>
  <c r="K17" i="30"/>
  <c r="D17" i="30"/>
  <c r="K4" i="30"/>
  <c r="K27" i="30"/>
  <c r="D27" i="30"/>
  <c r="K68" i="30"/>
  <c r="D68" i="30"/>
  <c r="K76" i="30"/>
  <c r="D76" i="30"/>
  <c r="K46" i="30"/>
  <c r="D46" i="30"/>
  <c r="K70" i="30"/>
  <c r="D70" i="30"/>
  <c r="K43" i="30"/>
  <c r="D43" i="30"/>
  <c r="K44" i="30"/>
  <c r="D44" i="30"/>
  <c r="K49" i="30"/>
  <c r="D49" i="30"/>
  <c r="K50" i="30"/>
  <c r="D50" i="30"/>
  <c r="K18" i="30"/>
  <c r="D18" i="30"/>
  <c r="K32" i="30"/>
  <c r="D32" i="30"/>
  <c r="K9" i="30"/>
  <c r="D9" i="30"/>
  <c r="K101" i="30"/>
  <c r="D101" i="30"/>
  <c r="K60" i="30"/>
  <c r="D60" i="30"/>
  <c r="K83" i="30"/>
  <c r="D83" i="30"/>
  <c r="K103" i="30"/>
  <c r="D103" i="30"/>
  <c r="K102" i="30"/>
  <c r="D102" i="30"/>
  <c r="K105" i="30"/>
  <c r="D105" i="30"/>
  <c r="K104" i="30"/>
  <c r="D104" i="30"/>
  <c r="K31" i="30"/>
  <c r="D31" i="30"/>
  <c r="K67" i="30"/>
  <c r="D67" i="30"/>
  <c r="K71" i="30"/>
  <c r="D71" i="30"/>
  <c r="K96" i="30"/>
  <c r="D96" i="30"/>
  <c r="K15" i="30"/>
  <c r="D15" i="30"/>
  <c r="K53" i="30"/>
  <c r="D53" i="30"/>
  <c r="K64" i="30"/>
  <c r="D64" i="30"/>
  <c r="K48" i="30"/>
  <c r="D48" i="30"/>
  <c r="K20" i="30"/>
  <c r="D20" i="30"/>
  <c r="K45" i="30"/>
  <c r="D45" i="30"/>
  <c r="K99" i="30"/>
  <c r="D99" i="30"/>
  <c r="K35" i="30"/>
  <c r="D35" i="30"/>
  <c r="K81" i="30"/>
  <c r="D81" i="30"/>
  <c r="K19" i="30"/>
  <c r="D19" i="30"/>
  <c r="K34" i="30"/>
  <c r="D34" i="30"/>
  <c r="K29" i="30"/>
  <c r="D29" i="30"/>
  <c r="K92" i="30"/>
  <c r="D92" i="30"/>
  <c r="K16" i="30"/>
  <c r="D16" i="30"/>
  <c r="K66" i="30"/>
  <c r="D66" i="30"/>
  <c r="K93" i="30"/>
  <c r="D93" i="30"/>
  <c r="K21" i="30"/>
  <c r="D21" i="30"/>
  <c r="K30" i="30"/>
  <c r="D30" i="30"/>
  <c r="K37" i="30"/>
  <c r="D37" i="30"/>
  <c r="K79" i="30"/>
  <c r="D79" i="30"/>
  <c r="K42" i="30"/>
  <c r="D42" i="30"/>
  <c r="K47" i="30"/>
  <c r="D47" i="30"/>
  <c r="K62" i="30"/>
  <c r="D62" i="30"/>
  <c r="K52" i="30"/>
  <c r="D52" i="30"/>
  <c r="K28" i="30"/>
  <c r="D28" i="30"/>
  <c r="K26" i="30"/>
  <c r="D26" i="30"/>
  <c r="K72" i="30"/>
  <c r="D72" i="30"/>
  <c r="K69" i="30"/>
  <c r="D69" i="30"/>
  <c r="K94" i="30"/>
  <c r="D94" i="30"/>
  <c r="K91" i="30"/>
  <c r="D91" i="30"/>
  <c r="K86" i="30"/>
  <c r="D86" i="30"/>
  <c r="K80" i="30"/>
  <c r="D80" i="30"/>
  <c r="K90" i="30"/>
  <c r="D90" i="30"/>
  <c r="K74" i="30"/>
  <c r="D74" i="30"/>
  <c r="K85" i="30"/>
  <c r="D85" i="30"/>
  <c r="K40" i="30"/>
  <c r="D40" i="30"/>
  <c r="K14" i="30"/>
  <c r="D14" i="30"/>
  <c r="K97" i="30"/>
  <c r="D97" i="30"/>
  <c r="K56" i="30"/>
  <c r="D56" i="30"/>
  <c r="K36" i="30"/>
  <c r="D36" i="30"/>
  <c r="K7" i="30"/>
  <c r="D7" i="30"/>
  <c r="K65" i="30"/>
  <c r="D65" i="30"/>
  <c r="K61" i="30"/>
  <c r="D61" i="30"/>
  <c r="K77" i="30"/>
  <c r="D77" i="30"/>
  <c r="K33" i="30"/>
  <c r="D33" i="30"/>
  <c r="K58" i="30"/>
  <c r="D58" i="30"/>
  <c r="K22" i="30"/>
  <c r="D22" i="30"/>
  <c r="K39" i="30"/>
  <c r="D39" i="30"/>
  <c r="K78" i="30"/>
  <c r="D78" i="30"/>
  <c r="K59" i="30"/>
  <c r="D59" i="30"/>
  <c r="K25" i="30"/>
  <c r="D25" i="30"/>
  <c r="K10" i="30"/>
  <c r="D10" i="30"/>
  <c r="K54" i="30"/>
  <c r="D54" i="30"/>
  <c r="K89" i="30"/>
  <c r="D89" i="30"/>
  <c r="K88" i="30"/>
  <c r="D88" i="30"/>
  <c r="K57" i="30"/>
  <c r="D57" i="30"/>
  <c r="K41" i="30"/>
  <c r="D41" i="30"/>
  <c r="K84" i="30"/>
  <c r="D84" i="30"/>
  <c r="K82" i="30"/>
  <c r="D82" i="30"/>
  <c r="K98" i="30"/>
  <c r="D98" i="30"/>
  <c r="K100" i="30"/>
  <c r="D100" i="30"/>
  <c r="K87" i="30"/>
  <c r="D87" i="30"/>
  <c r="K63" i="30"/>
  <c r="D63" i="30"/>
  <c r="K75" i="30"/>
  <c r="D75" i="30"/>
  <c r="D51" i="30"/>
  <c r="K95" i="30"/>
  <c r="D95" i="30"/>
  <c r="K55" i="30"/>
  <c r="D55" i="30"/>
  <c r="K24" i="30"/>
  <c r="D24" i="30"/>
  <c r="K86" i="24"/>
  <c r="G42" i="25"/>
  <c r="C42" i="25"/>
  <c r="G12" i="17"/>
  <c r="G13" i="17"/>
  <c r="G28" i="17"/>
  <c r="G29" i="17"/>
  <c r="G44" i="17"/>
  <c r="G45" i="17"/>
  <c r="G60" i="17"/>
  <c r="G61" i="17"/>
  <c r="G76" i="17"/>
  <c r="G77" i="17"/>
  <c r="G92" i="17"/>
  <c r="G93" i="17"/>
  <c r="G2" i="17"/>
  <c r="F106" i="17"/>
  <c r="G106" i="17" s="1"/>
  <c r="F105" i="17"/>
  <c r="G105" i="17" s="1"/>
  <c r="F104" i="17"/>
  <c r="G104" i="17" s="1"/>
  <c r="F103" i="17"/>
  <c r="G103" i="17" s="1"/>
  <c r="F102" i="17"/>
  <c r="G102" i="17" s="1"/>
  <c r="F101" i="17"/>
  <c r="G101" i="17" s="1"/>
  <c r="F100" i="17"/>
  <c r="G100" i="17" s="1"/>
  <c r="F99" i="17"/>
  <c r="G99" i="17" s="1"/>
  <c r="F98" i="17"/>
  <c r="G98" i="17" s="1"/>
  <c r="F97" i="17"/>
  <c r="G97" i="17" s="1"/>
  <c r="F96" i="17"/>
  <c r="G96" i="17" s="1"/>
  <c r="F95" i="17"/>
  <c r="G95" i="17" s="1"/>
  <c r="F94" i="17"/>
  <c r="G94" i="17" s="1"/>
  <c r="F93" i="17"/>
  <c r="F92" i="17"/>
  <c r="F91" i="17"/>
  <c r="G91" i="17" s="1"/>
  <c r="F90" i="17"/>
  <c r="G90" i="17" s="1"/>
  <c r="F89" i="17"/>
  <c r="G89" i="17" s="1"/>
  <c r="F88" i="17"/>
  <c r="G88" i="17" s="1"/>
  <c r="F87" i="17"/>
  <c r="G87" i="17" s="1"/>
  <c r="F86" i="17"/>
  <c r="G86" i="17" s="1"/>
  <c r="F85" i="17"/>
  <c r="G85" i="17" s="1"/>
  <c r="F84" i="17"/>
  <c r="G84" i="17" s="1"/>
  <c r="F83" i="17"/>
  <c r="G83" i="17" s="1"/>
  <c r="F82" i="17"/>
  <c r="G82" i="17" s="1"/>
  <c r="F81" i="17"/>
  <c r="G81" i="17" s="1"/>
  <c r="F80" i="17"/>
  <c r="G80" i="17" s="1"/>
  <c r="F79" i="17"/>
  <c r="G79" i="17" s="1"/>
  <c r="F78" i="17"/>
  <c r="G78" i="17" s="1"/>
  <c r="F77" i="17"/>
  <c r="F76" i="17"/>
  <c r="F75" i="17"/>
  <c r="G75" i="17" s="1"/>
  <c r="F74" i="17"/>
  <c r="G74" i="17" s="1"/>
  <c r="F73" i="17"/>
  <c r="G73" i="17" s="1"/>
  <c r="F72" i="17"/>
  <c r="G72" i="17" s="1"/>
  <c r="F71" i="17"/>
  <c r="G71" i="17" s="1"/>
  <c r="F70" i="17"/>
  <c r="G70" i="17" s="1"/>
  <c r="F69" i="17"/>
  <c r="G69" i="17" s="1"/>
  <c r="F68" i="17"/>
  <c r="G68" i="17" s="1"/>
  <c r="F67" i="17"/>
  <c r="G67" i="17" s="1"/>
  <c r="F66" i="17"/>
  <c r="G66" i="17" s="1"/>
  <c r="F65" i="17"/>
  <c r="G65" i="17" s="1"/>
  <c r="F64" i="17"/>
  <c r="G64" i="17" s="1"/>
  <c r="F63" i="17"/>
  <c r="G63" i="17" s="1"/>
  <c r="F62" i="17"/>
  <c r="G62" i="17" s="1"/>
  <c r="F61" i="17"/>
  <c r="F60" i="17"/>
  <c r="F59" i="17"/>
  <c r="G59" i="17" s="1"/>
  <c r="F58" i="17"/>
  <c r="G58" i="17" s="1"/>
  <c r="F57" i="17"/>
  <c r="G57" i="17" s="1"/>
  <c r="F56" i="17"/>
  <c r="G56" i="17" s="1"/>
  <c r="F55" i="17"/>
  <c r="G55" i="17" s="1"/>
  <c r="F54" i="17"/>
  <c r="G54" i="17" s="1"/>
  <c r="F53" i="17"/>
  <c r="G53" i="17" s="1"/>
  <c r="F52" i="17"/>
  <c r="G52" i="17" s="1"/>
  <c r="F51" i="17"/>
  <c r="G51" i="17" s="1"/>
  <c r="F50" i="17"/>
  <c r="G50" i="17" s="1"/>
  <c r="F49" i="17"/>
  <c r="G49" i="17" s="1"/>
  <c r="F48" i="17"/>
  <c r="G48" i="17" s="1"/>
  <c r="F47" i="17"/>
  <c r="G47" i="17" s="1"/>
  <c r="F46" i="17"/>
  <c r="G46" i="17" s="1"/>
  <c r="F45" i="17"/>
  <c r="F44" i="17"/>
  <c r="F43" i="17"/>
  <c r="G43" i="17" s="1"/>
  <c r="F42" i="17"/>
  <c r="G42" i="17" s="1"/>
  <c r="F41" i="17"/>
  <c r="G41" i="17" s="1"/>
  <c r="F40" i="17"/>
  <c r="G40" i="17" s="1"/>
  <c r="F39" i="17"/>
  <c r="G39" i="17" s="1"/>
  <c r="F38" i="17"/>
  <c r="G38" i="17" s="1"/>
  <c r="F37" i="17"/>
  <c r="G37" i="17" s="1"/>
  <c r="F36" i="17"/>
  <c r="G36" i="17" s="1"/>
  <c r="F35" i="17"/>
  <c r="G35" i="17" s="1"/>
  <c r="F34" i="17"/>
  <c r="G34" i="17" s="1"/>
  <c r="F33" i="17"/>
  <c r="G33" i="17" s="1"/>
  <c r="F32" i="17"/>
  <c r="G32" i="17" s="1"/>
  <c r="F31" i="17"/>
  <c r="G31" i="17" s="1"/>
  <c r="F30" i="17"/>
  <c r="G30" i="17" s="1"/>
  <c r="F29" i="17"/>
  <c r="F28" i="17"/>
  <c r="F27" i="17"/>
  <c r="G27" i="17" s="1"/>
  <c r="F26" i="17"/>
  <c r="G26" i="17" s="1"/>
  <c r="F25" i="17"/>
  <c r="G25" i="17" s="1"/>
  <c r="F24" i="17"/>
  <c r="G24" i="17" s="1"/>
  <c r="F23" i="17"/>
  <c r="G23" i="17" s="1"/>
  <c r="F22" i="17"/>
  <c r="G22" i="17" s="1"/>
  <c r="F21" i="17"/>
  <c r="G21" i="17" s="1"/>
  <c r="F20" i="17"/>
  <c r="G20" i="17" s="1"/>
  <c r="F19" i="17"/>
  <c r="G19" i="17" s="1"/>
  <c r="F18" i="17"/>
  <c r="G18" i="17" s="1"/>
  <c r="F17" i="17"/>
  <c r="G17" i="17" s="1"/>
  <c r="F16" i="17"/>
  <c r="G16" i="17" s="1"/>
  <c r="F15" i="17"/>
  <c r="G15" i="17" s="1"/>
  <c r="F14" i="17"/>
  <c r="G14" i="17" s="1"/>
  <c r="F13" i="17"/>
  <c r="F12" i="17"/>
  <c r="F11" i="17"/>
  <c r="G11" i="17" s="1"/>
  <c r="F10" i="17"/>
  <c r="G10" i="17" s="1"/>
  <c r="F9" i="17"/>
  <c r="G9" i="17" s="1"/>
  <c r="F8" i="17"/>
  <c r="G8" i="17" s="1"/>
  <c r="F7" i="17"/>
  <c r="G7" i="17" s="1"/>
  <c r="F6" i="17"/>
  <c r="G6" i="17" s="1"/>
  <c r="F5" i="17"/>
  <c r="G5" i="17" s="1"/>
  <c r="F4" i="17"/>
  <c r="G4" i="17" s="1"/>
  <c r="F3" i="17"/>
  <c r="G3" i="17" s="1"/>
  <c r="F2" i="17"/>
  <c r="K107" i="24"/>
  <c r="K8" i="24"/>
  <c r="D8" i="24"/>
  <c r="K9" i="24"/>
  <c r="D9" i="24"/>
  <c r="K10" i="24"/>
  <c r="D10" i="24"/>
  <c r="K11" i="24"/>
  <c r="D11" i="24"/>
  <c r="K91" i="24"/>
  <c r="D91" i="24"/>
  <c r="K104" i="24"/>
  <c r="D104" i="24"/>
  <c r="K78" i="24"/>
  <c r="D78" i="24"/>
  <c r="K12" i="24"/>
  <c r="D12" i="24"/>
  <c r="K13" i="24"/>
  <c r="D13" i="24"/>
  <c r="K14" i="24"/>
  <c r="D14" i="24"/>
  <c r="K15" i="24"/>
  <c r="D15" i="24"/>
  <c r="K16" i="24"/>
  <c r="D16" i="24"/>
  <c r="K17" i="24"/>
  <c r="D17" i="24"/>
  <c r="K18" i="24"/>
  <c r="D18" i="24"/>
  <c r="K19" i="24"/>
  <c r="D19" i="24"/>
  <c r="K20" i="24"/>
  <c r="D20" i="24"/>
  <c r="K21" i="24"/>
  <c r="D21" i="24"/>
  <c r="K22" i="24"/>
  <c r="D22" i="24"/>
  <c r="K23" i="24"/>
  <c r="D23" i="24"/>
  <c r="K24" i="24"/>
  <c r="D24" i="24"/>
  <c r="K79" i="24"/>
  <c r="D79" i="24"/>
  <c r="K25" i="24"/>
  <c r="D25" i="24"/>
  <c r="K92" i="24"/>
  <c r="D92" i="24"/>
  <c r="K26" i="24"/>
  <c r="D26" i="24"/>
  <c r="K80" i="24"/>
  <c r="D80" i="24"/>
  <c r="K96" i="24"/>
  <c r="D96" i="24"/>
  <c r="K27" i="24"/>
  <c r="D27" i="24"/>
  <c r="K28" i="24"/>
  <c r="D28" i="24"/>
  <c r="K29" i="24"/>
  <c r="D29" i="24"/>
  <c r="K81" i="24"/>
  <c r="D81" i="24"/>
  <c r="K100" i="24"/>
  <c r="D100" i="24"/>
  <c r="K103" i="24"/>
  <c r="D103" i="24"/>
  <c r="K101" i="24"/>
  <c r="D101" i="24"/>
  <c r="K97" i="24"/>
  <c r="D97" i="24"/>
  <c r="K30" i="24"/>
  <c r="D30" i="24"/>
  <c r="K93" i="24"/>
  <c r="D93" i="24"/>
  <c r="K31" i="24"/>
  <c r="D31" i="24"/>
  <c r="K98" i="24"/>
  <c r="D98" i="24"/>
  <c r="K32" i="24"/>
  <c r="D32" i="24"/>
  <c r="K5" i="24"/>
  <c r="D5" i="24"/>
  <c r="K33" i="24"/>
  <c r="D33" i="24"/>
  <c r="K2" i="24"/>
  <c r="D2" i="24"/>
  <c r="K82" i="24"/>
  <c r="D82" i="24"/>
  <c r="K34" i="24"/>
  <c r="D34" i="24"/>
  <c r="K35" i="24"/>
  <c r="D35" i="24"/>
  <c r="K36" i="24"/>
  <c r="D36" i="24"/>
  <c r="K37" i="24"/>
  <c r="D37" i="24"/>
  <c r="K94" i="24"/>
  <c r="D94" i="24"/>
  <c r="K38" i="24"/>
  <c r="D38" i="24"/>
  <c r="K39" i="24"/>
  <c r="D39" i="24"/>
  <c r="K40" i="24"/>
  <c r="D40" i="24"/>
  <c r="K41" i="24"/>
  <c r="D41" i="24"/>
  <c r="K42" i="24"/>
  <c r="D42" i="24"/>
  <c r="K43" i="24"/>
  <c r="D43" i="24"/>
  <c r="K44" i="24"/>
  <c r="D44" i="24"/>
  <c r="K83" i="24"/>
  <c r="D83" i="24"/>
  <c r="K45" i="24"/>
  <c r="D45" i="24"/>
  <c r="K46" i="24"/>
  <c r="D46" i="24"/>
  <c r="K47" i="24"/>
  <c r="D47" i="24"/>
  <c r="K48" i="24"/>
  <c r="D48" i="24"/>
  <c r="K99" i="24"/>
  <c r="D99" i="24"/>
  <c r="K49" i="24"/>
  <c r="D49" i="24"/>
  <c r="K84" i="24"/>
  <c r="D84" i="24"/>
  <c r="K85" i="24"/>
  <c r="D85" i="24"/>
  <c r="K50" i="24"/>
  <c r="D50" i="24"/>
  <c r="K51" i="24"/>
  <c r="D51" i="24"/>
  <c r="K52" i="24"/>
  <c r="D52" i="24"/>
  <c r="D86" i="24"/>
  <c r="K87" i="24"/>
  <c r="D87" i="24"/>
  <c r="K53" i="24"/>
  <c r="D53" i="24"/>
  <c r="K54" i="24"/>
  <c r="D54" i="24"/>
  <c r="K55" i="24"/>
  <c r="D55" i="24"/>
  <c r="K56" i="24"/>
  <c r="D56" i="24"/>
  <c r="K88" i="24"/>
  <c r="D88" i="24"/>
  <c r="K57" i="24"/>
  <c r="D57" i="24"/>
  <c r="K95" i="24"/>
  <c r="D95" i="24"/>
  <c r="K58" i="24"/>
  <c r="D58" i="24"/>
  <c r="K59" i="24"/>
  <c r="D59" i="24"/>
  <c r="K60" i="24"/>
  <c r="D60" i="24"/>
  <c r="K61" i="24"/>
  <c r="D61" i="24"/>
  <c r="K106" i="24"/>
  <c r="D106" i="24"/>
  <c r="K62" i="24"/>
  <c r="D62" i="24"/>
  <c r="K6" i="24"/>
  <c r="D6" i="24"/>
  <c r="K63" i="24"/>
  <c r="D63" i="24"/>
  <c r="K64" i="24"/>
  <c r="D64" i="24"/>
  <c r="K65" i="24"/>
  <c r="D65" i="24"/>
  <c r="K89" i="24"/>
  <c r="D89" i="24"/>
  <c r="K66" i="24"/>
  <c r="D66" i="24"/>
  <c r="K67" i="24"/>
  <c r="D67" i="24"/>
  <c r="K7" i="24"/>
  <c r="D7" i="24"/>
  <c r="K68" i="24"/>
  <c r="D68" i="24"/>
  <c r="K69" i="24"/>
  <c r="D69" i="24"/>
  <c r="K105" i="24"/>
  <c r="D105" i="24"/>
  <c r="K70" i="24"/>
  <c r="D70" i="24"/>
  <c r="K71" i="24"/>
  <c r="D71" i="24"/>
  <c r="K90" i="24"/>
  <c r="D90" i="24"/>
  <c r="K72" i="24"/>
  <c r="D72" i="24"/>
  <c r="K3" i="24"/>
  <c r="D3" i="24"/>
  <c r="K4" i="24"/>
  <c r="D4" i="24"/>
  <c r="K73" i="24"/>
  <c r="D73" i="24"/>
  <c r="K74" i="24"/>
  <c r="D74" i="24"/>
  <c r="K102" i="24"/>
  <c r="D102" i="24"/>
  <c r="K75" i="24"/>
  <c r="D75" i="24"/>
  <c r="K76" i="24"/>
  <c r="D76" i="24"/>
  <c r="K77" i="24"/>
  <c r="D77" i="24"/>
  <c r="J113" i="17" l="1"/>
  <c r="J110" i="17"/>
  <c r="J108" i="17"/>
  <c r="J109" i="17"/>
  <c r="J112" i="17"/>
  <c r="G113" i="17"/>
  <c r="G109" i="17"/>
  <c r="G110" i="17"/>
  <c r="G112" i="17"/>
  <c r="G108" i="17"/>
  <c r="K67" i="20"/>
  <c r="K9" i="20"/>
  <c r="K102" i="20"/>
  <c r="K8" i="20"/>
  <c r="K86" i="20"/>
  <c r="K66" i="20"/>
  <c r="K96" i="20"/>
  <c r="K80" i="20"/>
  <c r="K95" i="20"/>
  <c r="K23" i="20"/>
  <c r="K65" i="20"/>
  <c r="K83" i="20"/>
  <c r="K42" i="20"/>
  <c r="K100" i="20"/>
  <c r="K24" i="20"/>
  <c r="K47" i="20"/>
  <c r="K18" i="20"/>
  <c r="K85" i="20"/>
  <c r="K32" i="20"/>
  <c r="K33" i="20"/>
  <c r="K64" i="20"/>
  <c r="K7" i="20"/>
  <c r="K79" i="20"/>
  <c r="K87" i="20"/>
  <c r="K43" i="20"/>
  <c r="K77" i="20"/>
  <c r="K61" i="20"/>
  <c r="K73" i="20"/>
  <c r="K58" i="20"/>
  <c r="K99" i="20"/>
  <c r="K81" i="20"/>
  <c r="K84" i="20"/>
  <c r="K17" i="20"/>
  <c r="K106" i="20"/>
  <c r="K104" i="20"/>
  <c r="K103" i="20"/>
  <c r="K98" i="20"/>
  <c r="K93" i="20"/>
  <c r="K92" i="20"/>
  <c r="K91" i="20"/>
  <c r="K90" i="20"/>
  <c r="K89" i="20"/>
  <c r="K88" i="20"/>
  <c r="K82" i="20"/>
  <c r="K70" i="20"/>
  <c r="K68" i="20"/>
  <c r="K63" i="20"/>
  <c r="K57" i="20"/>
  <c r="K56" i="20"/>
  <c r="K54" i="20"/>
  <c r="K48" i="20"/>
  <c r="K45" i="20"/>
  <c r="K37" i="20"/>
  <c r="K36" i="20"/>
  <c r="K35" i="20"/>
  <c r="K30" i="20"/>
  <c r="K29" i="20"/>
  <c r="K28" i="20"/>
  <c r="K27" i="20"/>
  <c r="K25" i="20"/>
  <c r="K22" i="20"/>
  <c r="K21" i="20"/>
  <c r="K19" i="20"/>
  <c r="K15" i="20"/>
  <c r="K13" i="20"/>
  <c r="K12" i="20"/>
  <c r="K11" i="20"/>
  <c r="K10" i="20"/>
  <c r="K6" i="20"/>
  <c r="K4" i="20"/>
  <c r="K3" i="20"/>
  <c r="K2" i="20"/>
  <c r="K94" i="20"/>
  <c r="K72" i="20"/>
  <c r="K20" i="20"/>
  <c r="K53" i="20"/>
  <c r="K16" i="20"/>
  <c r="K105" i="20"/>
  <c r="K60" i="20"/>
  <c r="K55" i="20"/>
  <c r="K52" i="20"/>
  <c r="K50" i="20"/>
  <c r="K49" i="20"/>
  <c r="K41" i="20"/>
  <c r="K34" i="20"/>
  <c r="K31" i="20"/>
  <c r="K62" i="20"/>
  <c r="K44" i="20"/>
  <c r="K59" i="20"/>
  <c r="K40" i="20"/>
  <c r="K97" i="20"/>
  <c r="K38" i="20"/>
  <c r="K39" i="20"/>
  <c r="K51" i="20"/>
  <c r="K71" i="20"/>
  <c r="K5" i="20"/>
  <c r="K78" i="20"/>
  <c r="K46" i="20"/>
  <c r="K74" i="20"/>
  <c r="K69" i="20"/>
  <c r="K76" i="20"/>
  <c r="K75" i="20"/>
  <c r="K101" i="20"/>
  <c r="K14" i="20"/>
  <c r="K26" i="20"/>
  <c r="K107" i="20"/>
  <c r="D106"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6" i="20"/>
  <c r="D25" i="20"/>
  <c r="D24" i="20"/>
  <c r="D23" i="20"/>
  <c r="D22" i="20"/>
  <c r="D21" i="20"/>
  <c r="D20" i="20"/>
  <c r="D19" i="20"/>
  <c r="D18" i="20"/>
  <c r="D17" i="20"/>
  <c r="D16" i="20"/>
  <c r="D15" i="20"/>
  <c r="D14" i="20"/>
  <c r="D13" i="20"/>
  <c r="D12" i="20"/>
  <c r="D11" i="20"/>
  <c r="D10" i="20"/>
  <c r="D9" i="20"/>
  <c r="D8" i="20"/>
  <c r="D7" i="20"/>
  <c r="D6" i="20"/>
  <c r="D5" i="20"/>
  <c r="D4" i="20"/>
  <c r="D105" i="20"/>
  <c r="D104" i="20"/>
  <c r="D103" i="20"/>
  <c r="D3" i="20"/>
  <c r="D2" i="20"/>
  <c r="J111" i="17" l="1"/>
  <c r="G111" i="17"/>
  <c r="G114" i="17" s="1"/>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2" i="4"/>
  <c r="J114" i="17" l="1"/>
  <c r="J115" i="17" s="1"/>
  <c r="D113" i="17"/>
  <c r="D112" i="17"/>
  <c r="D110" i="17"/>
  <c r="D109" i="17"/>
  <c r="D111" i="17" s="1"/>
  <c r="D114" i="17" s="1"/>
  <c r="D106"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2" i="17"/>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2" i="4"/>
  <c r="K108" i="4" s="1"/>
  <c r="L100" i="4"/>
  <c r="L101" i="4"/>
  <c r="L102" i="4"/>
  <c r="L103" i="4"/>
  <c r="L104" i="4"/>
  <c r="L105" i="4"/>
  <c r="L106"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2" i="4"/>
  <c r="K112" i="17" l="1"/>
  <c r="K109" i="17"/>
  <c r="K108" i="17"/>
  <c r="K110" i="17"/>
  <c r="K113" i="17"/>
  <c r="K111" i="17"/>
  <c r="K114" i="17"/>
  <c r="D104" i="44" l="1"/>
  <c r="D108" i="44"/>
  <c r="D107" i="44"/>
  <c r="D106" i="44"/>
  <c r="D105" i="44"/>
  <c r="D109" i="44"/>
  <c r="D110" i="4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00E12D-CE7A-4402-B36D-41F9CE79B4E1}" keepAlive="1" name="쿼리 - MV_karaoke_20200416" description="통합 문서의 'MV_karaoke_20200416' 쿼리에 대한 연결입니다." type="5" refreshedVersion="6" background="1" saveData="1">
    <dbPr connection="Provider=Microsoft.Mashup.OleDb.1;Data Source=$Workbook$;Location=MV_karaoke_20200416;Extended Properties=&quot;&quot;" command="SELECT * FROM [MV_karaoke_20200416]"/>
  </connection>
  <connection id="2" xr16:uid="{EE3916CC-CD7F-4825-B1C1-9DD666B5B236}" keepAlive="1" name="쿼리 - MV_karaoke_20200416 (10)" description="통합 문서의 'MV_karaoke_20200416 (10)' 쿼리에 대한 연결입니다." type="5" refreshedVersion="6" background="1" saveData="1">
    <dbPr connection="Provider=Microsoft.Mashup.OleDb.1;Data Source=$Workbook$;Location=&quot;MV_karaoke_20200416 (10)&quot;;Extended Properties=&quot;&quot;" command="SELECT * FROM [MV_karaoke_20200416 (10)]"/>
  </connection>
  <connection id="3" xr16:uid="{6EA19075-6044-4FE8-BCF6-65D97E8F8CCF}" keepAlive="1" name="쿼리 - MV_karaoke_20200416 (11)" description="통합 문서의 'MV_karaoke_20200416 (11)' 쿼리에 대한 연결입니다." type="5" refreshedVersion="6" background="1" saveData="1">
    <dbPr connection="Provider=Microsoft.Mashup.OleDb.1;Data Source=$Workbook$;Location=&quot;MV_karaoke_20200416 (11)&quot;;Extended Properties=&quot;&quot;" command="SELECT * FROM [MV_karaoke_20200416 (11)]"/>
  </connection>
  <connection id="4" xr16:uid="{0265BFEB-C4E1-4675-83DA-FD4208A08B78}" keepAlive="1" name="쿼리 - MV_karaoke_20200416 (2)" description="통합 문서의 'MV_karaoke_20200416 (2)' 쿼리에 대한 연결입니다." type="5" refreshedVersion="6" background="1" saveData="1">
    <dbPr connection="Provider=Microsoft.Mashup.OleDb.1;Data Source=$Workbook$;Location=&quot;MV_karaoke_20200416 (2)&quot;;Extended Properties=&quot;&quot;" command="SELECT * FROM [MV_karaoke_20200416 (2)]"/>
  </connection>
  <connection id="5" xr16:uid="{2031E18B-8773-430B-A4C6-2D10202A1163}" keepAlive="1" name="쿼리 - MV_karaoke_20200416 (3)" description="통합 문서의 'MV_karaoke_20200416 (3)' 쿼리에 대한 연결입니다." type="5" refreshedVersion="6" background="1" saveData="1">
    <dbPr connection="Provider=Microsoft.Mashup.OleDb.1;Data Source=$Workbook$;Location=&quot;MV_karaoke_20200416 (3)&quot;;Extended Properties=&quot;&quot;" command="SELECT * FROM [MV_karaoke_20200416 (3)]"/>
  </connection>
  <connection id="6" xr16:uid="{DB6B682B-60C2-4CFC-9029-D4340529268B}" keepAlive="1" name="쿼리 - MV_karaoke_20200416 (4)" description="통합 문서의 'MV_karaoke_20200416 (4)' 쿼리에 대한 연결입니다." type="5" refreshedVersion="6" background="1" saveData="1">
    <dbPr connection="Provider=Microsoft.Mashup.OleDb.1;Data Source=$Workbook$;Location=&quot;MV_karaoke_20200416 (4)&quot;;Extended Properties=&quot;&quot;" command="SELECT * FROM [MV_karaoke_20200416 (4)]"/>
  </connection>
  <connection id="7" xr16:uid="{68F7B3EC-FD79-403A-A2BD-79E218E56194}" keepAlive="1" name="쿼리 - MV_karaoke_20200416 (5)" description="통합 문서의 'MV_karaoke_20200416 (5)' 쿼리에 대한 연결입니다." type="5" refreshedVersion="6" background="1" saveData="1">
    <dbPr connection="Provider=Microsoft.Mashup.OleDb.1;Data Source=$Workbook$;Location=&quot;MV_karaoke_20200416 (5)&quot;;Extended Properties=&quot;&quot;" command="SELECT * FROM [MV_karaoke_20200416 (5)]"/>
  </connection>
  <connection id="8" xr16:uid="{C85CE5F3-18F2-4CB0-A813-E480DD22F30C}" keepAlive="1" name="쿼리 - MV_karaoke_20200416 (6)" description="통합 문서의 'MV_karaoke_20200416 (6)' 쿼리에 대한 연결입니다." type="5" refreshedVersion="6" background="1" saveData="1">
    <dbPr connection="Provider=Microsoft.Mashup.OleDb.1;Data Source=$Workbook$;Location=&quot;MV_karaoke_20200416 (6)&quot;;Extended Properties=&quot;&quot;" command="SELECT * FROM [MV_karaoke_20200416 (6)]"/>
  </connection>
  <connection id="9" xr16:uid="{6496D65B-B52F-4320-BCA8-73F29784D2D6}" keepAlive="1" name="쿼리 - MV_karaoke_20200416 (7)" description="통합 문서의 'MV_karaoke_20200416 (7)' 쿼리에 대한 연결입니다." type="5" refreshedVersion="6" background="1" saveData="1">
    <dbPr connection="Provider=Microsoft.Mashup.OleDb.1;Data Source=$Workbook$;Location=&quot;MV_karaoke_20200416 (7)&quot;;Extended Properties=&quot;&quot;" command="SELECT * FROM [MV_karaoke_20200416 (7)]"/>
  </connection>
  <connection id="10" xr16:uid="{0C1307A7-FB12-4F9D-BD1B-FE7FFC79802F}" keepAlive="1" name="쿼리 - MV_karaoke_20200416 (8)" description="통합 문서의 'MV_karaoke_20200416 (8)' 쿼리에 대한 연결입니다." type="5" refreshedVersion="6" background="1" saveData="1">
    <dbPr connection="Provider=Microsoft.Mashup.OleDb.1;Data Source=$Workbook$;Location=&quot;MV_karaoke_20200416 (8)&quot;;Extended Properties=&quot;&quot;" command="SELECT * FROM [MV_karaoke_20200416 (8)]"/>
  </connection>
  <connection id="11" xr16:uid="{B4C8CAA1-4D34-454D-A11E-E71E34919E35}" keepAlive="1" name="쿼리 - MV_karaoke_20200416 (9)" description="통합 문서의 'MV_karaoke_20200416 (9)' 쿼리에 대한 연결입니다." type="5" refreshedVersion="6" background="1" saveData="1">
    <dbPr connection="Provider=Microsoft.Mashup.OleDb.1;Data Source=$Workbook$;Location=&quot;MV_karaoke_20200416 (9)&quot;;Extended Properties=&quot;&quot;" command="SELECT * FROM [MV_karaoke_20200416 (9)]"/>
  </connection>
</connections>
</file>

<file path=xl/sharedStrings.xml><?xml version="1.0" encoding="utf-8"?>
<sst xmlns="http://schemas.openxmlformats.org/spreadsheetml/2006/main" count="8353" uniqueCount="5490">
  <si>
    <t>Name</t>
  </si>
  <si>
    <t>41976_0~32Lines.mp4</t>
  </si>
  <si>
    <t>43780_0~72Lines_BadQuarity.mp4</t>
  </si>
  <si>
    <t>44559_0~58Lines_StartFontNoOutLine.mp4</t>
  </si>
  <si>
    <t>47492_0~35Lines.mp4</t>
  </si>
  <si>
    <t>47809_0~15Lines_twinLine_BadQuality.mp4</t>
  </si>
  <si>
    <t>48589_0~49Lines_BadQuality.mp4</t>
  </si>
  <si>
    <t>49309_0~35.mp4</t>
  </si>
  <si>
    <t>49331_0~35Lines.mp4</t>
  </si>
  <si>
    <t>50052_0~62Lines.mp4</t>
  </si>
  <si>
    <t>50123_0~31Lines_TwinLine_BadQuality.mp4</t>
  </si>
  <si>
    <t>50151_0~20Lines.mp4</t>
  </si>
  <si>
    <t>50208_0~44Lines_ColorWeird.mp4</t>
  </si>
  <si>
    <t>50312_0~36Lines.mp4</t>
  </si>
  <si>
    <t>50341_0~25Lines.mp4</t>
  </si>
  <si>
    <t>50416_0~31Lines_TwinLine.mp4</t>
  </si>
  <si>
    <t>50569_0~18Lines.mp4</t>
  </si>
  <si>
    <t>51074_0~45Lines.mp4</t>
  </si>
  <si>
    <t>51096_0~42Lines.mp4</t>
  </si>
  <si>
    <t>51142_0~42Lines_ColorWeired.mp4</t>
  </si>
  <si>
    <t>51248_0~40Lines_ColorWeired.mp4</t>
  </si>
  <si>
    <t>51276_0~45Lines_ColorDarkness.mp4</t>
  </si>
  <si>
    <t>51291_0~42Lines_ColorWeired.mp4</t>
  </si>
  <si>
    <t>51400_0~45.mp4</t>
  </si>
  <si>
    <t>51421_0~33Lines_ColorWeired.mp4</t>
  </si>
  <si>
    <t>51501_0~53Lines.mp4</t>
  </si>
  <si>
    <t>51760_0~29Lines_PrintColorSky.mp4</t>
  </si>
  <si>
    <t>51781_0~73Lines_Duet_ColorWeired.mp4</t>
  </si>
  <si>
    <t>51784_0~48Lines_Duet.mp4</t>
  </si>
  <si>
    <t>51815_0~35Lines_Duet_StartGray.mp4</t>
  </si>
  <si>
    <t>51847_0~35Lines.mp4</t>
  </si>
  <si>
    <t>52284_0~74Lines.mp4</t>
  </si>
  <si>
    <t>52704_0~39Lines_Duet_StartGray.mp4</t>
  </si>
  <si>
    <t>52749_0~23Lines.mp4</t>
  </si>
  <si>
    <t>53316_0~42Lines.mp4</t>
  </si>
  <si>
    <t>53336_0~29Lines.mp4</t>
  </si>
  <si>
    <t>53337_0~29Lines.mp4</t>
  </si>
  <si>
    <t>53338_0~27Lines.mp4</t>
  </si>
  <si>
    <t>53339_0~31Lines.mp4</t>
  </si>
  <si>
    <t>53355_0~33Lines_TwinLine_Gradation_시작기호.mp4</t>
  </si>
  <si>
    <t>54395_0~32Lines_TwinLine_Unprint색다름.mp4</t>
  </si>
  <si>
    <t>54433_0~17Lines_TwinLine_Unprint색다름.mp4</t>
  </si>
  <si>
    <t>54462_0~27Lines_TwinLine_Unprint색다름.mp4</t>
  </si>
  <si>
    <t>54557_0~33Lines_TwinLine_Unprint색다름.mp4</t>
  </si>
  <si>
    <t>55130_0~35Lines.mp4</t>
  </si>
  <si>
    <t>55140_0~32Lines.mp4</t>
  </si>
  <si>
    <t>55219_0~25Lines.mp4</t>
  </si>
  <si>
    <t>62421_0~28Lines.mp4</t>
  </si>
  <si>
    <t>62436_0~76Lines.mp4</t>
  </si>
  <si>
    <t>62489_0~55Lines_StartFontGray.mp4</t>
  </si>
  <si>
    <t>62500_0~26Lines_TwinLine.mp4</t>
  </si>
  <si>
    <t>62522_0~14Lines.mp4</t>
  </si>
  <si>
    <t>62536_0~21Lines.mp4</t>
  </si>
  <si>
    <t>62560_0~27Lines.mp4</t>
  </si>
  <si>
    <t>62599_0~37Lines.mp4</t>
  </si>
  <si>
    <t>62989_0~32Lines.mp4</t>
  </si>
  <si>
    <t>63013_0~46Lines.mp4</t>
  </si>
  <si>
    <t>63023_0~49Lines.mp4</t>
  </si>
  <si>
    <t>63070_0~33Lines.mp4</t>
  </si>
  <si>
    <t>63149_0~31Lines.mp4</t>
  </si>
  <si>
    <t>63248_0~55Lines.mp4</t>
  </si>
  <si>
    <t>63258_0~31Lines.mp4</t>
  </si>
  <si>
    <t>63279_0~44Lines.mp4</t>
  </si>
  <si>
    <t>63284_0~33Lines.mp4</t>
  </si>
  <si>
    <t>63405_0~39Lines.mp4</t>
  </si>
  <si>
    <t>63414_0~41Lines.mp4</t>
  </si>
  <si>
    <t>63452_0~24Lines.mp4</t>
  </si>
  <si>
    <t>63472_0~29Lines.mp4</t>
  </si>
  <si>
    <t>63478_0~39Lines.mp4</t>
  </si>
  <si>
    <t>63523_0~35Lines.mp4</t>
  </si>
  <si>
    <t>63524_0~36Lines.mp4</t>
  </si>
  <si>
    <t>63535_0~46Lines_UnpaintBlur.mp4</t>
  </si>
  <si>
    <t>63570_0~39Lines.mp4</t>
  </si>
  <si>
    <t>63573_0~27Lines.mp4</t>
  </si>
  <si>
    <t>63619_0~33Lines.mp4</t>
  </si>
  <si>
    <t>63648_0~43Lines_NoPaint.mp4</t>
  </si>
  <si>
    <t>63712_0~46Lines.mp4</t>
  </si>
  <si>
    <t>63749_0~24Lines.mp4</t>
  </si>
  <si>
    <t>63750_0~23Lines.mp4</t>
  </si>
  <si>
    <t>63827_0~26Lines.mp4</t>
  </si>
  <si>
    <t>63862_0~47Lines.mp4</t>
  </si>
  <si>
    <t>63882_0~30Lines.mp4</t>
  </si>
  <si>
    <t>63901_0~31Lines.mp4</t>
  </si>
  <si>
    <t>63906_0~26Lines.mp4</t>
  </si>
  <si>
    <t>63922_0~19Lines.mp4</t>
  </si>
  <si>
    <t>63982_0~37Lines.mp4</t>
  </si>
  <si>
    <t>63985_0~37Lines_FontWeired.mp4</t>
  </si>
  <si>
    <t>64016_0~47Lines.mp4</t>
  </si>
  <si>
    <t>64036_0~37Lines_라인화면아래넘어감.mp4</t>
  </si>
  <si>
    <t>64058_0~23Lines.mp4</t>
  </si>
  <si>
    <t>64082_0~40Lines.mp4</t>
  </si>
  <si>
    <t>64181_0~35Lines.mp4</t>
  </si>
  <si>
    <t>64199_0~25Lines_PaintBlur.mp4</t>
  </si>
  <si>
    <t>64201_0~23Lines_PaintBlur.mp4</t>
  </si>
  <si>
    <t>64321_0~28Lines.mp4</t>
  </si>
  <si>
    <t>64439_0~32Lines_Blur.mp4</t>
  </si>
  <si>
    <t>64440_0~23Lines_Duet_StartSymbol.mp4</t>
  </si>
  <si>
    <t>64584.mp4</t>
  </si>
  <si>
    <t>Lines</t>
    <phoneticPr fontId="1" type="noConversion"/>
  </si>
  <si>
    <t>0~32</t>
  </si>
  <si>
    <t>0~32</t>
    <phoneticPr fontId="1" type="noConversion"/>
  </si>
  <si>
    <t>0~35</t>
  </si>
  <si>
    <t>0~62</t>
  </si>
  <si>
    <t>0~20</t>
  </si>
  <si>
    <t>0~36</t>
  </si>
  <si>
    <t>0~25</t>
  </si>
  <si>
    <t>0~18</t>
  </si>
  <si>
    <t>0~45</t>
  </si>
  <si>
    <t>0~42</t>
  </si>
  <si>
    <t>0~53</t>
  </si>
  <si>
    <t>0~48</t>
  </si>
  <si>
    <t>0~74</t>
  </si>
  <si>
    <t>0~23</t>
  </si>
  <si>
    <t>0~72</t>
    <phoneticPr fontId="1" type="noConversion"/>
  </si>
  <si>
    <t>0~58</t>
  </si>
  <si>
    <t>0~15</t>
  </si>
  <si>
    <t>0~49</t>
  </si>
  <si>
    <t>0~31</t>
  </si>
  <si>
    <t>0~44</t>
  </si>
  <si>
    <t>0~40</t>
  </si>
  <si>
    <t>0~33</t>
  </si>
  <si>
    <t>0~29</t>
  </si>
  <si>
    <t>0~73</t>
  </si>
  <si>
    <t>0~39</t>
  </si>
  <si>
    <t>0~27</t>
  </si>
  <si>
    <t>0~17</t>
  </si>
  <si>
    <t>0~28</t>
  </si>
  <si>
    <t>0~76</t>
  </si>
  <si>
    <t>0~55</t>
  </si>
  <si>
    <t>0~26</t>
  </si>
  <si>
    <t>0~14</t>
  </si>
  <si>
    <t>0~21</t>
  </si>
  <si>
    <t>0~37</t>
  </si>
  <si>
    <t>0~46</t>
  </si>
  <si>
    <t>0~41</t>
  </si>
  <si>
    <t>0~24</t>
  </si>
  <si>
    <t>0~43</t>
  </si>
  <si>
    <t>0~47</t>
  </si>
  <si>
    <t>0~30</t>
  </si>
  <si>
    <t>0~19</t>
  </si>
  <si>
    <t>StartPatten</t>
    <phoneticPr fontId="1" type="noConversion"/>
  </si>
  <si>
    <t>EndPatten</t>
    <phoneticPr fontId="1" type="noConversion"/>
  </si>
  <si>
    <t>Duet</t>
    <phoneticPr fontId="1" type="noConversion"/>
  </si>
  <si>
    <t>TwinLines</t>
    <phoneticPr fontId="1" type="noConversion"/>
  </si>
  <si>
    <t>StartSymbol</t>
    <phoneticPr fontId="1" type="noConversion"/>
  </si>
  <si>
    <t>BWK</t>
    <phoneticPr fontId="1" type="noConversion"/>
  </si>
  <si>
    <t>StartPatten_Case</t>
    <phoneticPr fontId="1" type="noConversion"/>
  </si>
  <si>
    <t>EndPatten_Case</t>
    <phoneticPr fontId="1" type="noConversion"/>
  </si>
  <si>
    <t>Bad Quality</t>
    <phoneticPr fontId="1" type="noConversion"/>
  </si>
  <si>
    <t>CASE 1:</t>
    <phoneticPr fontId="1" type="noConversion"/>
  </si>
  <si>
    <t>WK</t>
    <phoneticPr fontId="1" type="noConversion"/>
  </si>
  <si>
    <t>WK(그림자패턴)</t>
    <phoneticPr fontId="1" type="noConversion"/>
  </si>
  <si>
    <t>PaintingLine Shine</t>
    <phoneticPr fontId="1" type="noConversion"/>
  </si>
  <si>
    <t>SWK</t>
    <phoneticPr fontId="1" type="noConversion"/>
  </si>
  <si>
    <t>WG</t>
    <phoneticPr fontId="1" type="noConversion"/>
  </si>
  <si>
    <t>SmallFontSize</t>
    <phoneticPr fontId="1" type="noConversion"/>
  </si>
  <si>
    <t>BW(그림자패턴)</t>
    <phoneticPr fontId="1" type="noConversion"/>
  </si>
  <si>
    <t>SW</t>
    <phoneticPr fontId="1" type="noConversion"/>
  </si>
  <si>
    <t>BW</t>
    <phoneticPr fontId="1" type="noConversion"/>
  </si>
  <si>
    <t>B=Blue (with Red)
W=White
K=blacK
S=Sky blue (with Pink)
O=Orange
C=Composite</t>
    <phoneticPr fontId="1" type="noConversion"/>
  </si>
  <si>
    <t>Font Gradation</t>
    <phoneticPr fontId="1" type="noConversion"/>
  </si>
  <si>
    <t>53308_0~32Lines.mp4</t>
    <phoneticPr fontId="1" type="noConversion"/>
  </si>
  <si>
    <t>OK</t>
    <phoneticPr fontId="1" type="noConversion"/>
  </si>
  <si>
    <t>NoPrint</t>
    <phoneticPr fontId="1" type="noConversion"/>
  </si>
  <si>
    <t>R</t>
    <phoneticPr fontId="1" type="noConversion"/>
  </si>
  <si>
    <t>B</t>
    <phoneticPr fontId="1" type="noConversion"/>
  </si>
  <si>
    <t>54326_0~15Lines_TwinLine_Unprint색다름.mp4</t>
    <phoneticPr fontId="1" type="noConversion"/>
  </si>
  <si>
    <t>620 - 780</t>
    <phoneticPr fontId="1" type="noConversion"/>
  </si>
  <si>
    <t>795 - 883</t>
    <phoneticPr fontId="1" type="noConversion"/>
  </si>
  <si>
    <t>954 - 1046</t>
    <phoneticPr fontId="1" type="noConversion"/>
  </si>
  <si>
    <t>1120 - 1370</t>
    <phoneticPr fontId="1" type="noConversion"/>
  </si>
  <si>
    <t>1430 - 1534</t>
    <phoneticPr fontId="1" type="noConversion"/>
  </si>
  <si>
    <t>1577 - 1701</t>
    <phoneticPr fontId="1" type="noConversion"/>
  </si>
  <si>
    <t>1722 - 1873</t>
    <phoneticPr fontId="1" type="noConversion"/>
  </si>
  <si>
    <t>1965 - 2110</t>
    <phoneticPr fontId="1" type="noConversion"/>
  </si>
  <si>
    <t>2129 - 2282</t>
    <phoneticPr fontId="1" type="noConversion"/>
  </si>
  <si>
    <t>2465 - 2601</t>
    <phoneticPr fontId="1" type="noConversion"/>
  </si>
  <si>
    <t>2618 - 2871</t>
    <phoneticPr fontId="1" type="noConversion"/>
  </si>
  <si>
    <t>2948 - 3205</t>
    <phoneticPr fontId="1" type="noConversion"/>
  </si>
  <si>
    <t>3261 - 3521</t>
    <phoneticPr fontId="1" type="noConversion"/>
  </si>
  <si>
    <t>3552 - 3729</t>
    <phoneticPr fontId="1" type="noConversion"/>
  </si>
  <si>
    <t>3791 - 3942</t>
    <phoneticPr fontId="1" type="noConversion"/>
  </si>
  <si>
    <t>3961 - 4136</t>
    <phoneticPr fontId="1" type="noConversion"/>
  </si>
  <si>
    <t>Cal 결과</t>
    <phoneticPr fontId="1" type="noConversion"/>
  </si>
  <si>
    <t>2020_05_06 결과(찾은 라인수 비교용)</t>
    <phoneticPr fontId="1" type="noConversion"/>
  </si>
  <si>
    <t>결과분석</t>
    <phoneticPr fontId="1" type="noConversion"/>
  </si>
  <si>
    <t>원인</t>
    <phoneticPr fontId="1" type="noConversion"/>
  </si>
  <si>
    <t>50208_0~44Lines_ColorWeird.mp4</t>
    <phoneticPr fontId="1" type="noConversion"/>
  </si>
  <si>
    <t>해결 및 방법</t>
    <phoneticPr fontId="1" type="noConversion"/>
  </si>
  <si>
    <t>334 - 391</t>
    <phoneticPr fontId="1" type="noConversion"/>
  </si>
  <si>
    <t>396 - 489</t>
    <phoneticPr fontId="1" type="noConversion"/>
  </si>
  <si>
    <t>498 - 551</t>
    <phoneticPr fontId="1" type="noConversion"/>
  </si>
  <si>
    <t>597 - 702</t>
    <phoneticPr fontId="1" type="noConversion"/>
  </si>
  <si>
    <t>717 - 758</t>
    <phoneticPr fontId="1" type="noConversion"/>
  </si>
  <si>
    <t>758 - 837</t>
    <phoneticPr fontId="1" type="noConversion"/>
  </si>
  <si>
    <t>866 - 898</t>
    <phoneticPr fontId="1" type="noConversion"/>
  </si>
  <si>
    <t>905 - 968</t>
    <phoneticPr fontId="1" type="noConversion"/>
  </si>
  <si>
    <t>985 - 1029</t>
    <phoneticPr fontId="1" type="noConversion"/>
  </si>
  <si>
    <t xml:space="preserve">1040 -1101 </t>
    <phoneticPr fontId="1" type="noConversion"/>
  </si>
  <si>
    <t>1137 - 1167</t>
    <phoneticPr fontId="1" type="noConversion"/>
  </si>
  <si>
    <t>1176 - 1241</t>
    <phoneticPr fontId="1" type="noConversion"/>
  </si>
  <si>
    <t>1264 - 1302</t>
    <phoneticPr fontId="1" type="noConversion"/>
  </si>
  <si>
    <t>1314 - 1341</t>
    <phoneticPr fontId="1" type="noConversion"/>
  </si>
  <si>
    <t>1349 - 1382</t>
    <phoneticPr fontId="1" type="noConversion"/>
  </si>
  <si>
    <t>1422 - 1520</t>
    <phoneticPr fontId="1" type="noConversion"/>
  </si>
  <si>
    <t>1549 -  1575</t>
    <phoneticPr fontId="1" type="noConversion"/>
  </si>
  <si>
    <t>1584 - 1652</t>
    <phoneticPr fontId="1" type="noConversion"/>
  </si>
  <si>
    <t>1686 - 1718</t>
    <phoneticPr fontId="1" type="noConversion"/>
  </si>
  <si>
    <t>1730 - 1791</t>
    <phoneticPr fontId="1" type="noConversion"/>
  </si>
  <si>
    <t>1806 - 1852</t>
    <phoneticPr fontId="1" type="noConversion"/>
  </si>
  <si>
    <t>1858 - 1929</t>
    <phoneticPr fontId="1" type="noConversion"/>
  </si>
  <si>
    <t>1960 - 1989</t>
    <phoneticPr fontId="1" type="noConversion"/>
  </si>
  <si>
    <t>2001 - 2060</t>
    <phoneticPr fontId="1" type="noConversion"/>
  </si>
  <si>
    <t>2075 - 2123</t>
    <phoneticPr fontId="1" type="noConversion"/>
  </si>
  <si>
    <t>2133 - 2206</t>
    <phoneticPr fontId="1" type="noConversion"/>
  </si>
  <si>
    <t>2229 - 2060</t>
    <phoneticPr fontId="1" type="noConversion"/>
  </si>
  <si>
    <t>2264 - 2328</t>
    <phoneticPr fontId="1" type="noConversion"/>
  </si>
  <si>
    <t>2353 - 2403</t>
    <phoneticPr fontId="1" type="noConversion"/>
  </si>
  <si>
    <t>2422 - 2484</t>
    <phoneticPr fontId="1" type="noConversion"/>
  </si>
  <si>
    <t>3059 - 3154</t>
    <phoneticPr fontId="1" type="noConversion"/>
  </si>
  <si>
    <t>3183 - 3220</t>
    <phoneticPr fontId="1" type="noConversion"/>
  </si>
  <si>
    <t>3227 - 3283</t>
    <phoneticPr fontId="1" type="noConversion"/>
  </si>
  <si>
    <t>3323 - 3345</t>
    <phoneticPr fontId="1" type="noConversion"/>
  </si>
  <si>
    <t>3347 - 3417</t>
    <phoneticPr fontId="1" type="noConversion"/>
  </si>
  <si>
    <t>3434 - 3484</t>
    <phoneticPr fontId="1" type="noConversion"/>
  </si>
  <si>
    <t>3490 - 3561</t>
    <phoneticPr fontId="1" type="noConversion"/>
  </si>
  <si>
    <t>3592 - 3621</t>
    <phoneticPr fontId="1" type="noConversion"/>
  </si>
  <si>
    <t>3633 - 3692</t>
    <phoneticPr fontId="1" type="noConversion"/>
  </si>
  <si>
    <t>3707 - 3755</t>
    <phoneticPr fontId="1" type="noConversion"/>
  </si>
  <si>
    <t>3764 - 3838</t>
    <phoneticPr fontId="1" type="noConversion"/>
  </si>
  <si>
    <t>3861 - 3892</t>
    <phoneticPr fontId="1" type="noConversion"/>
  </si>
  <si>
    <t>3896 - 3960</t>
    <phoneticPr fontId="1" type="noConversion"/>
  </si>
  <si>
    <t>3985 - 4036</t>
    <phoneticPr fontId="1" type="noConversion"/>
  </si>
  <si>
    <t>4054 - 4116</t>
    <phoneticPr fontId="1" type="noConversion"/>
  </si>
  <si>
    <t>1-&gt;45</t>
    <phoneticPr fontId="1" type="noConversion"/>
  </si>
  <si>
    <t>2020_05_07</t>
    <phoneticPr fontId="1" type="noConversion"/>
  </si>
  <si>
    <t>차이</t>
    <phoneticPr fontId="1" type="noConversion"/>
  </si>
  <si>
    <t>1147 - 1279</t>
    <phoneticPr fontId="1" type="noConversion"/>
  </si>
  <si>
    <t>1315 - 1448</t>
    <phoneticPr fontId="1" type="noConversion"/>
  </si>
  <si>
    <t>1468 - 1636</t>
    <phoneticPr fontId="1" type="noConversion"/>
  </si>
  <si>
    <t>1680 - 1798</t>
    <phoneticPr fontId="1" type="noConversion"/>
  </si>
  <si>
    <t>1824 - 1978</t>
    <phoneticPr fontId="1" type="noConversion"/>
  </si>
  <si>
    <t>2008 - 2124</t>
    <phoneticPr fontId="1" type="noConversion"/>
  </si>
  <si>
    <t>2157 - 2221</t>
    <phoneticPr fontId="1" type="noConversion"/>
  </si>
  <si>
    <t>2244 - 2337</t>
    <phoneticPr fontId="1" type="noConversion"/>
  </si>
  <si>
    <t>2671 - 2717</t>
    <phoneticPr fontId="1" type="noConversion"/>
  </si>
  <si>
    <t>2731 - 2795</t>
    <phoneticPr fontId="1" type="noConversion"/>
  </si>
  <si>
    <t>2821 - 2947</t>
    <phoneticPr fontId="1" type="noConversion"/>
  </si>
  <si>
    <t>2968 - 3104</t>
    <phoneticPr fontId="1" type="noConversion"/>
  </si>
  <si>
    <t>3125 - 3256</t>
    <phoneticPr fontId="1" type="noConversion"/>
  </si>
  <si>
    <t>3357 - 3479</t>
    <phoneticPr fontId="1" type="noConversion"/>
  </si>
  <si>
    <t>3517 - 3646</t>
    <phoneticPr fontId="1" type="noConversion"/>
  </si>
  <si>
    <t>3687 - 3820</t>
    <phoneticPr fontId="1" type="noConversion"/>
  </si>
  <si>
    <t>3846 - 3892</t>
    <phoneticPr fontId="1" type="noConversion"/>
  </si>
  <si>
    <t>3916 - 4085</t>
    <phoneticPr fontId="1" type="noConversion"/>
  </si>
  <si>
    <t xml:space="preserve"> </t>
    <phoneticPr fontId="1" type="noConversion"/>
  </si>
  <si>
    <t>52749_0~23Lines.mp4</t>
    <phoneticPr fontId="1" type="noConversion"/>
  </si>
  <si>
    <t>51781_0~73Lines_Duet_ColorWeired.mp4</t>
    <phoneticPr fontId="1" type="noConversion"/>
  </si>
  <si>
    <t>color</t>
    <phoneticPr fontId="1" type="noConversion"/>
  </si>
  <si>
    <t>388 - 433</t>
    <phoneticPr fontId="1" type="noConversion"/>
  </si>
  <si>
    <t>441 - 481</t>
    <phoneticPr fontId="1" type="noConversion"/>
  </si>
  <si>
    <t>506 - 534</t>
    <phoneticPr fontId="1" type="noConversion"/>
  </si>
  <si>
    <t>543 - 585</t>
    <phoneticPr fontId="1" type="noConversion"/>
  </si>
  <si>
    <t>598 - 635</t>
    <phoneticPr fontId="1" type="noConversion"/>
  </si>
  <si>
    <t>646 - 687</t>
    <phoneticPr fontId="1" type="noConversion"/>
  </si>
  <si>
    <t>700 - 761</t>
    <phoneticPr fontId="1" type="noConversion"/>
  </si>
  <si>
    <t>792 - 886</t>
    <phoneticPr fontId="1" type="noConversion"/>
  </si>
  <si>
    <t>915 - 942</t>
    <phoneticPr fontId="1" type="noConversion"/>
  </si>
  <si>
    <t>950 - 987</t>
    <phoneticPr fontId="1" type="noConversion"/>
  </si>
  <si>
    <t>998 - 1035</t>
    <phoneticPr fontId="1" type="noConversion"/>
  </si>
  <si>
    <t>1050 - 1091</t>
    <phoneticPr fontId="1" type="noConversion"/>
  </si>
  <si>
    <t xml:space="preserve">1103 - 1136 </t>
    <phoneticPr fontId="1" type="noConversion"/>
  </si>
  <si>
    <t>1146 - 1188</t>
    <phoneticPr fontId="1" type="noConversion"/>
  </si>
  <si>
    <t>1201 - 1215</t>
    <phoneticPr fontId="1" type="noConversion"/>
  </si>
  <si>
    <t>1222 - 1239</t>
    <phoneticPr fontId="1" type="noConversion"/>
  </si>
  <si>
    <t>1248 - 1266</t>
    <phoneticPr fontId="1" type="noConversion"/>
  </si>
  <si>
    <t>1273 - 1287</t>
    <phoneticPr fontId="1" type="noConversion"/>
  </si>
  <si>
    <t>1297 - 1393</t>
    <phoneticPr fontId="1" type="noConversion"/>
  </si>
  <si>
    <t>1402 - 1474</t>
    <phoneticPr fontId="1" type="noConversion"/>
  </si>
  <si>
    <t>1493 - 1541</t>
    <phoneticPr fontId="1" type="noConversion"/>
  </si>
  <si>
    <t>1557 - 1592</t>
    <phoneticPr fontId="1" type="noConversion"/>
  </si>
  <si>
    <t>1604 - 1644</t>
    <phoneticPr fontId="1" type="noConversion"/>
  </si>
  <si>
    <t>1656 - 1693</t>
    <phoneticPr fontId="1" type="noConversion"/>
  </si>
  <si>
    <t>1752 - 1787</t>
    <phoneticPr fontId="1" type="noConversion"/>
  </si>
  <si>
    <t>1799 - 1839</t>
    <phoneticPr fontId="1" type="noConversion"/>
  </si>
  <si>
    <t>1849 - 1886</t>
    <phoneticPr fontId="1" type="noConversion"/>
  </si>
  <si>
    <t>1901 - 1939</t>
    <phoneticPr fontId="1" type="noConversion"/>
  </si>
  <si>
    <t>1950 - 1989</t>
    <phoneticPr fontId="1" type="noConversion"/>
  </si>
  <si>
    <t>2043 - 2094</t>
    <phoneticPr fontId="1" type="noConversion"/>
  </si>
  <si>
    <t>2102 - 2125</t>
    <phoneticPr fontId="1" type="noConversion"/>
  </si>
  <si>
    <t xml:space="preserve">2129 - 2147 </t>
    <phoneticPr fontId="1" type="noConversion"/>
  </si>
  <si>
    <t>2153 - 2196</t>
    <phoneticPr fontId="1" type="noConversion"/>
  </si>
  <si>
    <t>2203 - 2242</t>
    <phoneticPr fontId="1" type="noConversion"/>
  </si>
  <si>
    <t>2259 - 2298</t>
    <phoneticPr fontId="1" type="noConversion"/>
  </si>
  <si>
    <t>2323 - 2349</t>
    <phoneticPr fontId="1" type="noConversion"/>
  </si>
  <si>
    <t>2362 - 2390</t>
    <phoneticPr fontId="1" type="noConversion"/>
  </si>
  <si>
    <t>2411 - 2443</t>
    <phoneticPr fontId="1" type="noConversion"/>
  </si>
  <si>
    <t>2456 - 2492</t>
    <phoneticPr fontId="1" type="noConversion"/>
  </si>
  <si>
    <t>BR</t>
    <phoneticPr fontId="1" type="noConversion"/>
  </si>
  <si>
    <t>2507 - 2545</t>
    <phoneticPr fontId="1" type="noConversion"/>
  </si>
  <si>
    <t>2553 - 2594</t>
    <phoneticPr fontId="1" type="noConversion"/>
  </si>
  <si>
    <t>2604 - 2644</t>
    <phoneticPr fontId="1" type="noConversion"/>
  </si>
  <si>
    <t>2654 - 2698</t>
    <phoneticPr fontId="1" type="noConversion"/>
  </si>
  <si>
    <t>2705 - 2720</t>
    <phoneticPr fontId="1" type="noConversion"/>
  </si>
  <si>
    <t>2732 - 2747</t>
    <phoneticPr fontId="1" type="noConversion"/>
  </si>
  <si>
    <t>2754 - 2774</t>
    <phoneticPr fontId="1" type="noConversion"/>
  </si>
  <si>
    <t>2781 - 2796</t>
    <phoneticPr fontId="1" type="noConversion"/>
  </si>
  <si>
    <t>2805 - 2899</t>
    <phoneticPr fontId="1" type="noConversion"/>
  </si>
  <si>
    <t>2914 - 2983</t>
    <phoneticPr fontId="1" type="noConversion"/>
  </si>
  <si>
    <t>3005 - 3051</t>
    <phoneticPr fontId="1" type="noConversion"/>
  </si>
  <si>
    <t>3067 - 3096</t>
    <phoneticPr fontId="1" type="noConversion"/>
  </si>
  <si>
    <t>3110 - 3151</t>
    <phoneticPr fontId="1" type="noConversion"/>
  </si>
  <si>
    <t>3163 - 3200</t>
    <phoneticPr fontId="1" type="noConversion"/>
  </si>
  <si>
    <t>3211 - 3250</t>
    <phoneticPr fontId="1" type="noConversion"/>
  </si>
  <si>
    <t>3262 - 3296</t>
    <phoneticPr fontId="1" type="noConversion"/>
  </si>
  <si>
    <t>3309 - 3346</t>
    <phoneticPr fontId="1" type="noConversion"/>
  </si>
  <si>
    <t>3358 - 3396</t>
    <phoneticPr fontId="1" type="noConversion"/>
  </si>
  <si>
    <t>3412 - 3447</t>
    <phoneticPr fontId="1" type="noConversion"/>
  </si>
  <si>
    <t>3456 - 3499</t>
    <phoneticPr fontId="1" type="noConversion"/>
  </si>
  <si>
    <t>3551 - 3603</t>
    <phoneticPr fontId="1" type="noConversion"/>
  </si>
  <si>
    <t>3609 - 3621</t>
    <phoneticPr fontId="1" type="noConversion"/>
  </si>
  <si>
    <t>3632 - 3650</t>
    <phoneticPr fontId="1" type="noConversion"/>
  </si>
  <si>
    <t>3661 - 3702</t>
    <phoneticPr fontId="1" type="noConversion"/>
  </si>
  <si>
    <t>3711 - 3749</t>
    <phoneticPr fontId="1" type="noConversion"/>
  </si>
  <si>
    <t>3766 - 3804</t>
    <phoneticPr fontId="1" type="noConversion"/>
  </si>
  <si>
    <t xml:space="preserve">3825 - 3852 </t>
    <phoneticPr fontId="1" type="noConversion"/>
  </si>
  <si>
    <t>3872 - 3907</t>
    <phoneticPr fontId="1" type="noConversion"/>
  </si>
  <si>
    <t>3917 - 3954</t>
    <phoneticPr fontId="1" type="noConversion"/>
  </si>
  <si>
    <t>3969 - 4004</t>
    <phoneticPr fontId="1" type="noConversion"/>
  </si>
  <si>
    <t>4013 - 4050</t>
    <phoneticPr fontId="1" type="noConversion"/>
  </si>
  <si>
    <t>4062 - 4102</t>
    <phoneticPr fontId="1" type="noConversion"/>
  </si>
  <si>
    <t>4113 - 4153</t>
    <phoneticPr fontId="1" type="noConversion"/>
  </si>
  <si>
    <t>4163 - 4208</t>
    <phoneticPr fontId="1" type="noConversion"/>
  </si>
  <si>
    <t>P</t>
    <phoneticPr fontId="1" type="noConversion"/>
  </si>
  <si>
    <t>1702 - 1743</t>
    <phoneticPr fontId="1" type="noConversion"/>
  </si>
  <si>
    <t>670 109</t>
    <phoneticPr fontId="1" type="noConversion"/>
  </si>
  <si>
    <t>52284_0~74Lines.mp4</t>
    <phoneticPr fontId="1" type="noConversion"/>
  </si>
  <si>
    <t>751 - 862</t>
    <phoneticPr fontId="1" type="noConversion"/>
  </si>
  <si>
    <t>884 - 999</t>
    <phoneticPr fontId="1" type="noConversion"/>
  </si>
  <si>
    <t>1017 - 1127</t>
    <phoneticPr fontId="1" type="noConversion"/>
  </si>
  <si>
    <t>1139 - 1217</t>
    <phoneticPr fontId="1" type="noConversion"/>
  </si>
  <si>
    <t>1277 - 1394</t>
    <phoneticPr fontId="1" type="noConversion"/>
  </si>
  <si>
    <t>1541 - 1649</t>
    <phoneticPr fontId="1" type="noConversion"/>
  </si>
  <si>
    <t>1666 - 1745</t>
    <phoneticPr fontId="1" type="noConversion"/>
  </si>
  <si>
    <t>1772 - 1873</t>
    <phoneticPr fontId="1" type="noConversion"/>
  </si>
  <si>
    <t>1904 - 2007</t>
    <phoneticPr fontId="1" type="noConversion"/>
  </si>
  <si>
    <t>2037 - 2135</t>
    <phoneticPr fontId="1" type="noConversion"/>
  </si>
  <si>
    <t>2166 - 2225</t>
    <phoneticPr fontId="1" type="noConversion"/>
  </si>
  <si>
    <t>2596 - 2712</t>
    <phoneticPr fontId="1" type="noConversion"/>
  </si>
  <si>
    <t>2730 - 2844</t>
    <phoneticPr fontId="1" type="noConversion"/>
  </si>
  <si>
    <t>2863 - 2970</t>
    <phoneticPr fontId="1" type="noConversion"/>
  </si>
  <si>
    <t>2986 - 3063</t>
    <phoneticPr fontId="1" type="noConversion"/>
  </si>
  <si>
    <t>3089 - 3190</t>
    <phoneticPr fontId="1" type="noConversion"/>
  </si>
  <si>
    <t>3220 - 3322</t>
    <phoneticPr fontId="1" type="noConversion"/>
  </si>
  <si>
    <t>3352 - 3450</t>
    <phoneticPr fontId="1" type="noConversion"/>
  </si>
  <si>
    <t>3481 - 3541</t>
    <phoneticPr fontId="1" type="noConversion"/>
  </si>
  <si>
    <t>4143 - 4244</t>
    <phoneticPr fontId="1" type="noConversion"/>
  </si>
  <si>
    <t>4274 - 4377</t>
    <phoneticPr fontId="1" type="noConversion"/>
  </si>
  <si>
    <t>4407 - 4505</t>
    <phoneticPr fontId="1" type="noConversion"/>
  </si>
  <si>
    <t>4536 - 4596</t>
    <phoneticPr fontId="1" type="noConversion"/>
  </si>
  <si>
    <t>4869 - 4932</t>
    <phoneticPr fontId="1" type="noConversion"/>
  </si>
  <si>
    <t>5066 - 5123</t>
    <phoneticPr fontId="1" type="noConversion"/>
  </si>
  <si>
    <t>5463 - 5571</t>
    <phoneticPr fontId="1" type="noConversion"/>
  </si>
  <si>
    <t>5594 - 5647</t>
    <phoneticPr fontId="1" type="noConversion"/>
  </si>
  <si>
    <t>1929 - 1946</t>
    <phoneticPr fontId="1" type="noConversion"/>
  </si>
  <si>
    <t>1966 - 2003</t>
    <phoneticPr fontId="1" type="noConversion"/>
  </si>
  <si>
    <t>2025 - 2083</t>
    <phoneticPr fontId="1" type="noConversion"/>
  </si>
  <si>
    <t>2109 - 2187</t>
    <phoneticPr fontId="1" type="noConversion"/>
  </si>
  <si>
    <t>2394 - 2429</t>
    <phoneticPr fontId="1" type="noConversion"/>
  </si>
  <si>
    <t>2441 - 2467</t>
    <phoneticPr fontId="1" type="noConversion"/>
  </si>
  <si>
    <t>2495 - 2539</t>
    <phoneticPr fontId="1" type="noConversion"/>
  </si>
  <si>
    <t>2547 - 2568</t>
    <phoneticPr fontId="1" type="noConversion"/>
  </si>
  <si>
    <t>2590 - 2617</t>
    <phoneticPr fontId="1" type="noConversion"/>
  </si>
  <si>
    <t xml:space="preserve">2627 - 2664 </t>
    <phoneticPr fontId="1" type="noConversion"/>
  </si>
  <si>
    <t>2684 - 2713</t>
    <phoneticPr fontId="1" type="noConversion"/>
  </si>
  <si>
    <t xml:space="preserve"> 2724 - 2745</t>
    <phoneticPr fontId="1" type="noConversion"/>
  </si>
  <si>
    <t xml:space="preserve"> 2777 - 2850</t>
    <phoneticPr fontId="1" type="noConversion"/>
  </si>
  <si>
    <t>2879 - 2945</t>
    <phoneticPr fontId="1" type="noConversion"/>
  </si>
  <si>
    <t>2973 - 3039</t>
    <phoneticPr fontId="1" type="noConversion"/>
  </si>
  <si>
    <t>3065 - 3115</t>
    <phoneticPr fontId="1" type="noConversion"/>
  </si>
  <si>
    <t>3153 - 3189</t>
    <phoneticPr fontId="1" type="noConversion"/>
  </si>
  <si>
    <t>3208 - 3264</t>
    <phoneticPr fontId="1" type="noConversion"/>
  </si>
  <si>
    <t>3291 - 3311</t>
    <phoneticPr fontId="1" type="noConversion"/>
  </si>
  <si>
    <t xml:space="preserve">3332 - 3370 </t>
    <phoneticPr fontId="1" type="noConversion"/>
  </si>
  <si>
    <t>3395 - 3458</t>
    <phoneticPr fontId="1" type="noConversion"/>
  </si>
  <si>
    <t>3483 - 3561</t>
    <phoneticPr fontId="1" type="noConversion"/>
  </si>
  <si>
    <t>4344 - 4400</t>
    <phoneticPr fontId="1" type="noConversion"/>
  </si>
  <si>
    <t>4432 - 4449</t>
    <phoneticPr fontId="1" type="noConversion"/>
  </si>
  <si>
    <t>4466 - 4504</t>
    <phoneticPr fontId="1" type="noConversion"/>
  </si>
  <si>
    <t>4530 - 4590</t>
    <phoneticPr fontId="1" type="noConversion"/>
  </si>
  <si>
    <t>4618 - 4702</t>
    <phoneticPr fontId="1" type="noConversion"/>
  </si>
  <si>
    <t>4723 - 4777</t>
    <phoneticPr fontId="1" type="noConversion"/>
  </si>
  <si>
    <t>4802 - 4825</t>
    <phoneticPr fontId="1" type="noConversion"/>
  </si>
  <si>
    <t>4845 - 4882</t>
    <phoneticPr fontId="1" type="noConversion"/>
  </si>
  <si>
    <t>4906 - 4967</t>
    <phoneticPr fontId="1" type="noConversion"/>
  </si>
  <si>
    <t>4988 - 5072</t>
    <phoneticPr fontId="1" type="noConversion"/>
  </si>
  <si>
    <t>1032 - 1062</t>
    <phoneticPr fontId="1" type="noConversion"/>
  </si>
  <si>
    <t>1073 -1096</t>
    <phoneticPr fontId="1" type="noConversion"/>
  </si>
  <si>
    <t>1116 - 1144</t>
    <phoneticPr fontId="1" type="noConversion"/>
  </si>
  <si>
    <t xml:space="preserve"> 1154 - 1171</t>
    <phoneticPr fontId="1" type="noConversion"/>
  </si>
  <si>
    <t>1178 - 1199</t>
    <phoneticPr fontId="1" type="noConversion"/>
  </si>
  <si>
    <t>1222 - 1248</t>
    <phoneticPr fontId="1" type="noConversion"/>
  </si>
  <si>
    <t>1259 - 1290</t>
    <phoneticPr fontId="1" type="noConversion"/>
  </si>
  <si>
    <t>1317 - 1341</t>
    <phoneticPr fontId="1" type="noConversion"/>
  </si>
  <si>
    <t>1352 - 1370</t>
    <phoneticPr fontId="1" type="noConversion"/>
  </si>
  <si>
    <t>1416 - 1486</t>
    <phoneticPr fontId="1" type="noConversion"/>
  </si>
  <si>
    <t>1509 - 1574</t>
    <phoneticPr fontId="1" type="noConversion"/>
  </si>
  <si>
    <t>1599 - 1661</t>
    <phoneticPr fontId="1" type="noConversion"/>
  </si>
  <si>
    <t>1695 - 1743</t>
    <phoneticPr fontId="1" type="noConversion"/>
  </si>
  <si>
    <t>1786 - 1818</t>
    <phoneticPr fontId="1" type="noConversion"/>
  </si>
  <si>
    <t>1838 - 1893</t>
    <phoneticPr fontId="1" type="noConversion"/>
  </si>
  <si>
    <t>1047 - 1076</t>
  </si>
  <si>
    <t>1094 - 1123</t>
  </si>
  <si>
    <t>1138 - 1164</t>
  </si>
  <si>
    <t>1184 - 1217</t>
  </si>
  <si>
    <t>1227 - 1259</t>
  </si>
  <si>
    <t>1268 - 1307</t>
  </si>
  <si>
    <t>1320 - 1348</t>
  </si>
  <si>
    <t>1366 - 1393</t>
  </si>
  <si>
    <t>1401 - 1446</t>
  </si>
  <si>
    <t>1456 - 1491</t>
  </si>
  <si>
    <t>1502 - 1535</t>
  </si>
  <si>
    <t>1549 - 1602</t>
  </si>
  <si>
    <t>1622 - 1645</t>
  </si>
  <si>
    <t>1667 - 1691</t>
  </si>
  <si>
    <t>1711 - 1730</t>
  </si>
  <si>
    <t>1740 - 1782</t>
  </si>
  <si>
    <t>1793 - 1920</t>
  </si>
  <si>
    <t>1963 - 2101</t>
  </si>
  <si>
    <t>2115 - 2146</t>
  </si>
  <si>
    <t>2155 - 2176</t>
  </si>
  <si>
    <t>2185 - 2227</t>
  </si>
  <si>
    <t>2242 - 2276</t>
  </si>
  <si>
    <t>2288 - 2316</t>
  </si>
  <si>
    <t>2327 - 2368</t>
  </si>
  <si>
    <t>2378 - 2404</t>
  </si>
  <si>
    <t>2418 - 2470</t>
  </si>
  <si>
    <t>2486 - 2498</t>
  </si>
  <si>
    <t>2503 - 2541</t>
  </si>
  <si>
    <t>2554 - 2587</t>
  </si>
  <si>
    <t>2605 - 2643</t>
  </si>
  <si>
    <t>2656 - 2676</t>
  </si>
  <si>
    <t>2685 - 2718</t>
  </si>
  <si>
    <t>2731 - 2763</t>
  </si>
  <si>
    <t>2769 - 2808</t>
  </si>
  <si>
    <t>2821 - 2855</t>
  </si>
  <si>
    <t>2867 - 2879</t>
  </si>
  <si>
    <t>2886 - 2952</t>
  </si>
  <si>
    <t>2964 - 3040</t>
  </si>
  <si>
    <t>3054 - 3130</t>
  </si>
  <si>
    <t>3146 - 3170</t>
  </si>
  <si>
    <t>3190 - 3231</t>
  </si>
  <si>
    <t>3247 - 3374</t>
  </si>
  <si>
    <t>3417 - 3555</t>
  </si>
  <si>
    <t>3569 - 3600</t>
  </si>
  <si>
    <t>3608 - 3643</t>
  </si>
  <si>
    <t>3660 - 3735</t>
  </si>
  <si>
    <t>3749 - 3778</t>
  </si>
  <si>
    <t>3791 - 3821</t>
  </si>
  <si>
    <t>3842 - 3914</t>
  </si>
  <si>
    <t>3927 - 3955</t>
  </si>
  <si>
    <t>3972 - 4007</t>
  </si>
  <si>
    <t>4024 - 4099</t>
  </si>
  <si>
    <t>4155 - 4185</t>
  </si>
  <si>
    <t>4206 - 4278</t>
  </si>
  <si>
    <t>4295 - 4330</t>
  </si>
  <si>
    <t>339 - 466</t>
  </si>
  <si>
    <t>661 - 692</t>
  </si>
  <si>
    <t>700 - 735</t>
  </si>
  <si>
    <t>752 - 827</t>
  </si>
  <si>
    <t>841 - 869</t>
  </si>
  <si>
    <t>883 - 913</t>
  </si>
  <si>
    <t>934 - 1006</t>
  </si>
  <si>
    <t>509 - 647</t>
  </si>
  <si>
    <t>882 ~ 1002</t>
  </si>
  <si>
    <t>1138 ~ 1217</t>
  </si>
  <si>
    <t>1275 ~ 1394</t>
  </si>
  <si>
    <t>1410 ~ 1530</t>
  </si>
  <si>
    <t>1539 ~ 1649</t>
  </si>
  <si>
    <t>1664 ~ 1744</t>
  </si>
  <si>
    <t>에러여부</t>
    <phoneticPr fontId="1" type="noConversion"/>
  </si>
  <si>
    <t>끝점 늘어짐</t>
    <phoneticPr fontId="1" type="noConversion"/>
  </si>
  <si>
    <t>P_</t>
    <phoneticPr fontId="1" type="noConversion"/>
  </si>
  <si>
    <t>337 ~ 466</t>
  </si>
  <si>
    <t>507 ~ 647</t>
  </si>
  <si>
    <t>659 ~ 691</t>
  </si>
  <si>
    <t>698 ~ 734</t>
  </si>
  <si>
    <t>750 ~ 827</t>
  </si>
  <si>
    <t>881 ~ 912</t>
  </si>
  <si>
    <t>932 ~ 1006</t>
  </si>
  <si>
    <t>1791 ~ 1920</t>
  </si>
  <si>
    <t>1961 ~ 2101</t>
  </si>
  <si>
    <t>1047 ~ 1079</t>
  </si>
  <si>
    <t>1092 ~ 1125</t>
  </si>
  <si>
    <t>1136 ~ 1164</t>
  </si>
  <si>
    <t>1182 ~ 1220</t>
  </si>
  <si>
    <t>1229 ~ 1259</t>
  </si>
  <si>
    <t>1318 ~ 1348</t>
  </si>
  <si>
    <t>1364 ~ 1392</t>
  </si>
  <si>
    <t>1408 ~ 1446</t>
  </si>
  <si>
    <t>1454 ~ 1490</t>
  </si>
  <si>
    <t>합친거</t>
    <phoneticPr fontId="1" type="noConversion"/>
  </si>
  <si>
    <t>ㅇㅔ러</t>
    <phoneticPr fontId="1" type="noConversion"/>
  </si>
  <si>
    <t>P1 이거 에러처리필요</t>
    <phoneticPr fontId="1" type="noConversion"/>
  </si>
  <si>
    <t>1030 ~ 1060</t>
  </si>
  <si>
    <t>1071 ~ 1095</t>
  </si>
  <si>
    <t>1114 ~ 1144</t>
  </si>
  <si>
    <t>1152 ~ 1170</t>
  </si>
  <si>
    <t>1176 ~ 1198</t>
  </si>
  <si>
    <t>1220 ~ 1247</t>
  </si>
  <si>
    <t>1257 ~ 1288</t>
  </si>
  <si>
    <t>1315 ~ 1341</t>
  </si>
  <si>
    <t>1350 ~ 1377</t>
  </si>
  <si>
    <t>1415 ~ 1485</t>
  </si>
  <si>
    <t xml:space="preserve"> 1507 ~ 1574</t>
  </si>
  <si>
    <t xml:space="preserve"> 1597 ~ 1659</t>
  </si>
  <si>
    <t xml:space="preserve"> 1693 ~ 1742</t>
  </si>
  <si>
    <t xml:space="preserve"> 1785 ~ 1817</t>
  </si>
  <si>
    <t xml:space="preserve"> 1836 ~ 1892</t>
  </si>
  <si>
    <t xml:space="preserve"> 1927 ~ 1945</t>
  </si>
  <si>
    <t xml:space="preserve"> 1963 ~ 2001</t>
  </si>
  <si>
    <t xml:space="preserve"> 2022 ~ 2082</t>
  </si>
  <si>
    <t xml:space="preserve"> 2107 ~ 2186</t>
  </si>
  <si>
    <t xml:space="preserve"> 2392 ~ 2428</t>
  </si>
  <si>
    <t xml:space="preserve"> 2439 ~ 2465</t>
  </si>
  <si>
    <t xml:space="preserve"> 2493 ~ 2538</t>
  </si>
  <si>
    <t xml:space="preserve"> 2545 ~ 2567</t>
  </si>
  <si>
    <t xml:space="preserve"> 2588 ~ 2663</t>
  </si>
  <si>
    <t xml:space="preserve"> 2682 ~ 2713</t>
  </si>
  <si>
    <t xml:space="preserve"> 2722 ~ 2743</t>
  </si>
  <si>
    <t xml:space="preserve"> 2775 ~ 2849</t>
  </si>
  <si>
    <t xml:space="preserve"> 2877 ~ 2944</t>
  </si>
  <si>
    <t xml:space="preserve"> 2971 ~ 3039</t>
  </si>
  <si>
    <t xml:space="preserve"> 3060 ~ 3114</t>
  </si>
  <si>
    <t xml:space="preserve"> 3152 ~ 3188</t>
  </si>
  <si>
    <t xml:space="preserve"> 3204 ~ 3263</t>
  </si>
  <si>
    <t xml:space="preserve"> 3289 ~ 3310</t>
  </si>
  <si>
    <t xml:space="preserve"> 3330 ~ 3369</t>
  </si>
  <si>
    <t xml:space="preserve"> 3392 ~ 3457</t>
  </si>
  <si>
    <t xml:space="preserve"> 3479 ~ 3561</t>
  </si>
  <si>
    <t xml:space="preserve"> 4339 ~ 4399</t>
  </si>
  <si>
    <t xml:space="preserve"> 4430 ~ 4448</t>
  </si>
  <si>
    <t xml:space="preserve"> 4463 ~ 4503</t>
  </si>
  <si>
    <t xml:space="preserve"> 4528 ~ 4589</t>
  </si>
  <si>
    <t xml:space="preserve"> 4616 ~ 4702</t>
  </si>
  <si>
    <t xml:space="preserve"> 4721 ~ 4776</t>
  </si>
  <si>
    <t xml:space="preserve"> 4800 ~ 4823</t>
  </si>
  <si>
    <t xml:space="preserve"> 4843 ~ 4880</t>
  </si>
  <si>
    <t xml:space="preserve"> 4904 ~ 4966</t>
  </si>
  <si>
    <t xml:space="preserve"> 4986 ~ 5072</t>
  </si>
  <si>
    <t>아래라인과 병함됨.</t>
    <phoneticPr fontId="1" type="noConversion"/>
  </si>
  <si>
    <t>910 ~ 933</t>
  </si>
  <si>
    <t>957 ~ 980</t>
  </si>
  <si>
    <t>991 ~ 1021</t>
  </si>
  <si>
    <t>1041 ~ 1069</t>
  </si>
  <si>
    <t>1096 ~ 1165</t>
  </si>
  <si>
    <t>1174 ~ 1205</t>
  </si>
  <si>
    <t>1222 ~ 1254</t>
  </si>
  <si>
    <t>1274 ~ 1300</t>
  </si>
  <si>
    <t>1313 ~ 1345</t>
  </si>
  <si>
    <t>1368 ~ 1390</t>
  </si>
  <si>
    <t>1405 ~ 1436</t>
  </si>
  <si>
    <t>1455 ~ 1484</t>
  </si>
  <si>
    <t>1495 ~ 1536</t>
  </si>
  <si>
    <t>1547 ~ 1602</t>
  </si>
  <si>
    <t>1642 ~ 1676</t>
  </si>
  <si>
    <t>1687 ~ 1721</t>
  </si>
  <si>
    <t>1735 ~ 1773</t>
  </si>
  <si>
    <t>1779 ~ 1803</t>
  </si>
  <si>
    <t>1821 ~ 1851</t>
  </si>
  <si>
    <t>1867 ~ 1900</t>
  </si>
  <si>
    <t>1919 ~ 1949</t>
  </si>
  <si>
    <t>1959 ~ 2018</t>
  </si>
  <si>
    <t>2453 ~ 2475</t>
  </si>
  <si>
    <t>2496 ~ 2524</t>
  </si>
  <si>
    <t>2536 ~ 2570</t>
  </si>
  <si>
    <t>2587 ~ 2621</t>
  </si>
  <si>
    <t>2638 ~ 2717</t>
  </si>
  <si>
    <t>2721 ~ 2752</t>
  </si>
  <si>
    <t>2768 ~ 2801</t>
  </si>
  <si>
    <t>2822 ~ 2844</t>
  </si>
  <si>
    <t>2857 ~ 2886</t>
  </si>
  <si>
    <t>2905 ~ 2931</t>
  </si>
  <si>
    <t>2947 ~ 2981</t>
  </si>
  <si>
    <t>3000 ~ 3027</t>
  </si>
  <si>
    <t>3039 ~ 3068</t>
  </si>
  <si>
    <t>3090 ~ 3143</t>
  </si>
  <si>
    <t>3188 ~ 3218</t>
  </si>
  <si>
    <t>3230 ~ 3260</t>
  </si>
  <si>
    <t>3282 ~ 3309</t>
  </si>
  <si>
    <t>3321 ~ 3344</t>
  </si>
  <si>
    <t>3365 ~ 3399</t>
  </si>
  <si>
    <t>3412 ~ 3449</t>
  </si>
  <si>
    <t>3464 ~ 3494</t>
  </si>
  <si>
    <t>3503 ~ 3557</t>
  </si>
  <si>
    <t>4272 ~ 4299</t>
  </si>
  <si>
    <t>4313 ~ 4344</t>
  </si>
  <si>
    <t>4362 ~ 4391</t>
  </si>
  <si>
    <t>4404 ~ 4440</t>
  </si>
  <si>
    <t>4458 ~ 4483</t>
  </si>
  <si>
    <t>4497 ~ 4526</t>
  </si>
  <si>
    <t>4547 ~ 4599</t>
  </si>
  <si>
    <t>4640 ~ 4677</t>
  </si>
  <si>
    <t>4684 ~ 4723</t>
  </si>
  <si>
    <t>4735 ~ 4772</t>
  </si>
  <si>
    <t>4778 ~ 4801</t>
  </si>
  <si>
    <t>4821 ~ 4858</t>
  </si>
  <si>
    <t>4869 ~ 4905</t>
  </si>
  <si>
    <t>4919 ~ 4951</t>
  </si>
  <si>
    <t>4961 ~ 5003</t>
  </si>
  <si>
    <t>5012 ~ 5047</t>
  </si>
  <si>
    <t>5051 ~ 5084</t>
  </si>
  <si>
    <t>5096 ~ 5134</t>
  </si>
  <si>
    <t>5141 ~ 5166</t>
  </si>
  <si>
    <t>5182 ~ 5222</t>
  </si>
  <si>
    <t>5230 ~ 5267</t>
  </si>
  <si>
    <t>5282 ~ 5315</t>
  </si>
  <si>
    <t>5324 ~ 5374</t>
  </si>
  <si>
    <t>총 66라인, 라인수 맞음</t>
    <phoneticPr fontId="1" type="noConversion"/>
  </si>
  <si>
    <t>766 ~ 836</t>
  </si>
  <si>
    <t>865 ~ 897</t>
  </si>
  <si>
    <t>983 ~ 1028</t>
  </si>
  <si>
    <t>1174 ~ 1240</t>
  </si>
  <si>
    <t>1312 ~ 1339</t>
  </si>
  <si>
    <t>1347 ~ 1381</t>
  </si>
  <si>
    <t>1547 ~ 1574</t>
  </si>
  <si>
    <t>2228 ~ 2259</t>
  </si>
  <si>
    <t>2421 ~ 2471</t>
  </si>
  <si>
    <t>3057 ~ 3152</t>
  </si>
  <si>
    <t>3181 ~ 3218</t>
  </si>
  <si>
    <t>3489 ~ 3560</t>
  </si>
  <si>
    <t>3860 ~ 3891</t>
  </si>
  <si>
    <t>4053 ~ 4111</t>
  </si>
  <si>
    <t>// 못찾음</t>
    <phoneticPr fontId="1" type="noConversion"/>
  </si>
  <si>
    <t>1147 ~ 1277</t>
  </si>
  <si>
    <t>1314 ~ 1447</t>
  </si>
  <si>
    <t>1467 ~ 1634</t>
  </si>
  <si>
    <t>1825 ~ 1948</t>
  </si>
  <si>
    <t>2156 ~ 2220</t>
  </si>
  <si>
    <t>2671 ~ 2720</t>
  </si>
  <si>
    <t>2730 ~ 2794</t>
  </si>
  <si>
    <t>2820 ~ 2946</t>
  </si>
  <si>
    <t>2967 ~ 3102</t>
  </si>
  <si>
    <t>3124 ~ 3254</t>
  </si>
  <si>
    <t>3516 ~ 3644</t>
  </si>
  <si>
    <t>3845 ~ 3890</t>
  </si>
  <si>
    <t>3916 ~ 4082</t>
  </si>
  <si>
    <t>49 ~ 185</t>
  </si>
  <si>
    <t>에러</t>
    <phoneticPr fontId="1" type="noConversion"/>
  </si>
  <si>
    <t>시작점에러</t>
    <phoneticPr fontId="1" type="noConversion"/>
  </si>
  <si>
    <t>393 ~ 427</t>
  </si>
  <si>
    <t>441 ~ 480</t>
  </si>
  <si>
    <t>1797 ~ 1837</t>
  </si>
  <si>
    <t>2313 ~ 2346</t>
  </si>
  <si>
    <t>2411 ~ 2439</t>
  </si>
  <si>
    <t>2730 ~ 2745</t>
  </si>
  <si>
    <t>3607 ~ 3619</t>
  </si>
  <si>
    <t>3810 ~ 3840</t>
  </si>
  <si>
    <t>997 ~ 1043</t>
  </si>
  <si>
    <t>1146 ~ 1195</t>
  </si>
  <si>
    <t>1242 ~ 1269</t>
  </si>
  <si>
    <t>2150 ~ 2200</t>
  </si>
  <si>
    <t>2750 ~ 2778</t>
  </si>
  <si>
    <t>3165 ~ 3205</t>
  </si>
  <si>
    <t>3210 ~ 3254</t>
  </si>
  <si>
    <t xml:space="preserve"> 노이즈</t>
    <phoneticPr fontId="1" type="noConversion"/>
  </si>
  <si>
    <t>446 - 518</t>
    <phoneticPr fontId="1" type="noConversion"/>
  </si>
  <si>
    <t>528 - 624</t>
    <phoneticPr fontId="1" type="noConversion"/>
  </si>
  <si>
    <t>935 - 977</t>
    <phoneticPr fontId="1" type="noConversion"/>
  </si>
  <si>
    <t>978 - 1005</t>
    <phoneticPr fontId="1" type="noConversion"/>
  </si>
  <si>
    <t>1028 - 1053</t>
    <phoneticPr fontId="1" type="noConversion"/>
  </si>
  <si>
    <t>1053 - 1081</t>
    <phoneticPr fontId="1" type="noConversion"/>
  </si>
  <si>
    <t>1105 - 1132</t>
    <phoneticPr fontId="1" type="noConversion"/>
  </si>
  <si>
    <t>1130 - 1157</t>
    <phoneticPr fontId="1" type="noConversion"/>
  </si>
  <si>
    <t>* 윗라인과 겹치게 진행됨</t>
    <phoneticPr fontId="1" type="noConversion"/>
  </si>
  <si>
    <t>1182 - 1210</t>
    <phoneticPr fontId="1" type="noConversion"/>
  </si>
  <si>
    <t>1210 - 1237</t>
    <phoneticPr fontId="1" type="noConversion"/>
  </si>
  <si>
    <t>1228 - 1275</t>
    <phoneticPr fontId="1" type="noConversion"/>
  </si>
  <si>
    <t xml:space="preserve">1280 - 1305 </t>
    <phoneticPr fontId="1" type="noConversion"/>
  </si>
  <si>
    <t>1319 - 1354</t>
    <phoneticPr fontId="1" type="noConversion"/>
  </si>
  <si>
    <t>1358 - 1382</t>
    <phoneticPr fontId="1" type="noConversion"/>
  </si>
  <si>
    <t>1395 - 1430</t>
    <phoneticPr fontId="1" type="noConversion"/>
  </si>
  <si>
    <t>1435 - 1459</t>
    <phoneticPr fontId="1" type="noConversion"/>
  </si>
  <si>
    <t>1474 - 1506</t>
    <phoneticPr fontId="1" type="noConversion"/>
  </si>
  <si>
    <t>1511 - 1537</t>
    <phoneticPr fontId="1" type="noConversion"/>
  </si>
  <si>
    <t>1568 - 1594</t>
    <phoneticPr fontId="1" type="noConversion"/>
  </si>
  <si>
    <t>1594 - 1621</t>
    <phoneticPr fontId="1" type="noConversion"/>
  </si>
  <si>
    <t>1645 - 1673</t>
    <phoneticPr fontId="1" type="noConversion"/>
  </si>
  <si>
    <t>1670 - 1697</t>
    <phoneticPr fontId="1" type="noConversion"/>
  </si>
  <si>
    <t>1721 - 1746</t>
    <phoneticPr fontId="1" type="noConversion"/>
  </si>
  <si>
    <t>1747 - 1773</t>
    <phoneticPr fontId="1" type="noConversion"/>
  </si>
  <si>
    <t>1800 - 1826</t>
    <phoneticPr fontId="1" type="noConversion"/>
  </si>
  <si>
    <t>1826 - 1852</t>
    <phoneticPr fontId="1" type="noConversion"/>
  </si>
  <si>
    <t>1840 - 1891</t>
    <phoneticPr fontId="1" type="noConversion"/>
  </si>
  <si>
    <t>1896 - 1920</t>
    <phoneticPr fontId="1" type="noConversion"/>
  </si>
  <si>
    <t>1932 - 1959</t>
    <phoneticPr fontId="1" type="noConversion"/>
  </si>
  <si>
    <t>1960 - 1997</t>
    <phoneticPr fontId="1" type="noConversion"/>
  </si>
  <si>
    <t>2011 - 2045</t>
    <phoneticPr fontId="1" type="noConversion"/>
  </si>
  <si>
    <t>2049 - 2075</t>
    <phoneticPr fontId="1" type="noConversion"/>
  </si>
  <si>
    <t>2084 - 2120</t>
    <phoneticPr fontId="1" type="noConversion"/>
  </si>
  <si>
    <t>2124 - 2151</t>
    <phoneticPr fontId="1" type="noConversion"/>
  </si>
  <si>
    <t>2170 - 2222</t>
    <phoneticPr fontId="1" type="noConversion"/>
  </si>
  <si>
    <t>2238 - 2313</t>
    <phoneticPr fontId="1" type="noConversion"/>
  </si>
  <si>
    <t>2585 - 2670</t>
    <phoneticPr fontId="1" type="noConversion"/>
  </si>
  <si>
    <t>2673 - 2700</t>
    <phoneticPr fontId="1" type="noConversion"/>
  </si>
  <si>
    <t xml:space="preserve">2724 - 2747 </t>
    <phoneticPr fontId="1" type="noConversion"/>
  </si>
  <si>
    <t>2748 - 2775</t>
    <phoneticPr fontId="1" type="noConversion"/>
  </si>
  <si>
    <t>2802 - 2825</t>
    <phoneticPr fontId="1" type="noConversion"/>
  </si>
  <si>
    <t>2825 - 2850</t>
    <phoneticPr fontId="1" type="noConversion"/>
  </si>
  <si>
    <t>2877 - 2900</t>
    <phoneticPr fontId="1" type="noConversion"/>
  </si>
  <si>
    <t>2902 - 2929</t>
    <phoneticPr fontId="1" type="noConversion"/>
  </si>
  <si>
    <t>2921 - 2968</t>
    <phoneticPr fontId="1" type="noConversion"/>
  </si>
  <si>
    <t xml:space="preserve">2974 - 2998 </t>
    <phoneticPr fontId="1" type="noConversion"/>
  </si>
  <si>
    <t>3009 - 3075</t>
    <phoneticPr fontId="1" type="noConversion"/>
  </si>
  <si>
    <t>3085 - 3104</t>
    <phoneticPr fontId="1" type="noConversion"/>
  </si>
  <si>
    <t>3109 - 3151</t>
    <phoneticPr fontId="1" type="noConversion"/>
  </si>
  <si>
    <t>3164 - 3228</t>
    <phoneticPr fontId="1" type="noConversion"/>
  </si>
  <si>
    <t xml:space="preserve">3259 - 3283 </t>
    <phoneticPr fontId="1" type="noConversion"/>
  </si>
  <si>
    <t>3284 - 3311</t>
    <phoneticPr fontId="1" type="noConversion"/>
  </si>
  <si>
    <t>3335 - 3363</t>
    <phoneticPr fontId="1" type="noConversion"/>
  </si>
  <si>
    <t>3363 - 3390</t>
    <phoneticPr fontId="1" type="noConversion"/>
  </si>
  <si>
    <t>3413 - 3440</t>
    <phoneticPr fontId="1" type="noConversion"/>
  </si>
  <si>
    <t>3440 - 3467</t>
    <phoneticPr fontId="1" type="noConversion"/>
  </si>
  <si>
    <t>3487 - 3515</t>
    <phoneticPr fontId="1" type="noConversion"/>
  </si>
  <si>
    <t>3517 - 3544</t>
    <phoneticPr fontId="1" type="noConversion"/>
  </si>
  <si>
    <t>3535 - 3584</t>
    <phoneticPr fontId="1" type="noConversion"/>
  </si>
  <si>
    <t>3589 - 3614</t>
    <phoneticPr fontId="1" type="noConversion"/>
  </si>
  <si>
    <t>3625 - 3661</t>
    <phoneticPr fontId="1" type="noConversion"/>
  </si>
  <si>
    <t>3663 - 3686</t>
    <phoneticPr fontId="1" type="noConversion"/>
  </si>
  <si>
    <t>3703 - 3736</t>
    <phoneticPr fontId="1" type="noConversion"/>
  </si>
  <si>
    <t>3742 - 3767</t>
    <phoneticPr fontId="1" type="noConversion"/>
  </si>
  <si>
    <t>3777 - 3796</t>
    <phoneticPr fontId="1" type="noConversion"/>
  </si>
  <si>
    <t>3802 - 3844</t>
    <phoneticPr fontId="1" type="noConversion"/>
  </si>
  <si>
    <t>3846 - 3969</t>
    <phoneticPr fontId="1" type="noConversion"/>
  </si>
  <si>
    <t xml:space="preserve">3970 - 3983 </t>
    <phoneticPr fontId="1" type="noConversion"/>
  </si>
  <si>
    <t>3988 - 4001</t>
    <phoneticPr fontId="1" type="noConversion"/>
  </si>
  <si>
    <t>4030 - 4057</t>
    <phoneticPr fontId="1" type="noConversion"/>
  </si>
  <si>
    <t>4056 - 4083</t>
    <phoneticPr fontId="1" type="noConversion"/>
  </si>
  <si>
    <t>4097 - 4121</t>
    <phoneticPr fontId="1" type="noConversion"/>
  </si>
  <si>
    <t>4123 - 4141</t>
    <phoneticPr fontId="1" type="noConversion"/>
  </si>
  <si>
    <t>4143 - 4164</t>
    <phoneticPr fontId="1" type="noConversion"/>
  </si>
  <si>
    <t>4165 - 4316</t>
    <phoneticPr fontId="1" type="noConversion"/>
  </si>
  <si>
    <t>599 ~ 778</t>
  </si>
  <si>
    <t>2588-2616</t>
    <phoneticPr fontId="1" type="noConversion"/>
  </si>
  <si>
    <t>해결함</t>
    <phoneticPr fontId="1" type="noConversion"/>
  </si>
  <si>
    <t>1501 ~ 1535</t>
  </si>
  <si>
    <t>1620 ~ 1645</t>
  </si>
  <si>
    <t>1665 ~ 1690</t>
  </si>
  <si>
    <t>1709 ~ 1730</t>
  </si>
  <si>
    <t>1738 ~ 1784</t>
  </si>
  <si>
    <t>2153 ~ 2175</t>
  </si>
  <si>
    <t>2185 ~ 2226</t>
  </si>
  <si>
    <t>2240 ~ 2275</t>
  </si>
  <si>
    <t>2286 ~ 2315</t>
  </si>
  <si>
    <t>2376 ~ 2402</t>
  </si>
  <si>
    <t>2484 ~ 2499</t>
  </si>
  <si>
    <t>2504 ~ 2540</t>
  </si>
  <si>
    <t>2654 ~ 2678</t>
  </si>
  <si>
    <t>2683 ~ 2718</t>
  </si>
  <si>
    <t>2729 ~ 2762</t>
  </si>
  <si>
    <t>2774 ~ 2808</t>
  </si>
  <si>
    <t>2886 ~ 2957</t>
  </si>
  <si>
    <t>2962 ~ 3040</t>
  </si>
  <si>
    <t>3052 ~ 3136</t>
  </si>
  <si>
    <t>3144 ~ 3169</t>
  </si>
  <si>
    <t>3188 ~ 3231</t>
  </si>
  <si>
    <t>2113 ~ 2145</t>
  </si>
  <si>
    <t>3245 ~ 3374</t>
  </si>
  <si>
    <t>3416 ~ 3553</t>
  </si>
  <si>
    <t>3658 ~ 3735</t>
  </si>
  <si>
    <t>3747 ~ 3775</t>
  </si>
  <si>
    <t>3840 ~ 3914</t>
  </si>
  <si>
    <t>3925 ~ 3955</t>
  </si>
  <si>
    <t>4022 ~ 4099</t>
  </si>
  <si>
    <t>4204 ~ 4278</t>
  </si>
  <si>
    <t>4293 ~ 4329</t>
  </si>
  <si>
    <t>451 ~ 517</t>
  </si>
  <si>
    <t>934 ~ 976</t>
  </si>
  <si>
    <t>982 ~ 1003</t>
  </si>
  <si>
    <t>1058 ~ 1079</t>
  </si>
  <si>
    <t>1478 ~ 1501</t>
  </si>
  <si>
    <t>1515 ~ 1535</t>
  </si>
  <si>
    <t>1598 ~ 1620</t>
  </si>
  <si>
    <t>1751 ~ 1772</t>
  </si>
  <si>
    <t>1899 ~ 1919</t>
  </si>
  <si>
    <t>2053 ~ 2073</t>
  </si>
  <si>
    <t>2128 ~ 2150</t>
  </si>
  <si>
    <t>2244 ~ 2312</t>
  </si>
  <si>
    <t>2677 ~ 2698</t>
  </si>
  <si>
    <t>2723 ~ 2743</t>
  </si>
  <si>
    <t>2752 ~ 2773</t>
  </si>
  <si>
    <t>2801 ~ 2818</t>
  </si>
  <si>
    <t>2828 ~ 2849</t>
  </si>
  <si>
    <t>2876 ~ 2893</t>
  </si>
  <si>
    <t>2906 ~ 2927</t>
  </si>
  <si>
    <t>2929 ~ 2966</t>
  </si>
  <si>
    <t>2978 ~ 2997</t>
  </si>
  <si>
    <t>3288 ~ 3309</t>
  </si>
  <si>
    <t>3367 ~ 3388</t>
  </si>
  <si>
    <t>3444 ~ 3466</t>
  </si>
  <si>
    <t>3741 ~ 3762</t>
  </si>
  <si>
    <t>3776 ~ 3790</t>
  </si>
  <si>
    <t>3850 ~ 3968</t>
  </si>
  <si>
    <t>4034 ~ 4056</t>
  </si>
  <si>
    <t>4101 ~ 4120</t>
  </si>
  <si>
    <t>4127 ~ 4140</t>
  </si>
  <si>
    <t>4164 ~ 4314</t>
  </si>
  <si>
    <t>*</t>
    <phoneticPr fontId="1" type="noConversion"/>
  </si>
  <si>
    <t>1830 ~ 1852</t>
  </si>
  <si>
    <t>1846 ~ 1889</t>
  </si>
  <si>
    <t>3521 ~ 3542</t>
  </si>
  <si>
    <t>3541 ~ 3583</t>
  </si>
  <si>
    <t>2593 ~ 2712</t>
  </si>
  <si>
    <t>2984 ~ 3065</t>
  </si>
  <si>
    <t>3350 ~ 3450</t>
  </si>
  <si>
    <t>4405 ~ 4505</t>
  </si>
  <si>
    <t>4867 ~ 4931</t>
  </si>
  <si>
    <t>5064 ~ 5122</t>
  </si>
  <si>
    <t>5461 ~ 5570</t>
  </si>
  <si>
    <t>5592 ~ 5646</t>
  </si>
  <si>
    <t>498 ~ 548</t>
  </si>
  <si>
    <t>1137 ~ 1166</t>
  </si>
  <si>
    <t>1584 ~ 1648</t>
  </si>
  <si>
    <t>1685 ~ 1717</t>
  </si>
  <si>
    <t>1732 ~ 1789</t>
  </si>
  <si>
    <t>1857 ~ 1928</t>
  </si>
  <si>
    <t>2003 ~ 2057</t>
  </si>
  <si>
    <t>2265 ~ 2326</t>
  </si>
  <si>
    <t>3228 ~ 3275</t>
  </si>
  <si>
    <t>3349 ~ 3420</t>
  </si>
  <si>
    <t>3635 ~ 3689</t>
  </si>
  <si>
    <t>3767 ~ 3836</t>
  </si>
  <si>
    <t>3897 ~ 3964</t>
  </si>
  <si>
    <t>698 - 735</t>
    <phoneticPr fontId="1" type="noConversion"/>
  </si>
  <si>
    <t>766 - 809</t>
    <phoneticPr fontId="1" type="noConversion"/>
  </si>
  <si>
    <t>861 - 890</t>
    <phoneticPr fontId="1" type="noConversion"/>
  </si>
  <si>
    <t>940 - 981</t>
    <phoneticPr fontId="1" type="noConversion"/>
  </si>
  <si>
    <t>1032 - 1065</t>
    <phoneticPr fontId="1" type="noConversion"/>
  </si>
  <si>
    <t>1111 - 1150</t>
    <phoneticPr fontId="1" type="noConversion"/>
  </si>
  <si>
    <t>1195 - 1263</t>
    <phoneticPr fontId="1" type="noConversion"/>
  </si>
  <si>
    <t xml:space="preserve">1280 - 1314 </t>
    <phoneticPr fontId="1" type="noConversion"/>
  </si>
  <si>
    <t>1364 - 1420</t>
    <phoneticPr fontId="1" type="noConversion"/>
  </si>
  <si>
    <t>1446 - 1492</t>
    <phoneticPr fontId="1" type="noConversion"/>
  </si>
  <si>
    <t>1532 - 1588</t>
    <phoneticPr fontId="1" type="noConversion"/>
  </si>
  <si>
    <t>1616 - 1668</t>
    <phoneticPr fontId="1" type="noConversion"/>
  </si>
  <si>
    <t>1704 - 1734</t>
    <phoneticPr fontId="1" type="noConversion"/>
  </si>
  <si>
    <t>1781 - 1813</t>
    <phoneticPr fontId="1" type="noConversion"/>
  </si>
  <si>
    <t>1864 - 1926</t>
    <phoneticPr fontId="1" type="noConversion"/>
  </si>
  <si>
    <t>1948 - 2012</t>
    <phoneticPr fontId="1" type="noConversion"/>
  </si>
  <si>
    <t>2033 - 2101</t>
    <phoneticPr fontId="1" type="noConversion"/>
  </si>
  <si>
    <t>2117 - 2158</t>
    <phoneticPr fontId="1" type="noConversion"/>
  </si>
  <si>
    <t>2786 - 2823</t>
    <phoneticPr fontId="1" type="noConversion"/>
  </si>
  <si>
    <t>2864 - 2899</t>
    <phoneticPr fontId="1" type="noConversion"/>
  </si>
  <si>
    <t>2947 - 2984</t>
    <phoneticPr fontId="1" type="noConversion"/>
  </si>
  <si>
    <t>3031 - 3069</t>
    <phoneticPr fontId="1" type="noConversion"/>
  </si>
  <si>
    <t xml:space="preserve">3119 - 3149 </t>
    <phoneticPr fontId="1" type="noConversion"/>
  </si>
  <si>
    <t>3196 - 3238</t>
    <phoneticPr fontId="1" type="noConversion"/>
  </si>
  <si>
    <t>3287 - 3347</t>
    <phoneticPr fontId="1" type="noConversion"/>
  </si>
  <si>
    <t>3362 - 3401</t>
    <phoneticPr fontId="1" type="noConversion"/>
  </si>
  <si>
    <t>3455 - 3507</t>
    <phoneticPr fontId="1" type="noConversion"/>
  </si>
  <si>
    <t>3531 - 3590</t>
    <phoneticPr fontId="1" type="noConversion"/>
  </si>
  <si>
    <t>3619 - 3677</t>
    <phoneticPr fontId="1" type="noConversion"/>
  </si>
  <si>
    <t>3702 - 3754</t>
    <phoneticPr fontId="1" type="noConversion"/>
  </si>
  <si>
    <t>3789 - 3825</t>
    <phoneticPr fontId="1" type="noConversion"/>
  </si>
  <si>
    <t>3867 - 3908</t>
    <phoneticPr fontId="1" type="noConversion"/>
  </si>
  <si>
    <t>3952 - 4016</t>
    <phoneticPr fontId="1" type="noConversion"/>
  </si>
  <si>
    <t>4040 - 4100</t>
    <phoneticPr fontId="1" type="noConversion"/>
  </si>
  <si>
    <t>4117 - 4187</t>
    <phoneticPr fontId="1" type="noConversion"/>
  </si>
  <si>
    <t>4200 - 4239</t>
    <phoneticPr fontId="1" type="noConversion"/>
  </si>
  <si>
    <t>697 ~ 728</t>
  </si>
  <si>
    <t>861 ~ 889</t>
  </si>
  <si>
    <t>1111 ~ 1147</t>
  </si>
  <si>
    <t>1193 ~ 1262</t>
  </si>
  <si>
    <t>1279 ~ 1306</t>
  </si>
  <si>
    <t>1364 ~ 1422</t>
  </si>
  <si>
    <t>1533 ~ 1586</t>
  </si>
  <si>
    <t>1615 ~ 1666</t>
  </si>
  <si>
    <t>1703 ~ 1732</t>
  </si>
  <si>
    <t>1779 ~ 1809</t>
  </si>
  <si>
    <t>1863 ~ 1912</t>
  </si>
  <si>
    <t>2116 ~ 2155</t>
  </si>
  <si>
    <t>2785 ~ 2822</t>
  </si>
  <si>
    <t>2863 ~ 2897</t>
  </si>
  <si>
    <t>2946 ~ 2987</t>
  </si>
  <si>
    <t>3030 ~ 3067</t>
  </si>
  <si>
    <t>3286 ~ 3348</t>
  </si>
  <si>
    <t>3361 ~ 3406</t>
  </si>
  <si>
    <t>3618 ~ 3676</t>
  </si>
  <si>
    <t>3703 ~ 3762</t>
  </si>
  <si>
    <t>3787 ~ 3824</t>
  </si>
  <si>
    <t>3866 ~ 3907</t>
  </si>
  <si>
    <t>3952 ~ 4014</t>
  </si>
  <si>
    <t>4203 ~ 4238</t>
  </si>
  <si>
    <t>43780_0~72Lines_BadQuarity.mp4</t>
    <phoneticPr fontId="1" type="noConversion"/>
  </si>
  <si>
    <t>629 - 669</t>
    <phoneticPr fontId="1" type="noConversion"/>
  </si>
  <si>
    <t>696 - 729</t>
    <phoneticPr fontId="1" type="noConversion"/>
  </si>
  <si>
    <t>742 - 767</t>
    <phoneticPr fontId="1" type="noConversion"/>
  </si>
  <si>
    <t>776 - 802</t>
    <phoneticPr fontId="1" type="noConversion"/>
  </si>
  <si>
    <t>828 - 859</t>
    <phoneticPr fontId="1" type="noConversion"/>
  </si>
  <si>
    <t xml:space="preserve">872 -889 </t>
    <phoneticPr fontId="1" type="noConversion"/>
  </si>
  <si>
    <t>904 - 929</t>
    <phoneticPr fontId="1" type="noConversion"/>
  </si>
  <si>
    <t>957 - 990</t>
    <phoneticPr fontId="1" type="noConversion"/>
  </si>
  <si>
    <t>1003 - 1021</t>
    <phoneticPr fontId="1" type="noConversion"/>
  </si>
  <si>
    <t>1033 - 1056</t>
    <phoneticPr fontId="1" type="noConversion"/>
  </si>
  <si>
    <t>1086 - 1114</t>
    <phoneticPr fontId="1" type="noConversion"/>
  </si>
  <si>
    <t>1129 - 1152</t>
    <phoneticPr fontId="1" type="noConversion"/>
  </si>
  <si>
    <t>1162 - 1186</t>
    <phoneticPr fontId="1" type="noConversion"/>
  </si>
  <si>
    <t>1217 - 1232</t>
    <phoneticPr fontId="1" type="noConversion"/>
  </si>
  <si>
    <t>1249 - 1270</t>
    <phoneticPr fontId="1" type="noConversion"/>
  </si>
  <si>
    <t>1281 - 1301</t>
    <phoneticPr fontId="1" type="noConversion"/>
  </si>
  <si>
    <t>1315 - 1332</t>
    <phoneticPr fontId="1" type="noConversion"/>
  </si>
  <si>
    <t>1340 - 1351</t>
    <phoneticPr fontId="1" type="noConversion"/>
  </si>
  <si>
    <t xml:space="preserve">1357 - 1395 </t>
    <phoneticPr fontId="1" type="noConversion"/>
  </si>
  <si>
    <t>1403 - 1415</t>
    <phoneticPr fontId="1" type="noConversion"/>
  </si>
  <si>
    <t xml:space="preserve">1422 - 1458 </t>
    <phoneticPr fontId="1" type="noConversion"/>
  </si>
  <si>
    <t>1470 - 1478</t>
    <phoneticPr fontId="1" type="noConversion"/>
  </si>
  <si>
    <t>1489 - 1523</t>
    <phoneticPr fontId="1" type="noConversion"/>
  </si>
  <si>
    <t>1533 - 1543</t>
    <phoneticPr fontId="1" type="noConversion"/>
  </si>
  <si>
    <t>1553 - 1588</t>
    <phoneticPr fontId="1" type="noConversion"/>
  </si>
  <si>
    <t>1598 - 1607</t>
    <phoneticPr fontId="1" type="noConversion"/>
  </si>
  <si>
    <t>1864 - 1898</t>
    <phoneticPr fontId="1" type="noConversion"/>
  </si>
  <si>
    <t>1929 - 1957</t>
    <phoneticPr fontId="1" type="noConversion"/>
  </si>
  <si>
    <t>1970 - 1995</t>
    <phoneticPr fontId="1" type="noConversion"/>
  </si>
  <si>
    <t>2005 - 2031</t>
    <phoneticPr fontId="1" type="noConversion"/>
  </si>
  <si>
    <t>2061 - 2091</t>
    <phoneticPr fontId="1" type="noConversion"/>
  </si>
  <si>
    <t>2104 - 2126</t>
    <phoneticPr fontId="1" type="noConversion"/>
  </si>
  <si>
    <t>2137 - 2156</t>
    <phoneticPr fontId="1" type="noConversion"/>
  </si>
  <si>
    <t>2192 - 2217</t>
    <phoneticPr fontId="1" type="noConversion"/>
  </si>
  <si>
    <t>2231 - 2253</t>
    <phoneticPr fontId="1" type="noConversion"/>
  </si>
  <si>
    <t>2265 - 2287</t>
    <phoneticPr fontId="1" type="noConversion"/>
  </si>
  <si>
    <t>2319 - 2348</t>
    <phoneticPr fontId="1" type="noConversion"/>
  </si>
  <si>
    <t>2361 - 2383</t>
    <phoneticPr fontId="1" type="noConversion"/>
  </si>
  <si>
    <t>2394 - 2419</t>
    <phoneticPr fontId="1" type="noConversion"/>
  </si>
  <si>
    <t>2445 - 2467</t>
    <phoneticPr fontId="1" type="noConversion"/>
  </si>
  <si>
    <t>2482 - 2500</t>
    <phoneticPr fontId="1" type="noConversion"/>
  </si>
  <si>
    <t>2514 - 2529</t>
    <phoneticPr fontId="1" type="noConversion"/>
  </si>
  <si>
    <t>2548 - 2564</t>
    <phoneticPr fontId="1" type="noConversion"/>
  </si>
  <si>
    <t>2574 - 2584</t>
    <phoneticPr fontId="1" type="noConversion"/>
  </si>
  <si>
    <t>2592 - 2624</t>
    <phoneticPr fontId="1" type="noConversion"/>
  </si>
  <si>
    <t>2635 - 2645</t>
    <phoneticPr fontId="1" type="noConversion"/>
  </si>
  <si>
    <t>2654 - 2691</t>
    <phoneticPr fontId="1" type="noConversion"/>
  </si>
  <si>
    <t>2701 - 2711</t>
    <phoneticPr fontId="1" type="noConversion"/>
  </si>
  <si>
    <t>2721 - 2751</t>
    <phoneticPr fontId="1" type="noConversion"/>
  </si>
  <si>
    <t>2764 - 2775</t>
    <phoneticPr fontId="1" type="noConversion"/>
  </si>
  <si>
    <t>2788 - 2819</t>
    <phoneticPr fontId="1" type="noConversion"/>
  </si>
  <si>
    <t>2831 - 2841</t>
    <phoneticPr fontId="1" type="noConversion"/>
  </si>
  <si>
    <t>3353 - 3374</t>
    <phoneticPr fontId="1" type="noConversion"/>
  </si>
  <si>
    <t>3389 - 3408</t>
    <phoneticPr fontId="1" type="noConversion"/>
  </si>
  <si>
    <t>3422 - 3438</t>
    <phoneticPr fontId="1" type="noConversion"/>
  </si>
  <si>
    <t>3453 - 3472</t>
    <phoneticPr fontId="1" type="noConversion"/>
  </si>
  <si>
    <t>3480 - 3493</t>
    <phoneticPr fontId="1" type="noConversion"/>
  </si>
  <si>
    <t>3499 - 3533</t>
    <phoneticPr fontId="1" type="noConversion"/>
  </si>
  <si>
    <t>3544 - 3555</t>
    <phoneticPr fontId="1" type="noConversion"/>
  </si>
  <si>
    <t>3564 - 3598</t>
    <phoneticPr fontId="1" type="noConversion"/>
  </si>
  <si>
    <t>3609 - 3617</t>
    <phoneticPr fontId="1" type="noConversion"/>
  </si>
  <si>
    <t>3628 - 3656</t>
    <phoneticPr fontId="1" type="noConversion"/>
  </si>
  <si>
    <t>3672 - 3682</t>
    <phoneticPr fontId="1" type="noConversion"/>
  </si>
  <si>
    <t>3695 - 3727</t>
    <phoneticPr fontId="1" type="noConversion"/>
  </si>
  <si>
    <t>3741 - 3751</t>
    <phoneticPr fontId="1" type="noConversion"/>
  </si>
  <si>
    <t>3760 - 3795</t>
    <phoneticPr fontId="1" type="noConversion"/>
  </si>
  <si>
    <t>3805 - 3815</t>
    <phoneticPr fontId="1" type="noConversion"/>
  </si>
  <si>
    <t>3825 - 3856</t>
    <phoneticPr fontId="1" type="noConversion"/>
  </si>
  <si>
    <t>3867 - 3879</t>
    <phoneticPr fontId="1" type="noConversion"/>
  </si>
  <si>
    <t>3887 - 3918</t>
    <phoneticPr fontId="1" type="noConversion"/>
  </si>
  <si>
    <t>3932 - 3943</t>
    <phoneticPr fontId="1" type="noConversion"/>
  </si>
  <si>
    <t>3952 - 3984</t>
    <phoneticPr fontId="1" type="noConversion"/>
  </si>
  <si>
    <t>3999 - 4007</t>
    <phoneticPr fontId="1" type="noConversion"/>
  </si>
  <si>
    <t>794 ~ 878</t>
  </si>
  <si>
    <t>958 ~ 1041</t>
  </si>
  <si>
    <t>1165 ~ 1366</t>
  </si>
  <si>
    <t>1430 ~ 1532</t>
  </si>
  <si>
    <t>1577 ~ 1699</t>
  </si>
  <si>
    <t>1721 ~ 1869</t>
  </si>
  <si>
    <t>1964 ~ 2042</t>
  </si>
  <si>
    <t>2193 ~ 2279</t>
  </si>
  <si>
    <t>2466 ~ 2599</t>
  </si>
  <si>
    <t>2633 ~ 2867</t>
  </si>
  <si>
    <t>2981 ~ 3183</t>
  </si>
  <si>
    <t>3281 ~ 3519</t>
  </si>
  <si>
    <t>3551 ~ 3723</t>
  </si>
  <si>
    <t>3820 ~ 3939</t>
  </si>
  <si>
    <t>504 ~ 533</t>
  </si>
  <si>
    <t>544 ~ 582</t>
  </si>
  <si>
    <t>600 ~ 632</t>
  </si>
  <si>
    <t>648 ~ 681</t>
  </si>
  <si>
    <t>701 ~ 757</t>
  </si>
  <si>
    <t>1219 ~ 1236</t>
  </si>
  <si>
    <t>1492 ~ 1540</t>
  </si>
  <si>
    <t>1556 ~ 1591</t>
  </si>
  <si>
    <t>1849 ~ 1883</t>
  </si>
  <si>
    <t>1902 ~ 1936</t>
  </si>
  <si>
    <t>1949 ~ 1985</t>
  </si>
  <si>
    <t>2101 ~ 2123</t>
  </si>
  <si>
    <t>2200 ~ 2238</t>
  </si>
  <si>
    <t>2363 ~ 2386</t>
  </si>
  <si>
    <t>2457 ~ 2488</t>
  </si>
  <si>
    <t>2509 ~ 2542</t>
  </si>
  <si>
    <t>2559 ~ 2591</t>
  </si>
  <si>
    <t>2905 ~ 2981</t>
  </si>
  <si>
    <t>3004 ~ 3050</t>
  </si>
  <si>
    <t>3065 ~ 3094</t>
  </si>
  <si>
    <t>3305 ~ 3344</t>
  </si>
  <si>
    <t>3359 ~ 3393</t>
  </si>
  <si>
    <t>3459 ~ 3497</t>
  </si>
  <si>
    <t>3630 ~ 3648</t>
  </si>
  <si>
    <t>3703 ~ 3747</t>
  </si>
  <si>
    <t>3872 ~ 3904</t>
  </si>
  <si>
    <t>3917 ~ 3951</t>
  </si>
  <si>
    <t>3970 ~ 3999</t>
  </si>
  <si>
    <t>765 ~ 898</t>
  </si>
  <si>
    <t>919 ~ 941</t>
  </si>
  <si>
    <t>952 ~ 991</t>
  </si>
  <si>
    <t>1048 ~ 1096</t>
  </si>
  <si>
    <t>1101 ~ 1139</t>
  </si>
  <si>
    <t>1200 ~ 1213</t>
  </si>
  <si>
    <t>1293 ~ 1394</t>
  </si>
  <si>
    <t>1599 ~ 1649</t>
  </si>
  <si>
    <t>1658 ~ 1698</t>
  </si>
  <si>
    <t>1703 ~ 1748</t>
  </si>
  <si>
    <t>1753 ~ 1797</t>
  </si>
  <si>
    <t>2001 ~ 2097</t>
  </si>
  <si>
    <t>2254 ~ 2313</t>
  </si>
  <si>
    <t>2653 ~ 2702</t>
  </si>
  <si>
    <t>2802 ~ 2901</t>
  </si>
  <si>
    <t>3100 ~ 3157</t>
  </si>
  <si>
    <t>3260 ~ 3303</t>
  </si>
  <si>
    <t>3516 ~ 3607</t>
  </si>
  <si>
    <t>3653 ~ 3703</t>
  </si>
  <si>
    <t>3754 ~ 3810</t>
  </si>
  <si>
    <t>4010 ~ 4033</t>
  </si>
  <si>
    <t>4062 ~ 4107</t>
  </si>
  <si>
    <t>983 ~ 1119</t>
  </si>
  <si>
    <t>1679 ~ 1797</t>
  </si>
  <si>
    <t>2008 ~ 2122</t>
  </si>
  <si>
    <t>2242 ~ 2333</t>
  </si>
  <si>
    <t>3356 ~ 3477</t>
  </si>
  <si>
    <t>3685 ~ 3819</t>
  </si>
  <si>
    <t xml:space="preserve">노이즈, </t>
    <phoneticPr fontId="1" type="noConversion"/>
  </si>
  <si>
    <t>994 - 1121</t>
    <phoneticPr fontId="1" type="noConversion"/>
  </si>
  <si>
    <t>1274 ~ 1308</t>
  </si>
  <si>
    <t>1546 ~ 1602</t>
  </si>
  <si>
    <t>2325 ~ 2368</t>
  </si>
  <si>
    <t>2416 ~ 2469</t>
  </si>
  <si>
    <t>2552 ~ 2589</t>
  </si>
  <si>
    <t>2603 ~ 2642</t>
  </si>
  <si>
    <t>2819 ~ 2854</t>
  </si>
  <si>
    <t>2865 ~ 2879</t>
  </si>
  <si>
    <t>836 ~ 868</t>
  </si>
  <si>
    <t>3567 ~ 3599</t>
  </si>
  <si>
    <t>3606 ~ 3642</t>
  </si>
  <si>
    <t>3789 ~ 3820</t>
  </si>
  <si>
    <t>3970 ~ 4006</t>
  </si>
  <si>
    <t>4153 ~ 4184</t>
  </si>
  <si>
    <t>775 ~ 808</t>
  </si>
  <si>
    <t>939 ~ 979</t>
  </si>
  <si>
    <t>1948 ~ 1996</t>
  </si>
  <si>
    <t>3196 ~ 3236</t>
  </si>
  <si>
    <t>3534 ~ 3558</t>
  </si>
  <si>
    <t>4038 ~ 4094</t>
  </si>
  <si>
    <t>4116 ~ 4189</t>
  </si>
  <si>
    <t>끝시간 늘어짐</t>
    <phoneticPr fontId="1" type="noConversion"/>
  </si>
  <si>
    <t>749 ~ 862</t>
  </si>
  <si>
    <t>1015 ~ 1127</t>
  </si>
  <si>
    <t>1770 ~ 1872</t>
  </si>
  <si>
    <t>1901 ~ 2006</t>
  </si>
  <si>
    <t>2034 ~ 2134</t>
  </si>
  <si>
    <t>2163 ~ 2224</t>
  </si>
  <si>
    <t>2728 ~ 2844</t>
  </si>
  <si>
    <t>2861 ~ 2978</t>
  </si>
  <si>
    <t>3087 ~ 3189</t>
  </si>
  <si>
    <t>3218 ~ 3323</t>
  </si>
  <si>
    <t>3479 ~ 3540</t>
  </si>
  <si>
    <t>4141 ~ 4243</t>
  </si>
  <si>
    <t>4272 ~ 4377</t>
  </si>
  <si>
    <t>4534 ~ 4595</t>
  </si>
  <si>
    <t>1412 - 1525</t>
    <phoneticPr fontId="1" type="noConversion"/>
  </si>
  <si>
    <t>3966 ~ 4133</t>
  </si>
  <si>
    <t>333 ~ 390</t>
  </si>
  <si>
    <t>395 ~ 488</t>
  </si>
  <si>
    <t>600 ~ 699</t>
  </si>
  <si>
    <t>715 ~ 757</t>
  </si>
  <si>
    <t>903 ~ 966</t>
  </si>
  <si>
    <t>1039 ~ 1109</t>
  </si>
  <si>
    <t>1263 ~ 1305</t>
  </si>
  <si>
    <t>1420 ~ 1518</t>
  </si>
  <si>
    <t>1805 ~ 1851</t>
  </si>
  <si>
    <t>1958 ~ 1988</t>
  </si>
  <si>
    <t>2073 ~ 2121</t>
  </si>
  <si>
    <t>2135 ~ 2204</t>
  </si>
  <si>
    <t>2351 ~ 2402</t>
  </si>
  <si>
    <t>3432 ~ 3482</t>
  </si>
  <si>
    <t>3590 ~ 3620</t>
  </si>
  <si>
    <t>3706 ~ 3753</t>
  </si>
  <si>
    <t>3983 ~ 4034</t>
  </si>
  <si>
    <t>1399 ~ 1471</t>
  </si>
  <si>
    <t>2609 ~ 2641</t>
  </si>
  <si>
    <t>3413 ~ 3444</t>
  </si>
  <si>
    <t>4116 ~ 4141</t>
  </si>
  <si>
    <t>527 ~ 622</t>
  </si>
  <si>
    <t>1027 ~ 1046</t>
  </si>
  <si>
    <t>1104 ~ 1125</t>
  </si>
  <si>
    <t>1134 ~ 1156</t>
  </si>
  <si>
    <t>1186 ~ 1208</t>
  </si>
  <si>
    <t>1214 ~ 1235</t>
  </si>
  <si>
    <t>1233 ~ 1274</t>
  </si>
  <si>
    <t>1283 ~ 1304</t>
  </si>
  <si>
    <t>1322 ~ 1352</t>
  </si>
  <si>
    <t>1362 ~ 1381</t>
  </si>
  <si>
    <t>1398 ~ 1428</t>
  </si>
  <si>
    <t>1438 ~ 1458</t>
  </si>
  <si>
    <t>1567 ~ 1586</t>
  </si>
  <si>
    <t>1644 ~ 1665</t>
  </si>
  <si>
    <t>1674 ~ 1696</t>
  </si>
  <si>
    <t>1720 ~ 1740</t>
  </si>
  <si>
    <t>1804 ~ 1824</t>
  </si>
  <si>
    <t>1938 ~ 1958</t>
  </si>
  <si>
    <t>1963 ~ 1995</t>
  </si>
  <si>
    <t>2015 ~ 2043</t>
  </si>
  <si>
    <t>2087 ~ 2119</t>
  </si>
  <si>
    <t>2173 ~ 2221</t>
  </si>
  <si>
    <t>2583 ~ 2668</t>
  </si>
  <si>
    <t>3012 ~ 3073</t>
  </si>
  <si>
    <t>3084 ~ 3101</t>
  </si>
  <si>
    <t>3112 ~ 3149</t>
  </si>
  <si>
    <t>3167 ~ 3227</t>
  </si>
  <si>
    <t>3257 ~ 3277</t>
  </si>
  <si>
    <t>3339 ~ 3361</t>
  </si>
  <si>
    <t>3416 ~ 3438</t>
  </si>
  <si>
    <t>3486 ~ 3507</t>
  </si>
  <si>
    <t>3592 ~ 3612</t>
  </si>
  <si>
    <t>3628 ~ 3660</t>
  </si>
  <si>
    <t>3662 ~ 3681</t>
  </si>
  <si>
    <t>3706 ~ 3735</t>
  </si>
  <si>
    <t>3805 ~ 3842</t>
  </si>
  <si>
    <t>3968 ~ 3981</t>
  </si>
  <si>
    <t>3986 ~ 3999</t>
  </si>
  <si>
    <t>4059 ~ 4081</t>
  </si>
  <si>
    <t>4146 ~ 4163</t>
  </si>
  <si>
    <t>1032 ~ 1062</t>
  </si>
  <si>
    <t>1446 ~ 1502</t>
  </si>
  <si>
    <t>2032 ~ 2072</t>
  </si>
  <si>
    <t>3118 ~ 3139</t>
  </si>
  <si>
    <t>3455 ~ 3506</t>
  </si>
  <si>
    <t>340 ~ 639</t>
    <phoneticPr fontId="1" type="noConversion"/>
  </si>
  <si>
    <t xml:space="preserve">978 ~ 1082 </t>
    <phoneticPr fontId="1" type="noConversion"/>
  </si>
  <si>
    <t>1128 ~ 1282</t>
    <phoneticPr fontId="1" type="noConversion"/>
  </si>
  <si>
    <t>1310 ~ 1431</t>
    <phoneticPr fontId="1" type="noConversion"/>
  </si>
  <si>
    <t>1464 ~ 1628</t>
    <phoneticPr fontId="1" type="noConversion"/>
  </si>
  <si>
    <t>1671 ~ 1790</t>
    <phoneticPr fontId="1" type="noConversion"/>
  </si>
  <si>
    <t>1844 ~ 1972</t>
    <phoneticPr fontId="1" type="noConversion"/>
  </si>
  <si>
    <t>2020 ~ 2145</t>
    <phoneticPr fontId="1" type="noConversion"/>
  </si>
  <si>
    <t>2180 ~ 2349</t>
    <phoneticPr fontId="1" type="noConversion"/>
  </si>
  <si>
    <t>2407 ~ 2698</t>
    <phoneticPr fontId="1" type="noConversion"/>
  </si>
  <si>
    <t>2755 ~ 2949</t>
    <phoneticPr fontId="1" type="noConversion"/>
  </si>
  <si>
    <t>2981 ~ 3052</t>
    <phoneticPr fontId="1" type="noConversion"/>
  </si>
  <si>
    <t>3102 ~ 3404</t>
    <phoneticPr fontId="1" type="noConversion"/>
  </si>
  <si>
    <t>3457 ~ 3580</t>
    <phoneticPr fontId="1" type="noConversion"/>
  </si>
  <si>
    <t>3619 ~ 3807</t>
    <phoneticPr fontId="1" type="noConversion"/>
  </si>
  <si>
    <t>3891 ~ 4195</t>
    <phoneticPr fontId="1" type="noConversion"/>
  </si>
  <si>
    <t>385 ~ 636</t>
  </si>
  <si>
    <t>976 ~ 1080</t>
  </si>
  <si>
    <t>1126 ~ 1280</t>
  </si>
  <si>
    <t>1308 ~ 1429</t>
  </si>
  <si>
    <t>1462 ~ 1625</t>
  </si>
  <si>
    <t>1668 ~ 1788</t>
  </si>
  <si>
    <t>1842 ~ 1970</t>
  </si>
  <si>
    <t>2018 ~ 2143</t>
  </si>
  <si>
    <t>2178 ~ 2347</t>
  </si>
  <si>
    <t>2428 ~ 2696</t>
  </si>
  <si>
    <t>2754 ~ 2947</t>
  </si>
  <si>
    <t>2979 ~ 3049</t>
  </si>
  <si>
    <t>3101 ~ 3402</t>
  </si>
  <si>
    <t>3455 ~ 3578</t>
  </si>
  <si>
    <t>3620 ~ 3805</t>
  </si>
  <si>
    <t>3917 ~ 4171</t>
  </si>
  <si>
    <t>ㅅㅣ작점 에러</t>
    <phoneticPr fontId="1" type="noConversion"/>
  </si>
  <si>
    <t>2020_05_25</t>
    <phoneticPr fontId="1" type="noConversion"/>
  </si>
  <si>
    <t>40003.mp4</t>
    <phoneticPr fontId="1" type="noConversion"/>
  </si>
  <si>
    <t>40006.mp4</t>
    <phoneticPr fontId="1" type="noConversion"/>
  </si>
  <si>
    <t>40009.mp4</t>
    <phoneticPr fontId="1" type="noConversion"/>
  </si>
  <si>
    <t>40011.mp4</t>
    <phoneticPr fontId="1" type="noConversion"/>
  </si>
  <si>
    <t>movie.mp4</t>
    <phoneticPr fontId="1" type="noConversion"/>
  </si>
  <si>
    <t>movie1.mp4</t>
    <phoneticPr fontId="1" type="noConversion"/>
  </si>
  <si>
    <t>64584.mp4</t>
    <phoneticPr fontId="1" type="noConversion"/>
  </si>
  <si>
    <t>가사가 Print되지 않음</t>
    <phoneticPr fontId="1" type="noConversion"/>
  </si>
  <si>
    <t>종합</t>
    <phoneticPr fontId="1" type="noConversion"/>
  </si>
  <si>
    <t>- 영상의 퀄리티가 좋은 것에선 좋은 결과가 나옴</t>
    <phoneticPr fontId="1" type="noConversion"/>
  </si>
  <si>
    <t>- 여러 스타일에서 작동하도록 프로그램 변경함(두줄 출력, 두가지 색 출력 등등)</t>
    <phoneticPr fontId="1" type="noConversion"/>
  </si>
  <si>
    <t>저화질,</t>
    <phoneticPr fontId="1" type="noConversion"/>
  </si>
  <si>
    <t>라인 못찾음</t>
    <phoneticPr fontId="1" type="noConversion"/>
  </si>
  <si>
    <t>2020_05_26</t>
    <phoneticPr fontId="1" type="noConversion"/>
  </si>
  <si>
    <t>결과(2020_05_26)</t>
    <phoneticPr fontId="1" type="noConversion"/>
  </si>
  <si>
    <t>차이(절대값)</t>
    <phoneticPr fontId="1" type="noConversion"/>
  </si>
  <si>
    <t>오차 0</t>
    <phoneticPr fontId="1" type="noConversion"/>
  </si>
  <si>
    <t>오차 1</t>
    <phoneticPr fontId="1" type="noConversion"/>
  </si>
  <si>
    <t>오차 2</t>
    <phoneticPr fontId="1" type="noConversion"/>
  </si>
  <si>
    <t>오차 3</t>
    <phoneticPr fontId="1" type="noConversion"/>
  </si>
  <si>
    <t>오차 4</t>
  </si>
  <si>
    <t>오차 5</t>
  </si>
  <si>
    <t>오차 5+</t>
    <phoneticPr fontId="1" type="noConversion"/>
  </si>
  <si>
    <t>2020_05_26(저녁)</t>
    <phoneticPr fontId="1" type="noConversion"/>
  </si>
  <si>
    <t>26(저녁)차이</t>
    <phoneticPr fontId="1" type="noConversion"/>
  </si>
  <si>
    <t xml:space="preserve">109 ~ </t>
    <phoneticPr fontId="1" type="noConversion"/>
  </si>
  <si>
    <t>2020_05_29</t>
    <phoneticPr fontId="1" type="noConversion"/>
  </si>
  <si>
    <t>29 차이</t>
    <phoneticPr fontId="1" type="noConversion"/>
  </si>
  <si>
    <t>[468]</t>
  </si>
  <si>
    <t>[508]</t>
  </si>
  <si>
    <t>[619]</t>
  </si>
  <si>
    <t>[776]</t>
  </si>
  <si>
    <t>[821]</t>
  </si>
  <si>
    <t>[919]</t>
  </si>
  <si>
    <t>[986]</t>
  </si>
  <si>
    <t>[1099]</t>
  </si>
  <si>
    <t>[1138]</t>
  </si>
  <si>
    <t>[1250]</t>
  </si>
  <si>
    <t>[1412]</t>
  </si>
  <si>
    <t>[1453]</t>
  </si>
  <si>
    <t>[1552]</t>
  </si>
  <si>
    <t>[1595]</t>
  </si>
  <si>
    <t>[1723]</t>
  </si>
  <si>
    <t>[1817]</t>
  </si>
  <si>
    <t>[1878]</t>
  </si>
  <si>
    <t>[1976]</t>
  </si>
  <si>
    <t>[2041]</t>
  </si>
  <si>
    <t>[2134]</t>
  </si>
  <si>
    <t>[2212]</t>
  </si>
  <si>
    <t>[2286]</t>
  </si>
  <si>
    <t>[2726]</t>
  </si>
  <si>
    <t>[2760]</t>
  </si>
  <si>
    <t>[2871]</t>
  </si>
  <si>
    <t>[3028]</t>
  </si>
  <si>
    <t>[3072]</t>
  </si>
  <si>
    <t>[3169]</t>
  </si>
  <si>
    <t>[3229]</t>
  </si>
  <si>
    <t>[3341]</t>
  </si>
  <si>
    <t>[3435]</t>
  </si>
  <si>
    <t>[3497]</t>
  </si>
  <si>
    <t>[3592]</t>
  </si>
  <si>
    <t>[3674]</t>
  </si>
  <si>
    <t>[3752]</t>
  </si>
  <si>
    <t>[3832]</t>
  </si>
  <si>
    <t>[3905]</t>
  </si>
  <si>
    <t>[3991]</t>
  </si>
  <si>
    <t>[4053]</t>
  </si>
  <si>
    <t>[4146]</t>
  </si>
  <si>
    <t>[4220]</t>
  </si>
  <si>
    <t>[4304]</t>
  </si>
  <si>
    <t>[4384]</t>
  </si>
  <si>
    <t>[4468]</t>
  </si>
  <si>
    <t>เปิดประตู</t>
  </si>
  <si>
    <t>[488]</t>
  </si>
  <si>
    <t>เจอกับฝนพร้าพรำ</t>
  </si>
  <si>
    <t>[573]</t>
  </si>
  <si>
    <t>เจอะกันวันไม่อํานวย</t>
  </si>
  <si>
    <t>[694]</t>
  </si>
  <si>
    <t>ออกไปเดิน</t>
  </si>
  <si>
    <t>[799]</t>
  </si>
  <si>
    <r>
      <t>เจอกับฟ้า</t>
    </r>
    <r>
      <rPr>
        <sz val="11"/>
        <color theme="1"/>
        <rFont val="맑은 고딕"/>
        <family val="2"/>
        <charset val="129"/>
        <scheme val="minor"/>
      </rPr>
      <t xml:space="preserve"> </t>
    </r>
    <r>
      <rPr>
        <sz val="11"/>
        <color theme="1"/>
        <rFont val="맑은 고딕"/>
        <family val="2"/>
        <scheme val="minor"/>
      </rPr>
      <t>ป่วยป๋วย</t>
    </r>
  </si>
  <si>
    <t>[881]</t>
  </si>
  <si>
    <t>แต่หัวใจไม่เคยป่วย</t>
  </si>
  <si>
    <t>[961]</t>
  </si>
  <si>
    <t>ซักครั้ง</t>
  </si>
  <si>
    <t>[1003]</t>
  </si>
  <si>
    <t>[1119]</t>
  </si>
  <si>
    <t>เจอแต่เรื่องแปลกแปลก</t>
  </si>
  <si>
    <t>[1197]</t>
  </si>
  <si>
    <r>
      <t>แปลกยังไง</t>
    </r>
    <r>
      <rPr>
        <sz val="11"/>
        <color theme="1"/>
        <rFont val="맑은 고딕"/>
        <family val="2"/>
        <charset val="129"/>
        <scheme val="minor"/>
      </rPr>
      <t xml:space="preserve"> </t>
    </r>
    <r>
      <rPr>
        <sz val="11"/>
        <color theme="1"/>
        <rFont val="맑은 고딕"/>
        <family val="2"/>
        <scheme val="minor"/>
      </rPr>
      <t>ฉันก็ฑทน</t>
    </r>
  </si>
  <si>
    <t>[1320]</t>
  </si>
  <si>
    <t>แต่ละวัน</t>
  </si>
  <si>
    <t>[1431]</t>
  </si>
  <si>
    <t>เจอแต่โลกมัวหม่</t>
  </si>
  <si>
    <t>[1507]</t>
  </si>
  <si>
    <t>ยแต่ฉันไม่หม่น</t>
  </si>
  <si>
    <t>[1580]</t>
  </si>
  <si>
    <t>เป็นเพราะเธอเธอใช่มั้ย</t>
  </si>
  <si>
    <t>[1663]</t>
  </si>
  <si>
    <r>
      <t>เธอคือเหตุผล</t>
    </r>
    <r>
      <rPr>
        <sz val="11"/>
        <color theme="1"/>
        <rFont val="맑은 고딕"/>
        <family val="2"/>
        <charset val="129"/>
        <scheme val="minor"/>
      </rPr>
      <t xml:space="preserve"> </t>
    </r>
    <r>
      <rPr>
        <sz val="11"/>
        <color theme="1"/>
        <rFont val="맑은 고딕"/>
        <family val="2"/>
        <scheme val="minor"/>
      </rPr>
      <t>ฮีมฮม</t>
    </r>
  </si>
  <si>
    <t>[1791]</t>
  </si>
  <si>
    <t>ให้ชีวิตดําเนินไป</t>
  </si>
  <si>
    <t>[1860]</t>
  </si>
  <si>
    <t>เธอคือเหตุผลข้อเดียว</t>
  </si>
  <si>
    <t>[1952]</t>
  </si>
  <si>
    <t>ไหชวตดูง่ายดาย</t>
  </si>
  <si>
    <t>[2018]</t>
  </si>
  <si>
    <t>เมื่อเธออยู่ตรงนี้</t>
  </si>
  <si>
    <t>[2103]</t>
  </si>
  <si>
    <t>หัวใจฉันนั้นสดใส</t>
  </si>
  <si>
    <t>[2185]</t>
  </si>
  <si>
    <t>ก็เธอมีความหมาย</t>
  </si>
  <si>
    <t>[2266]</t>
  </si>
  <si>
    <t>ทุกเวล้า</t>
  </si>
  <si>
    <t>[2323]</t>
  </si>
  <si>
    <t>ดประตู</t>
  </si>
  <si>
    <t>[2742]</t>
  </si>
  <si>
    <r>
      <t>เจอกับห้อง</t>
    </r>
    <r>
      <rPr>
        <sz val="11"/>
        <color theme="1"/>
        <rFont val="맑은 고딕"/>
        <family val="2"/>
        <charset val="129"/>
        <scheme val="minor"/>
      </rPr>
      <t>..</t>
    </r>
    <r>
      <rPr>
        <sz val="11"/>
        <color theme="1"/>
        <rFont val="맑은 고딕"/>
        <family val="2"/>
        <scheme val="minor"/>
      </rPr>
      <t>เดิมเดิม</t>
    </r>
  </si>
  <si>
    <t>[2817]</t>
  </si>
  <si>
    <t>ไม่ได้เติมแต้มสีใหม่</t>
  </si>
  <si>
    <t>[2945]</t>
  </si>
  <si>
    <t>ตกกลางคืน</t>
  </si>
  <si>
    <t>[3054]</t>
  </si>
  <si>
    <t>แม้จะมีดเท่าไหร่</t>
  </si>
  <si>
    <t>[3128]</t>
  </si>
  <si>
    <t>ทุกห้องหัวใจ</t>
  </si>
  <si>
    <t>[3195]</t>
  </si>
  <si>
    <t>มั่นไม่เคยจะมีดมิด</t>
  </si>
  <si>
    <t>[3281]</t>
  </si>
  <si>
    <t>[3407]</t>
  </si>
  <si>
    <t>[3476]</t>
  </si>
  <si>
    <t>[3565]</t>
  </si>
  <si>
    <t>ใหชวตดูง่ายดาย</t>
  </si>
  <si>
    <t>[3633]</t>
  </si>
  <si>
    <t>[3720]</t>
  </si>
  <si>
    <t>[3798]</t>
  </si>
  <si>
    <t>[3882]</t>
  </si>
  <si>
    <t>ทุกเงล๊า</t>
  </si>
  <si>
    <t>[3936]</t>
  </si>
  <si>
    <t>[4030]</t>
  </si>
  <si>
    <t>[4124]</t>
  </si>
  <si>
    <t>[4191]</t>
  </si>
  <si>
    <t>[4274]</t>
  </si>
  <si>
    <t>[4352]</t>
  </si>
  <si>
    <t>[4433]</t>
  </si>
  <si>
    <t>ทุกเงล้า</t>
  </si>
  <si>
    <t>[4498]</t>
  </si>
  <si>
    <t>61Lines</t>
    <phoneticPr fontId="1" type="noConversion"/>
  </si>
  <si>
    <t>열5</t>
  </si>
  <si>
    <t>열10</t>
  </si>
  <si>
    <t>찾은 Lines</t>
    <phoneticPr fontId="1" type="noConversion"/>
  </si>
  <si>
    <t>오차</t>
    <phoneticPr fontId="1" type="noConversion"/>
  </si>
  <si>
    <t>unprint Invalid</t>
    <phoneticPr fontId="1" type="noConversion"/>
  </si>
  <si>
    <t>lyric invalid2</t>
  </si>
  <si>
    <t>avrage</t>
    <phoneticPr fontId="1" type="noConversion"/>
  </si>
  <si>
    <t>우와 같은영상</t>
    <phoneticPr fontId="1" type="noConversion"/>
  </si>
  <si>
    <t>보라색 노이즈..</t>
    <phoneticPr fontId="1" type="noConversion"/>
  </si>
  <si>
    <t>못찾은라인 몇 개랑, 노이즈1개</t>
    <phoneticPr fontId="1" type="noConversion"/>
  </si>
  <si>
    <t xml:space="preserve"> 보라색 라인에 대한 contour크기 확인?</t>
    <phoneticPr fontId="1" type="noConversion"/>
  </si>
  <si>
    <t>못찾은라인 꽤 있음, 노이즈 1개</t>
    <phoneticPr fontId="1" type="noConversion"/>
  </si>
  <si>
    <t>못찾은라인 꽤 있음, 나눠진라인 존재, 노이즈 1개</t>
    <phoneticPr fontId="1" type="noConversion"/>
  </si>
  <si>
    <t>라인 나눠짐 3, 영어자막 찾아짐</t>
    <phoneticPr fontId="1" type="noConversion"/>
  </si>
  <si>
    <t>영어자막 찾아짐</t>
    <phoneticPr fontId="1" type="noConversion"/>
  </si>
  <si>
    <t>빨강 라인 못찾음, 라인나눠짐</t>
    <phoneticPr fontId="1" type="noConversion"/>
  </si>
  <si>
    <t>라인못찾음</t>
    <phoneticPr fontId="1" type="noConversion"/>
  </si>
  <si>
    <t>PaintingLine Shining 때문에 재대로 측정안되는 것 같음</t>
    <phoneticPr fontId="1" type="noConversion"/>
  </si>
  <si>
    <t xml:space="preserve">보라색 노이즈, 라인 나눠짐 </t>
    <phoneticPr fontId="1" type="noConversion"/>
  </si>
  <si>
    <t>보라색 노이즈2, 라인나눠짐2</t>
    <phoneticPr fontId="1" type="noConversion"/>
  </si>
  <si>
    <t>보라색노이즈, 라인나눠짐</t>
    <phoneticPr fontId="1" type="noConversion"/>
  </si>
  <si>
    <t>마지막라인 못찾음</t>
    <phoneticPr fontId="1" type="noConversion"/>
  </si>
  <si>
    <t>라인나눠짐1, 라인못찾음1</t>
    <phoneticPr fontId="1" type="noConversion"/>
  </si>
  <si>
    <t>라인못찾음1</t>
    <phoneticPr fontId="1" type="noConversion"/>
  </si>
  <si>
    <t>라인못찾음2</t>
    <phoneticPr fontId="1" type="noConversion"/>
  </si>
  <si>
    <t>라인못찾음1, 노이즈1</t>
    <phoneticPr fontId="1" type="noConversion"/>
  </si>
  <si>
    <t xml:space="preserve">라인못찾음, </t>
    <phoneticPr fontId="1" type="noConversion"/>
  </si>
  <si>
    <t>라인나눠짐2, 라인못찾음</t>
    <phoneticPr fontId="1" type="noConversion"/>
  </si>
  <si>
    <t xml:space="preserve">노이즈1 </t>
    <phoneticPr fontId="1" type="noConversion"/>
  </si>
  <si>
    <t>첫라인 노이즈</t>
    <phoneticPr fontId="1" type="noConversion"/>
  </si>
  <si>
    <t>노이즈3개</t>
    <phoneticPr fontId="1" type="noConversion"/>
  </si>
  <si>
    <t>1st</t>
    <phoneticPr fontId="1" type="noConversion"/>
  </si>
  <si>
    <t>에러율이 낮은 순</t>
    <phoneticPr fontId="1" type="noConversion"/>
  </si>
  <si>
    <t>unprint invalid</t>
    <phoneticPr fontId="1" type="noConversion"/>
  </si>
  <si>
    <t>2nd</t>
    <phoneticPr fontId="1" type="noConversion"/>
  </si>
  <si>
    <t>3rd</t>
    <phoneticPr fontId="1" type="noConversion"/>
  </si>
  <si>
    <t>lyric error 0, unprint invalid 0, only blue line</t>
    <phoneticPr fontId="1" type="noConversion"/>
  </si>
  <si>
    <t>lyric error 0</t>
    <phoneticPr fontId="1" type="noConversion"/>
  </si>
  <si>
    <t>보라색 노이즈1</t>
    <phoneticPr fontId="1" type="noConversion"/>
  </si>
  <si>
    <t>보라노이즈 1</t>
    <phoneticPr fontId="1" type="noConversion"/>
  </si>
  <si>
    <t>페인팅없음</t>
    <phoneticPr fontId="1" type="noConversion"/>
  </si>
  <si>
    <t>노이즈1, 라인나눠짐1</t>
    <phoneticPr fontId="1" type="noConversion"/>
  </si>
  <si>
    <t>라인나눠짐1, 라인못찾음2</t>
    <phoneticPr fontId="1" type="noConversion"/>
  </si>
  <si>
    <t>마지막라인 빨강노이즈1</t>
    <phoneticPr fontId="1" type="noConversion"/>
  </si>
  <si>
    <t>파랑색이 어두운파랑이라 인식이 잘안되는듯함</t>
    <phoneticPr fontId="1" type="noConversion"/>
  </si>
  <si>
    <t>보라색 노이즈, subLyric이 빨강으로 인식되어 개판임</t>
    <phoneticPr fontId="1" type="noConversion"/>
  </si>
  <si>
    <t>라인못찾음, 노이즈</t>
    <phoneticPr fontId="1" type="noConversion"/>
  </si>
  <si>
    <t>빨강노이즈</t>
    <phoneticPr fontId="1" type="noConversion"/>
  </si>
  <si>
    <t>빨강노이즈, subLyric이 빨강으로 인식되어 개판임</t>
    <phoneticPr fontId="1" type="noConversion"/>
  </si>
  <si>
    <t xml:space="preserve">보라색 노이즈 </t>
    <phoneticPr fontId="1" type="noConversion"/>
  </si>
  <si>
    <t>보라색노이즈1</t>
    <phoneticPr fontId="1" type="noConversion"/>
  </si>
  <si>
    <t>빨강라인에 중간 지워져서 "  "이 생겨 에러로 판단됨</t>
    <phoneticPr fontId="1" type="noConversion"/>
  </si>
  <si>
    <t>모든 라인 찾은 것들에 대한 통계</t>
    <phoneticPr fontId="1" type="noConversion"/>
  </si>
  <si>
    <t>노답</t>
    <phoneticPr fontId="1" type="noConversion"/>
  </si>
  <si>
    <t>듀엣</t>
    <phoneticPr fontId="1" type="noConversion"/>
  </si>
  <si>
    <t>보라노이즈, 라인못찾음</t>
    <phoneticPr fontId="1" type="noConversion"/>
  </si>
  <si>
    <t>분석</t>
    <phoneticPr fontId="1" type="noConversion"/>
  </si>
  <si>
    <t>R라인</t>
    <phoneticPr fontId="1" type="noConversion"/>
  </si>
  <si>
    <t>P라인</t>
    <phoneticPr fontId="1" type="noConversion"/>
  </si>
  <si>
    <t>R+P</t>
    <phoneticPr fontId="1" type="noConversion"/>
  </si>
  <si>
    <t>peak때 컨투어 크기와 찾은 라인간 비교?</t>
    <phoneticPr fontId="1" type="noConversion"/>
  </si>
  <si>
    <t>R, P 로 찾은 라인이 Blue라인들보다 현저하게 적다면 적용시키지 않음(x개 이하, B라인의 개수에 대한 비율) B대비 20프로 이상인 것+ 5 이상인 것</t>
    <phoneticPr fontId="1" type="noConversion"/>
  </si>
  <si>
    <t>[984]</t>
  </si>
  <si>
    <t>[1243]</t>
  </si>
  <si>
    <t>[2300]</t>
  </si>
  <si>
    <t>[3235]</t>
  </si>
  <si>
    <t>[3420]</t>
  </si>
  <si>
    <t>[3496]</t>
  </si>
  <si>
    <t>[3831]</t>
  </si>
  <si>
    <t>783 ~ 824</t>
  </si>
  <si>
    <t>856 ~ 914</t>
  </si>
  <si>
    <t>935 ~ 984</t>
  </si>
  <si>
    <t>997 ~ 1019</t>
  </si>
  <si>
    <t>1026 ~ 1052</t>
  </si>
  <si>
    <t>1063 ~ 1096</t>
  </si>
  <si>
    <t>1101 ~ 1125</t>
  </si>
  <si>
    <t>1132 ~ 1173</t>
  </si>
  <si>
    <t>1181 ~ 1204</t>
  </si>
  <si>
    <t>1209 ~ 1243</t>
  </si>
  <si>
    <t>1250 ~ 1284</t>
  </si>
  <si>
    <t>1297 ~ 1357</t>
  </si>
  <si>
    <t>1374 ~ 1432</t>
  </si>
  <si>
    <t>1446 ~ 1468</t>
  </si>
  <si>
    <t>1479 ~ 1508</t>
  </si>
  <si>
    <t>1526 ~ 1581</t>
  </si>
  <si>
    <t>1595 ~ 1645</t>
  </si>
  <si>
    <t>1667 ~ 1720</t>
  </si>
  <si>
    <t>1733 ~ 1762</t>
  </si>
  <si>
    <t>1773 ~ 1803</t>
  </si>
  <si>
    <t>1809 ~ 1835</t>
  </si>
  <si>
    <t>1845 ~ 1875</t>
  </si>
  <si>
    <t>1884 ~ 1916</t>
  </si>
  <si>
    <t>1954 ~ 1991</t>
  </si>
  <si>
    <t>2035 ~ 2060</t>
  </si>
  <si>
    <t>2075 ~ 2147</t>
  </si>
  <si>
    <t>2153 ~ 2174</t>
  </si>
  <si>
    <t>2183 ~ 2212</t>
  </si>
  <si>
    <t>2219 ~ 2244</t>
  </si>
  <si>
    <t>2253 ~ 2287</t>
  </si>
  <si>
    <t>2300 ~ 2359</t>
  </si>
  <si>
    <t>2375 ~ 2436</t>
  </si>
  <si>
    <t>2456 ~ 2505</t>
  </si>
  <si>
    <t>2517 ~ 2552</t>
  </si>
  <si>
    <t>2560 ~ 2581</t>
  </si>
  <si>
    <t>2590 ~ 2616</t>
  </si>
  <si>
    <t>2626 ~ 2648</t>
  </si>
  <si>
    <t>2655 ~ 2691</t>
  </si>
  <si>
    <t>2700 ~ 2723</t>
  </si>
  <si>
    <t>2728 ~ 2761</t>
  </si>
  <si>
    <t>2771 ~ 2801</t>
  </si>
  <si>
    <t>2816 ~ 2874</t>
  </si>
  <si>
    <t>3199 ~ 3235</t>
  </si>
  <si>
    <t>3246 ~ 3265</t>
  </si>
  <si>
    <t>3277 ~ 3300</t>
  </si>
  <si>
    <t>3313 ~ 3360</t>
  </si>
  <si>
    <t>3393 ~ 3413</t>
  </si>
  <si>
    <t>3420 ~ 3448</t>
  </si>
  <si>
    <t>3458 ~ 3487</t>
  </si>
  <si>
    <t>3496 ~ 3527</t>
  </si>
  <si>
    <t>3541 ~ 3587</t>
  </si>
  <si>
    <t>3617 ~ 3665</t>
  </si>
  <si>
    <t>3698 ~ 3743</t>
  </si>
  <si>
    <t>3757 ~ 3788</t>
  </si>
  <si>
    <t>3797 ~ 3822</t>
  </si>
  <si>
    <t>3831 ~ 3859</t>
  </si>
  <si>
    <t>3865 ~ 3892</t>
  </si>
  <si>
    <t>3895 ~ 3932</t>
  </si>
  <si>
    <t>3941 ~ 3964</t>
  </si>
  <si>
    <t>3969 ~ 3999</t>
  </si>
  <si>
    <t>4013 ~ 4073</t>
  </si>
  <si>
    <t>4086 ~ 4147</t>
  </si>
  <si>
    <t>1996 ~ 2026</t>
    <phoneticPr fontId="1" type="noConversion"/>
  </si>
  <si>
    <t>50569_0~18Lines.mp4</t>
    <phoneticPr fontId="1" type="noConversion"/>
  </si>
  <si>
    <t>첫라인 끝까지 진행안함, 원인찾자</t>
    <phoneticPr fontId="1" type="noConversion"/>
  </si>
  <si>
    <t>[467]</t>
  </si>
  <si>
    <t>[486]</t>
  </si>
  <si>
    <t>[507]</t>
  </si>
  <si>
    <t>[572]</t>
  </si>
  <si>
    <t>[618]</t>
  </si>
  <si>
    <t>[775]</t>
  </si>
  <si>
    <t>[798]</t>
  </si>
  <si>
    <t>[820]</t>
  </si>
  <si>
    <t>[918]</t>
  </si>
  <si>
    <t>[960]</t>
  </si>
  <si>
    <t>[985]</t>
  </si>
  <si>
    <t>[1002]</t>
  </si>
  <si>
    <t>[1098]</t>
  </si>
  <si>
    <t>[1118]</t>
  </si>
  <si>
    <t>[1137]</t>
  </si>
  <si>
    <t>[1248]</t>
  </si>
  <si>
    <t>[1319]</t>
  </si>
  <si>
    <t>[1411]</t>
  </si>
  <si>
    <t>[1429]</t>
  </si>
  <si>
    <t>[1451]</t>
  </si>
  <si>
    <t>[1512]</t>
  </si>
  <si>
    <t>[1548]</t>
  </si>
  <si>
    <t>[1579]</t>
  </si>
  <si>
    <t>[1594]</t>
  </si>
  <si>
    <t>[1722]</t>
  </si>
  <si>
    <t>[1792]</t>
  </si>
  <si>
    <t>[1816]</t>
  </si>
  <si>
    <t>[1868]</t>
  </si>
  <si>
    <t>[1877]</t>
  </si>
  <si>
    <t>[1974]</t>
  </si>
  <si>
    <t>[2017]</t>
  </si>
  <si>
    <t>[2040]</t>
  </si>
  <si>
    <t>[2102]</t>
  </si>
  <si>
    <t>[2132]</t>
  </si>
  <si>
    <t>[2211]</t>
  </si>
  <si>
    <t>[2265]</t>
  </si>
  <si>
    <t>[2285]</t>
  </si>
  <si>
    <t>[2720]</t>
  </si>
  <si>
    <t>[2741]</t>
  </si>
  <si>
    <t>[2759]</t>
  </si>
  <si>
    <t>[2870]</t>
  </si>
  <si>
    <t>[2944]</t>
  </si>
  <si>
    <t>[3027]</t>
  </si>
  <si>
    <t>[3052]</t>
  </si>
  <si>
    <t>[3071]</t>
  </si>
  <si>
    <t>[3127]</t>
  </si>
  <si>
    <t>[3168]</t>
  </si>
  <si>
    <t>[3194]</t>
  </si>
  <si>
    <t>[3228]</t>
  </si>
  <si>
    <t>[3280]</t>
  </si>
  <si>
    <t>[3339]</t>
  </si>
  <si>
    <t>[3406]</t>
  </si>
  <si>
    <t>[3434]</t>
  </si>
  <si>
    <t>[3475]</t>
  </si>
  <si>
    <t>[3590]</t>
  </si>
  <si>
    <t>[3632]</t>
  </si>
  <si>
    <t>[3673]</t>
  </si>
  <si>
    <t>[3719]</t>
  </si>
  <si>
    <t>[3751]</t>
  </si>
  <si>
    <t>[3881]</t>
  </si>
  <si>
    <t>[3904]</t>
  </si>
  <si>
    <t>[3990]</t>
  </si>
  <si>
    <t>[4029]</t>
  </si>
  <si>
    <t>[4051]</t>
  </si>
  <si>
    <t>[4123]</t>
  </si>
  <si>
    <t>[4145]</t>
  </si>
  <si>
    <t>[4190]</t>
  </si>
  <si>
    <t>[4219]</t>
  </si>
  <si>
    <t>[4273]</t>
  </si>
  <si>
    <t>[4303]</t>
  </si>
  <si>
    <t>[4383]</t>
  </si>
  <si>
    <t>[4432]</t>
  </si>
  <si>
    <t>[4467]</t>
  </si>
  <si>
    <t>라인29 노이즈화됨</t>
    <phoneticPr fontId="1" type="noConversion"/>
  </si>
  <si>
    <t>영어 자막 처리 : 머지 과정에서 ? 또는 bin저장시 Primary만 남기도록?</t>
    <phoneticPr fontId="1" type="noConversion"/>
  </si>
  <si>
    <t>라인46 끝까지 안감 확인바람</t>
    <phoneticPr fontId="1" type="noConversion"/>
  </si>
  <si>
    <t>??</t>
    <phoneticPr fontId="1" type="noConversion"/>
  </si>
  <si>
    <t>50052_0~62Lines.mp4</t>
    <phoneticPr fontId="1" type="noConversion"/>
  </si>
  <si>
    <t>라인 42 끝까지안감</t>
    <phoneticPr fontId="1" type="noConversion"/>
  </si>
  <si>
    <t>라인못찾음 1</t>
    <phoneticPr fontId="1" type="noConversion"/>
  </si>
  <si>
    <t>라인16에 노이즈</t>
    <phoneticPr fontId="1" type="noConversion"/>
  </si>
  <si>
    <t>못찾음1</t>
    <phoneticPr fontId="1" type="noConversion"/>
  </si>
  <si>
    <t>노이즈때문에 lyric에러</t>
    <phoneticPr fontId="1" type="noConversion"/>
  </si>
  <si>
    <t>라인 12 노이즈 lyric에러</t>
    <phoneticPr fontId="1" type="noConversion"/>
  </si>
  <si>
    <t xml:space="preserve">라인나눠짐1, </t>
    <phoneticPr fontId="1" type="noConversion"/>
  </si>
  <si>
    <t>라인 17, 18</t>
    <phoneticPr fontId="1" type="noConversion"/>
  </si>
  <si>
    <t>[487]</t>
  </si>
  <si>
    <t>กาชซอย คาซอย คาซ้อย</t>
  </si>
  <si>
    <t>[542]</t>
  </si>
  <si>
    <t>[556]</t>
  </si>
  <si>
    <t>.ร้าเกิดในซอย</t>
  </si>
  <si>
    <t>[583]</t>
  </si>
  <si>
    <t>[590]</t>
  </si>
  <si>
    <t>ราก็ต้องตายในซอย</t>
  </si>
  <si>
    <t>[642]</t>
  </si>
  <si>
    <t>[658]</t>
  </si>
  <si>
    <t>เมนชันคอนใดไม่สน</t>
  </si>
  <si>
    <t>[714]</t>
  </si>
  <si>
    <t>[730]</t>
  </si>
  <si>
    <t>บ๊ะสงจ๊ะจานุเว้ากกตองทบน</t>
  </si>
  <si>
    <t>[782]</t>
  </si>
  <si>
    <t>[789]</t>
  </si>
  <si>
    <t>กาซอย .</t>
  </si>
  <si>
    <t>[808]</t>
  </si>
  <si>
    <t>[830]</t>
  </si>
  <si>
    <t>ตคมาเทกนแต่</t>
  </si>
  <si>
    <t>[857]</t>
  </si>
  <si>
    <t>[861]</t>
  </si>
  <si>
    <t>ไส้เดือนลกนํา</t>
  </si>
  <si>
    <t>[892]</t>
  </si>
  <si>
    <t>[915]</t>
  </si>
  <si>
    <t>1าคล่ำเหม็นคลังทัวไป</t>
  </si>
  <si>
    <t>[999]</t>
  </si>
  <si>
    <t>.เต่นําคําชาวซอยจริงไจ</t>
  </si>
  <si>
    <t>[1064]</t>
  </si>
  <si>
    <t>[1074]</t>
  </si>
  <si>
    <t>จขทกข์อย่างไร</t>
  </si>
  <si>
    <t>[1106]</t>
  </si>
  <si>
    <t>[1112]</t>
  </si>
  <si>
    <t>ก็ผกไจรักกัน</t>
  </si>
  <si>
    <t>[1153]</t>
  </si>
  <si>
    <t>[1176]</t>
  </si>
  <si>
    <t>เพรเรียนถึงจะไม่ค่อยสง</t>
  </si>
  <si>
    <t>[1262]</t>
  </si>
  <si>
    <t>ชมยงเลยไม่มีปริญญา</t>
  </si>
  <si>
    <t>[1331]</t>
  </si>
  <si>
    <t>[1351]</t>
  </si>
  <si>
    <t>ตกเย็นก็สวนเสเฮฮา</t>
  </si>
  <si>
    <t>[1407]</t>
  </si>
  <si>
    <t>[1418]</t>
  </si>
  <si>
    <t>.ฌ[)ง้าบปกลโม่า</t>
  </si>
  <si>
    <t>[1452]</t>
  </si>
  <si>
    <t>[1459]</t>
  </si>
  <si>
    <t>ามประสาชาวซอย</t>
  </si>
  <si>
    <t>[1520]</t>
  </si>
  <si>
    <t>[1532]</t>
  </si>
  <si>
    <t>ถาฑซอย AMI คาฑอย</t>
  </si>
  <si>
    <t>[1588]</t>
  </si>
  <si>
    <t>[1598]</t>
  </si>
  <si>
    <t>ราเกิดในซ้อย</t>
  </si>
  <si>
    <t>[1623]</t>
  </si>
  <si>
    <t>[1631]</t>
  </si>
  <si>
    <t>เราก็ต้องตายในซอย</t>
  </si>
  <si>
    <t>[1682]</t>
  </si>
  <si>
    <t>[1702]</t>
  </si>
  <si>
    <t>เมนชั่นคอนใดไม่สน</t>
  </si>
  <si>
    <t>[1759]</t>
  </si>
  <si>
    <t>[1772]</t>
  </si>
  <si>
    <t>งะสงมะจบเว้ากตลองท1ใ</t>
  </si>
  <si>
    <t>[1826]</t>
  </si>
  <si>
    <t>[1833]</t>
  </si>
  <si>
    <t>ก่าชซอษ</t>
  </si>
  <si>
    <t>[1850]</t>
  </si>
  <si>
    <t>[1869]</t>
  </si>
  <si>
    <t>งขไจถึงไม่ได้อย่ตึกสง</t>
  </si>
  <si>
    <t>[1936]</t>
  </si>
  <si>
    <t>[1953]</t>
  </si>
  <si>
    <t>มียงเป็นเพอนนังคย</t>
  </si>
  <si>
    <t>[2027]</t>
  </si>
  <si>
    <t>[2044]</t>
  </si>
  <si>
    <t>ไม่มีหรอกไอ้ทงไอ้ทเ</t>
  </si>
  <si>
    <t>[2107]</t>
  </si>
  <si>
    <t>[2120]</t>
  </si>
  <si>
    <t>งก็เจ้าป1</t>
  </si>
  <si>
    <t>[2144]</t>
  </si>
  <si>
    <t>[2152]</t>
  </si>
  <si>
    <t>ในวันเป็น์เพอนปลอบไจ</t>
  </si>
  <si>
    <t>[2209]</t>
  </si>
  <si>
    <t>[2222]</t>
  </si>
  <si>
    <t>'ถเก๋งไม่มีโอกาสจะใช้</t>
  </si>
  <si>
    <t>[2283]</t>
  </si>
  <si>
    <t>มอเตอร์ไซด์</t>
  </si>
  <si>
    <t>[2328]</t>
  </si>
  <si>
    <t>[2340]</t>
  </si>
  <si>
    <t>.ปืนเพอนค่ลย</t>
  </si>
  <si>
    <t>[2374]</t>
  </si>
  <si>
    <t>[2393]</t>
  </si>
  <si>
    <t>เตบปงม</t>
  </si>
  <si>
    <t>[2408]</t>
  </si>
  <si>
    <t>[2419]</t>
  </si>
  <si>
    <t>สยงกลองเสียงขล่ย</t>
  </si>
  <si>
    <t>[2449]</t>
  </si>
  <si>
    <t>[2461]</t>
  </si>
  <si>
    <t>ต้งางนงิย</t>
  </si>
  <si>
    <t>[2495]</t>
  </si>
  <si>
    <t>[2503]</t>
  </si>
  <si>
    <t>เต่คงไม่เหมือนไนศ n</t>
  </si>
  <si>
    <t>[2565]</t>
  </si>
  <si>
    <t>[2585]</t>
  </si>
  <si>
    <t>ฆษญแข้อม 1</t>
  </si>
  <si>
    <t>[2601]</t>
  </si>
  <si>
    <t>[2610]</t>
  </si>
  <si>
    <t>ก็ข้วยไปทกที่</t>
  </si>
  <si>
    <t>[2653]</t>
  </si>
  <si>
    <t>[2669]</t>
  </si>
  <si>
    <t>เราขอทีก็ไม่มีนํายา</t>
  </si>
  <si>
    <t>[2735]</t>
  </si>
  <si>
    <t>[2757]</t>
  </si>
  <si>
    <t>ไจวัดใจ</t>
  </si>
  <si>
    <t>[2779]</t>
  </si>
  <si>
    <t>[2786]</t>
  </si>
  <si>
    <t>ม้าว่าไครเข้าตา</t>
  </si>
  <si>
    <t>[2824]</t>
  </si>
  <si>
    <t>[2843]</t>
  </si>
  <si>
    <t>ครเล่าหนาจําหน่อย</t>
  </si>
  <si>
    <t>[2907]</t>
  </si>
  <si>
    <t>[2962]</t>
  </si>
  <si>
    <t>ขอบไจ</t>
  </si>
  <si>
    <t>[2976]</t>
  </si>
  <si>
    <t>[2981]</t>
  </si>
  <si>
    <t>วงบ้านไม่ใหญ่อั{</t>
  </si>
  <si>
    <t>[3015]</t>
  </si>
  <si>
    <t>[3044]</t>
  </si>
  <si>
    <t>ไม่หิวโซ</t>
  </si>
  <si>
    <t>[3060]</t>
  </si>
  <si>
    <t>[3065]</t>
  </si>
  <si>
    <t>หมือนบ้านใตบางคน</t>
  </si>
  <si>
    <t>[3111]</t>
  </si>
  <si>
    <t>[3131]</t>
  </si>
  <si>
    <r>
      <t xml:space="preserve">aan </t>
    </r>
    <r>
      <rPr>
        <sz val="11"/>
        <color theme="1"/>
        <rFont val="맑은 고딕"/>
        <family val="2"/>
        <scheme val="minor"/>
      </rPr>
      <t>ทยต้องน่า</t>
    </r>
    <r>
      <rPr>
        <sz val="11"/>
        <color theme="1"/>
        <rFont val="맑은 고딕"/>
        <family val="2"/>
        <charset val="129"/>
        <scheme val="minor"/>
      </rPr>
      <t xml:space="preserve"> </t>
    </r>
    <r>
      <rPr>
        <sz val="11"/>
        <color theme="1"/>
        <rFont val="맑은 고딕"/>
        <family val="2"/>
        <scheme val="minor"/>
      </rPr>
      <t>จเข้มขึ้น</t>
    </r>
  </si>
  <si>
    <t>[3191]</t>
  </si>
  <si>
    <t>[3197]</t>
  </si>
  <si>
    <t>ไม่เป็นคนเหยียดคน</t>
  </si>
  <si>
    <t>[3245]</t>
  </si>
  <si>
    <r>
      <t>ก๊กตนนํา</t>
    </r>
    <r>
      <rPr>
        <sz val="11"/>
        <color theme="1"/>
        <rFont val="맑은 고딕"/>
        <family val="2"/>
        <charset val="129"/>
        <scheme val="minor"/>
      </rPr>
      <t xml:space="preserve"> la</t>
    </r>
  </si>
  <si>
    <t>[3287]</t>
  </si>
  <si>
    <t>[3327]</t>
  </si>
  <si>
    <t>ปบปาลอว่าคนเกเว</t>
  </si>
  <si>
    <t>[3370]</t>
  </si>
  <si>
    <t>[3391]</t>
  </si>
  <si>
    <t>ในเคเดียวนี</t>
  </si>
  <si>
    <t>[3424]</t>
  </si>
  <si>
    <r>
      <t>ไม่จริงกลับ</t>
    </r>
    <r>
      <rPr>
        <sz val="11"/>
        <color theme="1"/>
        <rFont val="맑은 고딕"/>
        <family val="2"/>
        <charset val="129"/>
        <scheme val="minor"/>
      </rPr>
      <t xml:space="preserve"> la</t>
    </r>
  </si>
  <si>
    <t>[3456]</t>
  </si>
  <si>
    <t>[3479]</t>
  </si>
  <si>
    <r>
      <t>พวกเราพัฒนายิ่ง</t>
    </r>
    <r>
      <rPr>
        <sz val="11"/>
        <color theme="1"/>
        <rFont val="맑은 고딕"/>
        <family val="2"/>
        <charset val="129"/>
        <scheme val="minor"/>
      </rPr>
      <t xml:space="preserve"> </t>
    </r>
    <r>
      <rPr>
        <sz val="11"/>
        <color theme="1"/>
        <rFont val="맑은 고딕"/>
        <family val="2"/>
        <scheme val="minor"/>
      </rPr>
      <t>ใหญ่</t>
    </r>
  </si>
  <si>
    <t>[3537]</t>
  </si>
  <si>
    <t>[3540]</t>
  </si>
  <si>
    <r>
      <t>พ์ฒนาจิต</t>
    </r>
    <r>
      <rPr>
        <sz val="11"/>
        <color theme="1"/>
        <rFont val="맑은 고딕"/>
        <family val="2"/>
        <charset val="129"/>
        <scheme val="minor"/>
      </rPr>
      <t xml:space="preserve"> </t>
    </r>
    <r>
      <rPr>
        <sz val="11"/>
        <color theme="1"/>
        <rFont val="맑은 고딕"/>
        <family val="2"/>
        <scheme val="minor"/>
      </rPr>
      <t>ใจ</t>
    </r>
  </si>
  <si>
    <t>[3581]</t>
  </si>
  <si>
    <t>[3586]</t>
  </si>
  <si>
    <t>แต่คงไม่เหมือนในสภา</t>
  </si>
  <si>
    <t>[3652]</t>
  </si>
  <si>
    <t>[4045]</t>
  </si>
  <si>
    <t>ขอบไ</t>
  </si>
  <si>
    <t>[4056]</t>
  </si>
  <si>
    <t>[4064]</t>
  </si>
  <si>
    <t>วงบ้านไม่ใหญ่อักโข</t>
  </si>
  <si>
    <t>[4105]</t>
  </si>
  <si>
    <t>[4127]</t>
  </si>
  <si>
    <t>[4143]</t>
  </si>
  <si>
    <t>[4148]</t>
  </si>
  <si>
    <t>หมือนบ้านโตบางคน</t>
  </si>
  <si>
    <t>[4194]</t>
  </si>
  <si>
    <t>[4214]</t>
  </si>
  <si>
    <r>
      <t xml:space="preserve">aan </t>
    </r>
    <r>
      <rPr>
        <sz val="11"/>
        <color theme="1"/>
        <rFont val="맑은 고딕"/>
        <family val="2"/>
        <scheme val="minor"/>
      </rPr>
      <t>ทยต้องน้ำ</t>
    </r>
    <r>
      <rPr>
        <sz val="11"/>
        <color theme="1"/>
        <rFont val="맑은 고딕"/>
        <family val="2"/>
        <charset val="129"/>
        <scheme val="minor"/>
      </rPr>
      <t xml:space="preserve"> </t>
    </r>
    <r>
      <rPr>
        <sz val="11"/>
        <color theme="1"/>
        <rFont val="맑은 고딕"/>
        <family val="2"/>
        <scheme val="minor"/>
      </rPr>
      <t>จเข้มขึ้น</t>
    </r>
  </si>
  <si>
    <t>[4280]</t>
  </si>
  <si>
    <t>[4318]</t>
  </si>
  <si>
    <t>[4328]</t>
  </si>
  <si>
    <r>
      <t>ก</t>
    </r>
    <r>
      <rPr>
        <sz val="11"/>
        <color theme="1"/>
        <rFont val="맑은 고딕"/>
        <family val="2"/>
        <charset val="129"/>
        <scheme val="minor"/>
      </rPr>
      <t>5</t>
    </r>
    <r>
      <rPr>
        <sz val="11"/>
        <color theme="1"/>
        <rFont val="맑은 고딕"/>
        <family val="2"/>
        <scheme val="minor"/>
      </rPr>
      <t>กตนนำ</t>
    </r>
    <r>
      <rPr>
        <sz val="11"/>
        <color theme="1"/>
        <rFont val="맑은 고딕"/>
        <family val="2"/>
        <charset val="129"/>
        <scheme val="minor"/>
      </rPr>
      <t xml:space="preserve"> </t>
    </r>
    <r>
      <rPr>
        <sz val="11"/>
        <color theme="1"/>
        <rFont val="맑은 고딕"/>
        <family val="2"/>
        <scheme val="minor"/>
      </rPr>
      <t>จ</t>
    </r>
  </si>
  <si>
    <t>[4370]</t>
  </si>
  <si>
    <t>[4389]</t>
  </si>
  <si>
    <t>ยาาฑขซอย</t>
  </si>
  <si>
    <t>[4405]</t>
  </si>
  <si>
    <t>[4410]</t>
  </si>
  <si>
    <t>ปาลอว่าคนเก็เว๊</t>
  </si>
  <si>
    <t>[4453]</t>
  </si>
  <si>
    <t>[4474]</t>
  </si>
  <si>
    <t>นเคเดียวนี</t>
  </si>
  <si>
    <t>[4503]</t>
  </si>
  <si>
    <t>[4507]</t>
  </si>
  <si>
    <r>
      <t>ไม่จริงกลับ</t>
    </r>
    <r>
      <rPr>
        <sz val="11"/>
        <color theme="1"/>
        <rFont val="맑은 고딕"/>
        <family val="2"/>
        <charset val="129"/>
        <scheme val="minor"/>
      </rPr>
      <t xml:space="preserve"> </t>
    </r>
    <r>
      <rPr>
        <sz val="11"/>
        <color theme="1"/>
        <rFont val="맑은 고딕"/>
        <family val="2"/>
        <scheme val="minor"/>
      </rPr>
      <t>ใจ</t>
    </r>
    <r>
      <rPr>
        <sz val="11"/>
        <color theme="1"/>
        <rFont val="맑은 고딕"/>
        <family val="2"/>
        <charset val="129"/>
        <scheme val="minor"/>
      </rPr>
      <t>.</t>
    </r>
  </si>
  <si>
    <t>[4550]</t>
  </si>
  <si>
    <t>[4562]</t>
  </si>
  <si>
    <t>[4620]</t>
  </si>
  <si>
    <t>[4630]</t>
  </si>
  <si>
    <t>raman la</t>
  </si>
  <si>
    <t>[4664]</t>
  </si>
  <si>
    <t>[4669]</t>
  </si>
  <si>
    <t>เต่คงไม่เหมือนในสภา</t>
  </si>
  <si>
    <t>[4732]</t>
  </si>
  <si>
    <t>[4744]</t>
  </si>
  <si>
    <r>
      <t>5</t>
    </r>
    <r>
      <rPr>
        <sz val="11"/>
        <color theme="1"/>
        <rFont val="맑은 고딕"/>
        <family val="2"/>
        <scheme val="minor"/>
      </rPr>
      <t>กาซอย</t>
    </r>
    <r>
      <rPr>
        <sz val="11"/>
        <color theme="1"/>
        <rFont val="맑은 고딕"/>
        <family val="2"/>
        <charset val="129"/>
        <scheme val="minor"/>
      </rPr>
      <t xml:space="preserve"> </t>
    </r>
    <r>
      <rPr>
        <sz val="11"/>
        <color theme="1"/>
        <rFont val="맑은 고딕"/>
        <family val="2"/>
        <scheme val="minor"/>
      </rPr>
      <t>ดาซอย</t>
    </r>
    <r>
      <rPr>
        <sz val="11"/>
        <color theme="1"/>
        <rFont val="맑은 고딕"/>
        <family val="2"/>
        <charset val="129"/>
        <scheme val="minor"/>
      </rPr>
      <t xml:space="preserve"> </t>
    </r>
    <r>
      <rPr>
        <sz val="11"/>
        <color theme="1"/>
        <rFont val="맑은 고딕"/>
        <family val="2"/>
        <scheme val="minor"/>
      </rPr>
      <t>คาซอย</t>
    </r>
  </si>
  <si>
    <t>[4799]</t>
  </si>
  <si>
    <t>[4813]</t>
  </si>
  <si>
    <r>
      <t>เร้าเกิดในซอย</t>
    </r>
    <r>
      <rPr>
        <sz val="11"/>
        <color theme="1"/>
        <rFont val="맑은 고딕"/>
        <family val="2"/>
        <charset val="129"/>
        <scheme val="minor"/>
      </rPr>
      <t>'</t>
    </r>
  </si>
  <si>
    <t>[4840]</t>
  </si>
  <si>
    <t>[4847]</t>
  </si>
  <si>
    <t>[4899]</t>
  </si>
  <si>
    <t>[4915]</t>
  </si>
  <si>
    <t>[4971]</t>
  </si>
  <si>
    <t>[4987]</t>
  </si>
  <si>
    <t>นะสงจ๊ะจบานเวร่ากกตองฑทับ</t>
  </si>
  <si>
    <t>[5039]</t>
  </si>
  <si>
    <t>[5046]</t>
  </si>
  <si>
    <t>ภคภาชอช</t>
  </si>
  <si>
    <t>[5064]</t>
  </si>
  <si>
    <t>[5078]</t>
  </si>
  <si>
    <t>น๊ะสงจจะจบนเว้ากกตองทัน</t>
  </si>
  <si>
    <t>[5130]</t>
  </si>
  <si>
    <t>[5131]</t>
  </si>
  <si>
    <t>คกาชวย</t>
  </si>
  <si>
    <t>[5162]</t>
  </si>
  <si>
    <t>열1</t>
  </si>
  <si>
    <t>열2</t>
  </si>
  <si>
    <t>열5</t>
    <phoneticPr fontId="1" type="noConversion"/>
  </si>
  <si>
    <t>가사에러</t>
    <phoneticPr fontId="1" type="noConversion"/>
  </si>
  <si>
    <t>28라인 노이즈, 25라인 노이즈</t>
    <phoneticPr fontId="1" type="noConversion"/>
  </si>
  <si>
    <t>확인바람</t>
    <phoneticPr fontId="1" type="noConversion"/>
  </si>
  <si>
    <t>?</t>
    <phoneticPr fontId="1" type="noConversion"/>
  </si>
  <si>
    <t>결과(2020_06_04)</t>
    <phoneticPr fontId="1" type="noConversion"/>
  </si>
  <si>
    <t>보라색 노이즈,  라인잘림</t>
    <phoneticPr fontId="1" type="noConversion"/>
  </si>
  <si>
    <t>빨강은 서브Lyric임, 보라는 노이즈</t>
    <phoneticPr fontId="1" type="noConversion"/>
  </si>
  <si>
    <t>빨강은 서브Lyric임, 빼면 완벽해짐</t>
    <phoneticPr fontId="1" type="noConversion"/>
  </si>
  <si>
    <t>보라는 노이즈, 라인나눠짐</t>
    <phoneticPr fontId="1" type="noConversion"/>
  </si>
  <si>
    <t>[377]</t>
  </si>
  <si>
    <t>โคปคกนีบานเร๊า</t>
  </si>
  <si>
    <t>[405]</t>
  </si>
  <si>
    <t>[417]</t>
  </si>
  <si>
    <t>นะเจ้าผู้สาวโรงงาน</t>
  </si>
  <si>
    <t>[473]</t>
  </si>
  <si>
    <t>[485]</t>
  </si>
  <si>
    <t>ถ้ากิจการโรงงานเขาปิดต้วลง</t>
  </si>
  <si>
    <t>[579]</t>
  </si>
  <si>
    <t>[600]</t>
  </si>
  <si>
    <t>.ศ จั ว่าป้านเรายังไม่มั่นคง</t>
  </si>
  <si>
    <t>[696]</t>
  </si>
  <si>
    <t>[706]</t>
  </si>
  <si>
    <t>วย่าไปพะวง</t>
  </si>
  <si>
    <t>[738]</t>
  </si>
  <si>
    <t>[748]</t>
  </si>
  <si>
    <t>ยอจงกลับกบบานบนบา</t>
  </si>
  <si>
    <t>[809]</t>
  </si>
  <si>
    <t>[827]</t>
  </si>
  <si>
    <t>ตกงานนั้นคงไม่ถึงตาย</t>
  </si>
  <si>
    <t>[936]</t>
  </si>
  <si>
    <t>งะเศร้าทําไม</t>
  </si>
  <si>
    <t>[963]</t>
  </si>
  <si>
    <t>[976]</t>
  </si>
  <si>
    <t>ให้ใครเขาหมิ่นนินทา</t>
  </si>
  <si>
    <t>[1029]</t>
  </si>
  <si>
    <t>[1045]</t>
  </si>
  <si>
    <t>ข้อมแขนนบานบนเร้า</t>
  </si>
  <si>
    <t>[1102]</t>
  </si>
  <si>
    <t>จอยเจ้าศี'</t>
  </si>
  <si>
    <t>[1125]</t>
  </si>
  <si>
    <t>[1157]</t>
  </si>
  <si>
    <t>ชบไออ่นนา</t>
  </si>
  <si>
    <t>[1196]</t>
  </si>
  <si>
    <t>[1201]</t>
  </si>
  <si>
    <t>ที่ยังตั้งตาคอยนาง</t>
  </si>
  <si>
    <t>[1265]</t>
  </si>
  <si>
    <t>[1301]</t>
  </si>
  <si>
    <t>ฏยปัมาถิง</t>
  </si>
  <si>
    <t>[1316]</t>
  </si>
  <si>
    <t>[1324]</t>
  </si>
  <si>
    <t>มาหาหนทางยืนส่กั้นใหม่</t>
  </si>
  <si>
    <t>[1370]</t>
  </si>
  <si>
    <t>[1380]</t>
  </si>
  <si>
    <t>1นหาใหม่ได้</t>
  </si>
  <si>
    <t>[1395]</t>
  </si>
  <si>
    <t>.จุเจ้าอย่าหมอง</t>
  </si>
  <si>
    <t>[1426]</t>
  </si>
  <si>
    <t>[1439]</t>
  </si>
  <si>
    <t>วย่าเรียกร้องให้มั่นเมือยหัวใจ</t>
  </si>
  <si>
    <t>[1481]</t>
  </si>
  <si>
    <t>[1490]</t>
  </si>
  <si>
    <t>1มีไผสิซอยเหลือเฮาได้</t>
  </si>
  <si>
    <t>[1537]</t>
  </si>
  <si>
    <t>[1550]</t>
  </si>
  <si>
    <t>)หรือฮ่ายให้คืนนาสาก่อน</t>
  </si>
  <si>
    <t>[1593]</t>
  </si>
  <si>
    <t>[1602]</t>
  </si>
  <si>
    <t>งามใจทกข์ฮ่อน</t>
  </si>
  <si>
    <t>[1622]</t>
  </si>
  <si>
    <t>[1628]</t>
  </si>
  <si>
    <t>นดีต๋อนรับนาง</t>
  </si>
  <si>
    <t>[1666]</t>
  </si>
  <si>
    <t>[1690]</t>
  </si>
  <si>
    <t>พีได้ฟังข่าวทางทีวีเขาบอก</t>
  </si>
  <si>
    <t>[1773]</t>
  </si>
  <si>
    <t>[1779]</t>
  </si>
  <si>
    <t>.รงงานปลดคนงานออก</t>
  </si>
  <si>
    <t>[1820]</t>
  </si>
  <si>
    <t>[1835]</t>
  </si>
  <si>
    <t>พราะทนขาดทนไม่ไหว</t>
  </si>
  <si>
    <t>[1884]</t>
  </si>
  <si>
    <t>[1905]</t>
  </si>
  <si>
    <t>พอพีได้ฟัง</t>
  </si>
  <si>
    <t>[1932]</t>
  </si>
  <si>
    <t>[1943]</t>
  </si>
  <si>
    <t>รีบโทรศัพท์ทางไกล</t>
  </si>
  <si>
    <t>[1993]</t>
  </si>
  <si>
    <t>[2003]</t>
  </si>
  <si>
    <t>ได้ยินเสียงน้องร้องไห้</t>
  </si>
  <si>
    <t>[2050]</t>
  </si>
  <si>
    <t>[2057]</t>
  </si>
  <si>
    <t>.มือกลายเป็นคนตกงาน</t>
  </si>
  <si>
    <t>[2115]</t>
  </si>
  <si>
    <t>[2133]</t>
  </si>
  <si>
    <t>รำพันไร้งานไร้เงินใช้จ่าย</t>
  </si>
  <si>
    <t>[2218]</t>
  </si>
  <si>
    <t>[2237]</t>
  </si>
  <si>
    <t>จะอย่อย่างไร</t>
  </si>
  <si>
    <t>[2278]</t>
  </si>
  <si>
    <t>รัวใจของเจ้าไหวหวัน</t>
  </si>
  <si>
    <t>[2336]</t>
  </si>
  <si>
    <t>[2352]</t>
  </si>
  <si>
    <t>ใจเย็นเถิดน้อง</t>
  </si>
  <si>
    <t>[2382]</t>
  </si>
  <si>
    <t>[2389]</t>
  </si>
  <si>
    <t>รับรองไม่ถึงทางต้น</t>
  </si>
  <si>
    <t>[2439]</t>
  </si>
  <si>
    <t>[2448]</t>
  </si>
  <si>
    <t>เอเพียงใจน้องไม่ 1วัน</t>
  </si>
  <si>
    <t>[2491]</t>
  </si>
  <si>
    <t>[2501]</t>
  </si>
  <si>
    <t>งักวันก็คงได้ดี</t>
  </si>
  <si>
    <t>[2605]</t>
  </si>
  <si>
    <t>โลปมาพู</t>
  </si>
  <si>
    <t>[2621]</t>
  </si>
  <si>
    <t>[2629]</t>
  </si>
  <si>
    <t>งานเฮ้ายงมนากวางฝนเก้า</t>
  </si>
  <si>
    <t>[2678]</t>
  </si>
  <si>
    <t>[2687]</t>
  </si>
  <si>
    <t>เ!ขางอยู่เล1 =</t>
  </si>
  <si>
    <t>[2703]</t>
  </si>
  <si>
    <t>[2710]</t>
  </si>
  <si>
    <t>ขาบจ้างเฮ้ากะอยซชาบาช</t>
  </si>
  <si>
    <t>[2790]</t>
  </si>
  <si>
    <t>[2857]</t>
  </si>
  <si>
    <t>1กงานนั้นถือเป็นการพักผ่อน</t>
  </si>
  <si>
    <t>[2899]</t>
  </si>
  <si>
    <t>[2906]</t>
  </si>
  <si>
    <t>'าพังล่ำโอ่ฟ้อน</t>
  </si>
  <si>
    <t>[2928]</t>
  </si>
  <si>
    <t>[2934]</t>
  </si>
  <si>
    <t>มาโย่ย้อนอย่นา</t>
  </si>
  <si>
    <t>[2974]</t>
  </si>
  <si>
    <t>[2994]</t>
  </si>
  <si>
    <t>จล้บมาบ้านนายั้งคอยเสมอ</t>
  </si>
  <si>
    <t>[3085]</t>
  </si>
  <si>
    <t>[3102]</t>
  </si>
  <si>
    <t>ขอเสนอหัวใจ</t>
  </si>
  <si>
    <t>[3150]</t>
  </si>
  <si>
    <t>[3155]</t>
  </si>
  <si>
    <t>ไม่มีเปลี่ยนผัน</t>
  </si>
  <si>
    <t>[3208]</t>
  </si>
  <si>
    <t>พีป่าน้าอา</t>
  </si>
  <si>
    <t>[3241]</t>
  </si>
  <si>
    <t>[3247]</t>
  </si>
  <si>
    <r>
      <t>.</t>
    </r>
    <r>
      <rPr>
        <sz val="11"/>
        <color theme="1"/>
        <rFont val="맑은 고딕"/>
        <family val="2"/>
        <scheme val="minor"/>
      </rPr>
      <t>ตรยมตั๋วจะรอสขวัญ</t>
    </r>
  </si>
  <si>
    <t>[3294]</t>
  </si>
  <si>
    <t>[3307]</t>
  </si>
  <si>
    <t>หัวใจพียั้งหมายมัน</t>
  </si>
  <si>
    <t>[3356]</t>
  </si>
  <si>
    <t>[3368]</t>
  </si>
  <si>
    <t>รอสาวโรงงานคืนนา</t>
  </si>
  <si>
    <t>[3442]</t>
  </si>
  <si>
    <t>[3462]</t>
  </si>
  <si>
    <t>งงินตรามันพอหาได้</t>
  </si>
  <si>
    <t>[3507]</t>
  </si>
  <si>
    <t>[3517]</t>
  </si>
  <si>
    <r>
      <t>หากหุ้วู่ใจยังกล้ำยั้ง</t>
    </r>
    <r>
      <rPr>
        <sz val="11"/>
        <color theme="1"/>
        <rFont val="맑은 고딕"/>
        <family val="2"/>
        <charset val="129"/>
        <scheme val="minor"/>
      </rPr>
      <t xml:space="preserve">  </t>
    </r>
    <r>
      <rPr>
        <sz val="11"/>
        <color theme="1"/>
        <rFont val="맑은 고딕"/>
        <family val="2"/>
        <scheme val="minor"/>
      </rPr>
      <t>ป</t>
    </r>
    <r>
      <rPr>
        <sz val="11"/>
        <color theme="1"/>
        <rFont val="맑은 고딕"/>
        <family val="2"/>
        <charset val="129"/>
        <scheme val="minor"/>
      </rPr>
      <t xml:space="preserve"> (ERROR:have continity space word 5)</t>
    </r>
  </si>
  <si>
    <t>[3558]</t>
  </si>
  <si>
    <t>[3576]</t>
  </si>
  <si>
    <r>
      <t>.</t>
    </r>
    <r>
      <rPr>
        <sz val="11"/>
        <color theme="1"/>
        <rFont val="맑은 고딕"/>
        <family val="2"/>
        <scheme val="minor"/>
      </rPr>
      <t>หลี่ยวเบิ่งแสงตะเว็นยังส่องจ้า</t>
    </r>
  </si>
  <si>
    <t>[3626]</t>
  </si>
  <si>
    <t>[3640]</t>
  </si>
  <si>
    <t>นางหล่าอย่าหวันไหว</t>
  </si>
  <si>
    <t>[3676]</t>
  </si>
  <si>
    <t>[3687]</t>
  </si>
  <si>
    <r>
      <t>พาหัวใจกลับมา</t>
    </r>
    <r>
      <rPr>
        <sz val="11"/>
        <color theme="1"/>
        <rFont val="맑은 고딕"/>
        <family val="2"/>
        <charset val="129"/>
        <scheme val="minor"/>
      </rPr>
      <t xml:space="preserve"> </t>
    </r>
    <r>
      <rPr>
        <sz val="11"/>
        <color theme="1"/>
        <rFont val="맑은 고딕"/>
        <family val="2"/>
        <scheme val="minor"/>
      </rPr>
      <t>ง่าผ่าน</t>
    </r>
  </si>
  <si>
    <t>[3734]</t>
  </si>
  <si>
    <t>[3744]</t>
  </si>
  <si>
    <t>มาถ่ายถอนทกข์ใจที่บ้าน</t>
  </si>
  <si>
    <t>[3794]</t>
  </si>
  <si>
    <t>[3812]</t>
  </si>
  <si>
    <r>
      <t>มูสาวโรงงาน</t>
    </r>
    <r>
      <rPr>
        <sz val="11"/>
        <color theme="1"/>
        <rFont val="맑은 고딕"/>
        <family val="2"/>
        <charset val="129"/>
        <scheme val="minor"/>
      </rPr>
      <t>…</t>
    </r>
    <r>
      <rPr>
        <sz val="11"/>
        <color theme="1"/>
        <rFont val="맑은 고딕"/>
        <family val="2"/>
        <scheme val="minor"/>
      </rPr>
      <t>อย่าร้อ</t>
    </r>
    <r>
      <rPr>
        <sz val="11"/>
        <color theme="1"/>
        <rFont val="맑은 고딕"/>
        <family val="2"/>
        <charset val="129"/>
        <scheme val="minor"/>
      </rPr>
      <t xml:space="preserve"> </t>
    </r>
    <r>
      <rPr>
        <sz val="11"/>
        <color theme="1"/>
        <rFont val="맑은 고딕"/>
        <family val="2"/>
        <scheme val="minor"/>
      </rPr>
      <t>ไห้</t>
    </r>
  </si>
  <si>
    <t>[3955]</t>
  </si>
  <si>
    <t>51074_0~45Lines.mp4</t>
    <phoneticPr fontId="1" type="noConversion"/>
  </si>
  <si>
    <t>[592]</t>
  </si>
  <si>
    <t>.ธอคือดางไจของฉัน</t>
  </si>
  <si>
    <t>[639]</t>
  </si>
  <si>
    <t>[660]</t>
  </si>
  <si>
    <t>งอปไจรักมันไห้เธอผัเดียว</t>
  </si>
  <si>
    <t>[761]</t>
  </si>
  <si>
    <t>.ปืนเพื่อนชีวิต</t>
  </si>
  <si>
    <t>[785]</t>
  </si>
  <si>
    <t>[815]</t>
  </si>
  <si>
    <t>จไปปทํแปนเทหนยว</t>
  </si>
  <si>
    <t>[847]</t>
  </si>
  <si>
    <t>รักเดียวใจเดียา</t>
  </si>
  <si>
    <t>[888]</t>
  </si>
  <si>
    <t>[900]</t>
  </si>
  <si>
    <t>ตังดางชีง</t>
  </si>
  <si>
    <t>[990]</t>
  </si>
  <si>
    <t>มีเธอคนเดียวเท่านั้น</t>
  </si>
  <si>
    <t>[1039]</t>
  </si>
  <si>
    <t>ตั้งมีร้อยพันชายที่แสนดี</t>
  </si>
  <si>
    <t>[1139]</t>
  </si>
  <si>
    <t>[1162]</t>
  </si>
  <si>
    <t>คอยปองกั้นกัย</t>
  </si>
  <si>
    <t>[1185]</t>
  </si>
  <si>
    <t>[1213]</t>
  </si>
  <si>
    <t>ไม่เคยหน่ายหนี</t>
  </si>
  <si>
    <t>[1240]</t>
  </si>
  <si>
    <t>[1264]</t>
  </si>
  <si>
    <t>1กขไดถ้ามี</t>
  </si>
  <si>
    <t>[1286]</t>
  </si>
  <si>
    <t>[1303]</t>
  </si>
  <si>
    <t>ป้ายกันคลคล้าย</t>
  </si>
  <si>
    <t>[1342]</t>
  </si>
  <si>
    <t>[1367]</t>
  </si>
  <si>
    <t>1ทหทมถอฏนดงเขนเทพบตร</t>
  </si>
  <si>
    <t>[1441]</t>
  </si>
  <si>
    <t>[1468]</t>
  </si>
  <si>
    <t>ปริสทอิด้ายรักมากหลาย</t>
  </si>
  <si>
    <t>[1565]</t>
  </si>
  <si>
    <t>ลึงจะยากจนกีเพียงร่างกาย</t>
  </si>
  <si>
    <t>[1648]</t>
  </si>
  <si>
    <t>[1662]</t>
  </si>
  <si>
    <t>วู ]โ1ปีเพลๆพลายี</t>
  </si>
  <si>
    <t>[1692]</t>
  </si>
  <si>
    <t>[1711]</t>
  </si>
  <si>
    <t>ตฆายปศณณค งามต</t>
  </si>
  <si>
    <t>[1745]</t>
  </si>
  <si>
    <t>[1790]</t>
  </si>
  <si>
    <t>.ออคือดางใจของฉัน</t>
  </si>
  <si>
    <t>[1834]</t>
  </si>
  <si>
    <t>[1863]</t>
  </si>
  <si>
    <t>ชํานีจน๊รับดร์</t>
  </si>
  <si>
    <t>[1889]</t>
  </si>
  <si>
    <t>[1903]</t>
  </si>
  <si>
    <t>.ป็นขวัญชีวี</t>
  </si>
  <si>
    <t>[1939]</t>
  </si>
  <si>
    <t>[1966]</t>
  </si>
  <si>
    <t>ใครจะมองเห็น</t>
  </si>
  <si>
    <t>[1988]</t>
  </si>
  <si>
    <t>[2015]</t>
  </si>
  <si>
    <t>1าด้อยศักดิศรี</t>
  </si>
  <si>
    <t>[2048]</t>
  </si>
  <si>
    <t>[2067]</t>
  </si>
  <si>
    <t>วันกมิไจที่มีเธอร่ามทาง</t>
  </si>
  <si>
    <t>[2146]</t>
  </si>
  <si>
    <t>[2597]</t>
  </si>
  <si>
    <t>.ธรอคือดางไจของฉัน</t>
  </si>
  <si>
    <t>[2637]</t>
  </si>
  <si>
    <t>[2664]</t>
  </si>
  <si>
    <t>มอป์ใจรักมั่นไห้เธอผัเดียว</t>
  </si>
  <si>
    <t>[2764]</t>
  </si>
  <si>
    <t>.ปั่นเพื่อนชีวิต</t>
  </si>
  <si>
    <t>[2788]</t>
  </si>
  <si>
    <t>[2864]</t>
  </si>
  <si>
    <t>จักเดียวใจเดียา</t>
  </si>
  <si>
    <t>[2891]</t>
  </si>
  <si>
    <t>[2905]</t>
  </si>
  <si>
    <t>ตังดวงชี</t>
  </si>
  <si>
    <t>[2935]</t>
  </si>
  <si>
    <t>[2991]</t>
  </si>
  <si>
    <t>มเธอคนเดียวเท่านั้น</t>
  </si>
  <si>
    <t>[3038]</t>
  </si>
  <si>
    <t>[3064]</t>
  </si>
  <si>
    <t>ตังมีร้อยพันชายที่แสนดี</t>
  </si>
  <si>
    <t>[3139]</t>
  </si>
  <si>
    <t>[3163]</t>
  </si>
  <si>
    <t>คอยปองกันกัย</t>
  </si>
  <si>
    <t>[3187]</t>
  </si>
  <si>
    <t>[3217]</t>
  </si>
  <si>
    <t>ไม่เคยหน่ายหนึ</t>
  </si>
  <si>
    <t>[3242]</t>
  </si>
  <si>
    <t>[3265]</t>
  </si>
  <si>
    <t>[3286]</t>
  </si>
  <si>
    <t>[3304]</t>
  </si>
  <si>
    <t>ขวยกนคลคลาช</t>
  </si>
  <si>
    <t>[3345]</t>
  </si>
  <si>
    <t>เพงังคนต์งเขบนเทพบตร</t>
  </si>
  <si>
    <t>[3437]</t>
  </si>
  <si>
    <t>[3469]</t>
  </si>
  <si>
    <t>ปริสทลิด้ายรักมากหลาย</t>
  </si>
  <si>
    <t>[3557]</t>
  </si>
  <si>
    <t>[3569]</t>
  </si>
  <si>
    <t>ถึงงะยากจนกีเพียงร่างกาย</t>
  </si>
  <si>
    <t>[3649]</t>
  </si>
  <si>
    <t>[3665]</t>
  </si>
  <si>
    <t>งาว งบีเทพลยทสล ]ป็</t>
  </si>
  <si>
    <t>[3691]</t>
  </si>
  <si>
    <t>[3714]</t>
  </si>
  <si>
    <t>ต 1ยิคณค ว่ามมต</t>
  </si>
  <si>
    <t>[3748]</t>
  </si>
  <si>
    <t>[3793]</t>
  </si>
  <si>
    <t>.ลอคือดางไจของฉัน</t>
  </si>
  <si>
    <t>[3834]</t>
  </si>
  <si>
    <t>[3865]</t>
  </si>
  <si>
    <t>ช้านิจนรันดร์</t>
  </si>
  <si>
    <t>[3892]</t>
  </si>
  <si>
    <t>เป็นขวัญชีวี</t>
  </si>
  <si>
    <t>[3939]</t>
  </si>
  <si>
    <t>[3964]</t>
  </si>
  <si>
    <t>ไครจะมองเห็น</t>
  </si>
  <si>
    <t>[4017]</t>
  </si>
  <si>
    <t>'ด้อยศักดิศรี</t>
  </si>
  <si>
    <t>[4050]</t>
  </si>
  <si>
    <t>[4067]</t>
  </si>
  <si>
    <t>งันกมิไจที่มีเธอร่ามทาง</t>
  </si>
  <si>
    <t>[4183]</t>
  </si>
  <si>
    <r>
      <t>.</t>
    </r>
    <r>
      <rPr>
        <sz val="11"/>
        <color theme="1"/>
        <rFont val="맑은 고딕"/>
        <family val="2"/>
        <scheme val="minor"/>
      </rPr>
      <t>ศ</t>
    </r>
    <r>
      <rPr>
        <sz val="11"/>
        <color theme="1"/>
        <rFont val="맑은 고딕"/>
        <family val="2"/>
        <charset val="129"/>
        <scheme val="minor"/>
      </rPr>
      <t xml:space="preserve"> </t>
    </r>
    <r>
      <rPr>
        <sz val="11"/>
        <color theme="1"/>
        <rFont val="맑은 고딕"/>
        <family val="2"/>
        <scheme val="minor"/>
      </rPr>
      <t>จํ</t>
    </r>
    <r>
      <rPr>
        <sz val="11"/>
        <color theme="1"/>
        <rFont val="맑은 고딕"/>
        <family val="2"/>
        <charset val="129"/>
        <scheme val="minor"/>
      </rPr>
      <t xml:space="preserve"> </t>
    </r>
    <r>
      <rPr>
        <sz val="11"/>
        <color theme="1"/>
        <rFont val="맑은 고딕"/>
        <family val="2"/>
        <scheme val="minor"/>
      </rPr>
      <t>ว่าป้านเรายังไม่มั่นคง</t>
    </r>
  </si>
  <si>
    <t>[695]</t>
  </si>
  <si>
    <r>
      <t>จอยเจ้าศี</t>
    </r>
    <r>
      <rPr>
        <sz val="11"/>
        <color theme="1"/>
        <rFont val="맑은 고딕"/>
        <family val="2"/>
        <charset val="129"/>
        <scheme val="minor"/>
      </rPr>
      <t>'</t>
    </r>
  </si>
  <si>
    <r>
      <t>1</t>
    </r>
    <r>
      <rPr>
        <sz val="11"/>
        <color theme="1"/>
        <rFont val="맑은 고딕"/>
        <family val="2"/>
        <scheme val="minor"/>
      </rPr>
      <t>นหาใหม่ได้</t>
    </r>
  </si>
  <si>
    <r>
      <t>.</t>
    </r>
    <r>
      <rPr>
        <sz val="11"/>
        <color theme="1"/>
        <rFont val="맑은 고딕"/>
        <family val="2"/>
        <scheme val="minor"/>
      </rPr>
      <t>จุเจ้าอย่าหมอง</t>
    </r>
  </si>
  <si>
    <r>
      <t>1</t>
    </r>
    <r>
      <rPr>
        <sz val="11"/>
        <color theme="1"/>
        <rFont val="맑은 고딕"/>
        <family val="2"/>
        <scheme val="minor"/>
      </rPr>
      <t>มีไผสิซอยเหลือเฮาได้</t>
    </r>
  </si>
  <si>
    <r>
      <t>)</t>
    </r>
    <r>
      <rPr>
        <sz val="11"/>
        <color theme="1"/>
        <rFont val="맑은 고딕"/>
        <family val="2"/>
        <scheme val="minor"/>
      </rPr>
      <t>หรือฮ่ายให้คืนนาสาก่อน</t>
    </r>
  </si>
  <si>
    <r>
      <t>.</t>
    </r>
    <r>
      <rPr>
        <sz val="11"/>
        <color theme="1"/>
        <rFont val="맑은 고딕"/>
        <family val="2"/>
        <scheme val="minor"/>
      </rPr>
      <t>รงงานปลดคนงานออก</t>
    </r>
  </si>
  <si>
    <r>
      <t>.</t>
    </r>
    <r>
      <rPr>
        <sz val="11"/>
        <color theme="1"/>
        <rFont val="맑은 고딕"/>
        <family val="2"/>
        <scheme val="minor"/>
      </rPr>
      <t>มอกลายเป็นคนตกงาน</t>
    </r>
  </si>
  <si>
    <r>
      <t>เอเพียงใจน้องไม่</t>
    </r>
    <r>
      <rPr>
        <sz val="11"/>
        <color theme="1"/>
        <rFont val="맑은 고딕"/>
        <family val="2"/>
        <charset val="129"/>
        <scheme val="minor"/>
      </rPr>
      <t xml:space="preserve"> 1</t>
    </r>
    <r>
      <rPr>
        <sz val="11"/>
        <color theme="1"/>
        <rFont val="맑은 고딕"/>
        <family val="2"/>
        <scheme val="minor"/>
      </rPr>
      <t>วัน</t>
    </r>
  </si>
  <si>
    <t>งานเฮายงม์นากว้างผืนเกา</t>
  </si>
  <si>
    <t>_x000C_ (ERROR:size under 5)</t>
  </si>
  <si>
    <t>[2699]</t>
  </si>
  <si>
    <t>[2799]</t>
  </si>
  <si>
    <t>งาหัวใจมาพักเซาเนาบ้าน</t>
  </si>
  <si>
    <t>[2845]</t>
  </si>
  <si>
    <r>
      <t>1</t>
    </r>
    <r>
      <rPr>
        <sz val="11"/>
        <color theme="1"/>
        <rFont val="맑은 고딕"/>
        <family val="2"/>
        <scheme val="minor"/>
      </rPr>
      <t>กงานนั้นถือเป็นการพักผ่อน</t>
    </r>
  </si>
  <si>
    <r>
      <t>'</t>
    </r>
    <r>
      <rPr>
        <sz val="11"/>
        <color theme="1"/>
        <rFont val="맑은 고딕"/>
        <family val="2"/>
        <scheme val="minor"/>
      </rPr>
      <t>าพังล่ำโอ่ฟ้อน</t>
    </r>
  </si>
  <si>
    <r>
      <t>.</t>
    </r>
    <r>
      <rPr>
        <sz val="11"/>
        <color theme="1"/>
        <rFont val="맑은 고딕"/>
        <family val="2"/>
        <scheme val="minor"/>
      </rPr>
      <t>ตวิปิมตวจะวอสขวญ</t>
    </r>
  </si>
  <si>
    <r>
      <t>หากหัวใจยังกล้ำยัง</t>
    </r>
    <r>
      <rPr>
        <sz val="11"/>
        <color theme="1"/>
        <rFont val="맑은 고딕"/>
        <family val="2"/>
        <charset val="129"/>
        <scheme val="minor"/>
      </rPr>
      <t xml:space="preserve"> _</t>
    </r>
  </si>
  <si>
    <t>[3556]</t>
  </si>
  <si>
    <r>
      <t>.</t>
    </r>
    <r>
      <rPr>
        <sz val="11"/>
        <color theme="1"/>
        <rFont val="맑은 고딕"/>
        <family val="2"/>
        <scheme val="minor"/>
      </rPr>
      <t>หลยวเบงแสงตะเวนยังส่องจ๋า</t>
    </r>
  </si>
  <si>
    <t>(325,86)</t>
    <phoneticPr fontId="1" type="noConversion"/>
  </si>
  <si>
    <t>51276_0~45Lines_ColorDarkness.mp4</t>
    <phoneticPr fontId="1" type="noConversion"/>
  </si>
  <si>
    <t>[719]</t>
  </si>
  <si>
    <t>ไปตายไสกะไป</t>
  </si>
  <si>
    <t>[743]</t>
  </si>
  <si>
    <t>[767]</t>
  </si>
  <si>
    <t>[800]</t>
  </si>
  <si>
    <t>[822]</t>
  </si>
  <si>
    <t>จนเอาแต่ใจ</t>
  </si>
  <si>
    <t>[852]</t>
  </si>
  <si>
    <t>[879]</t>
  </si>
  <si>
    <t>1ได้งีดได้ง้อ</t>
  </si>
  <si>
    <t>[939]</t>
  </si>
  <si>
    <t>จมีดี ยั้ง</t>
  </si>
  <si>
    <t>[966]</t>
  </si>
  <si>
    <t>”จ AHD เว่ง เหิหนอะ</t>
  </si>
  <si>
    <t>[1023]</t>
  </si>
  <si>
    <t>[1060]</t>
  </si>
  <si>
    <t>. 1 ] 17 ช</t>
  </si>
  <si>
    <t>[1093]</t>
  </si>
  <si>
    <t>. ] ] CQ 1 ห้</t>
  </si>
  <si>
    <t>[1146]</t>
  </si>
  <si>
    <t>[1161]</t>
  </si>
  <si>
    <t>ไปไลดไปไลด</t>
  </si>
  <si>
    <t>[1186]</t>
  </si>
  <si>
    <t>[1209]</t>
  </si>
  <si>
    <t>ยอฤยปยกะบออนขซ่อน</t>
  </si>
  <si>
    <t>[1253]</t>
  </si>
  <si>
    <t>[1277]</t>
  </si>
  <si>
    <t>ข้าง้จ้าง้อน</t>
  </si>
  <si>
    <t>[1299]</t>
  </si>
  <si>
    <t>หาเรืองอย่ทกวัน</t>
  </si>
  <si>
    <t>[1353]</t>
  </si>
  <si>
    <t>[1389]</t>
  </si>
  <si>
    <t>4 งิสิ ) เ6</t>
  </si>
  <si>
    <t>[1405]</t>
  </si>
  <si>
    <t>[1424]</t>
  </si>
  <si>
    <t>.ยิย์ ) 1มย์ ]1บยดิกลน</t>
  </si>
  <si>
    <t>[1462]</t>
  </si>
  <si>
    <t>[1495]</t>
  </si>
  <si>
    <t>จ[อด้าจงขัน</t>
  </si>
  <si>
    <t>[1516]</t>
  </si>
  <si>
    <t>nle รางมนห (hk)</t>
  </si>
  <si>
    <t>[1591]</t>
  </si>
  <si>
    <t>[1606]</t>
  </si>
  <si>
    <t>ขอ )ย่เป็นโสด</t>
  </si>
  <si>
    <t>[1630]</t>
  </si>
  <si>
    <t>[1644]</t>
  </si>
  <si>
    <t>ป็นไสดโดดเดี่ยวเดียวดาย</t>
  </si>
  <si>
    <t>[1712]</t>
  </si>
  <si>
    <t>ปนมนผตาย</t>
  </si>
  <si>
    <t>[1735]</t>
  </si>
  <si>
    <t>[1753]</t>
  </si>
  <si>
    <t>จายโลดขันคิดฮอดเขา</t>
  </si>
  <si>
    <t>[1802]</t>
  </si>
  <si>
    <t>[1821]</t>
  </si>
  <si>
    <t>)ยี่เป็นทกข์ใจ</t>
  </si>
  <si>
    <t>[1847]</t>
  </si>
  <si>
    <t>[1865]</t>
  </si>
  <si>
    <t>.ที่ยวผิดกั้นบเซา</t>
  </si>
  <si>
    <t>[1927]</t>
  </si>
  <si>
    <t>ข่อยแล้วแต่เจ้า</t>
  </si>
  <si>
    <t>[1958]</t>
  </si>
  <si>
    <t>[1979]</t>
  </si>
  <si>
    <t>.อาจั้งใด๋กะได้</t>
  </si>
  <si>
    <t>[2013]</t>
  </si>
  <si>
    <t>[2034]</t>
  </si>
  <si>
    <t>.ชิญโลดเชิญโล</t>
  </si>
  <si>
    <t>[2069]</t>
  </si>
  <si>
    <t>[2091]</t>
  </si>
  <si>
    <t>ชั่นสว่าสตี ไปดัไปที่</t>
  </si>
  <si>
    <t>[2179]</t>
  </si>
  <si>
    <t>[2201]</t>
  </si>
  <si>
    <t>ขันสีมีหม่อง ใหม่</t>
  </si>
  <si>
    <r>
      <t>ขันสีมีหม่อง</t>
    </r>
    <r>
      <rPr>
        <sz val="11"/>
        <color theme="1"/>
        <rFont val="맑은 고딕"/>
        <family val="2"/>
        <charset val="129"/>
        <scheme val="minor"/>
      </rPr>
      <t xml:space="preserve"> </t>
    </r>
    <r>
      <rPr>
        <sz val="11"/>
        <color theme="1"/>
        <rFont val="맑은 고딕"/>
        <family val="2"/>
        <scheme val="minor"/>
      </rPr>
      <t>ใหม่</t>
    </r>
  </si>
  <si>
    <t>[2243]</t>
  </si>
  <si>
    <t>[2264]</t>
  </si>
  <si>
    <t>ไคตมาฟอแล้ง</t>
  </si>
  <si>
    <t>[2289]</t>
  </si>
  <si>
    <t>[2314]</t>
  </si>
  <si>
    <t>ากข่มเหงหัวไจ</t>
  </si>
  <si>
    <t>[2354]</t>
  </si>
  <si>
    <t>[2376]</t>
  </si>
  <si>
    <t>จงิไปกะไป</t>
  </si>
  <si>
    <t>[2398]</t>
  </si>
  <si>
    <t>[2414]</t>
  </si>
  <si>
    <t>ไปใลดมันไพดอีหลี</t>
  </si>
  <si>
    <t>[2480]</t>
  </si>
  <si>
    <t>[2929]</t>
  </si>
  <si>
    <t>raat itu laa</t>
  </si>
  <si>
    <t>[2952]</t>
  </si>
  <si>
    <t>[2966]</t>
  </si>
  <si>
    <t>[3012]</t>
  </si>
  <si>
    <t>[3036]</t>
  </si>
  <si>
    <t>ขนมนสตาย</t>
  </si>
  <si>
    <t>[3058]</t>
  </si>
  <si>
    <t>[3073]</t>
  </si>
  <si>
    <t>ๆายโลดขั้นคิดฮอดเขา</t>
  </si>
  <si>
    <t>[3125]</t>
  </si>
  <si>
    <t>[3145]</t>
  </si>
  <si>
    <t>)ย่เป็นทกข ไว</t>
  </si>
  <si>
    <t>[3188]</t>
  </si>
  <si>
    <t>ป๊าง า) ) I dl f]</t>
  </si>
  <si>
    <t>[3227]</t>
  </si>
  <si>
    <t>[3251]</t>
  </si>
  <si>
    <t>}ย 1 11 1ดติไข้1</t>
  </si>
  <si>
    <t>[3278]</t>
  </si>
  <si>
    <t>[3300]</t>
  </si>
  <si>
    <t>เอาจั่งได๋กะได้</t>
  </si>
  <si>
    <t>[3338]</t>
  </si>
  <si>
    <t>[3359]</t>
  </si>
  <si>
    <t>.ชิญโลดเช้ บ .ล(</t>
  </si>
  <si>
    <t>[3390]</t>
  </si>
  <si>
    <t>[3417]</t>
  </si>
  <si>
    <t>นสว่าสตี . To n</t>
  </si>
  <si>
    <t>[3501]</t>
  </si>
  <si>
    <t>[3587]</t>
  </si>
  <si>
    <t>ขปต๊มาฟตๆ (1</t>
  </si>
  <si>
    <t>[3613]</t>
  </si>
  <si>
    <t>[3628]</t>
  </si>
  <si>
    <t>ากข่มเหงหัวใจ</t>
  </si>
  <si>
    <t>[3700]</t>
  </si>
  <si>
    <t>งไปกะไป</t>
  </si>
  <si>
    <t>[3718]</t>
  </si>
  <si>
    <t>[3733]</t>
  </si>
  <si>
    <t>ไปโลดมันโพดอีหลี</t>
  </si>
  <si>
    <t>[3818]</t>
  </si>
  <si>
    <t>2. 라인 확정 후 파란색있던곳에 파란노이즈가 자리잡았을 때 노이즈인지 파악하는 알고리즘 추가 : 이전 확정된 라인 안에 존제할 경우 노이즈로 판단, 아닐경우 살려둠</t>
    <phoneticPr fontId="1" type="noConversion"/>
  </si>
  <si>
    <t>1. 노이즈 제거 알고리즘 추가</t>
    <phoneticPr fontId="1" type="noConversion"/>
  </si>
  <si>
    <t>(370, 98)</t>
    <phoneticPr fontId="1" type="noConversion"/>
  </si>
  <si>
    <t>63922_0~19Lines.mp4</t>
    <phoneticPr fontId="1" type="noConversion"/>
  </si>
  <si>
    <t>라인0,라인1 나눠짐(라인이 255프래임 넘어감)</t>
    <phoneticPr fontId="1" type="noConversion"/>
  </si>
  <si>
    <r>
      <t>1</t>
    </r>
    <r>
      <rPr>
        <sz val="11"/>
        <color theme="1"/>
        <rFont val="맑은 고딕"/>
        <family val="2"/>
        <scheme val="minor"/>
      </rPr>
      <t>ได้งีดได้ง้อ</t>
    </r>
  </si>
  <si>
    <r>
      <t>จมีดี</t>
    </r>
    <r>
      <rPr>
        <sz val="11"/>
        <color theme="1"/>
        <rFont val="맑은 고딕"/>
        <family val="2"/>
        <charset val="129"/>
        <scheme val="minor"/>
      </rPr>
      <t xml:space="preserve"> </t>
    </r>
    <r>
      <rPr>
        <sz val="11"/>
        <color theme="1"/>
        <rFont val="맑은 고딕"/>
        <family val="2"/>
        <scheme val="minor"/>
      </rPr>
      <t>ยั้ง</t>
    </r>
  </si>
  <si>
    <r>
      <t>”</t>
    </r>
    <r>
      <rPr>
        <sz val="11"/>
        <color theme="1"/>
        <rFont val="맑은 고딕"/>
        <family val="2"/>
        <scheme val="minor"/>
      </rPr>
      <t>จ</t>
    </r>
    <r>
      <rPr>
        <sz val="11"/>
        <color theme="1"/>
        <rFont val="맑은 고딕"/>
        <family val="2"/>
        <charset val="129"/>
        <scheme val="minor"/>
      </rPr>
      <t xml:space="preserve"> AHD </t>
    </r>
    <r>
      <rPr>
        <sz val="11"/>
        <color theme="1"/>
        <rFont val="맑은 고딕"/>
        <family val="2"/>
        <scheme val="minor"/>
      </rPr>
      <t>เว่ง</t>
    </r>
    <r>
      <rPr>
        <sz val="11"/>
        <color theme="1"/>
        <rFont val="맑은 고딕"/>
        <family val="2"/>
        <charset val="129"/>
        <scheme val="minor"/>
      </rPr>
      <t xml:space="preserve"> </t>
    </r>
    <r>
      <rPr>
        <sz val="11"/>
        <color theme="1"/>
        <rFont val="맑은 고딕"/>
        <family val="2"/>
        <scheme val="minor"/>
      </rPr>
      <t>เหิหนอะ</t>
    </r>
  </si>
  <si>
    <r>
      <t xml:space="preserve">. 1 ] 17 </t>
    </r>
    <r>
      <rPr>
        <sz val="11"/>
        <color theme="1"/>
        <rFont val="맑은 고딕"/>
        <family val="2"/>
        <scheme val="minor"/>
      </rPr>
      <t>ช</t>
    </r>
  </si>
  <si>
    <r>
      <t xml:space="preserve">. ] ] CQ 1 </t>
    </r>
    <r>
      <rPr>
        <sz val="11"/>
        <color theme="1"/>
        <rFont val="맑은 고딕"/>
        <family val="2"/>
        <scheme val="minor"/>
      </rPr>
      <t>ห้</t>
    </r>
  </si>
  <si>
    <t>ไปไลดไปโลด</t>
  </si>
  <si>
    <r>
      <t xml:space="preserve">4 </t>
    </r>
    <r>
      <rPr>
        <sz val="11"/>
        <color theme="1"/>
        <rFont val="맑은 고딕"/>
        <family val="2"/>
        <scheme val="minor"/>
      </rPr>
      <t>งิสิ</t>
    </r>
    <r>
      <rPr>
        <sz val="11"/>
        <color theme="1"/>
        <rFont val="맑은 고딕"/>
        <family val="2"/>
        <charset val="129"/>
        <scheme val="minor"/>
      </rPr>
      <t xml:space="preserve"> ) </t>
    </r>
    <r>
      <rPr>
        <sz val="11"/>
        <color theme="1"/>
        <rFont val="맑은 고딕"/>
        <family val="2"/>
        <scheme val="minor"/>
      </rPr>
      <t>เ</t>
    </r>
    <r>
      <rPr>
        <sz val="11"/>
        <color theme="1"/>
        <rFont val="맑은 고딕"/>
        <family val="2"/>
        <charset val="129"/>
        <scheme val="minor"/>
      </rPr>
      <t>6</t>
    </r>
  </si>
  <si>
    <r>
      <t>.</t>
    </r>
    <r>
      <rPr>
        <sz val="11"/>
        <color theme="1"/>
        <rFont val="맑은 고딕"/>
        <family val="2"/>
        <scheme val="minor"/>
      </rPr>
      <t>ยิย์</t>
    </r>
    <r>
      <rPr>
        <sz val="11"/>
        <color theme="1"/>
        <rFont val="맑은 고딕"/>
        <family val="2"/>
        <charset val="129"/>
        <scheme val="minor"/>
      </rPr>
      <t xml:space="preserve"> ) 1</t>
    </r>
    <r>
      <rPr>
        <sz val="11"/>
        <color theme="1"/>
        <rFont val="맑은 고딕"/>
        <family val="2"/>
        <scheme val="minor"/>
      </rPr>
      <t>มย์</t>
    </r>
    <r>
      <rPr>
        <sz val="11"/>
        <color theme="1"/>
        <rFont val="맑은 고딕"/>
        <family val="2"/>
        <charset val="129"/>
        <scheme val="minor"/>
      </rPr>
      <t xml:space="preserve"> ]1</t>
    </r>
    <r>
      <rPr>
        <sz val="11"/>
        <color theme="1"/>
        <rFont val="맑은 고딕"/>
        <family val="2"/>
        <scheme val="minor"/>
      </rPr>
      <t>บยดิกลน</t>
    </r>
  </si>
  <si>
    <r>
      <t>จ</t>
    </r>
    <r>
      <rPr>
        <sz val="11"/>
        <color theme="1"/>
        <rFont val="맑은 고딕"/>
        <family val="2"/>
        <charset val="129"/>
        <scheme val="minor"/>
      </rPr>
      <t>[</t>
    </r>
    <r>
      <rPr>
        <sz val="11"/>
        <color theme="1"/>
        <rFont val="맑은 고딕"/>
        <family val="2"/>
        <scheme val="minor"/>
      </rPr>
      <t>อด้าจงขัน</t>
    </r>
  </si>
  <si>
    <r>
      <t xml:space="preserve">nle </t>
    </r>
    <r>
      <rPr>
        <sz val="11"/>
        <color theme="1"/>
        <rFont val="맑은 고딕"/>
        <family val="2"/>
        <scheme val="minor"/>
      </rPr>
      <t>รางมนห</t>
    </r>
    <r>
      <rPr>
        <sz val="11"/>
        <color theme="1"/>
        <rFont val="맑은 고딕"/>
        <family val="2"/>
        <charset val="129"/>
        <scheme val="minor"/>
      </rPr>
      <t xml:space="preserve"> (hk)</t>
    </r>
  </si>
  <si>
    <r>
      <t>ขอ</t>
    </r>
    <r>
      <rPr>
        <sz val="11"/>
        <color theme="1"/>
        <rFont val="맑은 고딕"/>
        <family val="2"/>
        <charset val="129"/>
        <scheme val="minor"/>
      </rPr>
      <t xml:space="preserve"> )</t>
    </r>
    <r>
      <rPr>
        <sz val="11"/>
        <color theme="1"/>
        <rFont val="맑은 고딕"/>
        <family val="2"/>
        <scheme val="minor"/>
      </rPr>
      <t>ย่เป็นโสด</t>
    </r>
  </si>
  <si>
    <r>
      <t>)</t>
    </r>
    <r>
      <rPr>
        <sz val="11"/>
        <color theme="1"/>
        <rFont val="맑은 고딕"/>
        <family val="2"/>
        <scheme val="minor"/>
      </rPr>
      <t>ยี่เป็นทกข์ใจ</t>
    </r>
  </si>
  <si>
    <r>
      <t>.</t>
    </r>
    <r>
      <rPr>
        <sz val="11"/>
        <color theme="1"/>
        <rFont val="맑은 고딕"/>
        <family val="2"/>
        <scheme val="minor"/>
      </rPr>
      <t>ที่ยวผิดกั้นบเซา</t>
    </r>
  </si>
  <si>
    <r>
      <t>.</t>
    </r>
    <r>
      <rPr>
        <sz val="11"/>
        <color theme="1"/>
        <rFont val="맑은 고딕"/>
        <family val="2"/>
        <scheme val="minor"/>
      </rPr>
      <t>อาจั้งใด๋กะได้</t>
    </r>
  </si>
  <si>
    <r>
      <t>.</t>
    </r>
    <r>
      <rPr>
        <sz val="11"/>
        <color theme="1"/>
        <rFont val="맑은 고딕"/>
        <family val="2"/>
        <scheme val="minor"/>
      </rPr>
      <t>ชิญโลดเชิญโล</t>
    </r>
  </si>
  <si>
    <t>ชั่นสว่าสตี ไปติ๊ไปี่</t>
  </si>
  <si>
    <r>
      <t>ชั่นสว่าสตี</t>
    </r>
    <r>
      <rPr>
        <sz val="11"/>
        <color theme="1"/>
        <rFont val="맑은 고딕"/>
        <family val="2"/>
        <charset val="129"/>
        <scheme val="minor"/>
      </rPr>
      <t xml:space="preserve"> </t>
    </r>
    <r>
      <rPr>
        <sz val="11"/>
        <color theme="1"/>
        <rFont val="맑은 고딕"/>
        <family val="2"/>
        <scheme val="minor"/>
      </rPr>
      <t>ไปติ๊ไปี่</t>
    </r>
  </si>
  <si>
    <t>[2178]</t>
  </si>
  <si>
    <r>
      <t>)</t>
    </r>
    <r>
      <rPr>
        <sz val="11"/>
        <color theme="1"/>
        <rFont val="맑은 고딕"/>
        <family val="2"/>
        <scheme val="minor"/>
      </rPr>
      <t>ย่เป็นทกข</t>
    </r>
    <r>
      <rPr>
        <sz val="11"/>
        <color theme="1"/>
        <rFont val="맑은 고딕"/>
        <family val="2"/>
        <charset val="129"/>
        <scheme val="minor"/>
      </rPr>
      <t xml:space="preserve"> </t>
    </r>
    <r>
      <rPr>
        <sz val="11"/>
        <color theme="1"/>
        <rFont val="맑은 고딕"/>
        <family val="2"/>
        <scheme val="minor"/>
      </rPr>
      <t>ไว</t>
    </r>
  </si>
  <si>
    <r>
      <t>ป๊าง</t>
    </r>
    <r>
      <rPr>
        <sz val="11"/>
        <color theme="1"/>
        <rFont val="맑은 고딕"/>
        <family val="2"/>
        <charset val="129"/>
        <scheme val="minor"/>
      </rPr>
      <t xml:space="preserve"> </t>
    </r>
    <r>
      <rPr>
        <sz val="11"/>
        <color theme="1"/>
        <rFont val="맑은 고딕"/>
        <family val="2"/>
        <scheme val="minor"/>
      </rPr>
      <t>า</t>
    </r>
    <r>
      <rPr>
        <sz val="11"/>
        <color theme="1"/>
        <rFont val="맑은 고딕"/>
        <family val="2"/>
        <charset val="129"/>
        <scheme val="minor"/>
      </rPr>
      <t>) ) I dl f]</t>
    </r>
  </si>
  <si>
    <r>
      <t>}</t>
    </r>
    <r>
      <rPr>
        <sz val="11"/>
        <color theme="1"/>
        <rFont val="맑은 고딕"/>
        <family val="2"/>
        <scheme val="minor"/>
      </rPr>
      <t>ย</t>
    </r>
    <r>
      <rPr>
        <sz val="11"/>
        <color theme="1"/>
        <rFont val="맑은 고딕"/>
        <family val="2"/>
        <charset val="129"/>
        <scheme val="minor"/>
      </rPr>
      <t xml:space="preserve"> 1 11 1</t>
    </r>
    <r>
      <rPr>
        <sz val="11"/>
        <color theme="1"/>
        <rFont val="맑은 고딕"/>
        <family val="2"/>
        <scheme val="minor"/>
      </rPr>
      <t>ดติไข้</t>
    </r>
    <r>
      <rPr>
        <sz val="11"/>
        <color theme="1"/>
        <rFont val="맑은 고딕"/>
        <family val="2"/>
        <charset val="129"/>
        <scheme val="minor"/>
      </rPr>
      <t>1</t>
    </r>
  </si>
  <si>
    <r>
      <t>.</t>
    </r>
    <r>
      <rPr>
        <sz val="11"/>
        <color theme="1"/>
        <rFont val="맑은 고딕"/>
        <family val="2"/>
        <scheme val="minor"/>
      </rPr>
      <t>ชิญโลดเช้</t>
    </r>
    <r>
      <rPr>
        <sz val="11"/>
        <color theme="1"/>
        <rFont val="맑은 고딕"/>
        <family val="2"/>
        <charset val="129"/>
        <scheme val="minor"/>
      </rPr>
      <t xml:space="preserve"> </t>
    </r>
    <r>
      <rPr>
        <sz val="11"/>
        <color theme="1"/>
        <rFont val="맑은 고딕"/>
        <family val="2"/>
        <scheme val="minor"/>
      </rPr>
      <t>บ</t>
    </r>
    <r>
      <rPr>
        <sz val="11"/>
        <color theme="1"/>
        <rFont val="맑은 고딕"/>
        <family val="2"/>
        <charset val="129"/>
        <scheme val="minor"/>
      </rPr>
      <t xml:space="preserve"> .</t>
    </r>
    <r>
      <rPr>
        <sz val="11"/>
        <color theme="1"/>
        <rFont val="맑은 고딕"/>
        <family val="2"/>
        <scheme val="minor"/>
      </rPr>
      <t>ล</t>
    </r>
    <r>
      <rPr>
        <sz val="11"/>
        <color theme="1"/>
        <rFont val="맑은 고딕"/>
        <family val="2"/>
        <charset val="129"/>
        <scheme val="minor"/>
      </rPr>
      <t>(</t>
    </r>
  </si>
  <si>
    <r>
      <t>นสว่าสตี</t>
    </r>
    <r>
      <rPr>
        <sz val="11"/>
        <color theme="1"/>
        <rFont val="맑은 고딕"/>
        <family val="2"/>
        <charset val="129"/>
        <scheme val="minor"/>
      </rPr>
      <t xml:space="preserve"> . To n</t>
    </r>
  </si>
  <si>
    <r>
      <t>ขปต๊มาฟตๆ</t>
    </r>
    <r>
      <rPr>
        <sz val="11"/>
        <color theme="1"/>
        <rFont val="맑은 고딕"/>
        <family val="2"/>
        <charset val="129"/>
        <scheme val="minor"/>
      </rPr>
      <t xml:space="preserve"> (1</t>
    </r>
  </si>
  <si>
    <t>[720]</t>
  </si>
  <si>
    <t>[768]</t>
  </si>
  <si>
    <t>[823]</t>
  </si>
  <si>
    <t>[880]</t>
  </si>
  <si>
    <t>[940]</t>
  </si>
  <si>
    <t>[1063]</t>
  </si>
  <si>
    <t>[1094]</t>
  </si>
  <si>
    <t>[1210]</t>
  </si>
  <si>
    <t>[1278]</t>
  </si>
  <si>
    <t>[1317]</t>
  </si>
  <si>
    <t>[1390]</t>
  </si>
  <si>
    <t>[1425]</t>
  </si>
  <si>
    <t>[1496]</t>
  </si>
  <si>
    <t>[1540]</t>
  </si>
  <si>
    <t>[1607]</t>
  </si>
  <si>
    <t>[1645]</t>
  </si>
  <si>
    <t>[1713]</t>
  </si>
  <si>
    <t>[1754]</t>
  </si>
  <si>
    <t>[1822]</t>
  </si>
  <si>
    <t>[1866]</t>
  </si>
  <si>
    <t>[1928]</t>
  </si>
  <si>
    <t>[1980]</t>
  </si>
  <si>
    <t>[2035]</t>
  </si>
  <si>
    <t>[2092]</t>
  </si>
  <si>
    <t>[2202]</t>
  </si>
  <si>
    <t>[2315]</t>
  </si>
  <si>
    <t>[2377]</t>
  </si>
  <si>
    <t>[2415]</t>
  </si>
  <si>
    <t>[2930]</t>
  </si>
  <si>
    <t>[2967]</t>
  </si>
  <si>
    <t>[3037]</t>
  </si>
  <si>
    <t>[3074]</t>
  </si>
  <si>
    <t>[3146]</t>
  </si>
  <si>
    <t>[3193]</t>
  </si>
  <si>
    <t>[3254]</t>
  </si>
  <si>
    <t>[3301]</t>
  </si>
  <si>
    <t>[3360]</t>
  </si>
  <si>
    <t>[3419]</t>
  </si>
  <si>
    <t>[3525]</t>
  </si>
  <si>
    <r>
      <t>วัน</t>
    </r>
    <r>
      <rPr>
        <sz val="11"/>
        <color theme="1"/>
        <rFont val="맑은 고딕"/>
        <family val="2"/>
        <charset val="129"/>
        <scheme val="minor"/>
      </rPr>
      <t xml:space="preserve"> </t>
    </r>
    <r>
      <rPr>
        <sz val="11"/>
        <color theme="1"/>
        <rFont val="맑은 고딕"/>
        <family val="2"/>
        <scheme val="minor"/>
      </rPr>
      <t>มี</t>
    </r>
    <r>
      <rPr>
        <sz val="11"/>
        <color theme="1"/>
        <rFont val="맑은 고딕"/>
        <family val="2"/>
        <charset val="129"/>
        <scheme val="minor"/>
      </rPr>
      <t xml:space="preserve"> 1 don mal</t>
    </r>
  </si>
  <si>
    <t>[3567]</t>
  </si>
  <si>
    <t>[3588]</t>
  </si>
  <si>
    <t>[3629]</t>
  </si>
  <si>
    <t>[3701]</t>
  </si>
  <si>
    <t>[453]</t>
  </si>
  <si>
    <t>เเหปืนไบ่</t>
  </si>
  <si>
    <t>[535]</t>
  </si>
  <si>
    <t>โในง่ แต่ถาใมสานาผาเน</t>
  </si>
  <si>
    <t>[607]</t>
  </si>
  <si>
    <t>[622]</t>
  </si>
  <si>
    <t>หแบปแลตายถแถาหเมภา13</t>
  </si>
  <si>
    <t>[697]</t>
  </si>
  <si>
    <t>[712]</t>
  </si>
  <si>
    <t>13 4วลถลาแแหนแ1</t>
  </si>
  <si>
    <t>[784]</t>
  </si>
  <si>
    <t>[836]</t>
  </si>
  <si>
    <t>วารไส่เชิน</t>
  </si>
  <si>
    <t>[884]</t>
  </si>
  <si>
    <t>[907]</t>
  </si>
  <si>
    <t>ใส่งนไถ้เค่นปเปด1</t>
  </si>
  <si>
    <t>[980]</t>
  </si>
  <si>
    <t>[1001]</t>
  </si>
  <si>
    <t>ขงากยง่ายแหงงแปลกในแ1</t>
  </si>
  <si>
    <t>[1070]</t>
  </si>
  <si>
    <t>[1091]</t>
  </si>
  <si>
    <t>1ป งส dH แแต1 141 a ]</t>
  </si>
  <si>
    <t>[1170]</t>
  </si>
  <si>
    <t>[1194]</t>
  </si>
  <si>
    <t>ลึแลอศม1 ง</t>
  </si>
  <si>
    <t>[1252]</t>
  </si>
  <si>
    <t>[1283]</t>
  </si>
  <si>
    <t>meus nad lind m</t>
  </si>
  <si>
    <t>[1352]</t>
  </si>
  <si>
    <t>[1469]</t>
  </si>
  <si>
    <t>หมือที่กลํางคาพาาเคนโไน</t>
  </si>
  <si>
    <t>[1542]</t>
  </si>
  <si>
    <t>[1637]</t>
  </si>
  <si>
    <t>จาแลสํงวกลายถามปาธการพผล ปป</t>
  </si>
  <si>
    <t>[1800]</t>
  </si>
  <si>
    <t>ตคยโคงแหม็งแบ่ก ง</t>
  </si>
  <si>
    <t>[1887]</t>
  </si>
  <si>
    <t>fual aa ogni t</t>
  </si>
  <si>
    <t>[1963]</t>
  </si>
  <si>
    <t>[2484]</t>
  </si>
  <si>
    <t>ผลมบห่าโ a</t>
  </si>
  <si>
    <t>[2529]</t>
  </si>
  <si>
    <t>[2551]</t>
  </si>
  <si>
    <t>ได จล งแปติศหาว</t>
  </si>
  <si>
    <t>[2645]</t>
  </si>
  <si>
    <t>คนงถาใหญป่สกเปรยยป่าน</t>
  </si>
  <si>
    <t>[2718]</t>
  </si>
  <si>
    <t>[2729]</t>
  </si>
  <si>
    <t>ลฝศิสงก เน่านหม่ ไล ]</t>
  </si>
  <si>
    <t>[2806]</t>
  </si>
  <si>
    <t>[2859]</t>
  </si>
  <si>
    <t>เ1 1ฝงู01]</t>
  </si>
  <si>
    <t>[2903]</t>
  </si>
  <si>
    <t>[2925]</t>
  </si>
  <si>
    <t>”ปลาไล่1หนี่ม</t>
  </si>
  <si>
    <t>[2977]</t>
  </si>
  <si>
    <t>[3016]</t>
  </si>
  <si>
    <t>เ]วงแปลกแควคล 1ร 1</t>
  </si>
  <si>
    <t>[3090]</t>
  </si>
  <si>
    <t>[3108]</t>
  </si>
  <si>
    <t>1หมปไลายนมาบนปง</t>
  </si>
  <si>
    <t>[3184]</t>
  </si>
  <si>
    <t>งา1หนแปดลา</t>
  </si>
  <si>
    <t>[3303]</t>
  </si>
  <si>
    <t>PLU a 1 7M TH J 10</t>
  </si>
  <si>
    <t>[3372]</t>
  </si>
  <si>
    <t>[3403]</t>
  </si>
  <si>
    <t>na แงแปงกุง</t>
  </si>
  <si>
    <t>[3461]</t>
  </si>
  <si>
    <t>[3489]</t>
  </si>
  <si>
    <t>ตย แล็ยงคลบหลงอหนใน1</t>
  </si>
  <si>
    <t>[3563]</t>
  </si>
  <si>
    <t>[3660]</t>
  </si>
  <si>
    <t>เแแา๗เอ ล้านคลาว์ๆ 1ไป</t>
  </si>
  <si>
    <t>[3797]</t>
  </si>
  <si>
    <t>[3819]</t>
  </si>
  <si>
    <t>ณเ ล้งผืนแลไง</t>
  </si>
  <si>
    <t>[3891]</t>
  </si>
  <si>
    <t>[3908]</t>
  </si>
  <si>
    <t>ไไแลนในหลค เหายแ</t>
  </si>
  <si>
    <t>[3983]</t>
  </si>
  <si>
    <r>
      <t>เ</t>
    </r>
    <r>
      <rPr>
        <sz val="11"/>
        <color theme="1"/>
        <rFont val="맑은 고딕"/>
        <family val="2"/>
        <charset val="129"/>
        <scheme val="minor"/>
      </rPr>
      <t>1 4</t>
    </r>
    <r>
      <rPr>
        <sz val="11"/>
        <color theme="1"/>
        <rFont val="맑은 고딕"/>
        <family val="2"/>
        <scheme val="minor"/>
      </rPr>
      <t>ว์ลถลาแแหน</t>
    </r>
    <r>
      <rPr>
        <sz val="11"/>
        <color theme="1"/>
        <rFont val="맑은 고딕"/>
        <family val="2"/>
        <charset val="129"/>
        <scheme val="minor"/>
      </rPr>
      <t>(</t>
    </r>
    <r>
      <rPr>
        <sz val="11"/>
        <color theme="1"/>
        <rFont val="맑은 고딕"/>
        <family val="2"/>
        <scheme val="minor"/>
      </rPr>
      <t>เ</t>
    </r>
    <r>
      <rPr>
        <sz val="11"/>
        <color theme="1"/>
        <rFont val="맑은 고딕"/>
        <family val="2"/>
        <charset val="129"/>
        <scheme val="minor"/>
      </rPr>
      <t>1</t>
    </r>
  </si>
  <si>
    <t>[783]</t>
  </si>
  <si>
    <r>
      <t>ใส่งนไถ้เค่นปเปด</t>
    </r>
    <r>
      <rPr>
        <sz val="11"/>
        <color theme="1"/>
        <rFont val="맑은 고딕"/>
        <family val="2"/>
        <charset val="129"/>
        <scheme val="minor"/>
      </rPr>
      <t>1</t>
    </r>
  </si>
  <si>
    <r>
      <t>ขงากยง่ายแหงงแปลกในแ</t>
    </r>
    <r>
      <rPr>
        <sz val="11"/>
        <color theme="1"/>
        <rFont val="맑은 고딕"/>
        <family val="2"/>
        <charset val="129"/>
        <scheme val="minor"/>
      </rPr>
      <t>1</t>
    </r>
  </si>
  <si>
    <r>
      <t>1</t>
    </r>
    <r>
      <rPr>
        <sz val="11"/>
        <color theme="1"/>
        <rFont val="맑은 고딕"/>
        <family val="2"/>
        <scheme val="minor"/>
      </rPr>
      <t>ป</t>
    </r>
    <r>
      <rPr>
        <sz val="11"/>
        <color theme="1"/>
        <rFont val="맑은 고딕"/>
        <family val="2"/>
        <charset val="129"/>
        <scheme val="minor"/>
      </rPr>
      <t xml:space="preserve"> </t>
    </r>
    <r>
      <rPr>
        <sz val="11"/>
        <color theme="1"/>
        <rFont val="맑은 고딕"/>
        <family val="2"/>
        <scheme val="minor"/>
      </rPr>
      <t>งส</t>
    </r>
    <r>
      <rPr>
        <sz val="11"/>
        <color theme="1"/>
        <rFont val="맑은 고딕"/>
        <family val="2"/>
        <charset val="129"/>
        <scheme val="minor"/>
      </rPr>
      <t xml:space="preserve"> dH </t>
    </r>
    <r>
      <rPr>
        <sz val="11"/>
        <color theme="1"/>
        <rFont val="맑은 고딕"/>
        <family val="2"/>
        <scheme val="minor"/>
      </rPr>
      <t>แแต</t>
    </r>
    <r>
      <rPr>
        <sz val="11"/>
        <color theme="1"/>
        <rFont val="맑은 고딕"/>
        <family val="2"/>
        <charset val="129"/>
        <scheme val="minor"/>
      </rPr>
      <t>1 141 a ]</t>
    </r>
  </si>
  <si>
    <t>ลึแลอยศม1 )</t>
  </si>
  <si>
    <t>[1381]</t>
  </si>
  <si>
    <t>ลบ1 แคลอ ง 1</t>
  </si>
  <si>
    <t>[1445]</t>
  </si>
  <si>
    <r>
      <t>จาแลสํงวกลายถามปาธการพผล</t>
    </r>
    <r>
      <rPr>
        <sz val="11"/>
        <color theme="1"/>
        <rFont val="맑은 고딕"/>
        <family val="2"/>
        <charset val="129"/>
        <scheme val="minor"/>
      </rPr>
      <t xml:space="preserve"> </t>
    </r>
    <r>
      <rPr>
        <sz val="11"/>
        <color theme="1"/>
        <rFont val="맑은 고딕"/>
        <family val="2"/>
        <scheme val="minor"/>
      </rPr>
      <t>ปป</t>
    </r>
  </si>
  <si>
    <r>
      <t>ตคยโคงแหม็งแบ่ก</t>
    </r>
    <r>
      <rPr>
        <sz val="11"/>
        <color theme="1"/>
        <rFont val="맑은 고딕"/>
        <family val="2"/>
        <charset val="129"/>
        <scheme val="minor"/>
      </rPr>
      <t xml:space="preserve"> </t>
    </r>
    <r>
      <rPr>
        <sz val="11"/>
        <color theme="1"/>
        <rFont val="맑은 고딕"/>
        <family val="2"/>
        <scheme val="minor"/>
      </rPr>
      <t>ง</t>
    </r>
  </si>
  <si>
    <r>
      <t>ผลมบห่าโ</t>
    </r>
    <r>
      <rPr>
        <sz val="11"/>
        <color theme="1"/>
        <rFont val="맑은 고딕"/>
        <family val="2"/>
        <charset val="129"/>
        <scheme val="minor"/>
      </rPr>
      <t xml:space="preserve"> a</t>
    </r>
  </si>
  <si>
    <r>
      <t>”</t>
    </r>
    <r>
      <rPr>
        <sz val="11"/>
        <color theme="1"/>
        <rFont val="맑은 고딕"/>
        <family val="2"/>
        <scheme val="minor"/>
      </rPr>
      <t>ปลาไล่</t>
    </r>
    <r>
      <rPr>
        <sz val="11"/>
        <color theme="1"/>
        <rFont val="맑은 고딕"/>
        <family val="2"/>
        <charset val="129"/>
        <scheme val="minor"/>
      </rPr>
      <t>1</t>
    </r>
    <r>
      <rPr>
        <sz val="11"/>
        <color theme="1"/>
        <rFont val="맑은 고딕"/>
        <family val="2"/>
        <scheme val="minor"/>
      </rPr>
      <t>หนี่ม</t>
    </r>
  </si>
  <si>
    <r>
      <t>เ</t>
    </r>
    <r>
      <rPr>
        <sz val="11"/>
        <color theme="1"/>
        <rFont val="맑은 고딕"/>
        <family val="2"/>
        <charset val="129"/>
        <scheme val="minor"/>
      </rPr>
      <t>]</t>
    </r>
    <r>
      <rPr>
        <sz val="11"/>
        <color theme="1"/>
        <rFont val="맑은 고딕"/>
        <family val="2"/>
        <scheme val="minor"/>
      </rPr>
      <t>วงแปลกแควคล</t>
    </r>
    <r>
      <rPr>
        <sz val="11"/>
        <color theme="1"/>
        <rFont val="맑은 고딕"/>
        <family val="2"/>
        <charset val="129"/>
        <scheme val="minor"/>
      </rPr>
      <t xml:space="preserve"> 1</t>
    </r>
    <r>
      <rPr>
        <sz val="11"/>
        <color theme="1"/>
        <rFont val="맑은 고딕"/>
        <family val="2"/>
        <scheme val="minor"/>
      </rPr>
      <t>ร</t>
    </r>
    <r>
      <rPr>
        <sz val="11"/>
        <color theme="1"/>
        <rFont val="맑은 고딕"/>
        <family val="2"/>
        <charset val="129"/>
        <scheme val="minor"/>
      </rPr>
      <t xml:space="preserve"> 1</t>
    </r>
  </si>
  <si>
    <r>
      <t>งา</t>
    </r>
    <r>
      <rPr>
        <sz val="11"/>
        <color theme="1"/>
        <rFont val="맑은 고딕"/>
        <family val="2"/>
        <charset val="129"/>
        <scheme val="minor"/>
      </rPr>
      <t>1</t>
    </r>
    <r>
      <rPr>
        <sz val="11"/>
        <color theme="1"/>
        <rFont val="맑은 고딕"/>
        <family val="2"/>
        <scheme val="minor"/>
      </rPr>
      <t>หนแปดลา</t>
    </r>
  </si>
  <si>
    <r>
      <t>เปไลกมัน</t>
    </r>
    <r>
      <rPr>
        <sz val="11"/>
        <color theme="1"/>
        <rFont val="맑은 고딕"/>
        <family val="2"/>
        <charset val="129"/>
        <scheme val="minor"/>
      </rPr>
      <t xml:space="preserve"> </t>
    </r>
    <r>
      <rPr>
        <sz val="11"/>
        <color theme="1"/>
        <rFont val="맑은 고딕"/>
        <family val="2"/>
        <scheme val="minor"/>
      </rPr>
      <t>พุดอีห</t>
    </r>
  </si>
  <si>
    <t>[2479]</t>
  </si>
  <si>
    <t>(1065 ~ 1075)</t>
    <phoneticPr fontId="1" type="noConversion"/>
  </si>
  <si>
    <t>Red</t>
    <phoneticPr fontId="1" type="noConversion"/>
  </si>
  <si>
    <t>Purple</t>
    <phoneticPr fontId="1" type="noConversion"/>
  </si>
  <si>
    <t>라인21 노이즈로 인한 lyric에러</t>
    <phoneticPr fontId="1" type="noConversion"/>
  </si>
  <si>
    <t>라인22 lyric에러  =&gt; 실제로 짧은 가사임</t>
    <phoneticPr fontId="1" type="noConversion"/>
  </si>
  <si>
    <t>라인22 노이즈가 라인으로 인식됨</t>
    <phoneticPr fontId="1" type="noConversion"/>
  </si>
  <si>
    <t>라인12 lyric 에러 -&gt; 노이즈</t>
    <phoneticPr fontId="1" type="noConversion"/>
  </si>
  <si>
    <t>라인 17, 18 나눠짐</t>
    <phoneticPr fontId="1" type="noConversion"/>
  </si>
  <si>
    <t>결과(2020_06_08)</t>
    <phoneticPr fontId="1" type="noConversion"/>
  </si>
  <si>
    <t>파랑, 빨강 라인 다 못찾음 (파랑=43/60 , 빨강 0/12)</t>
    <phoneticPr fontId="1" type="noConversion"/>
  </si>
  <si>
    <t>R개수</t>
    <phoneticPr fontId="1" type="noConversion"/>
  </si>
  <si>
    <t>B개수</t>
    <phoneticPr fontId="1" type="noConversion"/>
  </si>
  <si>
    <t>퍼플 총 29/31라인(듀엣라인포함) 파랑 총 47라인(듀엣포함)</t>
    <phoneticPr fontId="1" type="noConversion"/>
  </si>
  <si>
    <t>[920]</t>
  </si>
  <si>
    <r>
      <t>ทําพรือมั่นเหลา</t>
    </r>
    <r>
      <rPr>
        <sz val="11"/>
        <color theme="1"/>
        <rFont val="맑은 고딕"/>
        <family val="2"/>
        <charset val="129"/>
        <scheme val="minor"/>
      </rPr>
      <t xml:space="preserve"> </t>
    </r>
    <r>
      <rPr>
        <sz val="11"/>
        <color theme="1"/>
        <rFont val="맑은 고딕"/>
        <family val="2"/>
        <scheme val="minor"/>
      </rPr>
      <t>เมื่อเขาไม่รักเราจร็ง</t>
    </r>
  </si>
  <si>
    <t>[1036]</t>
  </si>
  <si>
    <t>[1058]</t>
  </si>
  <si>
    <r>
      <t>1</t>
    </r>
    <r>
      <rPr>
        <sz val="11"/>
        <color theme="1"/>
        <rFont val="맑은 고딕"/>
        <family val="2"/>
        <scheme val="minor"/>
      </rPr>
      <t>าพรือมั่นเหลา</t>
    </r>
    <r>
      <rPr>
        <sz val="11"/>
        <color theme="1"/>
        <rFont val="맑은 고딕"/>
        <family val="2"/>
        <charset val="129"/>
        <scheme val="minor"/>
      </rPr>
      <t xml:space="preserve"> </t>
    </r>
    <r>
      <rPr>
        <sz val="11"/>
        <color theme="1"/>
        <rFont val="맑은 고딕"/>
        <family val="2"/>
        <scheme val="minor"/>
      </rPr>
      <t>เม็อเขาท่อดทิ้งเราไป</t>
    </r>
  </si>
  <si>
    <t>[1172]</t>
  </si>
  <si>
    <t>[1200]</t>
  </si>
  <si>
    <r>
      <t>ใฟวิยิมนเหสิ</t>
    </r>
    <r>
      <rPr>
        <sz val="11"/>
        <color theme="1"/>
        <rFont val="맑은 고딕"/>
        <family val="2"/>
        <charset val="129"/>
        <scheme val="minor"/>
      </rPr>
      <t>]</t>
    </r>
  </si>
  <si>
    <t>[1236]</t>
  </si>
  <si>
    <t>[1259]</t>
  </si>
  <si>
    <t>มือเขานั่นมีแฟนไหม</t>
  </si>
  <si>
    <t>[1314]</t>
  </si>
  <si>
    <r>
      <t>.</t>
    </r>
    <r>
      <rPr>
        <sz val="11"/>
        <color theme="1"/>
        <rFont val="맑은 고딕"/>
        <family val="2"/>
        <scheme val="minor"/>
      </rPr>
      <t>รานั่นตองทําใจ</t>
    </r>
  </si>
  <si>
    <t>[1379]</t>
  </si>
  <si>
    <t>[1396]</t>
  </si>
  <si>
    <r>
      <t>1</t>
    </r>
    <r>
      <rPr>
        <sz val="11"/>
        <color theme="1"/>
        <rFont val="맑은 고딕"/>
        <family val="2"/>
        <scheme val="minor"/>
      </rPr>
      <t>ลอยไห้เขาไปกามท่าง</t>
    </r>
  </si>
  <si>
    <t>[1492]</t>
  </si>
  <si>
    <r>
      <t>ดําพรื้อมั่นเหลา</t>
    </r>
    <r>
      <rPr>
        <sz val="11"/>
        <color theme="1"/>
        <rFont val="맑은 고딕"/>
        <family val="2"/>
        <charset val="129"/>
        <scheme val="minor"/>
      </rPr>
      <t xml:space="preserve"> </t>
    </r>
    <r>
      <rPr>
        <sz val="11"/>
        <color theme="1"/>
        <rFont val="맑은 고딕"/>
        <family val="2"/>
        <scheme val="minor"/>
      </rPr>
      <t>เมีอ</t>
    </r>
    <r>
      <rPr>
        <sz val="11"/>
        <color theme="1"/>
        <rFont val="맑은 고딕"/>
        <family val="2"/>
        <charset val="129"/>
        <scheme val="minor"/>
      </rPr>
      <t>.</t>
    </r>
    <r>
      <rPr>
        <sz val="11"/>
        <color theme="1"/>
        <rFont val="맑은 고딕"/>
        <family val="2"/>
        <scheme val="minor"/>
      </rPr>
      <t>ขานั่นไม่เหลี่ยวแล</t>
    </r>
  </si>
  <si>
    <t>[1597]</t>
  </si>
  <si>
    <r>
      <t>.</t>
    </r>
    <r>
      <rPr>
        <sz val="11"/>
        <color theme="1"/>
        <rFont val="맑은 고딕"/>
        <family val="2"/>
        <scheme val="minor"/>
      </rPr>
      <t>ขาไมแยแส</t>
    </r>
    <r>
      <rPr>
        <sz val="11"/>
        <color theme="1"/>
        <rFont val="맑은 고딕"/>
        <family val="2"/>
        <charset val="129"/>
        <scheme val="minor"/>
      </rPr>
      <t xml:space="preserve"> </t>
    </r>
    <r>
      <rPr>
        <sz val="11"/>
        <color theme="1"/>
        <rFont val="맑은 고딕"/>
        <family val="2"/>
        <scheme val="minor"/>
      </rPr>
      <t>ว่าเราหัวใจจะพัง</t>
    </r>
  </si>
  <si>
    <t>[1736]</t>
  </si>
  <si>
    <t>[1774]</t>
  </si>
  <si>
    <r>
      <t>ยำพริอมั่นเหล่า</t>
    </r>
    <r>
      <rPr>
        <sz val="11"/>
        <color theme="1"/>
        <rFont val="맑은 고딕"/>
        <family val="2"/>
        <charset val="129"/>
        <scheme val="minor"/>
      </rPr>
      <t xml:space="preserve"> </t>
    </r>
    <r>
      <rPr>
        <sz val="11"/>
        <color theme="1"/>
        <rFont val="맑은 고딕"/>
        <family val="2"/>
        <scheme val="minor"/>
      </rPr>
      <t>เมือเขานั้นมาทึ่งขว่าง</t>
    </r>
  </si>
  <si>
    <t>[1883]</t>
  </si>
  <si>
    <t>[1904]</t>
  </si>
  <si>
    <r>
      <t>แบยชายมีลังค</t>
    </r>
    <r>
      <rPr>
        <sz val="11"/>
        <color theme="1"/>
        <rFont val="맑은 고딕"/>
        <family val="2"/>
        <charset val="129"/>
        <scheme val="minor"/>
      </rPr>
      <t xml:space="preserve"> </t>
    </r>
    <r>
      <rPr>
        <sz val="11"/>
        <color theme="1"/>
        <rFont val="맑은 고딕"/>
        <family val="2"/>
        <scheme val="minor"/>
      </rPr>
      <t>บองนางก์มาหมางเมน</t>
    </r>
  </si>
  <si>
    <t>[2039]</t>
  </si>
  <si>
    <t>[2060]</t>
  </si>
  <si>
    <r>
      <t>สียดายจงห</t>
    </r>
    <r>
      <rPr>
        <sz val="11"/>
        <color theme="1"/>
        <rFont val="맑은 고딕"/>
        <family val="2"/>
        <charset val="129"/>
        <scheme val="minor"/>
      </rPr>
      <t xml:space="preserve"> </t>
    </r>
    <r>
      <rPr>
        <sz val="11"/>
        <color theme="1"/>
        <rFont val="맑은 고딕"/>
        <family val="2"/>
        <scheme val="minor"/>
      </rPr>
      <t>ดายของจั้งเสีย</t>
    </r>
  </si>
  <si>
    <t>[2169]</t>
  </si>
  <si>
    <r>
      <t>4</t>
    </r>
    <r>
      <rPr>
        <sz val="11"/>
        <color theme="1"/>
        <rFont val="맑은 고딕"/>
        <family val="2"/>
        <scheme val="minor"/>
      </rPr>
      <t>องไปคลอเคลี่ย</t>
    </r>
    <r>
      <rPr>
        <sz val="11"/>
        <color theme="1"/>
        <rFont val="맑은 고딕"/>
        <family val="2"/>
        <charset val="129"/>
        <scheme val="minor"/>
      </rPr>
      <t xml:space="preserve"> </t>
    </r>
    <r>
      <rPr>
        <sz val="11"/>
        <color theme="1"/>
        <rFont val="맑은 고딕"/>
        <family val="2"/>
        <scheme val="minor"/>
      </rPr>
      <t>แชายมีเง็น</t>
    </r>
  </si>
  <si>
    <t>[2297]</t>
  </si>
  <si>
    <t>[2341]</t>
  </si>
  <si>
    <r>
      <t>เสียดายเหลื่อเหต</t>
    </r>
    <r>
      <rPr>
        <sz val="11"/>
        <color theme="1"/>
        <rFont val="맑은 고딕"/>
        <family val="2"/>
        <charset val="129"/>
        <scheme val="minor"/>
      </rPr>
      <t xml:space="preserve"> </t>
    </r>
    <r>
      <rPr>
        <sz val="11"/>
        <color theme="1"/>
        <rFont val="맑은 고딕"/>
        <family val="2"/>
        <scheme val="minor"/>
      </rPr>
      <t>เป็นของคนเอิน</t>
    </r>
  </si>
  <si>
    <t>[2451]</t>
  </si>
  <si>
    <r>
      <t>ลนร์กพังยับเย็น</t>
    </r>
    <r>
      <rPr>
        <sz val="11"/>
        <color theme="1"/>
        <rFont val="맑은 고딕"/>
        <family val="2"/>
        <charset val="129"/>
        <scheme val="minor"/>
      </rPr>
      <t xml:space="preserve"> </t>
    </r>
    <r>
      <rPr>
        <sz val="11"/>
        <color theme="1"/>
        <rFont val="맑은 고딕"/>
        <family val="2"/>
        <scheme val="minor"/>
      </rPr>
      <t>ช้ำไอต่องเด็นกมหนา</t>
    </r>
  </si>
  <si>
    <t>[2611]</t>
  </si>
  <si>
    <t>[2630]</t>
  </si>
  <si>
    <r>
      <t>ดําพร็อม์นเหลา</t>
    </r>
    <r>
      <rPr>
        <sz val="11"/>
        <color theme="1"/>
        <rFont val="맑은 고딕"/>
        <family val="2"/>
        <charset val="129"/>
        <scheme val="minor"/>
      </rPr>
      <t xml:space="preserve"> </t>
    </r>
    <r>
      <rPr>
        <sz val="11"/>
        <color theme="1"/>
        <rFont val="맑은 고딕"/>
        <family val="2"/>
        <scheme val="minor"/>
      </rPr>
      <t>เมือเขานั้วไมเอินด</t>
    </r>
  </si>
  <si>
    <t>[2743]</t>
  </si>
  <si>
    <t>[2770]</t>
  </si>
  <si>
    <r>
      <t>รัาไม่โกหร</t>
    </r>
    <r>
      <rPr>
        <sz val="11"/>
        <color theme="1"/>
        <rFont val="맑은 고딕"/>
        <family val="2"/>
        <charset val="129"/>
        <scheme val="minor"/>
      </rPr>
      <t xml:space="preserve"> </t>
    </r>
    <r>
      <rPr>
        <sz val="11"/>
        <color theme="1"/>
        <rFont val="맑은 고딕"/>
        <family val="2"/>
        <scheme val="minor"/>
      </rPr>
      <t>แถมย้งขัดสนเว็นตรา</t>
    </r>
  </si>
  <si>
    <t>[2893]</t>
  </si>
  <si>
    <t>[2917]</t>
  </si>
  <si>
    <r>
      <t>จําพร็อมันเหล่า</t>
    </r>
    <r>
      <rPr>
        <sz val="11"/>
        <color theme="1"/>
        <rFont val="맑은 고딕"/>
        <family val="2"/>
        <charset val="129"/>
        <scheme val="minor"/>
      </rPr>
      <t xml:space="preserve"> </t>
    </r>
    <r>
      <rPr>
        <sz val="11"/>
        <color theme="1"/>
        <rFont val="맑은 고딕"/>
        <family val="2"/>
        <scheme val="minor"/>
      </rPr>
      <t>เมื่อเข่าไบกมืออ่าลา</t>
    </r>
  </si>
  <si>
    <t>[3023]</t>
  </si>
  <si>
    <t>[3051]</t>
  </si>
  <si>
    <r>
      <t>ไล่นเสียตํายนอ่าย</t>
    </r>
    <r>
      <rPr>
        <sz val="11"/>
        <color theme="1"/>
        <rFont val="맑은 고딕"/>
        <family val="2"/>
        <charset val="129"/>
        <scheme val="minor"/>
      </rPr>
      <t xml:space="preserve"> 6</t>
    </r>
    <r>
      <rPr>
        <sz val="11"/>
        <color theme="1"/>
        <rFont val="맑은 고딕"/>
        <family val="2"/>
        <scheme val="minor"/>
      </rPr>
      <t>เกวทําพริอมนเหลๆ</t>
    </r>
  </si>
  <si>
    <t>[3190]</t>
  </si>
  <si>
    <t>[3775]</t>
  </si>
  <si>
    <r>
      <t>.</t>
    </r>
    <r>
      <rPr>
        <sz val="11"/>
        <color theme="1"/>
        <rFont val="맑은 고딕"/>
        <family val="2"/>
        <scheme val="minor"/>
      </rPr>
      <t>สียติายๆงัห์</t>
    </r>
    <r>
      <rPr>
        <sz val="11"/>
        <color theme="1"/>
        <rFont val="맑은 고딕"/>
        <family val="2"/>
        <charset val="129"/>
        <scheme val="minor"/>
      </rPr>
      <t xml:space="preserve"> </t>
    </r>
    <r>
      <rPr>
        <sz val="11"/>
        <color theme="1"/>
        <rFont val="맑은 고딕"/>
        <family val="2"/>
        <scheme val="minor"/>
      </rPr>
      <t>ด้ายองจิงเสีย</t>
    </r>
  </si>
  <si>
    <t>[3877]</t>
  </si>
  <si>
    <t>[3919]</t>
  </si>
  <si>
    <r>
      <t xml:space="preserve">LMA ot </t>
    </r>
    <r>
      <rPr>
        <sz val="11"/>
        <color theme="1"/>
        <rFont val="맑은 고딕"/>
        <family val="2"/>
        <scheme val="minor"/>
      </rPr>
      <t>ษฎตีเอิตตาช</t>
    </r>
    <r>
      <rPr>
        <sz val="11"/>
        <color theme="1"/>
        <rFont val="맑은 고딕"/>
        <family val="2"/>
        <charset val="129"/>
        <scheme val="minor"/>
      </rPr>
      <t xml:space="preserve"> dad oy 1000+,</t>
    </r>
  </si>
  <si>
    <t>[4055]</t>
  </si>
  <si>
    <r>
      <t>.</t>
    </r>
    <r>
      <rPr>
        <sz val="11"/>
        <color theme="1"/>
        <rFont val="맑은 고딕"/>
        <family val="2"/>
        <scheme val="minor"/>
      </rPr>
      <t>สียดายเหลี่ยเหต</t>
    </r>
    <r>
      <rPr>
        <sz val="11"/>
        <color theme="1"/>
        <rFont val="맑은 고딕"/>
        <family val="2"/>
        <charset val="129"/>
        <scheme val="minor"/>
      </rPr>
      <t xml:space="preserve"> </t>
    </r>
    <r>
      <rPr>
        <sz val="11"/>
        <color theme="1"/>
        <rFont val="맑은 고딕"/>
        <family val="2"/>
        <scheme val="minor"/>
      </rPr>
      <t>เป็นของคนเอ็น</t>
    </r>
  </si>
  <si>
    <t>[4174]</t>
  </si>
  <si>
    <t>[4195]</t>
  </si>
  <si>
    <r>
      <t>3</t>
    </r>
    <r>
      <rPr>
        <sz val="11"/>
        <color theme="1"/>
        <rFont val="맑은 고딕"/>
        <family val="2"/>
        <scheme val="minor"/>
      </rPr>
      <t>นรักพังยับโยิน</t>
    </r>
    <r>
      <rPr>
        <sz val="11"/>
        <color theme="1"/>
        <rFont val="맑은 고딕"/>
        <family val="2"/>
        <charset val="129"/>
        <scheme val="minor"/>
      </rPr>
      <t xml:space="preserve"> </t>
    </r>
    <r>
      <rPr>
        <sz val="11"/>
        <color theme="1"/>
        <rFont val="맑은 고딕"/>
        <family val="2"/>
        <scheme val="minor"/>
      </rPr>
      <t>ช้ำไวต่องเด็นกมหน่า</t>
    </r>
  </si>
  <si>
    <t>[4325]</t>
  </si>
  <si>
    <t>[4344]</t>
  </si>
  <si>
    <r>
      <t>ดําพร็อมันเหล่า</t>
    </r>
    <r>
      <rPr>
        <sz val="11"/>
        <color theme="1"/>
        <rFont val="맑은 고딕"/>
        <family val="2"/>
        <charset val="129"/>
        <scheme val="minor"/>
      </rPr>
      <t xml:space="preserve"> .</t>
    </r>
    <r>
      <rPr>
        <sz val="11"/>
        <color theme="1"/>
        <rFont val="맑은 고딕"/>
        <family val="2"/>
        <scheme val="minor"/>
      </rPr>
      <t>มียเขานั้นไม่เอ็นด</t>
    </r>
  </si>
  <si>
    <t>[4455]</t>
  </si>
  <si>
    <t>[4484]</t>
  </si>
  <si>
    <r>
      <t>ราไม่โกหร์</t>
    </r>
    <r>
      <rPr>
        <sz val="11"/>
        <color theme="1"/>
        <rFont val="맑은 고딕"/>
        <family val="2"/>
        <charset val="129"/>
        <scheme val="minor"/>
      </rPr>
      <t xml:space="preserve"> </t>
    </r>
    <r>
      <rPr>
        <sz val="11"/>
        <color theme="1"/>
        <rFont val="맑은 고딕"/>
        <family val="2"/>
        <scheme val="minor"/>
      </rPr>
      <t>แถมธ่าขัดสนเว็นตรา</t>
    </r>
  </si>
  <si>
    <t>[4610]</t>
  </si>
  <si>
    <t>[4631]</t>
  </si>
  <si>
    <r>
      <t>จําพร็อม์นเหลา</t>
    </r>
    <r>
      <rPr>
        <sz val="11"/>
        <color theme="1"/>
        <rFont val="맑은 고딕"/>
        <family val="2"/>
        <charset val="129"/>
        <scheme val="minor"/>
      </rPr>
      <t xml:space="preserve"> ,</t>
    </r>
    <r>
      <rPr>
        <sz val="11"/>
        <color theme="1"/>
        <rFont val="맑은 고딕"/>
        <family val="2"/>
        <scheme val="minor"/>
      </rPr>
      <t>มือเขาไบกม็ออําลา</t>
    </r>
  </si>
  <si>
    <t>[4736]</t>
  </si>
  <si>
    <t>[4765]</t>
  </si>
  <si>
    <r>
      <t>เผลนเสียดายยอิาย</t>
    </r>
    <r>
      <rPr>
        <sz val="11"/>
        <color theme="1"/>
        <rFont val="맑은 고딕"/>
        <family val="2"/>
        <charset val="129"/>
        <scheme val="minor"/>
      </rPr>
      <t xml:space="preserve"> </t>
    </r>
    <r>
      <rPr>
        <sz val="11"/>
        <color theme="1"/>
        <rFont val="맑은 고딕"/>
        <family val="2"/>
        <scheme val="minor"/>
      </rPr>
      <t>แล้</t>
    </r>
    <r>
      <rPr>
        <sz val="11"/>
        <color theme="1"/>
        <rFont val="맑은 고딕"/>
        <family val="2"/>
        <charset val="129"/>
        <scheme val="minor"/>
      </rPr>
      <t xml:space="preserve">1 </t>
    </r>
    <r>
      <rPr>
        <sz val="11"/>
        <color theme="1"/>
        <rFont val="맑은 고딕"/>
        <family val="2"/>
        <scheme val="minor"/>
      </rPr>
      <t>ท้าฟรอิมนเหล้</t>
    </r>
  </si>
  <si>
    <t>[4940]</t>
  </si>
  <si>
    <t>[723]</t>
  </si>
  <si>
    <t>[890]</t>
  </si>
  <si>
    <t>[1075]</t>
  </si>
  <si>
    <t>[1538]</t>
  </si>
  <si>
    <t>[1942]</t>
  </si>
  <si>
    <t>[2063]</t>
  </si>
  <si>
    <t>[3109]</t>
  </si>
  <si>
    <t>[3871]</t>
  </si>
  <si>
    <t>[392]</t>
  </si>
  <si>
    <t>รลดฉันให้แนนนานนาน</t>
  </si>
  <si>
    <t>[463]</t>
  </si>
  <si>
    <t>[481]</t>
  </si>
  <si>
    <t>กอนได้ใหม่</t>
  </si>
  <si>
    <t>[513]</t>
  </si>
  <si>
    <t>[569]</t>
  </si>
  <si>
    <t>คอนเธอจะจากไป</t>
  </si>
  <si>
    <t>[621]</t>
  </si>
  <si>
    <t>[643]</t>
  </si>
  <si>
    <t>.พอทางที่ดึกว่า</t>
  </si>
  <si>
    <t>[693]</t>
  </si>
  <si>
    <t>[764]</t>
  </si>
  <si>
    <t>ฉันเป็นคนไม่ดี</t>
  </si>
  <si>
    <t>ลบกันก็มแต่ปัญหา</t>
  </si>
  <si>
    <t>วใด๊ว๊างกนมมา</t>
  </si>
  <si>
    <t>[965]</t>
  </si>
  <si>
    <t>วับนนีไม่มีความหมาย</t>
  </si>
  <si>
    <t>[1048]</t>
  </si>
  <si>
    <t>[1121]</t>
  </si>
  <si>
    <t>พรงบีคงไม่มีเรา</t>
  </si>
  <si>
    <t>[1181]</t>
  </si>
  <si>
    <t>[1208]</t>
  </si>
  <si>
    <t>.ตนติวยกน</t>
  </si>
  <si>
    <t>[1306]</t>
  </si>
  <si>
    <t>เและเราคงต้องแยกกัน</t>
  </si>
  <si>
    <t>[1349]</t>
  </si>
  <si>
    <t>[1371]</t>
  </si>
  <si>
    <t>ใปไกลแสนใกล</t>
  </si>
  <si>
    <t>[1420]</t>
  </si>
  <si>
    <t>[1489]</t>
  </si>
  <si>
    <t>จาจใไม่พบกันเลย</t>
  </si>
  <si>
    <t>[1575]</t>
  </si>
  <si>
    <t>พราะเธอเลือกทางเดินใหม่</t>
  </si>
  <si>
    <t>[1672]</t>
  </si>
  <si>
    <t>วันเขาใจและไม่โทษเธอเลย</t>
  </si>
  <si>
    <t>[1770]</t>
  </si>
  <si>
    <t>[1819]</t>
  </si>
  <si>
    <t>วาจเป็นเพราะฟ่าที่สร้างเรามา</t>
  </si>
  <si>
    <t>[1897]</t>
  </si>
  <si>
    <t>เต๊โซคซชะตาดสับสน</t>
  </si>
  <si>
    <t>[1997]</t>
  </si>
  <si>
    <t>[2036]</t>
  </si>
  <si>
    <t>มูเพยิงเช้อหนงคน</t>
  </si>
  <si>
    <t>[2075]</t>
  </si>
  <si>
    <t>[2097]</t>
  </si>
  <si>
    <t>แดต๊กลับต้องเสียเธอไใป</t>
  </si>
  <si>
    <t>[2151]</t>
  </si>
  <si>
    <t>[2213]</t>
  </si>
  <si>
    <t>หตผลของคนไม่ตี้</t>
  </si>
  <si>
    <t>[2258]</t>
  </si>
  <si>
    <t>[2301]</t>
  </si>
  <si>
    <t>โม่มีสิทธิรังเธอไว้</t>
  </si>
  <si>
    <t>[2360]</t>
  </si>
  <si>
    <t>[2481]</t>
  </si>
  <si>
    <t>สองมือของเราอ่อนไป</t>
  </si>
  <si>
    <t>[2537]</t>
  </si>
  <si>
    <t>ลงรังเธอไว้ไม่อย</t>
  </si>
  <si>
    <t>[2632]</t>
  </si>
  <si>
    <t>[2758]</t>
  </si>
  <si>
    <t>งันหน้าวเกินใจจะทนใหว่</t>
  </si>
  <si>
    <t>[2894]</t>
  </si>
  <si>
    <t>จ็ร์เธอเหนือยแค่ไห้นน่ะคนดี</t>
  </si>
  <si>
    <t>[2995]</t>
  </si>
  <si>
    <t>[3069]</t>
  </si>
  <si>
    <t>แคอยากให้เธอสบาย</t>
  </si>
  <si>
    <t>[3136]</t>
  </si>
  <si>
    <t>[3164]</t>
  </si>
  <si>
    <t>ท็วิตเธอต้องดึกว่านี</t>
  </si>
  <si>
    <t>[3225]</t>
  </si>
  <si>
    <t>[3258]</t>
  </si>
  <si>
    <t>ให้เธอโซคดตีเท่าบนีก็พอใจ</t>
  </si>
  <si>
    <t>[3350]</t>
  </si>
  <si>
    <t>[4139]</t>
  </si>
  <si>
    <t>[4217]</t>
  </si>
  <si>
    <t>[4262]</t>
  </si>
  <si>
    <t>เต๊โชซคซชะตาดสับสน</t>
  </si>
  <si>
    <t>[4317]</t>
  </si>
  <si>
    <t>[4356]</t>
  </si>
  <si>
    <t>มปเพยิงเชอหนงคน</t>
  </si>
  <si>
    <t>[4395]</t>
  </si>
  <si>
    <t>[4417]</t>
  </si>
  <si>
    <t>เตกลับต้องเสียเธอไป</t>
  </si>
  <si>
    <t>[4471]</t>
  </si>
  <si>
    <t>[4533]</t>
  </si>
  <si>
    <t>หตผลของคนไม่ดี</t>
  </si>
  <si>
    <t>[4578]</t>
  </si>
  <si>
    <t>[4621]</t>
  </si>
  <si>
    <t>ไมมีสิทธิรังเธอไว้</t>
  </si>
  <si>
    <t>[4679]</t>
  </si>
  <si>
    <t>[4801]</t>
  </si>
  <si>
    <t>งองมือของเราออนไป</t>
  </si>
  <si>
    <t>[4857]</t>
  </si>
  <si>
    <t>[4905]</t>
  </si>
  <si>
    <t>ลงรังเธอไว้ใมอย</t>
  </si>
  <si>
    <t>[4952]</t>
  </si>
  <si>
    <t>ERROR:10</t>
  </si>
  <si>
    <t>41976_0~32Lines.mp4</t>
    <phoneticPr fontId="1" type="noConversion"/>
  </si>
  <si>
    <t>[466]</t>
  </si>
  <si>
    <t>stati 8 บุ้</t>
  </si>
  <si>
    <t>[525]</t>
  </si>
  <si>
    <t>[588]</t>
  </si>
  <si>
    <t>ว้เฉยิทาเปซ rv ฉ โ ว</t>
  </si>
  <si>
    <t>[655]</t>
  </si>
  <si>
    <t>lof. tui biri n</t>
  </si>
  <si>
    <t>[692]</t>
  </si>
  <si>
    <t>[722]</t>
  </si>
  <si>
    <t>เไปใ ) wu</t>
  </si>
  <si>
    <t>[751]</t>
  </si>
  <si>
    <t>[762]</t>
  </si>
  <si>
    <t>.งพก งกงนบุทํากั 4</t>
  </si>
  <si>
    <t>[816]</t>
  </si>
  <si>
    <t>[832]</t>
  </si>
  <si>
    <t>rst radi th a แม่ น่าน</t>
  </si>
  <si>
    <t>[891]</t>
  </si>
  <si>
    <t>ไม่ป 2๕แสล้1 hea what</t>
  </si>
  <si>
    <t>[955]</t>
  </si>
  <si>
    <t>สัพานล์ศาษ แช wi</t>
  </si>
  <si>
    <t>[1067]</t>
  </si>
  <si>
    <t>1ดเขอักขอมะฉอออั วปี เน แ ด</t>
  </si>
  <si>
    <t>[1169]</t>
  </si>
  <si>
    <t>[1183]</t>
  </si>
  <si>
    <t>ร ง</t>
  </si>
  <si>
    <t>[1215]</t>
  </si>
  <si>
    <t>ในทัน ไห.ไห</t>
  </si>
  <si>
    <t>[1266]</t>
  </si>
  <si>
    <t>[1279]</t>
  </si>
  <si>
    <t>จํา1อยห้างใข</t>
  </si>
  <si>
    <t>[1298]</t>
  </si>
  <si>
    <t>เลาวม GNALU</t>
  </si>
  <si>
    <t>[1340]</t>
  </si>
  <si>
    <t>[1359]</t>
  </si>
  <si>
    <t>ฝีฝืนธิ์อเการหน้ามส</t>
  </si>
  <si>
    <t>[1399]</t>
  </si>
  <si>
    <t>นทซั แห เป็นข่าวแซ่</t>
  </si>
  <si>
    <t>[1476]</t>
  </si>
  <si>
    <t>* แ8 ธัอน ล 1</t>
  </si>
  <si>
    <t>[1599]</t>
  </si>
  <si>
    <t>tR e of d HH a toi แ1ไไอ้ 1</t>
  </si>
  <si>
    <t>[1728]</t>
  </si>
  <si>
    <t>[1765]</t>
  </si>
  <si>
    <t>TVA IDL a</t>
  </si>
  <si>
    <t>[1803]</t>
  </si>
  <si>
    <t>แชะ ทิม โอ ยน์</t>
  </si>
  <si>
    <t>๑เนบถกลาย ปี</t>
  </si>
  <si>
    <t>1ฤเป็นเปตดาม a</t>
  </si>
  <si>
    <t>[1914]</t>
  </si>
  <si>
    <t>[1926]</t>
  </si>
  <si>
    <t>{กงได้ป เขแเมือ ส์แควง</t>
  </si>
  <si>
    <t>sol หิติ ว น 1 1 1เ อน ow</t>
  </si>
  <si>
    <t>[2114]</t>
  </si>
  <si>
    <r>
      <t>เขาคงณ์เตี้</t>
    </r>
    <r>
      <rPr>
        <sz val="11"/>
        <color theme="1"/>
        <rFont val="맑은 고딕"/>
        <family val="2"/>
        <charset val="129"/>
        <scheme val="minor"/>
      </rPr>
      <t xml:space="preserve"> </t>
    </r>
    <r>
      <rPr>
        <sz val="11"/>
        <color theme="1"/>
        <rFont val="맑은 고딕"/>
        <family val="2"/>
        <scheme val="minor"/>
      </rPr>
      <t>ปไอ้</t>
    </r>
  </si>
  <si>
    <t>[2176]</t>
  </si>
  <si>
    <t>[2187]</t>
  </si>
  <si>
    <t>'ไสคแนโอออ8 0 สั[เอัอ ทิทต</t>
  </si>
  <si>
    <t>[2255]</t>
  </si>
  <si>
    <t>[2281]</t>
  </si>
  <si>
    <t>แฝไหสบ็นแกค้น</t>
  </si>
  <si>
    <t>[2306]</t>
  </si>
  <si>
    <t>[2318]</t>
  </si>
  <si>
    <t>ไดถังแสนศฤา มาเกแห,</t>
  </si>
  <si>
    <t>[2403]</t>
  </si>
  <si>
    <t>. พพริอมอ แแ น</t>
  </si>
  <si>
    <t>[2452]</t>
  </si>
  <si>
    <t>อยเ ด ฟิฤ stl a bl</t>
  </si>
  <si>
    <t>[2547]</t>
  </si>
  <si>
    <t>pin วล่าม็ยองเจ้าม ก ทใต้4</t>
  </si>
  <si>
    <t>[3290]</t>
  </si>
  <si>
    <t>[3326]</t>
  </si>
  <si>
    <t>pen wod</t>
  </si>
  <si>
    <t>[3347]</t>
  </si>
  <si>
    <t>[3358]</t>
  </si>
  <si>
    <t>.ล dili ม 1 ด U</t>
  </si>
  <si>
    <t>[3384]</t>
  </si>
  <si>
    <t>[3392]</t>
  </si>
  <si>
    <t>โ ป</t>
  </si>
  <si>
    <t>[3422]</t>
  </si>
  <si>
    <t>[3441]</t>
  </si>
  <si>
    <t>จ1ลาเป็นใปดามม</t>
  </si>
  <si>
    <t>[3477]</t>
  </si>
  <si>
    <t>[3490]</t>
  </si>
  <si>
    <t>ขู่ตคเตเวยเศถ4 e fue] _</t>
  </si>
  <si>
    <t>[3570]</t>
  </si>
  <si>
    <t>เ หศ ovat ก h dad</t>
  </si>
  <si>
    <t>[3669]</t>
  </si>
  <si>
    <t>โ ก่ง</t>
  </si>
  <si>
    <t>[3747]</t>
  </si>
  <si>
    <t>[3754]</t>
  </si>
  <si>
    <r>
      <t>ตถคมใ</t>
    </r>
    <r>
      <rPr>
        <sz val="11"/>
        <color theme="1"/>
        <rFont val="맑은 고딕"/>
        <family val="2"/>
        <charset val="129"/>
        <scheme val="minor"/>
      </rPr>
      <t xml:space="preserve"> </t>
    </r>
    <r>
      <rPr>
        <sz val="11"/>
        <color theme="1"/>
        <rFont val="맑은 고딕"/>
        <family val="2"/>
        <scheme val="minor"/>
      </rPr>
      <t>แแอย</t>
    </r>
  </si>
  <si>
    <t>[3774]</t>
  </si>
  <si>
    <t>[3845]</t>
  </si>
  <si>
    <t>.อ กลกันแ*บ,</t>
  </si>
  <si>
    <t>[3883]</t>
  </si>
  <si>
    <r>
      <t xml:space="preserve">so doting </t>
    </r>
    <r>
      <rPr>
        <sz val="11"/>
        <color theme="1"/>
        <rFont val="맑은 고딕"/>
        <family val="2"/>
        <scheme val="minor"/>
      </rPr>
      <t>เมีอ</t>
    </r>
    <r>
      <rPr>
        <sz val="11"/>
        <color theme="1"/>
        <rFont val="맑은 고딕"/>
        <family val="2"/>
        <charset val="129"/>
        <scheme val="minor"/>
      </rPr>
      <t>1</t>
    </r>
    <r>
      <rPr>
        <sz val="11"/>
        <color theme="1"/>
        <rFont val="맑은 고딕"/>
        <family val="2"/>
        <scheme val="minor"/>
      </rPr>
      <t>ศแห้</t>
    </r>
    <r>
      <rPr>
        <sz val="11"/>
        <color theme="1"/>
        <rFont val="맑은 고딕"/>
        <family val="2"/>
        <charset val="129"/>
        <scheme val="minor"/>
      </rPr>
      <t xml:space="preserve"> )</t>
    </r>
  </si>
  <si>
    <t>[3945]</t>
  </si>
  <si>
    <t>[3959]</t>
  </si>
  <si>
    <t>นไพนพิพจแแ wh ผ</t>
  </si>
  <si>
    <t>[4003]</t>
  </si>
  <si>
    <t>[4012]</t>
  </si>
  <si>
    <t>s oor wou s false ถ ว</t>
  </si>
  <si>
    <t>[4104]</t>
  </si>
  <si>
    <t>[2318]</t>
    <phoneticPr fontId="1" type="noConversion"/>
  </si>
  <si>
    <t>62989_0~32Lines.mp4</t>
    <phoneticPr fontId="1" type="noConversion"/>
  </si>
  <si>
    <t>[791]</t>
  </si>
  <si>
    <t>แลง1 b. เ4 1</t>
  </si>
  <si>
    <t>[834]</t>
  </si>
  <si>
    <t>[849]</t>
  </si>
  <si>
    <t>{1เปเเจา tia.</t>
  </si>
  <si>
    <t>[974]</t>
  </si>
  <si>
    <t>{๒4เเ. Headly</t>
  </si>
  <si>
    <t>[1037]</t>
  </si>
  <si>
    <t>[1113]</t>
  </si>
  <si>
    <t>110554 Ava 4d</t>
  </si>
  <si>
    <t>[1177]</t>
  </si>
  <si>
    <t>Ae id 1ต 4 1</t>
  </si>
  <si>
    <t>[1272]</t>
  </si>
  <si>
    <t>แไลคเ ทน44คคําเพลศเวงแกน</t>
  </si>
  <si>
    <t>[1386]</t>
  </si>
  <si>
    <t>[1436]</t>
  </si>
  <si>
    <t>5เแ41 ถ0 ล.</t>
  </si>
  <si>
    <t>[1474]</t>
  </si>
  <si>
    <t>[1494]</t>
  </si>
  <si>
    <t>ene tf rab Huss</t>
  </si>
  <si>
    <t>[1526]</t>
  </si>
  <si>
    <t>[1561]</t>
  </si>
  <si>
    <t>{เศนปค1เ1</t>
  </si>
  <si>
    <t>[1621]</t>
  </si>
  <si>
    <t>โนเในขวัวบโจแศลแมงเ</t>
  </si>
  <si>
    <t>[1724]</t>
  </si>
  <si>
    <t>[1856]</t>
  </si>
  <si>
    <t>[ออจ อบงใอข ย พญ</t>
  </si>
  <si>
    <t>[1918]</t>
  </si>
  <si>
    <t>.ล้เสี ปด แ ok) is</t>
  </si>
  <si>
    <t>[1947]</t>
  </si>
  <si>
    <t>[2089]</t>
  </si>
  <si>
    <t>ซื่อได้แคไแน il งยอ1ค1น</t>
  </si>
  <si>
    <t>[2223]</t>
  </si>
  <si>
    <t>[2253]</t>
  </si>
  <si>
    <t>14 .ฉ 11 งใลฉิ1 di a get 4444 1 U</t>
  </si>
  <si>
    <t>[2330]</t>
  </si>
  <si>
    <t>[2410]</t>
  </si>
  <si>
    <t>จบหเญิงมากมืหรือเป็แทวงผาน</t>
  </si>
  <si>
    <t>[2536]</t>
  </si>
  <si>
    <t>[2556]</t>
  </si>
  <si>
    <t>1ลบตําลาเหว่าแฉอ้นไม่เซื่อไพ</t>
  </si>
  <si>
    <t>[2640]</t>
  </si>
  <si>
    <t>ยออคข้างนต( 1</t>
  </si>
  <si>
    <t>[2791]</t>
  </si>
  <si>
    <t>[2839]</t>
  </si>
  <si>
    <t>งานไปผานมา1า</t>
  </si>
  <si>
    <t>[2878]</t>
  </si>
  <si>
    <t>[2898]</t>
  </si>
  <si>
    <t>เ{เ ra tra t soa ลไล</t>
  </si>
  <si>
    <t>[2971]</t>
  </si>
  <si>
    <t>[3045]</t>
  </si>
  <si>
    <t>Lal กส็งงอเอ4 air a</t>
  </si>
  <si>
    <t>[3209]</t>
  </si>
  <si>
    <t>mate ihe</t>
  </si>
  <si>
    <t>[3238]</t>
  </si>
  <si>
    <t>[3273]</t>
  </si>
  <si>
    <t>ถ แ สถก ไ จกอัฌ เถ1</t>
  </si>
  <si>
    <t>[3375]</t>
  </si>
  <si>
    <t>[4094]</t>
  </si>
  <si>
    <t>ยออลกยา1แต๊[ 4</t>
  </si>
  <si>
    <t>[4165]</t>
  </si>
  <si>
    <t>[4208]</t>
  </si>
  <si>
    <t>ง่านไปผ เนม1</t>
  </si>
  <si>
    <t>[4247]</t>
  </si>
  <si>
    <t>[4267]</t>
  </si>
  <si>
    <t>booPtd t hai o deg 41 เอ</t>
  </si>
  <si>
    <t>[4339]</t>
  </si>
  <si>
    <t>[4412]</t>
  </si>
  <si>
    <t>ภวอไ -เส็คจวน hac</t>
  </si>
  <si>
    <t>[4477]</t>
  </si>
  <si>
    <t>[4641]</t>
  </si>
  <si>
    <t>w dull as ลิค เง 13</t>
  </si>
  <si>
    <t>[4743]</t>
  </si>
  <si>
    <t>에러 종류 분석</t>
    <phoneticPr fontId="1" type="noConversion"/>
  </si>
  <si>
    <t>No painting</t>
    <phoneticPr fontId="1" type="noConversion"/>
  </si>
  <si>
    <t xml:space="preserve"> - PaintingLine Shining</t>
    <phoneticPr fontId="1" type="noConversion"/>
  </si>
  <si>
    <t>열1</t>
    <phoneticPr fontId="1" type="noConversion"/>
  </si>
  <si>
    <r>
      <t xml:space="preserve">stati 8 </t>
    </r>
    <r>
      <rPr>
        <sz val="11"/>
        <color theme="1"/>
        <rFont val="맑은 고딕"/>
        <family val="2"/>
        <scheme val="minor"/>
      </rPr>
      <t>บุ้</t>
    </r>
  </si>
  <si>
    <r>
      <t>ว้เฉยิทาเปซ</t>
    </r>
    <r>
      <rPr>
        <sz val="11"/>
        <color theme="1"/>
        <rFont val="맑은 고딕"/>
        <family val="2"/>
        <charset val="129"/>
        <scheme val="minor"/>
      </rPr>
      <t xml:space="preserve"> rv </t>
    </r>
    <r>
      <rPr>
        <sz val="11"/>
        <color theme="1"/>
        <rFont val="맑은 고딕"/>
        <family val="2"/>
        <scheme val="minor"/>
      </rPr>
      <t>ฉ</t>
    </r>
    <r>
      <rPr>
        <sz val="11"/>
        <color theme="1"/>
        <rFont val="맑은 고딕"/>
        <family val="2"/>
        <charset val="129"/>
        <scheme val="minor"/>
      </rPr>
      <t xml:space="preserve"> </t>
    </r>
    <r>
      <rPr>
        <sz val="11"/>
        <color theme="1"/>
        <rFont val="맑은 고딕"/>
        <family val="2"/>
        <scheme val="minor"/>
      </rPr>
      <t>โ</t>
    </r>
    <r>
      <rPr>
        <sz val="11"/>
        <color theme="1"/>
        <rFont val="맑은 고딕"/>
        <family val="2"/>
        <charset val="129"/>
        <scheme val="minor"/>
      </rPr>
      <t xml:space="preserve"> </t>
    </r>
    <r>
      <rPr>
        <sz val="11"/>
        <color theme="1"/>
        <rFont val="맑은 고딕"/>
        <family val="2"/>
        <scheme val="minor"/>
      </rPr>
      <t>ว</t>
    </r>
  </si>
  <si>
    <r>
      <t>เไปใ</t>
    </r>
    <r>
      <rPr>
        <sz val="11"/>
        <color theme="1"/>
        <rFont val="맑은 고딕"/>
        <family val="2"/>
        <charset val="129"/>
        <scheme val="minor"/>
      </rPr>
      <t xml:space="preserve"> ) wu</t>
    </r>
  </si>
  <si>
    <r>
      <t>.</t>
    </r>
    <r>
      <rPr>
        <sz val="11"/>
        <color theme="1"/>
        <rFont val="맑은 고딕"/>
        <family val="2"/>
        <scheme val="minor"/>
      </rPr>
      <t>งพก</t>
    </r>
    <r>
      <rPr>
        <sz val="11"/>
        <color theme="1"/>
        <rFont val="맑은 고딕"/>
        <family val="2"/>
        <charset val="129"/>
        <scheme val="minor"/>
      </rPr>
      <t xml:space="preserve"> </t>
    </r>
    <r>
      <rPr>
        <sz val="11"/>
        <color theme="1"/>
        <rFont val="맑은 고딕"/>
        <family val="2"/>
        <scheme val="minor"/>
      </rPr>
      <t>งกงนบุทํากั</t>
    </r>
    <r>
      <rPr>
        <sz val="11"/>
        <color theme="1"/>
        <rFont val="맑은 고딕"/>
        <family val="2"/>
        <charset val="129"/>
        <scheme val="minor"/>
      </rPr>
      <t xml:space="preserve"> 4</t>
    </r>
  </si>
  <si>
    <r>
      <t xml:space="preserve">rst radi th a </t>
    </r>
    <r>
      <rPr>
        <sz val="11"/>
        <color theme="1"/>
        <rFont val="맑은 고딕"/>
        <family val="2"/>
        <scheme val="minor"/>
      </rPr>
      <t>แม่</t>
    </r>
    <r>
      <rPr>
        <sz val="11"/>
        <color theme="1"/>
        <rFont val="맑은 고딕"/>
        <family val="2"/>
        <charset val="129"/>
        <scheme val="minor"/>
      </rPr>
      <t xml:space="preserve"> </t>
    </r>
    <r>
      <rPr>
        <sz val="11"/>
        <color theme="1"/>
        <rFont val="맑은 고딕"/>
        <family val="2"/>
        <scheme val="minor"/>
      </rPr>
      <t>น่าน</t>
    </r>
  </si>
  <si>
    <r>
      <t>ไม่ป</t>
    </r>
    <r>
      <rPr>
        <sz val="11"/>
        <color theme="1"/>
        <rFont val="맑은 고딕"/>
        <family val="2"/>
        <charset val="129"/>
        <scheme val="minor"/>
      </rPr>
      <t xml:space="preserve"> 2</t>
    </r>
    <r>
      <rPr>
        <sz val="11"/>
        <color theme="1"/>
        <rFont val="맑은 고딕"/>
        <family val="2"/>
        <scheme val="minor"/>
      </rPr>
      <t>๕แสล้</t>
    </r>
    <r>
      <rPr>
        <sz val="11"/>
        <color theme="1"/>
        <rFont val="맑은 고딕"/>
        <family val="2"/>
        <charset val="129"/>
        <scheme val="minor"/>
      </rPr>
      <t>1 hea what</t>
    </r>
  </si>
  <si>
    <t>[987]</t>
  </si>
  <si>
    <r>
      <t>เล์ค้าน</t>
    </r>
    <r>
      <rPr>
        <sz val="11"/>
        <color theme="1"/>
        <rFont val="맑은 고딕"/>
        <family val="2"/>
        <charset val="129"/>
        <scheme val="minor"/>
      </rPr>
      <t xml:space="preserve"> </t>
    </r>
    <r>
      <rPr>
        <sz val="11"/>
        <color theme="1"/>
        <rFont val="맑은 고딕"/>
        <family val="2"/>
        <scheme val="minor"/>
      </rPr>
      <t>แช์</t>
    </r>
    <r>
      <rPr>
        <sz val="11"/>
        <color theme="1"/>
        <rFont val="맑은 고딕"/>
        <family val="2"/>
        <charset val="129"/>
        <scheme val="minor"/>
      </rPr>
      <t xml:space="preserve"> wif r</t>
    </r>
  </si>
  <si>
    <r>
      <t>1</t>
    </r>
    <r>
      <rPr>
        <sz val="11"/>
        <color theme="1"/>
        <rFont val="맑은 고딕"/>
        <family val="2"/>
        <scheme val="minor"/>
      </rPr>
      <t>ดเขอักขอมะฉอออั</t>
    </r>
    <r>
      <rPr>
        <sz val="11"/>
        <color theme="1"/>
        <rFont val="맑은 고딕"/>
        <family val="2"/>
        <charset val="129"/>
        <scheme val="minor"/>
      </rPr>
      <t xml:space="preserve"> </t>
    </r>
    <r>
      <rPr>
        <sz val="11"/>
        <color theme="1"/>
        <rFont val="맑은 고딕"/>
        <family val="2"/>
        <scheme val="minor"/>
      </rPr>
      <t>วปี</t>
    </r>
    <r>
      <rPr>
        <sz val="11"/>
        <color theme="1"/>
        <rFont val="맑은 고딕"/>
        <family val="2"/>
        <charset val="129"/>
        <scheme val="minor"/>
      </rPr>
      <t xml:space="preserve"> </t>
    </r>
    <r>
      <rPr>
        <sz val="11"/>
        <color theme="1"/>
        <rFont val="맑은 고딕"/>
        <family val="2"/>
        <scheme val="minor"/>
      </rPr>
      <t>เน</t>
    </r>
    <r>
      <rPr>
        <sz val="11"/>
        <color theme="1"/>
        <rFont val="맑은 고딕"/>
        <family val="2"/>
        <charset val="129"/>
        <scheme val="minor"/>
      </rPr>
      <t xml:space="preserve"> </t>
    </r>
    <r>
      <rPr>
        <sz val="11"/>
        <color theme="1"/>
        <rFont val="맑은 고딕"/>
        <family val="2"/>
        <scheme val="minor"/>
      </rPr>
      <t>แ</t>
    </r>
    <r>
      <rPr>
        <sz val="11"/>
        <color theme="1"/>
        <rFont val="맑은 고딕"/>
        <family val="2"/>
        <charset val="129"/>
        <scheme val="minor"/>
      </rPr>
      <t xml:space="preserve"> </t>
    </r>
    <r>
      <rPr>
        <sz val="11"/>
        <color theme="1"/>
        <rFont val="맑은 고딕"/>
        <family val="2"/>
        <scheme val="minor"/>
      </rPr>
      <t>ด</t>
    </r>
  </si>
  <si>
    <r>
      <t>ร</t>
    </r>
    <r>
      <rPr>
        <sz val="11"/>
        <color theme="1"/>
        <rFont val="맑은 고딕"/>
        <family val="2"/>
        <charset val="129"/>
        <scheme val="minor"/>
      </rPr>
      <t xml:space="preserve"> </t>
    </r>
    <r>
      <rPr>
        <sz val="11"/>
        <color theme="1"/>
        <rFont val="맑은 고딕"/>
        <family val="2"/>
        <scheme val="minor"/>
      </rPr>
      <t>ง</t>
    </r>
  </si>
  <si>
    <r>
      <t>ในทัน</t>
    </r>
    <r>
      <rPr>
        <sz val="11"/>
        <color theme="1"/>
        <rFont val="맑은 고딕"/>
        <family val="2"/>
        <charset val="129"/>
        <scheme val="minor"/>
      </rPr>
      <t xml:space="preserve"> </t>
    </r>
    <r>
      <rPr>
        <sz val="11"/>
        <color theme="1"/>
        <rFont val="맑은 고딕"/>
        <family val="2"/>
        <scheme val="minor"/>
      </rPr>
      <t>ไห</t>
    </r>
    <r>
      <rPr>
        <sz val="11"/>
        <color theme="1"/>
        <rFont val="맑은 고딕"/>
        <family val="2"/>
        <charset val="129"/>
        <scheme val="minor"/>
      </rPr>
      <t>.</t>
    </r>
    <r>
      <rPr>
        <sz val="11"/>
        <color theme="1"/>
        <rFont val="맑은 고딕"/>
        <family val="2"/>
        <scheme val="minor"/>
      </rPr>
      <t>ไห</t>
    </r>
  </si>
  <si>
    <r>
      <t>จํา</t>
    </r>
    <r>
      <rPr>
        <sz val="11"/>
        <color theme="1"/>
        <rFont val="맑은 고딕"/>
        <family val="2"/>
        <charset val="129"/>
        <scheme val="minor"/>
      </rPr>
      <t>1</t>
    </r>
    <r>
      <rPr>
        <sz val="11"/>
        <color theme="1"/>
        <rFont val="맑은 고딕"/>
        <family val="2"/>
        <scheme val="minor"/>
      </rPr>
      <t>อยห้างใข</t>
    </r>
  </si>
  <si>
    <r>
      <t>เลาวม</t>
    </r>
    <r>
      <rPr>
        <sz val="11"/>
        <color theme="1"/>
        <rFont val="맑은 고딕"/>
        <family val="2"/>
        <charset val="129"/>
        <scheme val="minor"/>
      </rPr>
      <t xml:space="preserve"> GNALU</t>
    </r>
  </si>
  <si>
    <r>
      <t>นทซั</t>
    </r>
    <r>
      <rPr>
        <sz val="11"/>
        <color theme="1"/>
        <rFont val="맑은 고딕"/>
        <family val="2"/>
        <charset val="129"/>
        <scheme val="minor"/>
      </rPr>
      <t xml:space="preserve"> </t>
    </r>
    <r>
      <rPr>
        <sz val="11"/>
        <color theme="1"/>
        <rFont val="맑은 고딕"/>
        <family val="2"/>
        <scheme val="minor"/>
      </rPr>
      <t>แห</t>
    </r>
    <r>
      <rPr>
        <sz val="11"/>
        <color theme="1"/>
        <rFont val="맑은 고딕"/>
        <family val="2"/>
        <charset val="129"/>
        <scheme val="minor"/>
      </rPr>
      <t xml:space="preserve"> </t>
    </r>
    <r>
      <rPr>
        <sz val="11"/>
        <color theme="1"/>
        <rFont val="맑은 고딕"/>
        <family val="2"/>
        <scheme val="minor"/>
      </rPr>
      <t>เป็นข่าวแซ่</t>
    </r>
  </si>
  <si>
    <r>
      <t xml:space="preserve">* </t>
    </r>
    <r>
      <rPr>
        <sz val="11"/>
        <color theme="1"/>
        <rFont val="맑은 고딕"/>
        <family val="2"/>
        <scheme val="minor"/>
      </rPr>
      <t>แ</t>
    </r>
    <r>
      <rPr>
        <sz val="11"/>
        <color theme="1"/>
        <rFont val="맑은 고딕"/>
        <family val="2"/>
        <charset val="129"/>
        <scheme val="minor"/>
      </rPr>
      <t xml:space="preserve">8 </t>
    </r>
    <r>
      <rPr>
        <sz val="11"/>
        <color theme="1"/>
        <rFont val="맑은 고딕"/>
        <family val="2"/>
        <scheme val="minor"/>
      </rPr>
      <t>ธัอน</t>
    </r>
    <r>
      <rPr>
        <sz val="11"/>
        <color theme="1"/>
        <rFont val="맑은 고딕"/>
        <family val="2"/>
        <charset val="129"/>
        <scheme val="minor"/>
      </rPr>
      <t xml:space="preserve"> </t>
    </r>
    <r>
      <rPr>
        <sz val="11"/>
        <color theme="1"/>
        <rFont val="맑은 고딕"/>
        <family val="2"/>
        <scheme val="minor"/>
      </rPr>
      <t>ล</t>
    </r>
    <r>
      <rPr>
        <sz val="11"/>
        <color theme="1"/>
        <rFont val="맑은 고딕"/>
        <family val="2"/>
        <charset val="129"/>
        <scheme val="minor"/>
      </rPr>
      <t xml:space="preserve"> 1</t>
    </r>
  </si>
  <si>
    <r>
      <t xml:space="preserve">tR e of d HH a toi </t>
    </r>
    <r>
      <rPr>
        <sz val="11"/>
        <color theme="1"/>
        <rFont val="맑은 고딕"/>
        <family val="2"/>
        <scheme val="minor"/>
      </rPr>
      <t>แ</t>
    </r>
    <r>
      <rPr>
        <sz val="11"/>
        <color theme="1"/>
        <rFont val="맑은 고딕"/>
        <family val="2"/>
        <charset val="129"/>
        <scheme val="minor"/>
      </rPr>
      <t>1</t>
    </r>
    <r>
      <rPr>
        <sz val="11"/>
        <color theme="1"/>
        <rFont val="맑은 고딕"/>
        <family val="2"/>
        <scheme val="minor"/>
      </rPr>
      <t>ไไอ้</t>
    </r>
    <r>
      <rPr>
        <sz val="11"/>
        <color theme="1"/>
        <rFont val="맑은 고딕"/>
        <family val="2"/>
        <charset val="129"/>
        <scheme val="minor"/>
      </rPr>
      <t xml:space="preserve"> 1</t>
    </r>
  </si>
  <si>
    <r>
      <t>แชะ</t>
    </r>
    <r>
      <rPr>
        <sz val="11"/>
        <color theme="1"/>
        <rFont val="맑은 고딕"/>
        <family val="2"/>
        <charset val="129"/>
        <scheme val="minor"/>
      </rPr>
      <t xml:space="preserve"> </t>
    </r>
    <r>
      <rPr>
        <sz val="11"/>
        <color theme="1"/>
        <rFont val="맑은 고딕"/>
        <family val="2"/>
        <scheme val="minor"/>
      </rPr>
      <t>ทิม</t>
    </r>
    <r>
      <rPr>
        <sz val="11"/>
        <color theme="1"/>
        <rFont val="맑은 고딕"/>
        <family val="2"/>
        <charset val="129"/>
        <scheme val="minor"/>
      </rPr>
      <t xml:space="preserve"> </t>
    </r>
    <r>
      <rPr>
        <sz val="11"/>
        <color theme="1"/>
        <rFont val="맑은 고딕"/>
        <family val="2"/>
        <scheme val="minor"/>
      </rPr>
      <t>โอ</t>
    </r>
    <r>
      <rPr>
        <sz val="11"/>
        <color theme="1"/>
        <rFont val="맑은 고딕"/>
        <family val="2"/>
        <charset val="129"/>
        <scheme val="minor"/>
      </rPr>
      <t xml:space="preserve"> </t>
    </r>
    <r>
      <rPr>
        <sz val="11"/>
        <color theme="1"/>
        <rFont val="맑은 고딕"/>
        <family val="2"/>
        <scheme val="minor"/>
      </rPr>
      <t>ยน์</t>
    </r>
  </si>
  <si>
    <r>
      <t>๑เนบถกลาย</t>
    </r>
    <r>
      <rPr>
        <sz val="11"/>
        <color theme="1"/>
        <rFont val="맑은 고딕"/>
        <family val="2"/>
        <charset val="129"/>
        <scheme val="minor"/>
      </rPr>
      <t xml:space="preserve"> </t>
    </r>
    <r>
      <rPr>
        <sz val="11"/>
        <color theme="1"/>
        <rFont val="맑은 고딕"/>
        <family val="2"/>
        <scheme val="minor"/>
      </rPr>
      <t>ปี</t>
    </r>
  </si>
  <si>
    <r>
      <t>1</t>
    </r>
    <r>
      <rPr>
        <sz val="11"/>
        <color theme="1"/>
        <rFont val="맑은 고딕"/>
        <family val="2"/>
        <scheme val="minor"/>
      </rPr>
      <t>ฤเป็นเปตดาม</t>
    </r>
    <r>
      <rPr>
        <sz val="11"/>
        <color theme="1"/>
        <rFont val="맑은 고딕"/>
        <family val="2"/>
        <charset val="129"/>
        <scheme val="minor"/>
      </rPr>
      <t xml:space="preserve"> a</t>
    </r>
  </si>
  <si>
    <r>
      <t>{</t>
    </r>
    <r>
      <rPr>
        <sz val="11"/>
        <color theme="1"/>
        <rFont val="맑은 고딕"/>
        <family val="2"/>
        <scheme val="minor"/>
      </rPr>
      <t>กงได้ป</t>
    </r>
    <r>
      <rPr>
        <sz val="11"/>
        <color theme="1"/>
        <rFont val="맑은 고딕"/>
        <family val="2"/>
        <charset val="129"/>
        <scheme val="minor"/>
      </rPr>
      <t xml:space="preserve"> </t>
    </r>
    <r>
      <rPr>
        <sz val="11"/>
        <color theme="1"/>
        <rFont val="맑은 고딕"/>
        <family val="2"/>
        <scheme val="minor"/>
      </rPr>
      <t>เขแเมือ</t>
    </r>
    <r>
      <rPr>
        <sz val="11"/>
        <color theme="1"/>
        <rFont val="맑은 고딕"/>
        <family val="2"/>
        <charset val="129"/>
        <scheme val="minor"/>
      </rPr>
      <t xml:space="preserve"> </t>
    </r>
    <r>
      <rPr>
        <sz val="11"/>
        <color theme="1"/>
        <rFont val="맑은 고딕"/>
        <family val="2"/>
        <scheme val="minor"/>
      </rPr>
      <t>ส์แควง</t>
    </r>
  </si>
  <si>
    <r>
      <t xml:space="preserve">sol </t>
    </r>
    <r>
      <rPr>
        <sz val="11"/>
        <color theme="1"/>
        <rFont val="맑은 고딕"/>
        <family val="2"/>
        <scheme val="minor"/>
      </rPr>
      <t>หิติ</t>
    </r>
    <r>
      <rPr>
        <sz val="11"/>
        <color theme="1"/>
        <rFont val="맑은 고딕"/>
        <family val="2"/>
        <charset val="129"/>
        <scheme val="minor"/>
      </rPr>
      <t xml:space="preserve"> </t>
    </r>
    <r>
      <rPr>
        <sz val="11"/>
        <color theme="1"/>
        <rFont val="맑은 고딕"/>
        <family val="2"/>
        <scheme val="minor"/>
      </rPr>
      <t>ว</t>
    </r>
    <r>
      <rPr>
        <sz val="11"/>
        <color theme="1"/>
        <rFont val="맑은 고딕"/>
        <family val="2"/>
        <charset val="129"/>
        <scheme val="minor"/>
      </rPr>
      <t xml:space="preserve"> </t>
    </r>
    <r>
      <rPr>
        <sz val="11"/>
        <color theme="1"/>
        <rFont val="맑은 고딕"/>
        <family val="2"/>
        <scheme val="minor"/>
      </rPr>
      <t>น</t>
    </r>
    <r>
      <rPr>
        <sz val="11"/>
        <color theme="1"/>
        <rFont val="맑은 고딕"/>
        <family val="2"/>
        <charset val="129"/>
        <scheme val="minor"/>
      </rPr>
      <t xml:space="preserve"> 1 1 1</t>
    </r>
    <r>
      <rPr>
        <sz val="11"/>
        <color theme="1"/>
        <rFont val="맑은 고딕"/>
        <family val="2"/>
        <scheme val="minor"/>
      </rPr>
      <t>เ</t>
    </r>
    <r>
      <rPr>
        <sz val="11"/>
        <color theme="1"/>
        <rFont val="맑은 고딕"/>
        <family val="2"/>
        <charset val="129"/>
        <scheme val="minor"/>
      </rPr>
      <t xml:space="preserve"> </t>
    </r>
    <r>
      <rPr>
        <sz val="11"/>
        <color theme="1"/>
        <rFont val="맑은 고딕"/>
        <family val="2"/>
        <scheme val="minor"/>
      </rPr>
      <t>อน</t>
    </r>
    <r>
      <rPr>
        <sz val="11"/>
        <color theme="1"/>
        <rFont val="맑은 고딕"/>
        <family val="2"/>
        <charset val="129"/>
        <scheme val="minor"/>
      </rPr>
      <t xml:space="preserve"> ow</t>
    </r>
  </si>
  <si>
    <r>
      <t>'</t>
    </r>
    <r>
      <rPr>
        <sz val="11"/>
        <color theme="1"/>
        <rFont val="맑은 고딕"/>
        <family val="2"/>
        <scheme val="minor"/>
      </rPr>
      <t>ไสคแนโอออ</t>
    </r>
    <r>
      <rPr>
        <sz val="11"/>
        <color theme="1"/>
        <rFont val="맑은 고딕"/>
        <family val="2"/>
        <charset val="129"/>
        <scheme val="minor"/>
      </rPr>
      <t xml:space="preserve">8 0 </t>
    </r>
    <r>
      <rPr>
        <sz val="11"/>
        <color theme="1"/>
        <rFont val="맑은 고딕"/>
        <family val="2"/>
        <scheme val="minor"/>
      </rPr>
      <t>สั</t>
    </r>
    <r>
      <rPr>
        <sz val="11"/>
        <color theme="1"/>
        <rFont val="맑은 고딕"/>
        <family val="2"/>
        <charset val="129"/>
        <scheme val="minor"/>
      </rPr>
      <t>[</t>
    </r>
    <r>
      <rPr>
        <sz val="11"/>
        <color theme="1"/>
        <rFont val="맑은 고딕"/>
        <family val="2"/>
        <scheme val="minor"/>
      </rPr>
      <t>เอัอ</t>
    </r>
    <r>
      <rPr>
        <sz val="11"/>
        <color theme="1"/>
        <rFont val="맑은 고딕"/>
        <family val="2"/>
        <charset val="129"/>
        <scheme val="minor"/>
      </rPr>
      <t xml:space="preserve"> </t>
    </r>
    <r>
      <rPr>
        <sz val="11"/>
        <color theme="1"/>
        <rFont val="맑은 고딕"/>
        <family val="2"/>
        <scheme val="minor"/>
      </rPr>
      <t>ทิทต</t>
    </r>
  </si>
  <si>
    <r>
      <t>ไดถังแสนศฤา</t>
    </r>
    <r>
      <rPr>
        <sz val="11"/>
        <color theme="1"/>
        <rFont val="맑은 고딕"/>
        <family val="2"/>
        <charset val="129"/>
        <scheme val="minor"/>
      </rPr>
      <t xml:space="preserve"> </t>
    </r>
    <r>
      <rPr>
        <sz val="11"/>
        <color theme="1"/>
        <rFont val="맑은 고딕"/>
        <family val="2"/>
        <scheme val="minor"/>
      </rPr>
      <t>มาเกแห</t>
    </r>
    <r>
      <rPr>
        <sz val="11"/>
        <color theme="1"/>
        <rFont val="맑은 고딕"/>
        <family val="2"/>
        <charset val="129"/>
        <scheme val="minor"/>
      </rPr>
      <t>,</t>
    </r>
  </si>
  <si>
    <r>
      <t xml:space="preserve">. </t>
    </r>
    <r>
      <rPr>
        <sz val="11"/>
        <color theme="1"/>
        <rFont val="맑은 고딕"/>
        <family val="2"/>
        <scheme val="minor"/>
      </rPr>
      <t>พพริอมอ</t>
    </r>
    <r>
      <rPr>
        <sz val="11"/>
        <color theme="1"/>
        <rFont val="맑은 고딕"/>
        <family val="2"/>
        <charset val="129"/>
        <scheme val="minor"/>
      </rPr>
      <t xml:space="preserve"> </t>
    </r>
    <r>
      <rPr>
        <sz val="11"/>
        <color theme="1"/>
        <rFont val="맑은 고딕"/>
        <family val="2"/>
        <scheme val="minor"/>
      </rPr>
      <t>แแ</t>
    </r>
    <r>
      <rPr>
        <sz val="11"/>
        <color theme="1"/>
        <rFont val="맑은 고딕"/>
        <family val="2"/>
        <charset val="129"/>
        <scheme val="minor"/>
      </rPr>
      <t xml:space="preserve"> </t>
    </r>
    <r>
      <rPr>
        <sz val="11"/>
        <color theme="1"/>
        <rFont val="맑은 고딕"/>
        <family val="2"/>
        <scheme val="minor"/>
      </rPr>
      <t>น</t>
    </r>
  </si>
  <si>
    <r>
      <t>อยเ</t>
    </r>
    <r>
      <rPr>
        <sz val="11"/>
        <color theme="1"/>
        <rFont val="맑은 고딕"/>
        <family val="2"/>
        <charset val="129"/>
        <scheme val="minor"/>
      </rPr>
      <t xml:space="preserve"> </t>
    </r>
    <r>
      <rPr>
        <sz val="11"/>
        <color theme="1"/>
        <rFont val="맑은 고딕"/>
        <family val="2"/>
        <scheme val="minor"/>
      </rPr>
      <t>ด</t>
    </r>
    <r>
      <rPr>
        <sz val="11"/>
        <color theme="1"/>
        <rFont val="맑은 고딕"/>
        <family val="2"/>
        <charset val="129"/>
        <scheme val="minor"/>
      </rPr>
      <t xml:space="preserve"> </t>
    </r>
    <r>
      <rPr>
        <sz val="11"/>
        <color theme="1"/>
        <rFont val="맑은 고딕"/>
        <family val="2"/>
        <scheme val="minor"/>
      </rPr>
      <t>ฟิฤ</t>
    </r>
    <r>
      <rPr>
        <sz val="11"/>
        <color theme="1"/>
        <rFont val="맑은 고딕"/>
        <family val="2"/>
        <charset val="129"/>
        <scheme val="minor"/>
      </rPr>
      <t xml:space="preserve"> stl a bl</t>
    </r>
  </si>
  <si>
    <r>
      <t xml:space="preserve">pin </t>
    </r>
    <r>
      <rPr>
        <sz val="11"/>
        <color theme="1"/>
        <rFont val="맑은 고딕"/>
        <family val="2"/>
        <scheme val="minor"/>
      </rPr>
      <t>วล่าม็ยองเจ้าม</t>
    </r>
    <r>
      <rPr>
        <sz val="11"/>
        <color theme="1"/>
        <rFont val="맑은 고딕"/>
        <family val="2"/>
        <charset val="129"/>
        <scheme val="minor"/>
      </rPr>
      <t xml:space="preserve"> </t>
    </r>
    <r>
      <rPr>
        <sz val="11"/>
        <color theme="1"/>
        <rFont val="맑은 고딕"/>
        <family val="2"/>
        <scheme val="minor"/>
      </rPr>
      <t>ก</t>
    </r>
    <r>
      <rPr>
        <sz val="11"/>
        <color theme="1"/>
        <rFont val="맑은 고딕"/>
        <family val="2"/>
        <charset val="129"/>
        <scheme val="minor"/>
      </rPr>
      <t xml:space="preserve"> </t>
    </r>
    <r>
      <rPr>
        <sz val="11"/>
        <color theme="1"/>
        <rFont val="맑은 고딕"/>
        <family val="2"/>
        <scheme val="minor"/>
      </rPr>
      <t>ทใต้</t>
    </r>
    <r>
      <rPr>
        <sz val="11"/>
        <color theme="1"/>
        <rFont val="맑은 고딕"/>
        <family val="2"/>
        <charset val="129"/>
        <scheme val="minor"/>
      </rPr>
      <t>4</t>
    </r>
  </si>
  <si>
    <r>
      <t>.</t>
    </r>
    <r>
      <rPr>
        <sz val="11"/>
        <color theme="1"/>
        <rFont val="맑은 고딕"/>
        <family val="2"/>
        <scheme val="minor"/>
      </rPr>
      <t>ล</t>
    </r>
    <r>
      <rPr>
        <sz val="11"/>
        <color theme="1"/>
        <rFont val="맑은 고딕"/>
        <family val="2"/>
        <charset val="129"/>
        <scheme val="minor"/>
      </rPr>
      <t xml:space="preserve"> dili </t>
    </r>
    <r>
      <rPr>
        <sz val="11"/>
        <color theme="1"/>
        <rFont val="맑은 고딕"/>
        <family val="2"/>
        <scheme val="minor"/>
      </rPr>
      <t>ม</t>
    </r>
    <r>
      <rPr>
        <sz val="11"/>
        <color theme="1"/>
        <rFont val="맑은 고딕"/>
        <family val="2"/>
        <charset val="129"/>
        <scheme val="minor"/>
      </rPr>
      <t xml:space="preserve"> 1 </t>
    </r>
    <r>
      <rPr>
        <sz val="11"/>
        <color theme="1"/>
        <rFont val="맑은 고딕"/>
        <family val="2"/>
        <scheme val="minor"/>
      </rPr>
      <t>ด</t>
    </r>
    <r>
      <rPr>
        <sz val="11"/>
        <color theme="1"/>
        <rFont val="맑은 고딕"/>
        <family val="2"/>
        <charset val="129"/>
        <scheme val="minor"/>
      </rPr>
      <t xml:space="preserve"> U</t>
    </r>
  </si>
  <si>
    <r>
      <t>โ</t>
    </r>
    <r>
      <rPr>
        <sz val="11"/>
        <color theme="1"/>
        <rFont val="맑은 고딕"/>
        <family val="2"/>
        <charset val="129"/>
        <scheme val="minor"/>
      </rPr>
      <t xml:space="preserve"> </t>
    </r>
    <r>
      <rPr>
        <sz val="11"/>
        <color theme="1"/>
        <rFont val="맑은 고딕"/>
        <family val="2"/>
        <scheme val="minor"/>
      </rPr>
      <t>ป</t>
    </r>
  </si>
  <si>
    <r>
      <t>จ</t>
    </r>
    <r>
      <rPr>
        <sz val="11"/>
        <color theme="1"/>
        <rFont val="맑은 고딕"/>
        <family val="2"/>
        <charset val="129"/>
        <scheme val="minor"/>
      </rPr>
      <t>1</t>
    </r>
    <r>
      <rPr>
        <sz val="11"/>
        <color theme="1"/>
        <rFont val="맑은 고딕"/>
        <family val="2"/>
        <scheme val="minor"/>
      </rPr>
      <t>ลาเป็นใปดามม</t>
    </r>
  </si>
  <si>
    <r>
      <t>ขู่ตคเตเวยเศถ</t>
    </r>
    <r>
      <rPr>
        <sz val="11"/>
        <color theme="1"/>
        <rFont val="맑은 고딕"/>
        <family val="2"/>
        <charset val="129"/>
        <scheme val="minor"/>
      </rPr>
      <t>4 e fue] _</t>
    </r>
  </si>
  <si>
    <r>
      <t>เ</t>
    </r>
    <r>
      <rPr>
        <sz val="11"/>
        <color theme="1"/>
        <rFont val="맑은 고딕"/>
        <family val="2"/>
        <charset val="129"/>
        <scheme val="minor"/>
      </rPr>
      <t xml:space="preserve"> </t>
    </r>
    <r>
      <rPr>
        <sz val="11"/>
        <color theme="1"/>
        <rFont val="맑은 고딕"/>
        <family val="2"/>
        <scheme val="minor"/>
      </rPr>
      <t>หศ</t>
    </r>
    <r>
      <rPr>
        <sz val="11"/>
        <color theme="1"/>
        <rFont val="맑은 고딕"/>
        <family val="2"/>
        <charset val="129"/>
        <scheme val="minor"/>
      </rPr>
      <t xml:space="preserve"> ovat </t>
    </r>
    <r>
      <rPr>
        <sz val="11"/>
        <color theme="1"/>
        <rFont val="맑은 고딕"/>
        <family val="2"/>
        <scheme val="minor"/>
      </rPr>
      <t>ก</t>
    </r>
    <r>
      <rPr>
        <sz val="11"/>
        <color theme="1"/>
        <rFont val="맑은 고딕"/>
        <family val="2"/>
        <charset val="129"/>
        <scheme val="minor"/>
      </rPr>
      <t xml:space="preserve"> h dad</t>
    </r>
  </si>
  <si>
    <r>
      <t>โ</t>
    </r>
    <r>
      <rPr>
        <sz val="11"/>
        <color theme="1"/>
        <rFont val="맑은 고딕"/>
        <family val="2"/>
        <charset val="129"/>
        <scheme val="minor"/>
      </rPr>
      <t xml:space="preserve"> </t>
    </r>
    <r>
      <rPr>
        <sz val="11"/>
        <color theme="1"/>
        <rFont val="맑은 고딕"/>
        <family val="2"/>
        <scheme val="minor"/>
      </rPr>
      <t>ก่ง</t>
    </r>
  </si>
  <si>
    <r>
      <t>.</t>
    </r>
    <r>
      <rPr>
        <sz val="11"/>
        <color theme="1"/>
        <rFont val="맑은 고딕"/>
        <family val="2"/>
        <scheme val="minor"/>
      </rPr>
      <t>อ</t>
    </r>
    <r>
      <rPr>
        <sz val="11"/>
        <color theme="1"/>
        <rFont val="맑은 고딕"/>
        <family val="2"/>
        <charset val="129"/>
        <scheme val="minor"/>
      </rPr>
      <t xml:space="preserve"> </t>
    </r>
    <r>
      <rPr>
        <sz val="11"/>
        <color theme="1"/>
        <rFont val="맑은 고딕"/>
        <family val="2"/>
        <scheme val="minor"/>
      </rPr>
      <t>กลกันแ</t>
    </r>
    <r>
      <rPr>
        <sz val="11"/>
        <color theme="1"/>
        <rFont val="맑은 고딕"/>
        <family val="2"/>
        <charset val="129"/>
        <scheme val="minor"/>
      </rPr>
      <t>*</t>
    </r>
    <r>
      <rPr>
        <sz val="11"/>
        <color theme="1"/>
        <rFont val="맑은 고딕"/>
        <family val="2"/>
        <scheme val="minor"/>
      </rPr>
      <t>บ</t>
    </r>
    <r>
      <rPr>
        <sz val="11"/>
        <color theme="1"/>
        <rFont val="맑은 고딕"/>
        <family val="2"/>
        <charset val="129"/>
        <scheme val="minor"/>
      </rPr>
      <t>,</t>
    </r>
  </si>
  <si>
    <r>
      <t>นไพนพิพจแแ</t>
    </r>
    <r>
      <rPr>
        <sz val="11"/>
        <color theme="1"/>
        <rFont val="맑은 고딕"/>
        <family val="2"/>
        <charset val="129"/>
        <scheme val="minor"/>
      </rPr>
      <t xml:space="preserve"> wh </t>
    </r>
    <r>
      <rPr>
        <sz val="11"/>
        <color theme="1"/>
        <rFont val="맑은 고딕"/>
        <family val="2"/>
        <scheme val="minor"/>
      </rPr>
      <t>ผ</t>
    </r>
  </si>
  <si>
    <r>
      <t xml:space="preserve">s oor wou s false </t>
    </r>
    <r>
      <rPr>
        <sz val="11"/>
        <color theme="1"/>
        <rFont val="맑은 고딕"/>
        <family val="2"/>
        <scheme val="minor"/>
      </rPr>
      <t>ถ</t>
    </r>
    <r>
      <rPr>
        <sz val="11"/>
        <color theme="1"/>
        <rFont val="맑은 고딕"/>
        <family val="2"/>
        <charset val="129"/>
        <scheme val="minor"/>
      </rPr>
      <t xml:space="preserve"> </t>
    </r>
    <r>
      <rPr>
        <sz val="11"/>
        <color theme="1"/>
        <rFont val="맑은 고딕"/>
        <family val="2"/>
        <scheme val="minor"/>
      </rPr>
      <t>ว</t>
    </r>
  </si>
  <si>
    <t xml:space="preserve">(라인이 255프래임 넘어감) 확인바람 </t>
    <phoneticPr fontId="1" type="noConversion"/>
  </si>
  <si>
    <t>글자 배경이 파랑계열이라 노이즈 심함</t>
    <phoneticPr fontId="1" type="noConversion"/>
  </si>
  <si>
    <t>찾은라인</t>
    <phoneticPr fontId="1" type="noConversion"/>
  </si>
  <si>
    <t xml:space="preserve"> - 라인 나눠짐 (노이즈)</t>
    <phoneticPr fontId="1" type="noConversion"/>
  </si>
  <si>
    <t>증상</t>
    <phoneticPr fontId="1" type="noConversion"/>
  </si>
  <si>
    <t>하나의 라인이 쪼개짐</t>
    <phoneticPr fontId="1" type="noConversion"/>
  </si>
  <si>
    <t>노이즈</t>
    <phoneticPr fontId="1" type="noConversion"/>
  </si>
  <si>
    <t>영상정보</t>
    <phoneticPr fontId="1" type="noConversion"/>
  </si>
  <si>
    <t>PaintingLine Shaining + 파랑색이 어두운파랑이라 인식이 잘안되는듯함</t>
    <phoneticPr fontId="1" type="noConversion"/>
  </si>
  <si>
    <t>할것</t>
    <phoneticPr fontId="1" type="noConversion"/>
  </si>
  <si>
    <t xml:space="preserve"> - 에러가 있는 영상 예측하는 로직</t>
    <phoneticPr fontId="1" type="noConversion"/>
  </si>
  <si>
    <t xml:space="preserve"> - 성능개선</t>
    <phoneticPr fontId="1" type="noConversion"/>
  </si>
  <si>
    <t xml:space="preserve"> - 시간개선</t>
    <phoneticPr fontId="1" type="noConversion"/>
  </si>
  <si>
    <t>비고</t>
    <phoneticPr fontId="1" type="noConversion"/>
  </si>
  <si>
    <t xml:space="preserve"> - 빠진기능(워드 단위분석) : 화질이 떨어지는것이 많아저서 신뢰도가 떨어질 것이라 생각해 구현하지 않음</t>
    <phoneticPr fontId="1" type="noConversion"/>
  </si>
  <si>
    <t>[560]</t>
  </si>
  <si>
    <t>[1651]</t>
  </si>
  <si>
    <t>[2171]</t>
  </si>
  <si>
    <t>[3174]</t>
  </si>
  <si>
    <t>[790]</t>
  </si>
  <si>
    <t>[863]</t>
  </si>
  <si>
    <t>wir muna</t>
  </si>
  <si>
    <t>[906]</t>
  </si>
  <si>
    <t>[977]</t>
  </si>
  <si>
    <t>[997]</t>
  </si>
  <si>
    <t>[1050]</t>
  </si>
  <si>
    <t>[1057]</t>
  </si>
  <si>
    <r>
      <t xml:space="preserve">. </t>
    </r>
    <r>
      <rPr>
        <sz val="11"/>
        <color theme="1"/>
        <rFont val="맑은 고딕"/>
        <family val="2"/>
        <scheme val="minor"/>
      </rPr>
      <t>ต้องจงาถไคล</t>
    </r>
  </si>
  <si>
    <t>[1108]</t>
  </si>
  <si>
    <t>เยแนบ้าบปเ [</t>
  </si>
  <si>
    <t>[1136]</t>
  </si>
  <si>
    <t>[1154]</t>
  </si>
  <si>
    <t>เงงบ } 44 า๒ทง่าแแพ1</t>
  </si>
  <si>
    <t>[1218]</t>
  </si>
  <si>
    <t>[1222]</t>
  </si>
  <si>
    <t>« LW 1 .} WHN Q LJ</t>
  </si>
  <si>
    <t>งิค4ติบานเจี่อยใป</t>
  </si>
  <si>
    <t>[1318]</t>
  </si>
  <si>
    <t>ท่องศกางแคลวะศกรง่าไล</t>
  </si>
  <si>
    <t>[1384]</t>
  </si>
  <si>
    <t>[1410]</t>
  </si>
  <si>
    <t>ล1ไงพัเฝ้าวาท1</t>
  </si>
  <si>
    <t>[1473]</t>
  </si>
  <si>
    <t>เ หางานและเหวี่ยคายไหค่ำ</t>
  </si>
  <si>
    <r>
      <t>4</t>
    </r>
    <r>
      <rPr>
        <sz val="11"/>
        <color theme="1"/>
        <rFont val="맑은 고딕"/>
        <family val="2"/>
        <scheme val="minor"/>
      </rPr>
      <t>งาทแตหนาย</t>
    </r>
    <r>
      <rPr>
        <sz val="11"/>
        <color theme="1"/>
        <rFont val="맑은 고딕"/>
        <family val="2"/>
        <charset val="129"/>
        <scheme val="minor"/>
      </rPr>
      <t xml:space="preserve">  * (ERROR:have continity space word 5)</t>
    </r>
  </si>
  <si>
    <t>[1589]</t>
  </si>
  <si>
    <t>[1603]</t>
  </si>
  <si>
    <t>ไงท แพวา bi. งบ</t>
  </si>
  <si>
    <t>[1714]</t>
  </si>
  <si>
    <t>[1726]</t>
  </si>
  <si>
    <r>
      <t xml:space="preserve">Wh UH) vit </t>
    </r>
    <r>
      <rPr>
        <sz val="11"/>
        <color theme="1"/>
        <rFont val="맑은 고딕"/>
        <family val="2"/>
        <scheme val="minor"/>
      </rPr>
      <t>ท</t>
    </r>
  </si>
  <si>
    <t>[1768]</t>
  </si>
  <si>
    <r>
      <t xml:space="preserve">Veld </t>
    </r>
    <r>
      <rPr>
        <sz val="11"/>
        <color theme="1"/>
        <rFont val="맑은 고딕"/>
        <family val="2"/>
        <scheme val="minor"/>
      </rPr>
      <t>ง</t>
    </r>
    <r>
      <rPr>
        <sz val="11"/>
        <color theme="1"/>
        <rFont val="맑은 고딕"/>
        <family val="2"/>
        <charset val="129"/>
        <scheme val="minor"/>
      </rPr>
      <t xml:space="preserve"> </t>
    </r>
    <r>
      <rPr>
        <sz val="11"/>
        <color theme="1"/>
        <rFont val="맑은 고딕"/>
        <family val="2"/>
        <scheme val="minor"/>
      </rPr>
      <t>หปบ้ามบ</t>
    </r>
  </si>
  <si>
    <t>[1812]</t>
  </si>
  <si>
    <t>[1814]</t>
  </si>
  <si>
    <t>เมี่อพี่ไหล หววม แม้าบน</t>
  </si>
  <si>
    <t>[1894]</t>
  </si>
  <si>
    <t>มี่คพี่ใคล หรามัยยยาบ่น</t>
  </si>
  <si>
    <t>[1961]</t>
  </si>
  <si>
    <t>[1973]</t>
  </si>
  <si>
    <t>ม่อฟท 0ถงน ทน้ายบนท งสบาย</t>
  </si>
  <si>
    <t>พาถ0โกแอค เพ่อไงลลบ</t>
  </si>
  <si>
    <t>[2147]</t>
  </si>
  <si>
    <t>จต้แงเถอ 1ปออบฏฏิ</t>
  </si>
  <si>
    <t>[2217]</t>
  </si>
  <si>
    <t>[2236]</t>
  </si>
  <si>
    <t>ใงลลย Hoi Wirral ) dil</t>
  </si>
  <si>
    <t>[2293]</t>
  </si>
  <si>
    <t>โอลด หาไงลัย ไคดฉ</t>
  </si>
  <si>
    <t>[2373]</t>
  </si>
  <si>
    <t>เจ้าอย่ายลกไร</t>
  </si>
  <si>
    <t>[2417]</t>
  </si>
  <si>
    <t>แคะเมื้อฟไทลบงบมา</t>
  </si>
  <si>
    <t>[2511]</t>
  </si>
  <si>
    <t>[3204]</t>
  </si>
  <si>
    <t>[3299]</t>
  </si>
  <si>
    <r>
      <t xml:space="preserve">Wind </t>
    </r>
    <r>
      <rPr>
        <sz val="11"/>
        <color theme="1"/>
        <rFont val="맑은 고딕"/>
        <family val="2"/>
        <scheme val="minor"/>
      </rPr>
      <t>คา</t>
    </r>
    <r>
      <rPr>
        <sz val="11"/>
        <color theme="1"/>
        <rFont val="맑은 고딕"/>
        <family val="2"/>
        <charset val="129"/>
        <scheme val="minor"/>
      </rPr>
      <t xml:space="preserve"> </t>
    </r>
    <r>
      <rPr>
        <sz val="11"/>
        <color theme="1"/>
        <rFont val="맑은 고딕"/>
        <family val="2"/>
        <scheme val="minor"/>
      </rPr>
      <t>าแงบย</t>
    </r>
    <r>
      <rPr>
        <sz val="11"/>
        <color theme="1"/>
        <rFont val="맑은 고딕"/>
        <family val="2"/>
        <charset val="129"/>
        <scheme val="minor"/>
      </rPr>
      <t xml:space="preserve"> NM</t>
    </r>
  </si>
  <si>
    <t>วองง HEM IV</t>
  </si>
  <si>
    <t>[3385]</t>
  </si>
  <si>
    <t>[3388]</t>
  </si>
  <si>
    <t>เมี่ยพื่ไทศ หทาามายคยาบน</t>
  </si>
  <si>
    <t>[3450]</t>
  </si>
  <si>
    <t>[3468]</t>
  </si>
  <si>
    <r>
      <t xml:space="preserve">Hov Ina </t>
    </r>
    <r>
      <rPr>
        <sz val="11"/>
        <color theme="1"/>
        <rFont val="맑은 고딕"/>
        <family val="2"/>
        <scheme val="minor"/>
      </rPr>
      <t>ท้าวม</t>
    </r>
    <r>
      <rPr>
        <sz val="11"/>
        <color theme="1"/>
        <rFont val="맑은 고딕"/>
        <family val="2"/>
        <charset val="129"/>
        <scheme val="minor"/>
      </rPr>
      <t xml:space="preserve"> </t>
    </r>
    <r>
      <rPr>
        <sz val="11"/>
        <color theme="1"/>
        <rFont val="맑은 고딕"/>
        <family val="2"/>
        <scheme val="minor"/>
      </rPr>
      <t>เลยาหม</t>
    </r>
  </si>
  <si>
    <t>[3534]</t>
  </si>
  <si>
    <t>[3546]</t>
  </si>
  <si>
    <t>มอพท 1ถงน dai in ast rt}</t>
  </si>
  <si>
    <t>[3617]</t>
  </si>
  <si>
    <t>[3636]</t>
  </si>
  <si>
    <t>พาก0ไกคเถอ เพ้อไจงลอย</t>
  </si>
  <si>
    <t>[3723]</t>
  </si>
  <si>
    <t>เตแงเกย</t>
  </si>
  <si>
    <t>[3739]</t>
  </si>
  <si>
    <t>วก1เถอ แต่ยบอลย ,</t>
  </si>
  <si>
    <t>[3790]</t>
  </si>
  <si>
    <t>[3814]</t>
  </si>
  <si>
    <t>ลงอย์ 01วว vir ง่าย</t>
  </si>
  <si>
    <t>[3870]</t>
  </si>
  <si>
    <t>[3887]</t>
  </si>
  <si>
    <t>[3947]</t>
  </si>
  <si>
    <t>[3958]</t>
  </si>
  <si>
    <t>เง่าอย่าแอกไจ</t>
  </si>
  <si>
    <t>[3987]</t>
  </si>
  <si>
    <t>เกะ1มื่อพี่ไกคนาหมา1</t>
  </si>
  <si>
    <t>ง่าอยง)า อถถาา1โพงง10</t>
  </si>
  <si>
    <r>
      <t>ub) 1</t>
    </r>
    <r>
      <rPr>
        <sz val="11"/>
        <color theme="1"/>
        <rFont val="맑은 고딕"/>
        <family val="2"/>
        <scheme val="minor"/>
      </rPr>
      <t>จ</t>
    </r>
    <r>
      <rPr>
        <sz val="11"/>
        <color theme="1"/>
        <rFont val="맑은 고딕"/>
        <family val="2"/>
        <charset val="129"/>
        <scheme val="minor"/>
      </rPr>
      <t xml:space="preserve"> 15 WAI QG!</t>
    </r>
  </si>
  <si>
    <r>
      <t xml:space="preserve">Shed 4 </t>
    </r>
    <r>
      <rPr>
        <sz val="11"/>
        <color theme="1"/>
        <rFont val="맑은 고딕"/>
        <family val="2"/>
        <scheme val="minor"/>
      </rPr>
      <t>ง</t>
    </r>
    <r>
      <rPr>
        <sz val="11"/>
        <color theme="1"/>
        <rFont val="맑은 고딕"/>
        <family val="2"/>
        <charset val="129"/>
        <scheme val="minor"/>
      </rPr>
      <t xml:space="preserve"> </t>
    </r>
    <r>
      <rPr>
        <sz val="11"/>
        <color theme="1"/>
        <rFont val="맑은 고딕"/>
        <family val="2"/>
        <scheme val="minor"/>
      </rPr>
      <t>บบนง</t>
    </r>
    <r>
      <rPr>
        <sz val="11"/>
        <color theme="1"/>
        <rFont val="맑은 고딕"/>
        <family val="2"/>
        <charset val="129"/>
        <scheme val="minor"/>
      </rPr>
      <t xml:space="preserve"> </t>
    </r>
    <r>
      <rPr>
        <sz val="11"/>
        <color theme="1"/>
        <rFont val="맑은 고딕"/>
        <family val="2"/>
        <scheme val="minor"/>
      </rPr>
      <t>ากพ</t>
    </r>
    <r>
      <rPr>
        <sz val="11"/>
        <color theme="1"/>
        <rFont val="맑은 고딕"/>
        <family val="2"/>
        <charset val="129"/>
        <scheme val="minor"/>
      </rPr>
      <t>0</t>
    </r>
    <r>
      <rPr>
        <sz val="11"/>
        <color theme="1"/>
        <rFont val="맑은 고딕"/>
        <family val="2"/>
        <scheme val="minor"/>
      </rPr>
      <t>ฤ</t>
    </r>
    <r>
      <rPr>
        <sz val="11"/>
        <color theme="1"/>
        <rFont val="맑은 고딕"/>
        <family val="2"/>
        <charset val="129"/>
        <scheme val="minor"/>
      </rPr>
      <t xml:space="preserve"> bha </t>
    </r>
    <r>
      <rPr>
        <sz val="11"/>
        <color theme="1"/>
        <rFont val="맑은 고딕"/>
        <family val="2"/>
        <scheme val="minor"/>
      </rPr>
      <t>แม้</t>
    </r>
  </si>
  <si>
    <r>
      <t xml:space="preserve">n rik a </t>
    </r>
    <r>
      <rPr>
        <sz val="11"/>
        <color theme="1"/>
        <rFont val="맑은 고딕"/>
        <family val="2"/>
        <scheme val="minor"/>
      </rPr>
      <t>คอฤยานแบม</t>
    </r>
    <r>
      <rPr>
        <sz val="11"/>
        <color theme="1"/>
        <rFont val="맑은 고딕"/>
        <family val="2"/>
        <charset val="129"/>
        <scheme val="minor"/>
      </rPr>
      <t>1</t>
    </r>
  </si>
  <si>
    <r>
      <t>5</t>
    </r>
    <r>
      <rPr>
        <sz val="11"/>
        <color theme="1"/>
        <rFont val="맑은 고딕"/>
        <family val="2"/>
        <scheme val="minor"/>
      </rPr>
      <t>ก</t>
    </r>
    <r>
      <rPr>
        <sz val="11"/>
        <color theme="1"/>
        <rFont val="맑은 고딕"/>
        <family val="2"/>
        <charset val="129"/>
        <scheme val="minor"/>
      </rPr>
      <t xml:space="preserve">0 </t>
    </r>
    <r>
      <rPr>
        <sz val="11"/>
        <color theme="1"/>
        <rFont val="맑은 고딕"/>
        <family val="2"/>
        <scheme val="minor"/>
      </rPr>
      <t>๓</t>
    </r>
    <r>
      <rPr>
        <sz val="11"/>
        <color theme="1"/>
        <rFont val="맑은 고딕"/>
        <family val="2"/>
        <charset val="129"/>
        <scheme val="minor"/>
      </rPr>
      <t xml:space="preserve"> </t>
    </r>
    <r>
      <rPr>
        <sz val="11"/>
        <color theme="1"/>
        <rFont val="맑은 고딕"/>
        <family val="2"/>
        <scheme val="minor"/>
      </rPr>
      <t>ก</t>
    </r>
    <r>
      <rPr>
        <sz val="11"/>
        <color theme="1"/>
        <rFont val="맑은 고딕"/>
        <family val="2"/>
        <charset val="129"/>
        <scheme val="minor"/>
      </rPr>
      <t xml:space="preserve"> A4 </t>
    </r>
    <r>
      <rPr>
        <sz val="11"/>
        <color theme="1"/>
        <rFont val="맑은 고딕"/>
        <family val="2"/>
        <scheme val="minor"/>
      </rPr>
      <t>งคง</t>
    </r>
    <r>
      <rPr>
        <sz val="11"/>
        <color theme="1"/>
        <rFont val="맑은 고딕"/>
        <family val="2"/>
        <charset val="129"/>
        <scheme val="minor"/>
      </rPr>
      <t xml:space="preserve"> b odd 3G GPW Q In</t>
    </r>
  </si>
  <si>
    <r>
      <t>1</t>
    </r>
    <r>
      <rPr>
        <sz val="11"/>
        <color theme="1"/>
        <rFont val="맑은 고딕"/>
        <family val="2"/>
        <scheme val="minor"/>
      </rPr>
      <t>งโลลส</t>
    </r>
    <r>
      <rPr>
        <sz val="11"/>
        <color theme="1"/>
        <rFont val="맑은 고딕"/>
        <family val="2"/>
        <charset val="129"/>
        <scheme val="minor"/>
      </rPr>
      <t xml:space="preserve">- </t>
    </r>
    <r>
      <rPr>
        <sz val="11"/>
        <color theme="1"/>
        <rFont val="맑은 고딕"/>
        <family val="2"/>
        <scheme val="minor"/>
      </rPr>
      <t>หาว</t>
    </r>
    <r>
      <rPr>
        <sz val="11"/>
        <color theme="1"/>
        <rFont val="맑은 고딕"/>
        <family val="2"/>
        <charset val="129"/>
        <scheme val="minor"/>
      </rPr>
      <t xml:space="preserve"> </t>
    </r>
    <r>
      <rPr>
        <sz val="11"/>
        <color theme="1"/>
        <rFont val="맑은 고딕"/>
        <family val="2"/>
        <scheme val="minor"/>
      </rPr>
      <t>งย</t>
    </r>
    <r>
      <rPr>
        <sz val="11"/>
        <color theme="1"/>
        <rFont val="맑은 고딕"/>
        <family val="2"/>
        <charset val="129"/>
        <scheme val="minor"/>
      </rPr>
      <t xml:space="preserve"> dna</t>
    </r>
  </si>
  <si>
    <t>816 ~ 848</t>
    <phoneticPr fontId="1" type="noConversion"/>
  </si>
  <si>
    <t>861 ~ 889</t>
    <phoneticPr fontId="1" type="noConversion"/>
  </si>
  <si>
    <t>906 ~ 968</t>
    <phoneticPr fontId="1" type="noConversion"/>
  </si>
  <si>
    <t>997 ~ 1051</t>
    <phoneticPr fontId="1" type="noConversion"/>
  </si>
  <si>
    <t>1072 ~ 1095</t>
    <phoneticPr fontId="1" type="noConversion"/>
  </si>
  <si>
    <t>1107 ~ 1136</t>
    <phoneticPr fontId="1" type="noConversion"/>
  </si>
  <si>
    <t>1154 ~ 1218</t>
    <phoneticPr fontId="1" type="noConversion"/>
  </si>
  <si>
    <t>1236 ~ 1263</t>
    <phoneticPr fontId="1" type="noConversion"/>
  </si>
  <si>
    <t>1277 ~ 1319</t>
    <phoneticPr fontId="1" type="noConversion"/>
  </si>
  <si>
    <t>1324 ~ 1381</t>
    <phoneticPr fontId="1" type="noConversion"/>
  </si>
  <si>
    <t>1410 ~ 1471</t>
    <phoneticPr fontId="1" type="noConversion"/>
  </si>
  <si>
    <t>1487 ~ 1549</t>
    <phoneticPr fontId="1" type="noConversion"/>
  </si>
  <si>
    <t>1561 ~ 1590</t>
    <phoneticPr fontId="1" type="noConversion"/>
  </si>
  <si>
    <t>1603 ~ 1632</t>
    <phoneticPr fontId="1" type="noConversion"/>
  </si>
  <si>
    <t>1650 ~ 1713</t>
    <phoneticPr fontId="1" type="noConversion"/>
  </si>
  <si>
    <t>1725 ~ 1755</t>
    <phoneticPr fontId="1" type="noConversion"/>
  </si>
  <si>
    <t>1768 ~ 1809</t>
    <phoneticPr fontId="1" type="noConversion"/>
  </si>
  <si>
    <t>1818 ~ 1878</t>
    <phoneticPr fontId="1" type="noConversion"/>
  </si>
  <si>
    <t xml:space="preserve">1893 ~ 1961 </t>
    <phoneticPr fontId="1" type="noConversion"/>
  </si>
  <si>
    <t>1972 ~ 2045</t>
    <phoneticPr fontId="1" type="noConversion"/>
  </si>
  <si>
    <t>2060 ~ 2148</t>
    <phoneticPr fontId="1" type="noConversion"/>
  </si>
  <si>
    <t>2151 ~ 2167</t>
    <phoneticPr fontId="1" type="noConversion"/>
  </si>
  <si>
    <t>2171 ~ 2218</t>
    <phoneticPr fontId="1" type="noConversion"/>
  </si>
  <si>
    <t>2236 ~ 2293</t>
    <phoneticPr fontId="1" type="noConversion"/>
  </si>
  <si>
    <t>2313 ~ 2365</t>
    <phoneticPr fontId="1" type="noConversion"/>
  </si>
  <si>
    <t>2386 ~ 2415</t>
    <phoneticPr fontId="1" type="noConversion"/>
  </si>
  <si>
    <t>2417 ~ 2479</t>
    <phoneticPr fontId="1" type="noConversion"/>
  </si>
  <si>
    <t>3223 ~ 3286</t>
    <phoneticPr fontId="1" type="noConversion"/>
  </si>
  <si>
    <t>3298 ~ 3328</t>
    <phoneticPr fontId="1" type="noConversion"/>
  </si>
  <si>
    <t>3341 ~ 3383</t>
    <phoneticPr fontId="1" type="noConversion"/>
  </si>
  <si>
    <t>3391 ~ 3451</t>
    <phoneticPr fontId="1" type="noConversion"/>
  </si>
  <si>
    <t>3466 ~ 3534</t>
    <phoneticPr fontId="1" type="noConversion"/>
  </si>
  <si>
    <t>3545 ~ 3618</t>
    <phoneticPr fontId="1" type="noConversion"/>
  </si>
  <si>
    <t>3633 ~ 3721</t>
    <phoneticPr fontId="1" type="noConversion"/>
  </si>
  <si>
    <t>3724 ~ 3740</t>
    <phoneticPr fontId="1" type="noConversion"/>
  </si>
  <si>
    <t>3744 ~ 3790</t>
    <phoneticPr fontId="1" type="noConversion"/>
  </si>
  <si>
    <t>3809 ~ 3866</t>
    <phoneticPr fontId="1" type="noConversion"/>
  </si>
  <si>
    <t>3886 ~ 3938</t>
    <phoneticPr fontId="1" type="noConversion"/>
  </si>
  <si>
    <t>3959 ~ 3988</t>
    <phoneticPr fontId="1" type="noConversion"/>
  </si>
  <si>
    <t>3990 ~ 4052</t>
    <phoneticPr fontId="1" type="noConversion"/>
  </si>
  <si>
    <t>[2149]</t>
  </si>
  <si>
    <r>
      <t>ตค๓ตมงเออ</t>
    </r>
    <r>
      <rPr>
        <sz val="11"/>
        <color theme="1"/>
        <rFont val="맑은 고딕"/>
        <family val="2"/>
        <charset val="129"/>
        <scheme val="minor"/>
      </rPr>
      <t xml:space="preserve"> 0 3</t>
    </r>
  </si>
  <si>
    <t>[2167]</t>
  </si>
  <si>
    <t>ㄹㅏ인못찾음</t>
    <phoneticPr fontId="1" type="noConversion"/>
  </si>
  <si>
    <t>라인 못찾음 (검사해보기)</t>
    <phoneticPr fontId="1" type="noConversion"/>
  </si>
  <si>
    <t>63648_0~43Lines_NoPaint.mp4</t>
    <phoneticPr fontId="1" type="noConversion"/>
  </si>
  <si>
    <t>파랑 라인3개 못찾음</t>
    <phoneticPr fontId="1" type="noConversion"/>
  </si>
  <si>
    <t>**19</t>
    <phoneticPr fontId="1" type="noConversion"/>
  </si>
  <si>
    <t xml:space="preserve">빨강은 서브Lyric임, </t>
    <phoneticPr fontId="1" type="noConversion"/>
  </si>
  <si>
    <t>영상 꺠짐</t>
    <phoneticPr fontId="1" type="noConversion"/>
  </si>
  <si>
    <t>라인38 영상 깨짐현상으로 라인 끊김</t>
    <phoneticPr fontId="1" type="noConversion"/>
  </si>
  <si>
    <t>#</t>
    <phoneticPr fontId="1" type="noConversion"/>
  </si>
  <si>
    <t>d bray เปเหจ tiga.</t>
  </si>
  <si>
    <t>[916]</t>
  </si>
  <si>
    <r>
      <t xml:space="preserve">id </t>
    </r>
    <r>
      <rPr>
        <sz val="11"/>
        <color theme="1"/>
        <rFont val="맑은 고딕"/>
        <family val="2"/>
        <scheme val="minor"/>
      </rPr>
      <t>ฮีต</t>
    </r>
    <r>
      <rPr>
        <sz val="11"/>
        <color theme="1"/>
        <rFont val="맑은 고딕"/>
        <family val="2"/>
        <charset val="129"/>
        <scheme val="minor"/>
      </rPr>
      <t>111 51 11</t>
    </r>
  </si>
  <si>
    <t>[951]</t>
  </si>
  <si>
    <r>
      <t>{</t>
    </r>
    <r>
      <rPr>
        <sz val="11"/>
        <color theme="1"/>
        <rFont val="맑은 고딕"/>
        <family val="2"/>
        <scheme val="minor"/>
      </rPr>
      <t>๒</t>
    </r>
    <r>
      <rPr>
        <sz val="11"/>
        <color theme="1"/>
        <rFont val="맑은 고딕"/>
        <family val="2"/>
        <charset val="129"/>
        <scheme val="minor"/>
      </rPr>
      <t>4</t>
    </r>
    <r>
      <rPr>
        <sz val="11"/>
        <color theme="1"/>
        <rFont val="맑은 고딕"/>
        <family val="2"/>
        <scheme val="minor"/>
      </rPr>
      <t>เเ</t>
    </r>
    <r>
      <rPr>
        <sz val="11"/>
        <color theme="1"/>
        <rFont val="맑은 고딕"/>
        <family val="2"/>
        <charset val="129"/>
        <scheme val="minor"/>
      </rPr>
      <t>. Headly</t>
    </r>
  </si>
  <si>
    <r>
      <t>{</t>
    </r>
    <r>
      <rPr>
        <sz val="11"/>
        <color theme="1"/>
        <rFont val="맑은 고딕"/>
        <family val="2"/>
        <scheme val="minor"/>
      </rPr>
      <t>เศนปค</t>
    </r>
    <r>
      <rPr>
        <sz val="11"/>
        <color theme="1"/>
        <rFont val="맑은 고딕"/>
        <family val="2"/>
        <charset val="129"/>
        <scheme val="minor"/>
      </rPr>
      <t>1</t>
    </r>
    <r>
      <rPr>
        <sz val="11"/>
        <color theme="1"/>
        <rFont val="맑은 고딕"/>
        <family val="2"/>
        <scheme val="minor"/>
      </rPr>
      <t>เ</t>
    </r>
    <r>
      <rPr>
        <sz val="11"/>
        <color theme="1"/>
        <rFont val="맑은 고딕"/>
        <family val="2"/>
        <charset val="129"/>
        <scheme val="minor"/>
      </rPr>
      <t>1</t>
    </r>
  </si>
  <si>
    <r>
      <t>ซื่อได้แคไแน</t>
    </r>
    <r>
      <rPr>
        <sz val="11"/>
        <color theme="1"/>
        <rFont val="맑은 고딕"/>
        <family val="2"/>
        <charset val="129"/>
        <scheme val="minor"/>
      </rPr>
      <t xml:space="preserve"> il </t>
    </r>
    <r>
      <rPr>
        <sz val="11"/>
        <color theme="1"/>
        <rFont val="맑은 고딕"/>
        <family val="2"/>
        <scheme val="minor"/>
      </rPr>
      <t>งยอ</t>
    </r>
    <r>
      <rPr>
        <sz val="11"/>
        <color theme="1"/>
        <rFont val="맑은 고딕"/>
        <family val="2"/>
        <charset val="129"/>
        <scheme val="minor"/>
      </rPr>
      <t>1</t>
    </r>
    <r>
      <rPr>
        <sz val="11"/>
        <color theme="1"/>
        <rFont val="맑은 고딕"/>
        <family val="2"/>
        <scheme val="minor"/>
      </rPr>
      <t>ค</t>
    </r>
    <r>
      <rPr>
        <sz val="11"/>
        <color theme="1"/>
        <rFont val="맑은 고딕"/>
        <family val="2"/>
        <charset val="129"/>
        <scheme val="minor"/>
      </rPr>
      <t>1</t>
    </r>
    <r>
      <rPr>
        <sz val="11"/>
        <color theme="1"/>
        <rFont val="맑은 고딕"/>
        <family val="2"/>
        <scheme val="minor"/>
      </rPr>
      <t>น</t>
    </r>
  </si>
  <si>
    <r>
      <t>14 .</t>
    </r>
    <r>
      <rPr>
        <sz val="11"/>
        <color theme="1"/>
        <rFont val="맑은 고딕"/>
        <family val="2"/>
        <scheme val="minor"/>
      </rPr>
      <t>ฉ</t>
    </r>
    <r>
      <rPr>
        <sz val="11"/>
        <color theme="1"/>
        <rFont val="맑은 고딕"/>
        <family val="2"/>
        <charset val="129"/>
        <scheme val="minor"/>
      </rPr>
      <t xml:space="preserve"> 11 </t>
    </r>
    <r>
      <rPr>
        <sz val="11"/>
        <color theme="1"/>
        <rFont val="맑은 고딕"/>
        <family val="2"/>
        <scheme val="minor"/>
      </rPr>
      <t>งใลฉิ</t>
    </r>
    <r>
      <rPr>
        <sz val="11"/>
        <color theme="1"/>
        <rFont val="맑은 고딕"/>
        <family val="2"/>
        <charset val="129"/>
        <scheme val="minor"/>
      </rPr>
      <t>1 di a get 4444 1 U</t>
    </r>
  </si>
  <si>
    <r>
      <t>ยออคข้างนต</t>
    </r>
    <r>
      <rPr>
        <sz val="11"/>
        <color theme="1"/>
        <rFont val="맑은 고딕"/>
        <family val="2"/>
        <charset val="129"/>
        <scheme val="minor"/>
      </rPr>
      <t>( 1</t>
    </r>
  </si>
  <si>
    <r>
      <t>เ</t>
    </r>
    <r>
      <rPr>
        <sz val="11"/>
        <color theme="1"/>
        <rFont val="맑은 고딕"/>
        <family val="2"/>
        <charset val="129"/>
        <scheme val="minor"/>
      </rPr>
      <t>{</t>
    </r>
    <r>
      <rPr>
        <sz val="11"/>
        <color theme="1"/>
        <rFont val="맑은 고딕"/>
        <family val="2"/>
        <scheme val="minor"/>
      </rPr>
      <t>เ</t>
    </r>
    <r>
      <rPr>
        <sz val="11"/>
        <color theme="1"/>
        <rFont val="맑은 고딕"/>
        <family val="2"/>
        <charset val="129"/>
        <scheme val="minor"/>
      </rPr>
      <t xml:space="preserve"> ra tra t soa </t>
    </r>
    <r>
      <rPr>
        <sz val="11"/>
        <color theme="1"/>
        <rFont val="맑은 고딕"/>
        <family val="2"/>
        <scheme val="minor"/>
      </rPr>
      <t>ลไล</t>
    </r>
  </si>
  <si>
    <t>[3043]</t>
  </si>
  <si>
    <t>p al Adhoc คแขต แ</t>
  </si>
  <si>
    <t>[3143]</t>
  </si>
  <si>
    <r>
      <t xml:space="preserve">1 1 </t>
    </r>
    <r>
      <rPr>
        <sz val="11"/>
        <color theme="1"/>
        <rFont val="맑은 고딕"/>
        <family val="2"/>
        <scheme val="minor"/>
      </rPr>
      <t>เญีาว</t>
    </r>
    <r>
      <rPr>
        <sz val="11"/>
        <color theme="1"/>
        <rFont val="맑은 고딕"/>
        <family val="2"/>
        <charset val="129"/>
        <scheme val="minor"/>
      </rPr>
      <t xml:space="preserve"> </t>
    </r>
    <r>
      <rPr>
        <sz val="11"/>
        <color theme="1"/>
        <rFont val="맑은 고딕"/>
        <family val="2"/>
        <scheme val="minor"/>
      </rPr>
      <t>โ</t>
    </r>
    <r>
      <rPr>
        <sz val="11"/>
        <color theme="1"/>
        <rFont val="맑은 고딕"/>
        <family val="2"/>
        <charset val="129"/>
        <scheme val="minor"/>
      </rPr>
      <t xml:space="preserve"> </t>
    </r>
    <r>
      <rPr>
        <sz val="11"/>
        <color theme="1"/>
        <rFont val="맑은 고딕"/>
        <family val="2"/>
        <scheme val="minor"/>
      </rPr>
      <t>จ</t>
    </r>
  </si>
  <si>
    <t>[4508]</t>
  </si>
  <si>
    <t>Au pA n 1 จ</t>
  </si>
  <si>
    <t>[4542]</t>
  </si>
  <si>
    <t>[4577]</t>
  </si>
  <si>
    <t>ยกเกธ จา ร้ ใ</t>
  </si>
  <si>
    <t>[4606]</t>
  </si>
  <si>
    <t>Error8</t>
    <phoneticPr fontId="1" type="noConversion"/>
  </si>
  <si>
    <t>422 ~ 486</t>
    <phoneticPr fontId="1" type="noConversion"/>
  </si>
  <si>
    <t>558 ~ 578</t>
    <phoneticPr fontId="1" type="noConversion"/>
  </si>
  <si>
    <t>603 ~ 657</t>
    <phoneticPr fontId="1" type="noConversion"/>
  </si>
  <si>
    <t>704 ~ 725</t>
    <phoneticPr fontId="1" type="noConversion"/>
  </si>
  <si>
    <t>744 ~ 795</t>
    <phoneticPr fontId="1" type="noConversion"/>
  </si>
  <si>
    <t>850 ~ 871</t>
    <phoneticPr fontId="1" type="noConversion"/>
  </si>
  <si>
    <t>883 ~ 939</t>
    <phoneticPr fontId="1" type="noConversion"/>
  </si>
  <si>
    <t>993 ~ 1063</t>
    <phoneticPr fontId="1" type="noConversion"/>
  </si>
  <si>
    <t>1148 ~ 1206</t>
    <phoneticPr fontId="1" type="noConversion"/>
  </si>
  <si>
    <t>1295 ~ 1374</t>
    <phoneticPr fontId="1" type="noConversion"/>
  </si>
  <si>
    <t>1437 ~ 1485</t>
    <phoneticPr fontId="1" type="noConversion"/>
  </si>
  <si>
    <t>1518 ~ 1552</t>
    <phoneticPr fontId="1" type="noConversion"/>
  </si>
  <si>
    <t>1580 ~ 1618</t>
    <phoneticPr fontId="1" type="noConversion"/>
  </si>
  <si>
    <t>1652 ~ 1688</t>
    <phoneticPr fontId="1" type="noConversion"/>
  </si>
  <si>
    <t>1722 ~ 1762</t>
    <phoneticPr fontId="1" type="noConversion"/>
  </si>
  <si>
    <t>1806 ~ 1838</t>
    <phoneticPr fontId="1" type="noConversion"/>
  </si>
  <si>
    <t xml:space="preserve">1866 ~ 1902 </t>
    <phoneticPr fontId="1" type="noConversion"/>
  </si>
  <si>
    <t>1938 ~ 1975</t>
    <phoneticPr fontId="1" type="noConversion"/>
  </si>
  <si>
    <t>2004 ~ 2045</t>
    <phoneticPr fontId="1" type="noConversion"/>
  </si>
  <si>
    <t>2708 ~ 2729</t>
    <phoneticPr fontId="1" type="noConversion"/>
  </si>
  <si>
    <t>2741 ~ 2803</t>
    <phoneticPr fontId="1" type="noConversion"/>
  </si>
  <si>
    <t>2848 ~ 2869</t>
    <phoneticPr fontId="1" type="noConversion"/>
  </si>
  <si>
    <t>2891 ~ 2943</t>
    <phoneticPr fontId="1" type="noConversion"/>
  </si>
  <si>
    <t>2985 ~ 3019</t>
    <phoneticPr fontId="1" type="noConversion"/>
  </si>
  <si>
    <t>3045 ~ 3083</t>
    <phoneticPr fontId="1" type="noConversion"/>
  </si>
  <si>
    <t>3118 ~ 3153</t>
    <phoneticPr fontId="1" type="noConversion"/>
  </si>
  <si>
    <t>3185 ~ 3225</t>
    <phoneticPr fontId="1" type="noConversion"/>
  </si>
  <si>
    <t>3273 ~ 3305</t>
    <phoneticPr fontId="1" type="noConversion"/>
  </si>
  <si>
    <t>3330 ~ 3365</t>
    <phoneticPr fontId="1" type="noConversion"/>
  </si>
  <si>
    <t>3403 ~ 3439</t>
    <phoneticPr fontId="1" type="noConversion"/>
  </si>
  <si>
    <t>3467 ~ 3508</t>
    <phoneticPr fontId="1" type="noConversion"/>
  </si>
  <si>
    <t>3553 ~ 3587</t>
    <phoneticPr fontId="1" type="noConversion"/>
  </si>
  <si>
    <t xml:space="preserve">3614 ~ 3650 </t>
    <phoneticPr fontId="1" type="noConversion"/>
  </si>
  <si>
    <t>3687 ~ 3721</t>
    <phoneticPr fontId="1" type="noConversion"/>
  </si>
  <si>
    <t>3753 ~ 3794</t>
    <phoneticPr fontId="1" type="noConversion"/>
  </si>
  <si>
    <t>3841 ~ 3872</t>
    <phoneticPr fontId="1" type="noConversion"/>
  </si>
  <si>
    <t>3897 ~ 3934</t>
    <phoneticPr fontId="1" type="noConversion"/>
  </si>
  <si>
    <t>3971 ~ 4007</t>
    <phoneticPr fontId="1" type="noConversion"/>
  </si>
  <si>
    <t>4035 ~ 4075</t>
    <phoneticPr fontId="1" type="noConversion"/>
  </si>
  <si>
    <t>4125 ~ 4159</t>
    <phoneticPr fontId="1" type="noConversion"/>
  </si>
  <si>
    <t>4185 ~ 4222</t>
    <phoneticPr fontId="1" type="noConversion"/>
  </si>
  <si>
    <t>4258 ~ 4293</t>
    <phoneticPr fontId="1" type="noConversion"/>
  </si>
  <si>
    <t>4326 ~ 4365</t>
    <phoneticPr fontId="1" type="noConversion"/>
  </si>
  <si>
    <t>4413 ~ 4445</t>
    <phoneticPr fontId="1" type="noConversion"/>
  </si>
  <si>
    <t>4469 ~ 4505</t>
    <phoneticPr fontId="1" type="noConversion"/>
  </si>
  <si>
    <t>4543 ~ 4579</t>
    <phoneticPr fontId="1" type="noConversion"/>
  </si>
  <si>
    <t>4607 ~ 4648</t>
    <phoneticPr fontId="1" type="noConversion"/>
  </si>
  <si>
    <t>4690 ~ 4736</t>
    <phoneticPr fontId="1" type="noConversion"/>
  </si>
  <si>
    <t>[577]</t>
  </si>
  <si>
    <t>[869]</t>
  </si>
  <si>
    <t>[995]</t>
  </si>
  <si>
    <t>[1150]</t>
  </si>
  <si>
    <t>[1204]</t>
  </si>
  <si>
    <t>[1440]</t>
  </si>
  <si>
    <t>[1809]</t>
  </si>
  <si>
    <t>[1836]</t>
  </si>
  <si>
    <t>[1895]</t>
  </si>
  <si>
    <t>[1941]</t>
  </si>
  <si>
    <t>[1972]</t>
  </si>
  <si>
    <t>[2709]</t>
  </si>
  <si>
    <t>[2727]</t>
  </si>
  <si>
    <t>[2801]</t>
  </si>
  <si>
    <t>[2850]</t>
  </si>
  <si>
    <t>[2867]</t>
  </si>
  <si>
    <t>[3151]</t>
  </si>
  <si>
    <t>[3332]</t>
  </si>
  <si>
    <t>[3362]</t>
  </si>
  <si>
    <t>[3900]</t>
  </si>
  <si>
    <t>[3974]</t>
  </si>
  <si>
    <t>[4006]</t>
  </si>
  <si>
    <t>[4187]</t>
  </si>
  <si>
    <t>[4260]</t>
  </si>
  <si>
    <t>[4291]</t>
  </si>
  <si>
    <t>[4546]</t>
  </si>
  <si>
    <t>O</t>
    <phoneticPr fontId="1" type="noConversion"/>
  </si>
  <si>
    <t xml:space="preserve"> - OCR 이미지개선</t>
    <phoneticPr fontId="1" type="noConversion"/>
  </si>
  <si>
    <t>12-13라인 255frame 넘어가는듯함</t>
    <phoneticPr fontId="1" type="noConversion"/>
  </si>
  <si>
    <t>668 ~ 708</t>
    <phoneticPr fontId="1" type="noConversion"/>
  </si>
  <si>
    <t>721 ~ 754</t>
    <phoneticPr fontId="1" type="noConversion"/>
  </si>
  <si>
    <t>763 ~ 827</t>
    <phoneticPr fontId="1" type="noConversion"/>
  </si>
  <si>
    <t>838 ~ 876</t>
    <phoneticPr fontId="1" type="noConversion"/>
  </si>
  <si>
    <t>891 ~ 937</t>
    <phoneticPr fontId="1" type="noConversion"/>
  </si>
  <si>
    <t>949 ~ 991</t>
    <phoneticPr fontId="1" type="noConversion"/>
  </si>
  <si>
    <t>999 ~ 1066</t>
    <phoneticPr fontId="1" type="noConversion"/>
  </si>
  <si>
    <t>1075 ~ 1107</t>
    <phoneticPr fontId="1" type="noConversion"/>
  </si>
  <si>
    <t>1135 ~ 1177</t>
    <phoneticPr fontId="1" type="noConversion"/>
  </si>
  <si>
    <t>1188 ~ 1122</t>
    <phoneticPr fontId="1" type="noConversion"/>
  </si>
  <si>
    <t>1231 ~ 1293</t>
    <phoneticPr fontId="1" type="noConversion"/>
  </si>
  <si>
    <t>1303 ~ 1345</t>
    <phoneticPr fontId="1" type="noConversion"/>
  </si>
  <si>
    <t>1358 ~ 1402</t>
    <phoneticPr fontId="1" type="noConversion"/>
  </si>
  <si>
    <t>1411 ~ 1463</t>
    <phoneticPr fontId="1" type="noConversion"/>
  </si>
  <si>
    <t>1471 ~ 1487</t>
    <phoneticPr fontId="1" type="noConversion"/>
  </si>
  <si>
    <t>1498 ~ 1539</t>
    <phoneticPr fontId="1" type="noConversion"/>
  </si>
  <si>
    <t>1547 ~ 1581</t>
    <phoneticPr fontId="1" type="noConversion"/>
  </si>
  <si>
    <t>1615 ~ 1638</t>
    <phoneticPr fontId="1" type="noConversion"/>
  </si>
  <si>
    <t>1654 ~ 1698</t>
    <phoneticPr fontId="1" type="noConversion"/>
  </si>
  <si>
    <t>1716 ~ 1756</t>
    <phoneticPr fontId="1" type="noConversion"/>
  </si>
  <si>
    <t>1766 ~ 1816</t>
    <phoneticPr fontId="1" type="noConversion"/>
  </si>
  <si>
    <t>1831 ~ 1873</t>
    <phoneticPr fontId="1" type="noConversion"/>
  </si>
  <si>
    <t>1891 ~ 1934</t>
    <phoneticPr fontId="1" type="noConversion"/>
  </si>
  <si>
    <t>1941 ~ 1988</t>
    <phoneticPr fontId="1" type="noConversion"/>
  </si>
  <si>
    <t>1998 ~ 2054</t>
    <phoneticPr fontId="1" type="noConversion"/>
  </si>
  <si>
    <t>2067 ~ 2107</t>
    <phoneticPr fontId="1" type="noConversion"/>
  </si>
  <si>
    <t>2135 ~ 2175</t>
    <phoneticPr fontId="1" type="noConversion"/>
  </si>
  <si>
    <t>2188 ~ 2222</t>
    <phoneticPr fontId="1" type="noConversion"/>
  </si>
  <si>
    <t>2230 ~ 2282</t>
    <phoneticPr fontId="1" type="noConversion"/>
  </si>
  <si>
    <t>2298 ~ 2336</t>
    <phoneticPr fontId="1" type="noConversion"/>
  </si>
  <si>
    <t>2361 ~ 2403</t>
    <phoneticPr fontId="1" type="noConversion"/>
  </si>
  <si>
    <t>2412 ~ 2461</t>
    <phoneticPr fontId="1" type="noConversion"/>
  </si>
  <si>
    <t>2469 ~ 2529</t>
    <phoneticPr fontId="1" type="noConversion"/>
  </si>
  <si>
    <t>3079 ~ 3104</t>
    <phoneticPr fontId="1" type="noConversion"/>
  </si>
  <si>
    <t>3122 ~ 3161</t>
    <phoneticPr fontId="1" type="noConversion"/>
  </si>
  <si>
    <t>3182 ~ 3216</t>
    <phoneticPr fontId="1" type="noConversion"/>
  </si>
  <si>
    <t xml:space="preserve">3233 ~ 3289 </t>
    <phoneticPr fontId="1" type="noConversion"/>
  </si>
  <si>
    <t>3297 ~ 3342</t>
    <phoneticPr fontId="1" type="noConversion"/>
  </si>
  <si>
    <t>3359 ~ 3401</t>
    <phoneticPr fontId="1" type="noConversion"/>
  </si>
  <si>
    <t>3408 ~ 3455</t>
    <phoneticPr fontId="1" type="noConversion"/>
  </si>
  <si>
    <t>3463 ~ 3525</t>
    <phoneticPr fontId="1" type="noConversion"/>
  </si>
  <si>
    <t>3535 ~ 3576</t>
    <phoneticPr fontId="1" type="noConversion"/>
  </si>
  <si>
    <t>3601 ~ 3643</t>
    <phoneticPr fontId="1" type="noConversion"/>
  </si>
  <si>
    <t>3651 ~ 3688</t>
    <phoneticPr fontId="1" type="noConversion"/>
  </si>
  <si>
    <t>3696 ~ 3757</t>
    <phoneticPr fontId="1" type="noConversion"/>
  </si>
  <si>
    <t>3766 ~ 3804</t>
    <phoneticPr fontId="1" type="noConversion"/>
  </si>
  <si>
    <t>3826 ~ 3866</t>
    <phoneticPr fontId="1" type="noConversion"/>
  </si>
  <si>
    <t>3878 ~ 3925</t>
    <phoneticPr fontId="1" type="noConversion"/>
  </si>
  <si>
    <t>3935 ~ 4004</t>
    <phoneticPr fontId="1" type="noConversion"/>
  </si>
  <si>
    <t>4010 ~ 4040</t>
    <phoneticPr fontId="1" type="noConversion"/>
  </si>
  <si>
    <t>4062 ~ 4101</t>
    <phoneticPr fontId="1" type="noConversion"/>
  </si>
  <si>
    <t>4120 ~ 4160</t>
    <phoneticPr fontId="1" type="noConversion"/>
  </si>
  <si>
    <t>4178 ~ 4219</t>
    <phoneticPr fontId="1" type="noConversion"/>
  </si>
  <si>
    <t xml:space="preserve">4230 ~ 4294 </t>
    <phoneticPr fontId="1" type="noConversion"/>
  </si>
  <si>
    <t>[667]</t>
  </si>
  <si>
    <t>นพูกอซ่อ</t>
  </si>
  <si>
    <t>[707]</t>
  </si>
  <si>
    <r>
      <t xml:space="preserve">ada </t>
    </r>
    <r>
      <rPr>
        <sz val="11"/>
        <color theme="1"/>
        <rFont val="맑은 고딕"/>
        <family val="2"/>
        <scheme val="minor"/>
      </rPr>
      <t>กอซอ</t>
    </r>
    <r>
      <rPr>
        <sz val="11"/>
        <color theme="1"/>
        <rFont val="맑은 고딕"/>
        <family val="2"/>
        <charset val="129"/>
        <scheme val="minor"/>
      </rPr>
      <t xml:space="preserve"> </t>
    </r>
    <r>
      <rPr>
        <sz val="11"/>
        <color theme="1"/>
        <rFont val="맑은 고딕"/>
        <family val="2"/>
        <scheme val="minor"/>
      </rPr>
      <t>กอชอึ฿</t>
    </r>
  </si>
  <si>
    <t>[763]</t>
  </si>
  <si>
    <t>มซ่อดอกเตยก็เลยไม่รอ</t>
  </si>
  <si>
    <t>[835]</t>
  </si>
  <si>
    <t>[838]</t>
  </si>
  <si>
    <r>
      <t>”</t>
    </r>
    <r>
      <rPr>
        <sz val="11"/>
        <color theme="1"/>
        <rFont val="맑은 고딕"/>
        <family val="2"/>
        <scheme val="minor"/>
      </rPr>
      <t>นุเป็นนําพี่กอซอ</t>
    </r>
  </si>
  <si>
    <t>ศักดิน้องนั้นสงเที่ยมดาว</t>
  </si>
  <si>
    <t>[941]</t>
  </si>
  <si>
    <t>[949]</t>
  </si>
  <si>
    <t>ศกต์เฮานเต่ยมอตอ</t>
  </si>
  <si>
    <t>พี่บอกไห้รอน้องบ่หัวซา</t>
  </si>
  <si>
    <t>[1065]</t>
  </si>
  <si>
    <r>
      <t>2</t>
    </r>
    <r>
      <rPr>
        <sz val="11"/>
        <color theme="1"/>
        <rFont val="맑은 고딕"/>
        <family val="2"/>
        <scheme val="minor"/>
      </rPr>
      <t>บ่อย์ในสาขตา</t>
    </r>
  </si>
  <si>
    <t>[1115]</t>
  </si>
  <si>
    <t>[1135]</t>
  </si>
  <si>
    <t>เว๊ามนจน</t>
  </si>
  <si>
    <t>[1188]</t>
  </si>
  <si>
    <r>
      <t xml:space="preserve">r </t>
    </r>
    <r>
      <rPr>
        <sz val="11"/>
        <color theme="1"/>
        <rFont val="맑은 고딕"/>
        <family val="2"/>
        <scheme val="minor"/>
      </rPr>
      <t>ก็โกิ๊ดม่าเป็นคนจน</t>
    </r>
  </si>
  <si>
    <t>[1228]</t>
  </si>
  <si>
    <t>[1231]</t>
  </si>
  <si>
    <t>ขดดินโพ้นโพ้นทําไร่ไถนา</t>
  </si>
  <si>
    <r>
      <t>.</t>
    </r>
    <r>
      <rPr>
        <sz val="11"/>
        <color theme="1"/>
        <rFont val="맑은 고딕"/>
        <family val="2"/>
        <scheme val="minor"/>
      </rPr>
      <t>ตงจงมองเพยงก้างต้า</t>
    </r>
  </si>
  <si>
    <t>[1350]</t>
  </si>
  <si>
    <t>[1358]</t>
  </si>
  <si>
    <t>ม้าดตอายกอซอ กอซ่อ</t>
  </si>
  <si>
    <t>[1401]</t>
  </si>
  <si>
    <t>นบาคตงอบแจมบจา</t>
  </si>
  <si>
    <t>[1471]</t>
  </si>
  <si>
    <r>
      <t>)</t>
    </r>
    <r>
      <rPr>
        <sz val="11"/>
        <color theme="1"/>
        <rFont val="맑은 고딕"/>
        <family val="2"/>
        <scheme val="minor"/>
      </rPr>
      <t>งจงจากิลา</t>
    </r>
  </si>
  <si>
    <t>[1487]</t>
  </si>
  <si>
    <t>[1498]</t>
  </si>
  <si>
    <t>ไปหาแฟนใหม่</t>
  </si>
  <si>
    <t>[1546]</t>
  </si>
  <si>
    <t>เป็นลกไภ้ผ้ไหญ่</t>
  </si>
  <si>
    <t>[1615]</t>
  </si>
  <si>
    <t>จ็แปลกกะใจ</t>
  </si>
  <si>
    <t>[1654]</t>
  </si>
  <si>
    <t>กลายเติบเหมือนกัน</t>
  </si>
  <si>
    <t>[1697]</t>
  </si>
  <si>
    <t>[1715]</t>
  </si>
  <si>
    <t>พี่เองไม่นึกไม่ฝัน</t>
  </si>
  <si>
    <t>[1755]</t>
  </si>
  <si>
    <t>ว่าจอมขวัญสิลืมง่ายง่าย</t>
  </si>
  <si>
    <t>[1815]</t>
  </si>
  <si>
    <t>[1831]</t>
  </si>
  <si>
    <t>ชังลิมพ ดงาย ย</t>
  </si>
  <si>
    <t>[1891]</t>
  </si>
  <si>
    <t>พี่ไม่ภมิจานเหมือนใคร</t>
  </si>
  <si>
    <t>9ไรอะไรเลยจ้อยเลยจอด</t>
  </si>
  <si>
    <t>[1998]</t>
  </si>
  <si>
    <t>ขอดดวงใจไม่รักไม่รอ</t>
  </si>
  <si>
    <t>[2066]</t>
  </si>
  <si>
    <t>มันเป็นนําข้อยกอซอ</t>
  </si>
  <si>
    <t>[2135]</t>
  </si>
  <si>
    <t>นพุกอฤซ่อ</t>
  </si>
  <si>
    <t>[2174]</t>
  </si>
  <si>
    <t>[2188]</t>
  </si>
  <si>
    <t>Saga กอซอ กอซอ</t>
  </si>
  <si>
    <t>[2228]</t>
  </si>
  <si>
    <t>[2230]</t>
  </si>
  <si>
    <t>”ซื้อแสงอ้ายเป็นซมโอ้ละหนอ</t>
  </si>
  <si>
    <t>[2304]</t>
  </si>
  <si>
    <t>แม่นพวาก อบติ.  ~ (ERROR:have continity space word 5)</t>
  </si>
  <si>
    <t>[2355]</t>
  </si>
  <si>
    <t>[2361]</t>
  </si>
  <si>
    <t>ยงทล้ากเลียลมเว๊า</t>
  </si>
  <si>
    <t>[2402]</t>
  </si>
  <si>
    <t>[2412]</t>
  </si>
  <si>
    <t>พี่นี่เหงาซ้ำไกลถิ่นฐาน</t>
  </si>
  <si>
    <t>[2466]</t>
  </si>
  <si>
    <t>[2469]</t>
  </si>
  <si>
    <t>1รักหน่ายหนีเพราะพีกอซอ</t>
  </si>
  <si>
    <t>[3080]</t>
  </si>
  <si>
    <t>จิแปลกกะไจ</t>
  </si>
  <si>
    <t>[3121]</t>
  </si>
  <si>
    <t>หลายเดิบเหมือนกัน</t>
  </si>
  <si>
    <t>[3182]</t>
  </si>
  <si>
    <t>[3233]</t>
  </si>
  <si>
    <t>[3297]</t>
  </si>
  <si>
    <t>สังลืมนี่ได้งำถังร์ย</t>
  </si>
  <si>
    <t>[3348]</t>
  </si>
  <si>
    <t>พี่ไม่ภมิจฐานเหมือนใคร</t>
  </si>
  <si>
    <t>[3409]</t>
  </si>
  <si>
    <t>ะไรอะไรเลยจ้อยเลยจอด</t>
  </si>
  <si>
    <t>[3455]</t>
  </si>
  <si>
    <t>[3463]</t>
  </si>
  <si>
    <t>ยอดดวงใจไม่รักไม่รอ</t>
  </si>
  <si>
    <t>[3524]</t>
  </si>
  <si>
    <t>[3535]</t>
  </si>
  <si>
    <t>นันเป็นนําข้อยกอซอ</t>
  </si>
  <si>
    <t>[3584]</t>
  </si>
  <si>
    <t>[3601]</t>
  </si>
  <si>
    <t>พุกฏฑซีต</t>
  </si>
  <si>
    <t>[3646]</t>
  </si>
  <si>
    <t>[3650]</t>
  </si>
  <si>
    <t>ช่อ nata ก๊อซ่อ</t>
  </si>
  <si>
    <t>[3696]</t>
  </si>
  <si>
    <t>.สื่อแสงอ้ายเป็นชมโอ้ละหนอ</t>
  </si>
  <si>
    <t>[3763]</t>
  </si>
  <si>
    <t>[3766]</t>
  </si>
  <si>
    <t>ปุแมนแพวาก อยบติ.</t>
  </si>
  <si>
    <t>[3824]</t>
  </si>
  <si>
    <t>[3826]</t>
  </si>
  <si>
    <t>น้องหล้าก็เลยลืมเรา</t>
  </si>
  <si>
    <t>พี่นี่เหงาซ้ำไกลลิ่นฐาน</t>
  </si>
  <si>
    <t>[3930]</t>
  </si>
  <si>
    <t>[3935]</t>
  </si>
  <si>
    <t>ที่รักหน่ายหนีเพราะพีกอซอ</t>
  </si>
  <si>
    <t>[4007]</t>
  </si>
  <si>
    <t>[4010]</t>
  </si>
  <si>
    <t>มขอ กดซ่อ กอซ่อ</t>
  </si>
  <si>
    <t>[4044]</t>
  </si>
  <si>
    <t>[4120]</t>
  </si>
  <si>
    <r>
      <t>กดซ่อ</t>
    </r>
    <r>
      <rPr>
        <sz val="11"/>
        <color theme="1"/>
        <rFont val="맑은 고딕"/>
        <family val="2"/>
        <charset val="129"/>
        <scheme val="minor"/>
      </rPr>
      <t xml:space="preserve"> </t>
    </r>
    <r>
      <rPr>
        <sz val="11"/>
        <color theme="1"/>
        <rFont val="맑은 고딕"/>
        <family val="2"/>
        <scheme val="minor"/>
      </rPr>
      <t>กิอซอ</t>
    </r>
    <r>
      <rPr>
        <sz val="11"/>
        <color theme="1"/>
        <rFont val="맑은 고딕"/>
        <family val="2"/>
        <charset val="129"/>
        <scheme val="minor"/>
      </rPr>
      <t xml:space="preserve"> </t>
    </r>
    <r>
      <rPr>
        <sz val="11"/>
        <color theme="1"/>
        <rFont val="맑은 고딕"/>
        <family val="2"/>
        <scheme val="minor"/>
      </rPr>
      <t>กอซ่อ</t>
    </r>
  </si>
  <si>
    <t>[4166]</t>
  </si>
  <si>
    <t>[4178]</t>
  </si>
  <si>
    <t>กอซอ กอซอ กอัซ่อ ,</t>
  </si>
  <si>
    <t>[4222]</t>
  </si>
  <si>
    <t>[4230]</t>
  </si>
  <si>
    <t>ที่น้องปรอเพราะพกอซอ</t>
  </si>
  <si>
    <t>[4293]</t>
  </si>
  <si>
    <t>63279_0~44Lines.mp4</t>
    <phoneticPr fontId="1" type="noConversion"/>
  </si>
  <si>
    <t>error8</t>
    <phoneticPr fontId="1" type="noConversion"/>
  </si>
  <si>
    <t>빨강은 서브Lyric임, 보라 노이즈</t>
    <phoneticPr fontId="1" type="noConversion"/>
  </si>
  <si>
    <t xml:space="preserve"> - 접근성?</t>
    <phoneticPr fontId="1" type="noConversion"/>
  </si>
  <si>
    <t xml:space="preserve"> : 무더기 영상 검사 시 결과를 어떻게 처리할것인가</t>
    <phoneticPr fontId="1" type="noConversion"/>
  </si>
  <si>
    <t>##</t>
    <phoneticPr fontId="1" type="noConversion"/>
  </si>
  <si>
    <t>[340]</t>
  </si>
  <si>
    <t>นบาดเจ้าพเอยนวลเจ้าพ</t>
  </si>
  <si>
    <t>[1080]</t>
  </si>
  <si>
    <t>[1128]</t>
  </si>
  <si>
    <t>พานองเอยล่าคร้าครวญ</t>
  </si>
  <si>
    <t>[1280]</t>
  </si>
  <si>
    <t>[1310]</t>
  </si>
  <si>
    <t>โอยค้า…เหมอบจะช่วน</t>
  </si>
  <si>
    <t>[1464]</t>
  </si>
  <si>
    <t>ไจฟพีหวน ครวญคร่ำอาลัย</t>
  </si>
  <si>
    <t>[1625]</t>
  </si>
  <si>
    <t>[1670]</t>
  </si>
  <si>
    <t>นาตาอาบแก๊ม</t>
  </si>
  <si>
    <t>[1788]</t>
  </si>
  <si>
    <t>[1844]</t>
  </si>
  <si>
    <t>รึยงแซมเพชรไสว</t>
  </si>
  <si>
    <t>[1970]</t>
  </si>
  <si>
    <t>[2020]</t>
  </si>
  <si>
    <t>แวววับจับหัวใจ</t>
  </si>
  <si>
    <t>[2143]</t>
  </si>
  <si>
    <t>[2180]</t>
  </si>
  <si>
    <r>
      <t>.</t>
    </r>
    <r>
      <rPr>
        <sz val="11"/>
        <color theme="1"/>
        <rFont val="맑은 고딕"/>
        <family val="2"/>
        <scheme val="minor"/>
      </rPr>
      <t>ล้าแสงไต้งามจับตา</t>
    </r>
  </si>
  <si>
    <t>[2347]</t>
  </si>
  <si>
    <t>[2465]</t>
  </si>
  <si>
    <r>
      <t>*</t>
    </r>
    <r>
      <rPr>
        <sz val="11"/>
        <color theme="1"/>
        <rFont val="맑은 고딕"/>
        <family val="2"/>
        <scheme val="minor"/>
      </rPr>
      <t>ฐแสงเพชรเกล็ดแก้ว</t>
    </r>
    <r>
      <rPr>
        <sz val="11"/>
        <color theme="1"/>
        <rFont val="맑은 고딕"/>
        <family val="2"/>
        <charset val="129"/>
        <scheme val="minor"/>
      </rPr>
      <t>…</t>
    </r>
    <r>
      <rPr>
        <sz val="11"/>
        <color theme="1"/>
        <rFont val="맑은 고딕"/>
        <family val="2"/>
        <scheme val="minor"/>
      </rPr>
      <t>อันล้ำค่า</t>
    </r>
  </si>
  <si>
    <t>[2696]</t>
  </si>
  <si>
    <t>[2756]</t>
  </si>
  <si>
    <t>ขามเมือแสงไฟส่องมา</t>
  </si>
  <si>
    <t>[2947]</t>
  </si>
  <si>
    <r>
      <t>.</t>
    </r>
    <r>
      <rPr>
        <sz val="11"/>
        <color theme="1"/>
        <rFont val="맑은 고딕"/>
        <family val="2"/>
        <scheme val="minor"/>
      </rPr>
      <t>ว้าว่าวช่านซชนซม</t>
    </r>
  </si>
  <si>
    <t>[3049]</t>
  </si>
  <si>
    <t>[3103]</t>
  </si>
  <si>
    <t>งำตา…แสงไต้ ดืมใจพีร้าวระบม</t>
  </si>
  <si>
    <t>[3405]</t>
  </si>
  <si>
    <t>[3457]</t>
  </si>
  <si>
    <t>ไม่อยาก..พรากขวัญภิรมย์</t>
  </si>
  <si>
    <t>[3578]</t>
  </si>
  <si>
    <t>[3620]</t>
  </si>
  <si>
    <t>จําใจข่ม…ใจไปจากนวล</t>
  </si>
  <si>
    <t>[3805]</t>
  </si>
  <si>
    <t>นวลเจ้าพเอยนาลเจ้า</t>
  </si>
  <si>
    <t>[4142]</t>
  </si>
  <si>
    <t>[341]</t>
  </si>
  <si>
    <r>
      <t>218</t>
    </r>
    <r>
      <rPr>
        <sz val="11"/>
        <color theme="1"/>
        <rFont val="맑은 고딕"/>
        <family val="2"/>
        <scheme val="minor"/>
      </rPr>
      <t>เว้าพเอ๊แวลเจ้าพ</t>
    </r>
  </si>
  <si>
    <t>[593]</t>
  </si>
  <si>
    <t>[978]</t>
  </si>
  <si>
    <t>มนาลเงาทแอย</t>
  </si>
  <si>
    <t>ก้านคงเอยลาคร้าคร้าญ</t>
  </si>
  <si>
    <r>
      <t>1</t>
    </r>
    <r>
      <rPr>
        <sz val="11"/>
        <color theme="1"/>
        <rFont val="맑은 고딕"/>
        <family val="2"/>
        <scheme val="minor"/>
      </rPr>
      <t>อยค้า</t>
    </r>
    <r>
      <rPr>
        <sz val="11"/>
        <color theme="1"/>
        <rFont val="맑은 고딕"/>
        <family val="2"/>
        <charset val="129"/>
        <scheme val="minor"/>
      </rPr>
      <t xml:space="preserve"> . </t>
    </r>
    <r>
      <rPr>
        <sz val="11"/>
        <color theme="1"/>
        <rFont val="맑은 고딕"/>
        <family val="2"/>
        <scheme val="minor"/>
      </rPr>
      <t>เหมอนวะขช่าน</t>
    </r>
  </si>
  <si>
    <t>[1465]</t>
  </si>
  <si>
    <r>
      <t>ใจพีหาน</t>
    </r>
    <r>
      <rPr>
        <sz val="11"/>
        <color theme="1"/>
        <rFont val="맑은 고딕"/>
        <family val="2"/>
        <charset val="129"/>
        <scheme val="minor"/>
      </rPr>
      <t xml:space="preserve"> </t>
    </r>
    <r>
      <rPr>
        <sz val="11"/>
        <color theme="1"/>
        <rFont val="맑은 고딕"/>
        <family val="2"/>
        <scheme val="minor"/>
      </rPr>
      <t>ครวญครำอาลัย</t>
    </r>
  </si>
  <si>
    <t>บาตางาบแก๊ม</t>
  </si>
  <si>
    <r>
      <t>.</t>
    </r>
    <r>
      <rPr>
        <sz val="11"/>
        <color theme="1"/>
        <rFont val="맑은 고딕"/>
        <family val="2"/>
        <scheme val="minor"/>
      </rPr>
      <t>พยงแซมเพชาไส</t>
    </r>
    <r>
      <rPr>
        <sz val="11"/>
        <color theme="1"/>
        <rFont val="맑은 고딕"/>
        <family val="2"/>
        <charset val="129"/>
        <scheme val="minor"/>
      </rPr>
      <t>)</t>
    </r>
  </si>
  <si>
    <r>
      <t>4</t>
    </r>
    <r>
      <rPr>
        <sz val="11"/>
        <color theme="1"/>
        <rFont val="맑은 고딕"/>
        <family val="2"/>
        <scheme val="minor"/>
      </rPr>
      <t>แว่ววับวับหัวใจ</t>
    </r>
  </si>
  <si>
    <r>
      <t>.</t>
    </r>
    <r>
      <rPr>
        <sz val="11"/>
        <color theme="1"/>
        <rFont val="맑은 고딕"/>
        <family val="2"/>
        <scheme val="minor"/>
      </rPr>
      <t>คล้ำแสงไ</t>
    </r>
    <r>
      <rPr>
        <sz val="11"/>
        <color theme="1"/>
        <rFont val="맑은 고딕"/>
        <family val="2"/>
        <charset val="129"/>
        <scheme val="minor"/>
      </rPr>
      <t xml:space="preserve">6 </t>
    </r>
    <r>
      <rPr>
        <sz val="11"/>
        <color theme="1"/>
        <rFont val="맑은 고딕"/>
        <family val="2"/>
        <scheme val="minor"/>
      </rPr>
      <t>งามจับตา</t>
    </r>
  </si>
  <si>
    <t>[2407]</t>
  </si>
  <si>
    <r>
      <t>นาลแสงเพชรเกลดแก้ง</t>
    </r>
    <r>
      <rPr>
        <sz val="11"/>
        <color theme="1"/>
        <rFont val="맑은 고딕"/>
        <family val="2"/>
        <charset val="129"/>
        <scheme val="minor"/>
      </rPr>
      <t xml:space="preserve"> .</t>
    </r>
    <r>
      <rPr>
        <sz val="11"/>
        <color theme="1"/>
        <rFont val="맑은 고딕"/>
        <family val="2"/>
        <scheme val="minor"/>
      </rPr>
      <t>คนเ</t>
    </r>
  </si>
  <si>
    <t>[2660]</t>
  </si>
  <si>
    <t>ปามเมือแสงไฟส่องมา</t>
  </si>
  <si>
    <r>
      <t>.</t>
    </r>
    <r>
      <rPr>
        <sz val="11"/>
        <color theme="1"/>
        <rFont val="맑은 고딕"/>
        <family val="2"/>
        <scheme val="minor"/>
      </rPr>
      <t>เงาาาาซ้านชนซชม</t>
    </r>
  </si>
  <si>
    <r>
      <t xml:space="preserve">Joon. </t>
    </r>
    <r>
      <rPr>
        <sz val="11"/>
        <color theme="1"/>
        <rFont val="맑은 고딕"/>
        <family val="2"/>
        <scheme val="minor"/>
      </rPr>
      <t>แสงได</t>
    </r>
    <r>
      <rPr>
        <sz val="11"/>
        <color theme="1"/>
        <rFont val="맑은 고딕"/>
        <family val="2"/>
        <charset val="129"/>
        <scheme val="minor"/>
      </rPr>
      <t xml:space="preserve"> </t>
    </r>
    <r>
      <rPr>
        <sz val="11"/>
        <color theme="1"/>
        <rFont val="맑은 고딕"/>
        <family val="2"/>
        <scheme val="minor"/>
      </rPr>
      <t>ถมโงพีร้า</t>
    </r>
  </si>
  <si>
    <r>
      <t>ไม่อยาก</t>
    </r>
    <r>
      <rPr>
        <sz val="11"/>
        <color theme="1"/>
        <rFont val="맑은 고딕"/>
        <family val="2"/>
        <charset val="129"/>
        <scheme val="minor"/>
      </rPr>
      <t xml:space="preserve"> </t>
    </r>
    <r>
      <rPr>
        <sz val="11"/>
        <color theme="1"/>
        <rFont val="맑은 고딕"/>
        <family val="2"/>
        <scheme val="minor"/>
      </rPr>
      <t>พรากขวัญภิรมย์</t>
    </r>
  </si>
  <si>
    <r>
      <t>ว่าใจข่ม</t>
    </r>
    <r>
      <rPr>
        <sz val="11"/>
        <color theme="1"/>
        <rFont val="맑은 고딕"/>
        <family val="2"/>
        <charset val="129"/>
        <scheme val="minor"/>
      </rPr>
      <t xml:space="preserve"> .</t>
    </r>
    <r>
      <rPr>
        <sz val="11"/>
        <color theme="1"/>
        <rFont val="맑은 고딕"/>
        <family val="2"/>
        <scheme val="minor"/>
      </rPr>
      <t>ใจโปจากนาส</t>
    </r>
  </si>
  <si>
    <r>
      <t>4</t>
    </r>
    <r>
      <rPr>
        <sz val="11"/>
        <color theme="1"/>
        <rFont val="맑은 고딕"/>
        <family val="2"/>
        <scheme val="minor"/>
      </rPr>
      <t>าถเจ้าพเล๊กนาลเง</t>
    </r>
  </si>
  <si>
    <t>แวลเจ้าพเอย</t>
  </si>
  <si>
    <t>글자 배경이 파랑계열이라 노이즈 심함, 결과 부정확함</t>
    <phoneticPr fontId="1" type="noConversion"/>
  </si>
  <si>
    <t>.</t>
    <phoneticPr fontId="1" type="noConversion"/>
  </si>
  <si>
    <t>466 ~ 545</t>
    <phoneticPr fontId="1" type="noConversion"/>
  </si>
  <si>
    <t>588 ~ 647</t>
    <phoneticPr fontId="1" type="noConversion"/>
  </si>
  <si>
    <t xml:space="preserve">656 ~ 696 </t>
    <phoneticPr fontId="1" type="noConversion"/>
  </si>
  <si>
    <t>721 ~ 753</t>
    <phoneticPr fontId="1" type="noConversion"/>
  </si>
  <si>
    <t>762 ~ 819</t>
    <phoneticPr fontId="1" type="noConversion"/>
  </si>
  <si>
    <t>832 ~ 881</t>
    <phoneticPr fontId="1" type="noConversion"/>
  </si>
  <si>
    <t>890 ~ 957</t>
    <phoneticPr fontId="1" type="noConversion"/>
  </si>
  <si>
    <t>985 ~ 1079</t>
    <phoneticPr fontId="1" type="noConversion"/>
  </si>
  <si>
    <t>1114 ~ 1173</t>
    <phoneticPr fontId="1" type="noConversion"/>
  </si>
  <si>
    <t>1184 ~ 1220</t>
    <phoneticPr fontId="1" type="noConversion"/>
  </si>
  <si>
    <t>1245 ~ 1271</t>
    <phoneticPr fontId="1" type="noConversion"/>
  </si>
  <si>
    <t>1281 ~ 1302</t>
    <phoneticPr fontId="1" type="noConversion"/>
  </si>
  <si>
    <t>1316 ~ 1343</t>
    <phoneticPr fontId="1" type="noConversion"/>
  </si>
  <si>
    <t>1359 ~ 1403</t>
    <phoneticPr fontId="1" type="noConversion"/>
  </si>
  <si>
    <t>1413 ~ 1493</t>
    <phoneticPr fontId="1" type="noConversion"/>
  </si>
  <si>
    <t>1547 ~ 1594</t>
    <phoneticPr fontId="1" type="noConversion"/>
  </si>
  <si>
    <t>1632 ~ 1733</t>
    <phoneticPr fontId="1" type="noConversion"/>
  </si>
  <si>
    <t>1764 ~ 1794</t>
    <phoneticPr fontId="1" type="noConversion"/>
  </si>
  <si>
    <t>1804 ~ 1829</t>
    <phoneticPr fontId="1" type="noConversion"/>
  </si>
  <si>
    <t>1835 ~ 1866</t>
    <phoneticPr fontId="1" type="noConversion"/>
  </si>
  <si>
    <t>1879 ~ 1920</t>
    <phoneticPr fontId="1" type="noConversion"/>
  </si>
  <si>
    <t>1927 ~ 2007</t>
    <phoneticPr fontId="1" type="noConversion"/>
  </si>
  <si>
    <t>2029 ~ 2118</t>
    <phoneticPr fontId="1" type="noConversion"/>
  </si>
  <si>
    <t>2152 ~ 2179</t>
    <phoneticPr fontId="1" type="noConversion"/>
  </si>
  <si>
    <t>2188 ~ 2268</t>
    <phoneticPr fontId="1" type="noConversion"/>
  </si>
  <si>
    <t>2283 ~ 2310</t>
    <phoneticPr fontId="1" type="noConversion"/>
  </si>
  <si>
    <t>2319 ~ 2385</t>
    <phoneticPr fontId="1" type="noConversion"/>
  </si>
  <si>
    <t>2400 ~ 2441</t>
    <phoneticPr fontId="1" type="noConversion"/>
  </si>
  <si>
    <t>2452 ~ 2550</t>
    <phoneticPr fontId="1" type="noConversion"/>
  </si>
  <si>
    <t>3109 ~ 3159</t>
    <phoneticPr fontId="1" type="noConversion"/>
  </si>
  <si>
    <t>3191 ~ 3295</t>
    <phoneticPr fontId="1" type="noConversion"/>
  </si>
  <si>
    <t>3327 ~ 3350</t>
    <phoneticPr fontId="1" type="noConversion"/>
  </si>
  <si>
    <t>3360 ~ 3387</t>
    <phoneticPr fontId="1" type="noConversion"/>
  </si>
  <si>
    <t>3394 ~ 3424</t>
    <phoneticPr fontId="1" type="noConversion"/>
  </si>
  <si>
    <t>3441 ~ 3481</t>
    <phoneticPr fontId="1" type="noConversion"/>
  </si>
  <si>
    <t>3490 ~ 3572</t>
    <phoneticPr fontId="1" type="noConversion"/>
  </si>
  <si>
    <t>3589 ~ 3673</t>
    <phoneticPr fontId="1" type="noConversion"/>
  </si>
  <si>
    <t>3714 ~ 3750</t>
    <phoneticPr fontId="1" type="noConversion"/>
  </si>
  <si>
    <t xml:space="preserve">3754 ~ 3834 </t>
    <phoneticPr fontId="1" type="noConversion"/>
  </si>
  <si>
    <t>3843 ~ 3874</t>
    <phoneticPr fontId="1" type="noConversion"/>
  </si>
  <si>
    <t>3882 ~ 3949</t>
    <phoneticPr fontId="1" type="noConversion"/>
  </si>
  <si>
    <t>3959 ~ 4006</t>
    <phoneticPr fontId="1" type="noConversion"/>
  </si>
  <si>
    <t>4014 ~ 4117</t>
    <phoneticPr fontId="1" type="noConversion"/>
  </si>
  <si>
    <t>ดถึงทีรัก ปากนิกโฟ่</t>
  </si>
  <si>
    <t>[589]</t>
  </si>
  <si>
    <t>ตีเคี้ยควงโชว์ทิหาดะโก</t>
  </si>
  <si>
    <t>[644]</t>
  </si>
  <si>
    <t>[656]</t>
  </si>
  <si>
    <r>
      <t>เกใปใก</t>
    </r>
    <r>
      <rPr>
        <sz val="11"/>
        <color theme="1"/>
        <rFont val="맑은 고딕"/>
        <family val="2"/>
        <charset val="129"/>
        <scheme val="minor"/>
      </rPr>
      <t xml:space="preserve"> </t>
    </r>
    <r>
      <rPr>
        <sz val="11"/>
        <color theme="1"/>
        <rFont val="맑은 고딕"/>
        <family val="2"/>
        <scheme val="minor"/>
      </rPr>
      <t>โพ้น</t>
    </r>
  </si>
  <si>
    <t>[817]</t>
  </si>
  <si>
    <t>สูนย์กลาง ปีง วัง ยม น่าน</t>
  </si>
  <si>
    <t>#ขุมกระแสธารประสานใจคน</t>
  </si>
  <si>
    <r>
      <t>{</t>
    </r>
    <r>
      <rPr>
        <sz val="11"/>
        <color theme="1"/>
        <rFont val="맑은 고딕"/>
        <family val="2"/>
        <scheme val="minor"/>
      </rPr>
      <t>คนอีสาน</t>
    </r>
    <r>
      <rPr>
        <sz val="11"/>
        <color theme="1"/>
        <rFont val="맑은 고딕"/>
        <family val="2"/>
        <charset val="129"/>
        <scheme val="minor"/>
      </rPr>
      <t xml:space="preserve"> </t>
    </r>
    <r>
      <rPr>
        <sz val="11"/>
        <color theme="1"/>
        <rFont val="맑은 고딕"/>
        <family val="2"/>
        <scheme val="minor"/>
      </rPr>
      <t>ถิ่นฐานไกล</t>
    </r>
  </si>
  <si>
    <t>[1077]</t>
  </si>
  <si>
    <t>[1116]</t>
  </si>
  <si>
    <t>ด์เจอะจอมใจสาวปากนําโพ</t>
  </si>
  <si>
    <t>ลเหมือนต้องมนต</t>
  </si>
  <si>
    <t>[1217]</t>
  </si>
  <si>
    <t>[1245]</t>
  </si>
  <si>
    <t>ศว็นหวัน ไหวไหว่</t>
  </si>
  <si>
    <t>[1270]</t>
  </si>
  <si>
    <t>[1281]</t>
  </si>
  <si>
    <t>ววเอยหัวใจ</t>
  </si>
  <si>
    <t>[1300]</t>
  </si>
  <si>
    <t>เกน่างิมากิลิน</t>
  </si>
  <si>
    <t>[1361]</t>
  </si>
  <si>
    <t>ฝฝืนต้องการหน้ามล</t>
  </si>
  <si>
    <t>[1413]</t>
  </si>
  <si>
    <r>
      <t>ปืนคชีวัน</t>
    </r>
    <r>
      <rPr>
        <sz val="11"/>
        <color theme="1"/>
        <rFont val="맑은 고딕"/>
        <family val="2"/>
        <charset val="129"/>
        <scheme val="minor"/>
      </rPr>
      <t xml:space="preserve"> </t>
    </r>
    <r>
      <rPr>
        <sz val="11"/>
        <color theme="1"/>
        <rFont val="맑은 고딕"/>
        <family val="2"/>
        <scheme val="minor"/>
      </rPr>
      <t>เป็นขวัฒชีวี</t>
    </r>
  </si>
  <si>
    <t>[1601]</t>
  </si>
  <si>
    <t>[1633]</t>
  </si>
  <si>
    <t>1ากื้นุบเวลาก็ยางเขามาถึงปีทีสี</t>
  </si>
  <si>
    <t>[1730]</t>
  </si>
  <si>
    <t>[รึกษากันว่า</t>
  </si>
  <si>
    <t>[1805]</t>
  </si>
  <si>
    <t>ล่าปะหม่ายมน</t>
  </si>
  <si>
    <t>[1828]</t>
  </si>
  <si>
    <t>ตงกินปลายปี</t>
  </si>
  <si>
    <t>[1880]</t>
  </si>
  <si>
    <t>1ากเป็นใปตามนี</t>
  </si>
  <si>
    <t>[1916]</t>
  </si>
  <si>
    <t>พื่คงได้แ นเขย([มื่อ สีแคว</t>
  </si>
  <si>
    <t>[2005]</t>
  </si>
  <si>
    <t>[2031]</t>
  </si>
  <si>
    <t>กแหละคดถงป่ากนาโพ</t>
  </si>
  <si>
    <t>[2116]</t>
  </si>
  <si>
    <t>[2153]</t>
  </si>
  <si>
    <t>(ยากกลืบใปใอ๋</t>
  </si>
  <si>
    <t>[2189]</t>
  </si>
  <si>
    <t>-[อ้อนไปออ สําออยเทคแคร์</t>
  </si>
  <si>
    <t>รยไกลก็นแสน</t>
  </si>
  <si>
    <t>[2308]</t>
  </si>
  <si>
    <t>[2320]</t>
  </si>
  <si>
    <t>(พิ้คดถึงแฟนสาวเมืองสีแคว</t>
  </si>
  <si>
    <t>[2401]</t>
  </si>
  <si>
    <t>นใหน่พพรอมแนแน</t>
  </si>
  <si>
    <t>ถะอ้อนพอเ ม่ไปข นที</t>
  </si>
  <si>
    <t>[3196]</t>
  </si>
  <si>
    <t>กบับเวลาก็ข่มงเข้ามาถังปีที่ส</t>
  </si>
  <si>
    <t>[3298]</t>
  </si>
  <si>
    <t>[3328]</t>
  </si>
  <si>
    <t>[ใกษากันว่า</t>
  </si>
  <si>
    <t>[3349]</t>
  </si>
  <si>
    <t>.งิเป๊ะหัมายมน</t>
  </si>
  <si>
    <t>[3386]</t>
  </si>
  <si>
    <t>[3394]</t>
  </si>
  <si>
    <t>นหากเป็นไปตามนี</t>
  </si>
  <si>
    <t>ซี่คงได้เป็นเขยเมืองสแคว</t>
  </si>
  <si>
    <t>[3572]</t>
  </si>
  <si>
    <t>[3591]</t>
  </si>
  <si>
    <t>( แหละคดถงป กนเเพ</t>
  </si>
  <si>
    <t>[3670]</t>
  </si>
  <si>
    <t>[3715]</t>
  </si>
  <si>
    <t>'ยากกลืบใไปโอ๋</t>
  </si>
  <si>
    <t>[3756]</t>
  </si>
  <si>
    <t>นอ้อนใปออย สําออยเทคแคร์</t>
  </si>
  <si>
    <t>[3828]</t>
  </si>
  <si>
    <t>[3844]</t>
  </si>
  <si>
    <t>เปใกล่ก็แแฮน   3 (ERROR:have continity space word 5)</t>
  </si>
  <si>
    <t>[3873]</t>
  </si>
  <si>
    <t>เคดถึงแฟนึสาวเมืองสีแคว</t>
  </si>
  <si>
    <t>[3961]</t>
  </si>
  <si>
    <t>นใหนพีฟร้อมแน่แน่</t>
  </si>
  <si>
    <t>[4005]</t>
  </si>
  <si>
    <t>[4014]</t>
  </si>
  <si>
    <t>ละอ้อ่นพชั่แม่ใปจี๊ช๊ต๊นที</t>
  </si>
  <si>
    <t>[4119]</t>
  </si>
  <si>
    <r>
      <t>)</t>
    </r>
    <r>
      <rPr>
        <sz val="11"/>
        <color theme="1"/>
        <rFont val="맑은 고딕"/>
        <family val="2"/>
        <scheme val="minor"/>
      </rPr>
      <t>อนงานสงกร้านต</t>
    </r>
  </si>
  <si>
    <r>
      <t>1</t>
    </r>
    <r>
      <rPr>
        <sz val="11"/>
        <color theme="1"/>
        <rFont val="맑은 고딕"/>
        <family val="2"/>
        <scheme val="minor"/>
      </rPr>
      <t>คิดถงคนนครสวรริค</t>
    </r>
  </si>
  <si>
    <r>
      <t>#</t>
    </r>
    <r>
      <rPr>
        <sz val="11"/>
        <color theme="1"/>
        <rFont val="맑은 고딕"/>
        <family val="2"/>
        <scheme val="minor"/>
      </rPr>
      <t>ขุมกระแสธารประสานใจคน</t>
    </r>
  </si>
  <si>
    <r>
      <t>ศว็นหวัน</t>
    </r>
    <r>
      <rPr>
        <sz val="11"/>
        <color theme="1"/>
        <rFont val="맑은 고딕"/>
        <family val="2"/>
        <charset val="129"/>
        <scheme val="minor"/>
      </rPr>
      <t xml:space="preserve"> </t>
    </r>
    <r>
      <rPr>
        <sz val="11"/>
        <color theme="1"/>
        <rFont val="맑은 고딕"/>
        <family val="2"/>
        <scheme val="minor"/>
      </rPr>
      <t>ไหวไหว่</t>
    </r>
  </si>
  <si>
    <r>
      <t xml:space="preserve">8 0 so </t>
    </r>
    <r>
      <rPr>
        <sz val="11"/>
        <color theme="1"/>
        <rFont val="맑은 고딕"/>
        <family val="2"/>
        <scheme val="minor"/>
      </rPr>
      <t>รกกนมา</t>
    </r>
  </si>
  <si>
    <r>
      <t>-[</t>
    </r>
    <r>
      <rPr>
        <sz val="11"/>
        <color theme="1"/>
        <rFont val="맑은 고딕"/>
        <family val="2"/>
        <scheme val="minor"/>
      </rPr>
      <t>อ้อนไปออ</t>
    </r>
    <r>
      <rPr>
        <sz val="11"/>
        <color theme="1"/>
        <rFont val="맑은 고딕"/>
        <family val="2"/>
        <charset val="129"/>
        <scheme val="minor"/>
      </rPr>
      <t xml:space="preserve"> </t>
    </r>
    <r>
      <rPr>
        <sz val="11"/>
        <color theme="1"/>
        <rFont val="맑은 고딕"/>
        <family val="2"/>
        <scheme val="minor"/>
      </rPr>
      <t>สําออยเทคแคร์</t>
    </r>
  </si>
  <si>
    <r>
      <t>(</t>
    </r>
    <r>
      <rPr>
        <sz val="11"/>
        <color theme="1"/>
        <rFont val="맑은 고딕"/>
        <family val="2"/>
        <scheme val="minor"/>
      </rPr>
      <t>พิ้คดถึงแฟนสาวเมืองสีแคว</t>
    </r>
  </si>
  <si>
    <r>
      <t>ถะอ้อนพอเ</t>
    </r>
    <r>
      <rPr>
        <sz val="11"/>
        <color theme="1"/>
        <rFont val="맑은 고딕"/>
        <family val="2"/>
        <charset val="129"/>
        <scheme val="minor"/>
      </rPr>
      <t xml:space="preserve"> </t>
    </r>
    <r>
      <rPr>
        <sz val="11"/>
        <color theme="1"/>
        <rFont val="맑은 고딕"/>
        <family val="2"/>
        <scheme val="minor"/>
      </rPr>
      <t>ม่ไปข</t>
    </r>
    <r>
      <rPr>
        <sz val="11"/>
        <color theme="1"/>
        <rFont val="맑은 고딕"/>
        <family val="2"/>
        <charset val="129"/>
        <scheme val="minor"/>
      </rPr>
      <t xml:space="preserve"> </t>
    </r>
    <r>
      <rPr>
        <sz val="11"/>
        <color theme="1"/>
        <rFont val="맑은 고딕"/>
        <family val="2"/>
        <scheme val="minor"/>
      </rPr>
      <t>นที</t>
    </r>
  </si>
  <si>
    <r>
      <t>[</t>
    </r>
    <r>
      <rPr>
        <sz val="11"/>
        <color theme="1"/>
        <rFont val="맑은 고딕"/>
        <family val="2"/>
        <scheme val="minor"/>
      </rPr>
      <t>ใกษากันว่า</t>
    </r>
  </si>
  <si>
    <r>
      <t>.</t>
    </r>
    <r>
      <rPr>
        <sz val="11"/>
        <color theme="1"/>
        <rFont val="맑은 고딕"/>
        <family val="2"/>
        <scheme val="minor"/>
      </rPr>
      <t>งิเป๊ะหัมายมน</t>
    </r>
  </si>
  <si>
    <r>
      <t>(</t>
    </r>
    <r>
      <rPr>
        <sz val="11"/>
        <color theme="1"/>
        <rFont val="맑은 고딕"/>
        <family val="2"/>
        <scheme val="minor"/>
      </rPr>
      <t>อ็งกันปลายป๊</t>
    </r>
  </si>
  <si>
    <r>
      <t xml:space="preserve">( </t>
    </r>
    <r>
      <rPr>
        <sz val="11"/>
        <color theme="1"/>
        <rFont val="맑은 고딕"/>
        <family val="2"/>
        <scheme val="minor"/>
      </rPr>
      <t>แหละคดถงป</t>
    </r>
    <r>
      <rPr>
        <sz val="11"/>
        <color theme="1"/>
        <rFont val="맑은 고딕"/>
        <family val="2"/>
        <charset val="129"/>
        <scheme val="minor"/>
      </rPr>
      <t xml:space="preserve"> </t>
    </r>
    <r>
      <rPr>
        <sz val="11"/>
        <color theme="1"/>
        <rFont val="맑은 고딕"/>
        <family val="2"/>
        <scheme val="minor"/>
      </rPr>
      <t>กนเเพ</t>
    </r>
  </si>
  <si>
    <r>
      <t>'</t>
    </r>
    <r>
      <rPr>
        <sz val="11"/>
        <color theme="1"/>
        <rFont val="맑은 고딕"/>
        <family val="2"/>
        <scheme val="minor"/>
      </rPr>
      <t>ยากกลืบใไปโอ๋</t>
    </r>
  </si>
  <si>
    <r>
      <t>นอ้อนใปออย</t>
    </r>
    <r>
      <rPr>
        <sz val="11"/>
        <color theme="1"/>
        <rFont val="맑은 고딕"/>
        <family val="2"/>
        <charset val="129"/>
        <scheme val="minor"/>
      </rPr>
      <t xml:space="preserve"> </t>
    </r>
    <r>
      <rPr>
        <sz val="11"/>
        <color theme="1"/>
        <rFont val="맑은 고딕"/>
        <family val="2"/>
        <scheme val="minor"/>
      </rPr>
      <t>สําออยเทคแคร์</t>
    </r>
  </si>
  <si>
    <r>
      <t>เปใกล่ก็แแฮน</t>
    </r>
    <r>
      <rPr>
        <sz val="11"/>
        <color theme="1"/>
        <rFont val="맑은 고딕"/>
        <family val="2"/>
        <charset val="129"/>
        <scheme val="minor"/>
      </rPr>
      <t xml:space="preserve">   3 (ERROR:have continity space word 5)</t>
    </r>
  </si>
  <si>
    <t>error9 (라인에 노이즈 껴서..)</t>
    <phoneticPr fontId="1" type="noConversion"/>
  </si>
  <si>
    <t>[629]</t>
  </si>
  <si>
    <t>.มไต้ไม้ ไม่ไต้โม่</t>
  </si>
  <si>
    <t>[668]</t>
  </si>
  <si>
    <t>งเมฝิ่นเห็นตั๊กแก่</t>
  </si>
  <si>
    <t>[728]</t>
  </si>
  <si>
    <t>[742]</t>
  </si>
  <si>
    <t>จ์ง1ใโ1ะท44</t>
  </si>
  <si>
    <t>[765]</t>
  </si>
  <si>
    <t>ไทยังตเลขสอง</t>
  </si>
  <si>
    <t>[801]</t>
  </si>
  <si>
    <t>[828]</t>
  </si>
  <si>
    <t>เมุฝืนเห็นฟิกทอง</t>
  </si>
  <si>
    <t>[858]</t>
  </si>
  <si>
    <t>[872]</t>
  </si>
  <si>
    <t>งลกเป็นไข่</t>
  </si>
  <si>
    <t>[904]</t>
  </si>
  <si>
    <t>ซ่เลยศนย์ศนย์</t>
  </si>
  <si>
    <t>[928]</t>
  </si>
  <si>
    <t>[956]</t>
  </si>
  <si>
    <t>ฝนเห็นช้างถือปืน</t>
  </si>
  <si>
    <t>[988]</t>
  </si>
  <si>
    <t>ธจ050สะกงตดน</t>
  </si>
  <si>
    <t>[1020]</t>
  </si>
  <si>
    <t>[1033]</t>
  </si>
  <si>
    <r>
      <t>4</t>
    </r>
    <r>
      <rPr>
        <sz val="11"/>
        <color theme="1"/>
        <rFont val="맑은 고딕"/>
        <family val="2"/>
        <scheme val="minor"/>
      </rPr>
      <t>ใม่</t>
    </r>
    <r>
      <rPr>
        <sz val="11"/>
        <color theme="1"/>
        <rFont val="맑은 고딕"/>
        <family val="2"/>
        <charset val="129"/>
        <scheme val="minor"/>
      </rPr>
      <t xml:space="preserve"> </t>
    </r>
    <r>
      <rPr>
        <sz val="11"/>
        <color theme="1"/>
        <rFont val="맑은 고딕"/>
        <family val="2"/>
        <scheme val="minor"/>
      </rPr>
      <t>าทกงวกมบน</t>
    </r>
  </si>
  <si>
    <t>[1055]</t>
  </si>
  <si>
    <t>[1085]</t>
  </si>
  <si>
    <t>.ชื่อผมไม๊ล่ะคณ</t>
  </si>
  <si>
    <t>. ญ ทาง 1แเว้ง</t>
  </si>
  <si>
    <t>[1151]</t>
  </si>
  <si>
    <t>[1163]</t>
  </si>
  <si>
    <t>.เบ่งแบ่งกั้นไป</t>
  </si>
  <si>
    <r>
      <t xml:space="preserve">2 </t>
    </r>
    <r>
      <rPr>
        <sz val="11"/>
        <color theme="1"/>
        <rFont val="맑은 고딕"/>
        <family val="2"/>
        <scheme val="minor"/>
      </rPr>
      <t>ส</t>
    </r>
    <r>
      <rPr>
        <sz val="11"/>
        <color theme="1"/>
        <rFont val="맑은 고딕"/>
        <family val="2"/>
        <charset val="129"/>
        <scheme val="minor"/>
      </rPr>
      <t xml:space="preserve"> </t>
    </r>
    <r>
      <rPr>
        <sz val="11"/>
        <color theme="1"/>
        <rFont val="맑은 고딕"/>
        <family val="2"/>
        <scheme val="minor"/>
      </rPr>
      <t>ย</t>
    </r>
    <r>
      <rPr>
        <sz val="11"/>
        <color theme="1"/>
        <rFont val="맑은 고딕"/>
        <family val="2"/>
        <charset val="129"/>
        <scheme val="minor"/>
      </rPr>
      <t xml:space="preserve"> </t>
    </r>
    <r>
      <rPr>
        <sz val="11"/>
        <color theme="1"/>
        <rFont val="맑은 고딕"/>
        <family val="2"/>
        <scheme val="minor"/>
      </rPr>
      <t>ป</t>
    </r>
    <r>
      <rPr>
        <sz val="11"/>
        <color theme="1"/>
        <rFont val="맑은 고딕"/>
        <family val="2"/>
        <charset val="129"/>
        <scheme val="minor"/>
      </rPr>
      <t>1</t>
    </r>
    <r>
      <rPr>
        <sz val="11"/>
        <color theme="1"/>
        <rFont val="맑은 고딕"/>
        <family val="2"/>
        <scheme val="minor"/>
      </rPr>
      <t>แต้</t>
    </r>
    <r>
      <rPr>
        <sz val="11"/>
        <color theme="1"/>
        <rFont val="맑은 고딕"/>
        <family val="2"/>
        <charset val="129"/>
        <scheme val="minor"/>
      </rPr>
      <t xml:space="preserve"> </t>
    </r>
    <r>
      <rPr>
        <sz val="11"/>
        <color theme="1"/>
        <rFont val="맑은 고딕"/>
        <family val="2"/>
        <scheme val="minor"/>
      </rPr>
      <t>ง</t>
    </r>
    <r>
      <rPr>
        <sz val="11"/>
        <color theme="1"/>
        <rFont val="맑은 고딕"/>
        <family val="2"/>
        <charset val="129"/>
        <scheme val="minor"/>
      </rPr>
      <t xml:space="preserve">1 </t>
    </r>
    <r>
      <rPr>
        <sz val="11"/>
        <color theme="1"/>
        <rFont val="맑은 고딕"/>
        <family val="2"/>
        <scheme val="minor"/>
      </rPr>
      <t>คว้ใ</t>
    </r>
    <r>
      <rPr>
        <sz val="11"/>
        <color theme="1"/>
        <rFont val="맑은 고딕"/>
        <family val="2"/>
        <charset val="129"/>
        <scheme val="minor"/>
      </rPr>
      <t>1</t>
    </r>
  </si>
  <si>
    <t>[1357]</t>
  </si>
  <si>
    <t>งัตแปดสองสามสีหทก</t>
  </si>
  <si>
    <t>[1394]</t>
  </si>
  <si>
    <t>ลงคอยวิงล่างวิงบน</t>
  </si>
  <si>
    <t>[1458]</t>
  </si>
  <si>
    <t>[1488]</t>
  </si>
  <si>
    <t>จีดแปดสองสามสีหก</t>
  </si>
  <si>
    <t>[1522]</t>
  </si>
  <si>
    <t>[1533]</t>
  </si>
  <si>
    <r>
      <t>กววย</t>
    </r>
    <r>
      <rPr>
        <sz val="11"/>
        <color theme="1"/>
        <rFont val="맑은 고딕"/>
        <family val="2"/>
        <charset val="129"/>
        <scheme val="minor"/>
      </rPr>
      <t>(</t>
    </r>
    <r>
      <rPr>
        <sz val="11"/>
        <color theme="1"/>
        <rFont val="맑은 고딕"/>
        <family val="2"/>
        <scheme val="minor"/>
      </rPr>
      <t>เล้าควับ</t>
    </r>
  </si>
  <si>
    <t>[1545]</t>
  </si>
  <si>
    <t>[1553]</t>
  </si>
  <si>
    <t>' ทงเลยไม่มีทางจน</t>
  </si>
  <si>
    <t>[1587]</t>
  </si>
  <si>
    <t>[1864]</t>
  </si>
  <si>
    <r>
      <t>เม่ได้โม้</t>
    </r>
    <r>
      <rPr>
        <sz val="11"/>
        <color theme="1"/>
        <rFont val="맑은 고딕"/>
        <family val="2"/>
        <charset val="129"/>
        <scheme val="minor"/>
      </rPr>
      <t xml:space="preserve"> </t>
    </r>
    <r>
      <rPr>
        <sz val="11"/>
        <color theme="1"/>
        <rFont val="맑은 고딕"/>
        <family val="2"/>
        <scheme val="minor"/>
      </rPr>
      <t>ไม่ได้โม้</t>
    </r>
  </si>
  <si>
    <t>[1929]</t>
  </si>
  <si>
    <t>'ดที่แล้วเสียที</t>
  </si>
  <si>
    <t>[1955]</t>
  </si>
  <si>
    <t>ทุใโนหญกว่าปยยบน</t>
  </si>
  <si>
    <t>[1994]</t>
  </si>
  <si>
    <t>พีเป็นเลขสาม</t>
  </si>
  <si>
    <t>[2029]</t>
  </si>
  <si>
    <t>[2061]</t>
  </si>
  <si>
    <t>ฑแผมยอต่าม</t>
  </si>
  <si>
    <t>[2104]</t>
  </si>
  <si>
    <r>
      <t>.</t>
    </r>
    <r>
      <rPr>
        <sz val="11"/>
        <color theme="1"/>
        <rFont val="맑은 고딕"/>
        <family val="2"/>
        <scheme val="minor"/>
      </rPr>
      <t>ราะช้างบปานโอคก</t>
    </r>
  </si>
  <si>
    <t>[2125]</t>
  </si>
  <si>
    <t>[2136]</t>
  </si>
  <si>
    <t>.๙ยปใ1ขะ4 1</t>
  </si>
  <si>
    <t>[2155]</t>
  </si>
  <si>
    <t>[2192]</t>
  </si>
  <si>
    <t>งอเซช้าเขาร้าลือ</t>
  </si>
  <si>
    <t>[2216]</t>
  </si>
  <si>
    <t>[2231]</t>
  </si>
  <si>
    <t>แมวในตลาด</t>
  </si>
  <si>
    <t>[2250]</t>
  </si>
  <si>
    <t>)อ9ลกลสลามมยา</t>
  </si>
  <si>
    <t>.ขิณพีป่าน้าอา</t>
  </si>
  <si>
    <t>[2346]</t>
  </si>
  <si>
    <t>งาฮ๊วยีกันบนแท้ง</t>
  </si>
  <si>
    <t>[2395]</t>
  </si>
  <si>
    <r>
      <t>{</t>
    </r>
    <r>
      <rPr>
        <sz val="11"/>
        <color theme="1"/>
        <rFont val="맑은 고딕"/>
        <family val="2"/>
        <scheme val="minor"/>
      </rPr>
      <t>บปงเบปง</t>
    </r>
    <r>
      <rPr>
        <sz val="11"/>
        <color theme="1"/>
        <rFont val="맑은 고딕"/>
        <family val="2"/>
        <charset val="129"/>
        <scheme val="minor"/>
      </rPr>
      <t xml:space="preserve"> 0</t>
    </r>
    <r>
      <rPr>
        <sz val="11"/>
        <color theme="1"/>
        <rFont val="맑은 고딕"/>
        <family val="2"/>
        <scheme val="minor"/>
      </rPr>
      <t>กนวังย</t>
    </r>
  </si>
  <si>
    <t>[2574]</t>
  </si>
  <si>
    <t>. 4แด ง วบ</t>
  </si>
  <si>
    <t>[2584]</t>
  </si>
  <si>
    <t>[2592]</t>
  </si>
  <si>
    <t>.จัตดแปดสองสามสีหก</t>
  </si>
  <si>
    <t>[2623]</t>
  </si>
  <si>
    <t>[2634]</t>
  </si>
  <si>
    <t>ใช้วงยเล้าควาบ</t>
  </si>
  <si>
    <t>[2644]</t>
  </si>
  <si>
    <t>[2654]</t>
  </si>
  <si>
    <t>เกงคลยวิงล่างวิงบน</t>
  </si>
  <si>
    <t>[2690]</t>
  </si>
  <si>
    <t>[2722]</t>
  </si>
  <si>
    <t>เจงดแปดสองสามสหก</t>
  </si>
  <si>
    <t>[2750]</t>
  </si>
  <si>
    <t>[2763]</t>
  </si>
  <si>
    <t>423 1ELLA2ATU</t>
  </si>
  <si>
    <t>[2774]</t>
  </si>
  <si>
    <t>เทงเลยไม่มีทางจน</t>
  </si>
  <si>
    <t>[2818]</t>
  </si>
  <si>
    <t>[3482]</t>
  </si>
  <si>
    <r>
      <t xml:space="preserve">_ </t>
    </r>
    <r>
      <rPr>
        <sz val="11"/>
        <color theme="1"/>
        <rFont val="맑은 고딕"/>
        <family val="2"/>
        <scheme val="minor"/>
      </rPr>
      <t>ล์</t>
    </r>
    <r>
      <rPr>
        <sz val="11"/>
        <color theme="1"/>
        <rFont val="맑은 고딕"/>
        <family val="2"/>
        <charset val="129"/>
        <scheme val="minor"/>
      </rPr>
      <t xml:space="preserve"> </t>
    </r>
    <r>
      <rPr>
        <sz val="11"/>
        <color theme="1"/>
        <rFont val="맑은 고딕"/>
        <family val="2"/>
        <scheme val="minor"/>
      </rPr>
      <t>งปี</t>
    </r>
    <r>
      <rPr>
        <sz val="11"/>
        <color theme="1"/>
        <rFont val="맑은 고딕"/>
        <family val="2"/>
        <charset val="129"/>
        <scheme val="minor"/>
      </rPr>
      <t>1</t>
    </r>
    <r>
      <rPr>
        <sz val="11"/>
        <color theme="1"/>
        <rFont val="맑은 고딕"/>
        <family val="2"/>
        <scheme val="minor"/>
      </rPr>
      <t>เล้</t>
    </r>
    <r>
      <rPr>
        <sz val="11"/>
        <color theme="1"/>
        <rFont val="맑은 고딕"/>
        <family val="2"/>
        <charset val="129"/>
        <scheme val="minor"/>
      </rPr>
      <t xml:space="preserve">1 </t>
    </r>
    <r>
      <rPr>
        <sz val="11"/>
        <color theme="1"/>
        <rFont val="맑은 고딕"/>
        <family val="2"/>
        <scheme val="minor"/>
      </rPr>
      <t>วโบ</t>
    </r>
  </si>
  <si>
    <t>[3492]</t>
  </si>
  <si>
    <t>[3499]</t>
  </si>
  <si>
    <t>ตแปดสองสามส์หก</t>
  </si>
  <si>
    <t>[3532]</t>
  </si>
  <si>
    <t>[3544]</t>
  </si>
  <si>
    <r>
      <t>-</t>
    </r>
    <r>
      <rPr>
        <sz val="11"/>
        <color theme="1"/>
        <rFont val="맑은 고딕"/>
        <family val="2"/>
        <scheme val="minor"/>
      </rPr>
      <t>๘งาย</t>
    </r>
    <r>
      <rPr>
        <sz val="11"/>
        <color theme="1"/>
        <rFont val="맑은 고딕"/>
        <family val="2"/>
        <charset val="129"/>
        <scheme val="minor"/>
      </rPr>
      <t>(</t>
    </r>
    <r>
      <rPr>
        <sz val="11"/>
        <color theme="1"/>
        <rFont val="맑은 고딕"/>
        <family val="2"/>
        <scheme val="minor"/>
      </rPr>
      <t>เล้ากวบ</t>
    </r>
  </si>
  <si>
    <t>[3554]</t>
  </si>
  <si>
    <t>[3564]</t>
  </si>
  <si>
    <t>1งคอษนวจวงลํางวงบน</t>
  </si>
  <si>
    <t>[3597]</t>
  </si>
  <si>
    <t>งิดแปดสองสามสี่หก</t>
  </si>
  <si>
    <t>[3655]</t>
  </si>
  <si>
    <t>[3671]</t>
  </si>
  <si>
    <r>
      <t>ปอง</t>
    </r>
    <r>
      <rPr>
        <sz val="11"/>
        <color theme="1"/>
        <rFont val="맑은 고딕"/>
        <family val="2"/>
        <charset val="129"/>
        <scheme val="minor"/>
      </rPr>
      <t xml:space="preserve"> </t>
    </r>
    <r>
      <rPr>
        <sz val="11"/>
        <color theme="1"/>
        <rFont val="맑은 고딕"/>
        <family val="2"/>
        <scheme val="minor"/>
      </rPr>
      <t>อยยแลวกวปป</t>
    </r>
  </si>
  <si>
    <t>[3681]</t>
  </si>
  <si>
    <t>[3695]</t>
  </si>
  <si>
    <t>[3725]</t>
  </si>
  <si>
    <t>[3760]</t>
  </si>
  <si>
    <r>
      <t>.</t>
    </r>
    <r>
      <rPr>
        <sz val="11"/>
        <color theme="1"/>
        <rFont val="맑은 고딕"/>
        <family val="2"/>
        <scheme val="minor"/>
      </rPr>
      <t>งัดแปตสองสามสีทก</t>
    </r>
  </si>
  <si>
    <t>[3825]</t>
  </si>
  <si>
    <t>ไล้งคดกวางล้าง่างบน</t>
  </si>
  <si>
    <t>[3855]</t>
  </si>
  <si>
    <t>[3867]</t>
  </si>
  <si>
    <t>ร่าย(เลงว์คาบ!</t>
  </si>
  <si>
    <t>[3889]</t>
  </si>
  <si>
    <t>)ฒแแปดสองสามสีหภก</t>
  </si>
  <si>
    <t>[3917]</t>
  </si>
  <si>
    <t>[3952]</t>
  </si>
  <si>
    <t>เท่งเคยไม่มีทางจน</t>
  </si>
  <si>
    <t>[3982]</t>
  </si>
  <si>
    <t>error13</t>
    <phoneticPr fontId="1" type="noConversion"/>
  </si>
  <si>
    <t>분석2</t>
    <phoneticPr fontId="1" type="noConversion"/>
  </si>
  <si>
    <t>Blue_E</t>
    <phoneticPr fontId="1" type="noConversion"/>
  </si>
  <si>
    <t>Blue</t>
    <phoneticPr fontId="1" type="noConversion"/>
  </si>
  <si>
    <t>Red_E</t>
    <phoneticPr fontId="1" type="noConversion"/>
  </si>
  <si>
    <t>Purple_E</t>
    <phoneticPr fontId="1" type="noConversion"/>
  </si>
  <si>
    <t>unprint 트래킹 단계에서 걸러짐</t>
    <phoneticPr fontId="1" type="noConversion"/>
  </si>
  <si>
    <t>예상 결과에 따른 분류</t>
    <phoneticPr fontId="1" type="noConversion"/>
  </si>
  <si>
    <t>-&gt; 폴더 분류 or 로그파일 분류?</t>
    <phoneticPr fontId="1" type="noConversion"/>
  </si>
  <si>
    <t>노이즈(보라)</t>
    <phoneticPr fontId="1" type="noConversion"/>
  </si>
  <si>
    <t>노이즈(파랑)</t>
    <phoneticPr fontId="1" type="noConversion"/>
  </si>
  <si>
    <t>라인0, 라인16 노이즈</t>
    <phoneticPr fontId="1" type="noConversion"/>
  </si>
  <si>
    <t>[774]</t>
  </si>
  <si>
    <t>กลนลองลมมา</t>
  </si>
  <si>
    <t>[926]</t>
  </si>
  <si>
    <r>
      <t>%</t>
    </r>
    <r>
      <rPr>
        <sz val="11"/>
        <color theme="1"/>
        <rFont val="맑은 고딕"/>
        <family val="2"/>
        <scheme val="minor"/>
      </rPr>
      <t>อมปาริชาตสวรรค</t>
    </r>
  </si>
  <si>
    <t>ล๗เจ้าเท้านูน</t>
  </si>
  <si>
    <t>[1129]</t>
  </si>
  <si>
    <t>จมฟหฏิชซาตทผาน</t>
  </si>
  <si>
    <t>[1178]</t>
  </si>
  <si>
    <t>[1276]</t>
  </si>
  <si>
    <t>{ตูอกเจ้ากงาม</t>
  </si>
  <si>
    <t>[1328]</t>
  </si>
  <si>
    <t>มนามเขากล้าวขาน</t>
  </si>
  <si>
    <t>[1373]</t>
  </si>
  <si>
    <t>สแตงงามตระการว</t>
  </si>
  <si>
    <t>[1422]</t>
  </si>
  <si>
    <r>
      <t>”</t>
    </r>
    <r>
      <rPr>
        <sz val="11"/>
        <color theme="1"/>
        <rFont val="맑은 고딕"/>
        <family val="2"/>
        <scheme val="minor"/>
      </rPr>
      <t>พิศเพี่ยงแกวประพาฬ</t>
    </r>
  </si>
  <si>
    <t>[1463]</t>
  </si>
  <si>
    <t>.อกไม้วิมานสขาวดี</t>
  </si>
  <si>
    <t>[1577]</t>
  </si>
  <si>
    <t>กอนเจ้าลองลม</t>
  </si>
  <si>
    <t>[1751]</t>
  </si>
  <si>
    <t>{ลมพรมมาแหงน</t>
  </si>
  <si>
    <t>[1832]</t>
  </si>
  <si>
    <t>[1888]</t>
  </si>
  <si>
    <r>
      <t>)</t>
    </r>
    <r>
      <rPr>
        <sz val="11"/>
        <color theme="1"/>
        <rFont val="맑은 고딕"/>
        <family val="2"/>
        <scheme val="minor"/>
      </rPr>
      <t>ลนเจ้าย่วนย์</t>
    </r>
  </si>
  <si>
    <t>[1933]</t>
  </si>
  <si>
    <t>[1945]</t>
  </si>
  <si>
    <t>ๆดีให้ป่วนปั่น</t>
  </si>
  <si>
    <t>[2095]</t>
  </si>
  <si>
    <t>กลิ่นเจ้าดลใจ</t>
  </si>
  <si>
    <r>
      <t>โน้ม</t>
    </r>
    <r>
      <rPr>
        <sz val="11"/>
        <color theme="1"/>
        <rFont val="맑은 고딕"/>
        <family val="2"/>
        <charset val="129"/>
        <scheme val="minor"/>
      </rPr>
      <t xml:space="preserve"> </t>
    </r>
    <r>
      <rPr>
        <sz val="11"/>
        <color theme="1"/>
        <rFont val="맑은 고딕"/>
        <family val="2"/>
        <scheme val="minor"/>
      </rPr>
      <t>ในฤทัยฝัน</t>
    </r>
  </si>
  <si>
    <t>[2193]</t>
  </si>
  <si>
    <t>เพชาตแต่เบองพวรรพ</t>
  </si>
  <si>
    <t>[2240]</t>
  </si>
  <si>
    <t>[2242]</t>
  </si>
  <si>
    <t>นึกได้โดยฉับพลัน</t>
  </si>
  <si>
    <t>[2295]</t>
  </si>
  <si>
    <t>. ลนทพยผกพน</t>
  </si>
  <si>
    <t>[2334]</t>
  </si>
  <si>
    <t>[2358]</t>
  </si>
  <si>
    <t>'รรค์ดลใจ</t>
  </si>
  <si>
    <t>[2396]</t>
  </si>
  <si>
    <t>โอปาริชาตเอย</t>
  </si>
  <si>
    <t>[2569]</t>
  </si>
  <si>
    <t>[2608]</t>
  </si>
  <si>
    <t>หนเชยชีวิตให้</t>
  </si>
  <si>
    <t>[2668]</t>
  </si>
  <si>
    <t>[2705]</t>
  </si>
  <si>
    <t xml:space="preserve"> *ชีาติหลังปางได</t>
  </si>
  <si>
    <t>[2809]</t>
  </si>
  <si>
    <t>เข้าไจทกปาง</t>
  </si>
  <si>
    <t>[2851]</t>
  </si>
  <si>
    <t>[2873]</t>
  </si>
  <si>
    <t>เกิดชาติปางไหน</t>
  </si>
  <si>
    <t>[2951]</t>
  </si>
  <si>
    <t>[3009]</t>
  </si>
  <si>
    <t>อได้ร่วมใจทกทาง</t>
  </si>
  <si>
    <t>ช่างรักร่วมไจไม่จืดจาง</t>
  </si>
  <si>
    <t>[3200]</t>
  </si>
  <si>
    <t>[3211]</t>
  </si>
  <si>
    <t>ป่างร้างไม่จางเลย</t>
  </si>
  <si>
    <t>[3310]</t>
  </si>
  <si>
    <t>ตักดิสิทธิหนักหนา</t>
  </si>
  <si>
    <t>โอปาริชาติเอย</t>
  </si>
  <si>
    <t>[3402]</t>
  </si>
  <si>
    <t>[3513]</t>
  </si>
  <si>
    <t>กลินเจ้ารำเพย</t>
  </si>
  <si>
    <t>[3552]</t>
  </si>
  <si>
    <t>ศิดเชยไมขาดกลิน</t>
  </si>
  <si>
    <t>[3605]</t>
  </si>
  <si>
    <t>[3712]</t>
  </si>
  <si>
    <t>เว อยเมองแม่น</t>
  </si>
  <si>
    <t>[3765]</t>
  </si>
  <si>
    <t>ฐิใช่ของแดนดิน</t>
  </si>
  <si>
    <t>[3803]</t>
  </si>
  <si>
    <t>[3815]</t>
  </si>
  <si>
    <t>สมบัติวิมานขื่นบานประทิน</t>
  </si>
  <si>
    <t>[3923]</t>
  </si>
  <si>
    <t>{ซี้ใชซของช วแผนต้น</t>
  </si>
  <si>
    <t>[3984]</t>
  </si>
  <si>
    <t>D</t>
    <phoneticPr fontId="1" type="noConversion"/>
  </si>
  <si>
    <t>872 ~ 916</t>
    <phoneticPr fontId="1" type="noConversion"/>
  </si>
  <si>
    <t>925 ~ 975</t>
    <phoneticPr fontId="1" type="noConversion"/>
  </si>
  <si>
    <t>1073 ~ 1116</t>
    <phoneticPr fontId="1" type="noConversion"/>
  </si>
  <si>
    <t>1129 ~ 1179</t>
    <phoneticPr fontId="1" type="noConversion"/>
  </si>
  <si>
    <t>1275 ~ 1317</t>
    <phoneticPr fontId="1" type="noConversion"/>
  </si>
  <si>
    <t>1328 ~ 1375</t>
    <phoneticPr fontId="1" type="noConversion"/>
  </si>
  <si>
    <t>1382 ~ 1423</t>
    <phoneticPr fontId="1" type="noConversion"/>
  </si>
  <si>
    <t>1426 ~ 1463</t>
    <phoneticPr fontId="1" type="noConversion"/>
  </si>
  <si>
    <t>1472 ~ 1579</t>
    <phoneticPr fontId="1" type="noConversion"/>
  </si>
  <si>
    <t>1690 ~ 1737</t>
    <phoneticPr fontId="1" type="noConversion"/>
  </si>
  <si>
    <t>1751 ~ 1805</t>
    <phoneticPr fontId="1" type="noConversion"/>
  </si>
  <si>
    <t>1887 ~ 1934</t>
    <phoneticPr fontId="1" type="noConversion"/>
  </si>
  <si>
    <t>1944 ~ 1994</t>
    <phoneticPr fontId="1" type="noConversion"/>
  </si>
  <si>
    <t>2095 ~ 2135</t>
    <phoneticPr fontId="1" type="noConversion"/>
  </si>
  <si>
    <t>2151 ~ 2190</t>
    <phoneticPr fontId="1" type="noConversion"/>
  </si>
  <si>
    <t>2192 ~ 2241</t>
    <phoneticPr fontId="1" type="noConversion"/>
  </si>
  <si>
    <t>2242 ~ 2284</t>
    <phoneticPr fontId="1" type="noConversion"/>
  </si>
  <si>
    <t>2293 ~ 2336</t>
    <phoneticPr fontId="1" type="noConversion"/>
  </si>
  <si>
    <t>2355 ~ 2398</t>
    <phoneticPr fontId="1" type="noConversion"/>
  </si>
  <si>
    <t>2510 ~ 2565</t>
    <phoneticPr fontId="1" type="noConversion"/>
  </si>
  <si>
    <t>2607 ~ 2670</t>
    <phoneticPr fontId="1" type="noConversion"/>
  </si>
  <si>
    <t>2705 ~ 2756</t>
    <phoneticPr fontId="1" type="noConversion"/>
  </si>
  <si>
    <t>2808 ~ 2853</t>
    <phoneticPr fontId="1" type="noConversion"/>
  </si>
  <si>
    <t>2908 ~ 2952</t>
    <phoneticPr fontId="1" type="noConversion"/>
  </si>
  <si>
    <t>3008 ~ 3074</t>
    <phoneticPr fontId="1" type="noConversion"/>
  </si>
  <si>
    <t>3109 ~ 3201</t>
    <phoneticPr fontId="1" type="noConversion"/>
  </si>
  <si>
    <t>3210 ~ 3289</t>
    <phoneticPr fontId="1" type="noConversion"/>
  </si>
  <si>
    <t>3310 ~ 3350</t>
    <phoneticPr fontId="1" type="noConversion"/>
  </si>
  <si>
    <t>3362 ~ 3403</t>
    <phoneticPr fontId="1" type="noConversion"/>
  </si>
  <si>
    <t>3513 ~ 3554</t>
    <phoneticPr fontId="1" type="noConversion"/>
  </si>
  <si>
    <t xml:space="preserve">3562 ~ 3604 </t>
    <phoneticPr fontId="1" type="noConversion"/>
  </si>
  <si>
    <t>3712 ~ 3758</t>
    <phoneticPr fontId="1" type="noConversion"/>
  </si>
  <si>
    <t>3764 ~ 3804</t>
    <phoneticPr fontId="1" type="noConversion"/>
  </si>
  <si>
    <t>3814 ~ 3902</t>
    <phoneticPr fontId="1" type="noConversion"/>
  </si>
  <si>
    <t>3918 ~ 3989</t>
    <phoneticPr fontId="1" type="noConversion"/>
  </si>
  <si>
    <t>4000 ~ 4046</t>
    <phoneticPr fontId="1" type="noConversion"/>
  </si>
  <si>
    <t>[425]</t>
  </si>
  <si>
    <t>{ธอคงไม่ซึงในความจริงใจ</t>
  </si>
  <si>
    <t>เชิอคงไม่เห็น</t>
  </si>
  <si>
    <t>[606]</t>
  </si>
  <si>
    <t>ตี้าความสําคัญใดๆ</t>
  </si>
  <si>
    <t>จิกคนคนหนง</t>
  </si>
  <si>
    <t>[747]</t>
  </si>
  <si>
    <t>ปั้มแตเธอในใจ</t>
  </si>
  <si>
    <t>[792]</t>
  </si>
  <si>
    <t>!พยงแคหาง</t>
  </si>
  <si>
    <t>[887]</t>
  </si>
  <si>
    <t>ซี้เธอได้มองเห็นค่า</t>
  </si>
  <si>
    <t>[937]</t>
  </si>
  <si>
    <r>
      <t>.</t>
    </r>
    <r>
      <rPr>
        <sz val="11"/>
        <color theme="1"/>
        <rFont val="맑은 고딕"/>
        <family val="2"/>
        <scheme val="minor"/>
      </rPr>
      <t>ต่ความเปนจรงที่เป็นอย่นี</t>
    </r>
  </si>
  <si>
    <t>ตื้อใจเธอไม่ร้อย่ไหน</t>
  </si>
  <si>
    <t>[1372]</t>
  </si>
  <si>
    <r>
      <t>!4</t>
    </r>
    <r>
      <rPr>
        <sz val="11"/>
        <color theme="1"/>
        <rFont val="맑은 고딕"/>
        <family val="2"/>
        <scheme val="minor"/>
      </rPr>
      <t>คงัทมัดความหมาย</t>
    </r>
  </si>
  <si>
    <t>[1521]</t>
  </si>
  <si>
    <r>
      <t>'</t>
    </r>
    <r>
      <rPr>
        <sz val="11"/>
        <color theme="1"/>
        <rFont val="맑은 고딕"/>
        <family val="2"/>
        <scheme val="minor"/>
      </rPr>
      <t>ยกบฉาน</t>
    </r>
  </si>
  <si>
    <t>[1549]</t>
  </si>
  <si>
    <t>[1582]</t>
  </si>
  <si>
    <t>เธออาจไม่สขสันต</t>
  </si>
  <si>
    <t>[1616]</t>
  </si>
  <si>
    <t>[1656]</t>
  </si>
  <si>
    <t>แอาจไม่สมหวัง</t>
  </si>
  <si>
    <t>[1685]</t>
  </si>
  <si>
    <t>[1725]</t>
  </si>
  <si>
    <t>ชั่นอย่กับไคร</t>
  </si>
  <si>
    <t>[1760]</t>
  </si>
  <si>
    <t>อั้อมกอดฉน</t>
  </si>
  <si>
    <t>ห่อบอ่นละมัง</t>
  </si>
  <si>
    <t>[1900]</t>
  </si>
  <si>
    <t>ไม้ใช่อย่างทีหวัง</t>
  </si>
  <si>
    <t>[2007]</t>
  </si>
  <si>
    <r>
      <t>.</t>
    </r>
    <r>
      <rPr>
        <sz val="11"/>
        <color theme="1"/>
        <rFont val="맑은 고딕"/>
        <family val="2"/>
        <scheme val="minor"/>
      </rPr>
      <t>เบิอติองการ๊</t>
    </r>
  </si>
  <si>
    <t>[2042]</t>
  </si>
  <si>
    <t>ใภายามจะดง</t>
  </si>
  <si>
    <t>[2746]</t>
  </si>
  <si>
    <t>‹แเธอให้อย่เคี่ยงข้าง</t>
  </si>
  <si>
    <t>.คัใงัใหมติทัวงิ</t>
  </si>
  <si>
    <t>ซี่จะรังใจเธอเอาไว้</t>
  </si>
  <si>
    <t>[2941]</t>
  </si>
  <si>
    <t>[2988]</t>
  </si>
  <si>
    <t>ยิกบปน้าน</t>
  </si>
  <si>
    <t>[3017]</t>
  </si>
  <si>
    <t>[3047]</t>
  </si>
  <si>
    <t>วเอาจไม่สขสันต</t>
  </si>
  <si>
    <t>(เธออาจไม่สมหวัง</t>
  </si>
  <si>
    <t>ชั้นอย่กับใคร</t>
  </si>
  <si>
    <t>[3222]</t>
  </si>
  <si>
    <t>[3275]</t>
  </si>
  <si>
    <t>ชื้อมกอดฉน</t>
  </si>
  <si>
    <t>[3302]</t>
  </si>
  <si>
    <t>ไไฝ่อบอ่นละมัง</t>
  </si>
  <si>
    <r>
      <t>”</t>
    </r>
    <r>
      <rPr>
        <sz val="11"/>
        <color theme="1"/>
        <rFont val="맑은 고딕"/>
        <family val="2"/>
        <scheme val="minor"/>
      </rPr>
      <t>ใส้ใช่อย่างทีหวง</t>
    </r>
  </si>
  <si>
    <t>[3470]</t>
  </si>
  <si>
    <t>[3505]</t>
  </si>
  <si>
    <r>
      <t>@</t>
    </r>
    <r>
      <rPr>
        <sz val="11"/>
        <color theme="1"/>
        <rFont val="맑은 고딕"/>
        <family val="2"/>
        <scheme val="minor"/>
      </rPr>
      <t>อูกับฉ้าน</t>
    </r>
  </si>
  <si>
    <t>[3615]</t>
  </si>
  <si>
    <t>แออาจไม่สขสันต</t>
  </si>
  <si>
    <t>[3648]</t>
  </si>
  <si>
    <t>[3693]</t>
  </si>
  <si>
    <r>
      <t>(</t>
    </r>
    <r>
      <rPr>
        <sz val="11"/>
        <color theme="1"/>
        <rFont val="맑은 고딕"/>
        <family val="2"/>
        <scheme val="minor"/>
      </rPr>
      <t>เชิ</t>
    </r>
    <r>
      <rPr>
        <sz val="11"/>
        <color theme="1"/>
        <rFont val="맑은 고딕"/>
        <family val="2"/>
        <charset val="129"/>
        <scheme val="minor"/>
      </rPr>
      <t>#</t>
    </r>
    <r>
      <rPr>
        <sz val="11"/>
        <color theme="1"/>
        <rFont val="맑은 고딕"/>
        <family val="2"/>
        <scheme val="minor"/>
      </rPr>
      <t>ลาจไม่สมหวัง</t>
    </r>
  </si>
  <si>
    <t>[3757]</t>
  </si>
  <si>
    <t>[3791]</t>
  </si>
  <si>
    <t>[3843]</t>
  </si>
  <si>
    <t>ชี้อมกอดฉน</t>
  </si>
  <si>
    <t>ไไผอบอ่นละมง</t>
  </si>
  <si>
    <t>[3931]</t>
  </si>
  <si>
    <t>ไผ้ใช่อย่างทีหวัง</t>
  </si>
  <si>
    <t>[4038]</t>
  </si>
  <si>
    <r>
      <t>6</t>
    </r>
    <r>
      <rPr>
        <sz val="11"/>
        <color theme="1"/>
        <rFont val="맑은 고딕"/>
        <family val="2"/>
        <scheme val="minor"/>
      </rPr>
      <t>ชิอต่องการ</t>
    </r>
  </si>
  <si>
    <t>[4073]</t>
  </si>
  <si>
    <t>[4129]</t>
  </si>
  <si>
    <r>
      <t>@</t>
    </r>
    <r>
      <rPr>
        <sz val="11"/>
        <color theme="1"/>
        <rFont val="맑은 고딕"/>
        <family val="2"/>
        <scheme val="minor"/>
      </rPr>
      <t>ยูกบฉาน</t>
    </r>
  </si>
  <si>
    <t>[4157]</t>
  </si>
  <si>
    <r>
      <t>อ</t>
    </r>
    <r>
      <rPr>
        <sz val="11"/>
        <color theme="1"/>
        <rFont val="맑은 고딕"/>
        <family val="2"/>
        <charset val="129"/>
        <scheme val="minor"/>
      </rPr>
      <t>2</t>
    </r>
    <r>
      <rPr>
        <sz val="11"/>
        <color theme="1"/>
        <rFont val="맑은 고딕"/>
        <family val="2"/>
        <scheme val="minor"/>
      </rPr>
      <t>ออาจไม่สขสันต</t>
    </r>
  </si>
  <si>
    <t>เธออาจไม่สมหวัง</t>
  </si>
  <si>
    <t>[4362]</t>
  </si>
  <si>
    <t>[4415]</t>
  </si>
  <si>
    <t>[4442]</t>
  </si>
  <si>
    <t>[4472]</t>
  </si>
  <si>
    <r>
      <t>หอบอ่นล</t>
    </r>
    <r>
      <rPr>
        <sz val="11"/>
        <color theme="1"/>
        <rFont val="맑은 고딕"/>
        <family val="2"/>
        <charset val="129"/>
        <scheme val="minor"/>
      </rPr>
      <t xml:space="preserve"> </t>
    </r>
    <r>
      <rPr>
        <sz val="11"/>
        <color theme="1"/>
        <rFont val="맑은 고딕"/>
        <family val="2"/>
        <scheme val="minor"/>
      </rPr>
      <t>มัง</t>
    </r>
  </si>
  <si>
    <r>
      <t xml:space="preserve"> </t>
    </r>
    <r>
      <rPr>
        <sz val="11"/>
        <color theme="1"/>
        <rFont val="맑은 고딕"/>
        <family val="2"/>
        <scheme val="minor"/>
      </rPr>
      <t>ไม้ใช่อย่างทีหวัง</t>
    </r>
  </si>
  <si>
    <t>[4694]</t>
  </si>
  <si>
    <t>จูดจบคอเจบชํา</t>
  </si>
  <si>
    <t>[4734]</t>
  </si>
  <si>
    <r>
      <rPr>
        <sz val="11"/>
        <color theme="1"/>
        <rFont val="맑은 고딕"/>
        <family val="2"/>
        <charset val="129"/>
        <scheme val="minor"/>
      </rPr>
      <t>=-</t>
    </r>
    <r>
      <rPr>
        <sz val="11"/>
        <color theme="1"/>
        <rFont val="Tahoma"/>
        <family val="2"/>
        <charset val="222"/>
      </rPr>
      <t>ปี้มึเทให้กนเทาไหร่</t>
    </r>
    <r>
      <rPr>
        <sz val="11"/>
        <color theme="1"/>
        <rFont val="맑은 고딕"/>
        <family val="3"/>
        <charset val="129"/>
        <scheme val="minor"/>
      </rPr>
      <t xml:space="preserve"> </t>
    </r>
    <r>
      <rPr>
        <sz val="11"/>
        <color theme="1"/>
        <rFont val="Tahoma"/>
        <family val="2"/>
        <charset val="222"/>
      </rPr>
      <t>เฮ</t>
    </r>
    <phoneticPr fontId="1" type="noConversion"/>
  </si>
  <si>
    <r>
      <rPr>
        <sz val="11"/>
        <color theme="1"/>
        <rFont val="맑은 고딕"/>
        <family val="2"/>
        <charset val="129"/>
        <scheme val="minor"/>
      </rPr>
      <t>=-</t>
    </r>
    <r>
      <rPr>
        <sz val="11"/>
        <color theme="1"/>
        <rFont val="Tahoma"/>
        <family val="2"/>
        <charset val="222"/>
      </rPr>
      <t>เฮอตองการ</t>
    </r>
    <phoneticPr fontId="1" type="noConversion"/>
  </si>
  <si>
    <t>너무 빠른 노래</t>
    <phoneticPr fontId="1" type="noConversion"/>
  </si>
  <si>
    <t>51142_0~42Lines_ColorWeired.mp4</t>
    <phoneticPr fontId="1" type="noConversion"/>
  </si>
  <si>
    <t>ปา ริกกนม1</t>
  </si>
  <si>
    <t>[1592]</t>
  </si>
  <si>
    <r>
      <t>1</t>
    </r>
    <r>
      <rPr>
        <sz val="11"/>
        <color theme="1"/>
        <rFont val="맑은 고딕"/>
        <family val="2"/>
        <scheme val="minor"/>
      </rPr>
      <t>ากื้นุบเวลาก็ยางเขามาถึงปีทีสี</t>
    </r>
  </si>
  <si>
    <r>
      <t>1</t>
    </r>
    <r>
      <rPr>
        <sz val="11"/>
        <color theme="1"/>
        <rFont val="맑은 고딕"/>
        <family val="2"/>
        <scheme val="minor"/>
      </rPr>
      <t>ากเป็นใปตามนี</t>
    </r>
  </si>
  <si>
    <t>การ็กกันมา”</t>
  </si>
  <si>
    <t>[3158]</t>
  </si>
  <si>
    <t>빨강은 서브Lyric임, 파랑 노이즈(Line18)</t>
    <phoneticPr fontId="1" type="noConversion"/>
  </si>
  <si>
    <t>40257.mp4</t>
  </si>
  <si>
    <t>40686.mp4</t>
  </si>
  <si>
    <t>40779.mp4</t>
  </si>
  <si>
    <t>40933.mp4</t>
  </si>
  <si>
    <t>41640.mp4</t>
  </si>
  <si>
    <t>41892.mp4</t>
  </si>
  <si>
    <t>41964.mp4</t>
  </si>
  <si>
    <t>42009.mp4</t>
  </si>
  <si>
    <t>42567.mp4</t>
  </si>
  <si>
    <t>42573.mp4</t>
  </si>
  <si>
    <t>42607.mp4</t>
  </si>
  <si>
    <t>42615.mp4</t>
  </si>
  <si>
    <t>42619.mp4</t>
  </si>
  <si>
    <t>42738.mp4</t>
  </si>
  <si>
    <t>42742.mp4</t>
  </si>
  <si>
    <t>42968.mp4</t>
  </si>
  <si>
    <t>43040.mp4</t>
  </si>
  <si>
    <t>43078.mp4</t>
  </si>
  <si>
    <t>43542.mp4</t>
  </si>
  <si>
    <t>43809.mp4</t>
  </si>
  <si>
    <t>44369.mp4</t>
  </si>
  <si>
    <t>44760.mp4</t>
  </si>
  <si>
    <t>45065.mp4</t>
  </si>
  <si>
    <t>45851.mp4</t>
  </si>
  <si>
    <t>46041.mp4</t>
  </si>
  <si>
    <t>46101.mp4</t>
  </si>
  <si>
    <t>47011.mp4</t>
  </si>
  <si>
    <t>47271.mp4</t>
  </si>
  <si>
    <t>47839.mp4</t>
  </si>
  <si>
    <t>48386.mp4</t>
  </si>
  <si>
    <t>48466.mp4</t>
  </si>
  <si>
    <t>48972.mp4</t>
  </si>
  <si>
    <t>48977.mp4</t>
  </si>
  <si>
    <t>49044.mp4</t>
  </si>
  <si>
    <t>49055.mp4</t>
  </si>
  <si>
    <t>49251.mp4</t>
  </si>
  <si>
    <t>49594.mp4</t>
  </si>
  <si>
    <t>49796.mp4</t>
  </si>
  <si>
    <t>50440.mp4</t>
  </si>
  <si>
    <t>50739.mp4</t>
  </si>
  <si>
    <t>50900.mp4</t>
  </si>
  <si>
    <t>51073.mp4</t>
  </si>
  <si>
    <t>51298.mp4</t>
  </si>
  <si>
    <t>51436.mp4</t>
  </si>
  <si>
    <t>51480.mp4</t>
  </si>
  <si>
    <t>52817.mp4</t>
  </si>
  <si>
    <t>52964.mp4</t>
  </si>
  <si>
    <t>53258.mp4</t>
  </si>
  <si>
    <t>53386.mp4</t>
  </si>
  <si>
    <t>53429.mp4</t>
  </si>
  <si>
    <t>53444.mp4</t>
  </si>
  <si>
    <t>53609.mp4</t>
  </si>
  <si>
    <t>54243.mp4</t>
  </si>
  <si>
    <t>54584.mp4</t>
  </si>
  <si>
    <t>54666.mp4</t>
  </si>
  <si>
    <t>55008.mp4</t>
  </si>
  <si>
    <t>55437.mp4</t>
  </si>
  <si>
    <t>55480.mp4</t>
  </si>
  <si>
    <t>56292.mp4</t>
  </si>
  <si>
    <t>56524.mp4</t>
  </si>
  <si>
    <t>56690.mp4</t>
  </si>
  <si>
    <t>56823.mp4</t>
  </si>
  <si>
    <t>57248.mp4</t>
  </si>
  <si>
    <t>57661.mp4</t>
  </si>
  <si>
    <t>57701.mp4</t>
  </si>
  <si>
    <t>58028.mp4</t>
  </si>
  <si>
    <t>58147.mp4</t>
  </si>
  <si>
    <t>58165.mp4</t>
  </si>
  <si>
    <t>58166.mp4</t>
  </si>
  <si>
    <t>58227.mp4</t>
  </si>
  <si>
    <t>59385.mp4</t>
  </si>
  <si>
    <t>59642.mp4</t>
  </si>
  <si>
    <t>59695.mp4</t>
  </si>
  <si>
    <t>59791.mp4</t>
  </si>
  <si>
    <t>59832.mp4</t>
  </si>
  <si>
    <t>59925.mp4</t>
  </si>
  <si>
    <t>59985.mp4</t>
  </si>
  <si>
    <t>60050.mp4</t>
  </si>
  <si>
    <t>60105.mp4</t>
  </si>
  <si>
    <t>60222.mp4</t>
  </si>
  <si>
    <t>60255.mp4</t>
  </si>
  <si>
    <t>60796.mp4</t>
  </si>
  <si>
    <t>61066.mp4</t>
  </si>
  <si>
    <t>61636.mp4</t>
  </si>
  <si>
    <t>61652.mp4</t>
  </si>
  <si>
    <t>61861.mp4</t>
  </si>
  <si>
    <t>61916.mp4</t>
  </si>
  <si>
    <t>62219.mp4</t>
  </si>
  <si>
    <t>62249.mp4</t>
  </si>
  <si>
    <t>62364.mp4</t>
  </si>
  <si>
    <t>62972.mp4</t>
  </si>
  <si>
    <t>63081.mp4</t>
  </si>
  <si>
    <t>63192.mp4</t>
  </si>
  <si>
    <t>63703.mp4</t>
  </si>
  <si>
    <t>63710.mp4</t>
  </si>
  <si>
    <t>64321.mp4</t>
  </si>
  <si>
    <t>64651.mp4</t>
  </si>
  <si>
    <t>64659.mp4</t>
  </si>
  <si>
    <t>함께부르는 라인 존재함</t>
    <phoneticPr fontId="1" type="noConversion"/>
  </si>
  <si>
    <t>아에 다른 형식</t>
    <phoneticPr fontId="1" type="noConversion"/>
  </si>
  <si>
    <t>이전에 했던영상</t>
    <phoneticPr fontId="1" type="noConversion"/>
  </si>
  <si>
    <t>라인 4, 5 쪼개짐, 배경이 파랑계열이라 라인들 상태가 다 불량함</t>
    <phoneticPr fontId="1" type="noConversion"/>
  </si>
  <si>
    <t>빨강라인 10개.</t>
    <phoneticPr fontId="1" type="noConversion"/>
  </si>
  <si>
    <t>함께 부르는 라인 존재, 빨강 5개 ,재외하면 완벽</t>
    <phoneticPr fontId="1" type="noConversion"/>
  </si>
  <si>
    <t xml:space="preserve"> 빨강 (34/36) 파랑(46/47) 라인 3개 못찾음, 짧아서인가../</t>
    <phoneticPr fontId="1" type="noConversion"/>
  </si>
  <si>
    <t>빨강 못찾음(파랑라인 30/30, 빨강라인 8/18)</t>
    <phoneticPr fontId="1" type="noConversion"/>
  </si>
  <si>
    <t>듀엣라인1개 있는데 색은 같음</t>
    <phoneticPr fontId="1" type="noConversion"/>
  </si>
  <si>
    <t xml:space="preserve">폰트 구림, </t>
    <phoneticPr fontId="1" type="noConversion"/>
  </si>
  <si>
    <t xml:space="preserve">unprint 컬러를 subLyric색으로 가저갓음.., </t>
    <phoneticPr fontId="1" type="noConversion"/>
  </si>
  <si>
    <t>빨파가 같이뜨는 듀엣의 경우 정의해놓은 검사구역 보다 높은곳에 출력됨..</t>
    <phoneticPr fontId="1" type="noConversion"/>
  </si>
  <si>
    <t>문제점</t>
    <phoneticPr fontId="1" type="noConversion"/>
  </si>
  <si>
    <t>63703.mp4</t>
    <phoneticPr fontId="1" type="noConversion"/>
  </si>
  <si>
    <t>687 ~ 748</t>
    <phoneticPr fontId="1" type="noConversion"/>
  </si>
  <si>
    <t>820 ~ 883</t>
    <phoneticPr fontId="1" type="noConversion"/>
  </si>
  <si>
    <t>968 ~ 1030</t>
    <phoneticPr fontId="1" type="noConversion"/>
  </si>
  <si>
    <t>1111 ~ 1167</t>
    <phoneticPr fontId="1" type="noConversion"/>
  </si>
  <si>
    <t>1263 ~ 1308</t>
    <phoneticPr fontId="1" type="noConversion"/>
  </si>
  <si>
    <t>1332 ~ 1362</t>
    <phoneticPr fontId="1" type="noConversion"/>
  </si>
  <si>
    <t>1400 ~ 1454</t>
    <phoneticPr fontId="1" type="noConversion"/>
  </si>
  <si>
    <t>1545 ~ 1597</t>
    <phoneticPr fontId="1" type="noConversion"/>
  </si>
  <si>
    <t>1684 ~ 1746</t>
    <phoneticPr fontId="1" type="noConversion"/>
  </si>
  <si>
    <t>1807 ~ 1815</t>
    <phoneticPr fontId="1" type="noConversion"/>
  </si>
  <si>
    <t>1830 ~ 1882</t>
    <phoneticPr fontId="1" type="noConversion"/>
  </si>
  <si>
    <t>1947 ~ 2026</t>
    <phoneticPr fontId="1" type="noConversion"/>
  </si>
  <si>
    <t>2110 ~ 2162</t>
    <phoneticPr fontId="1" type="noConversion"/>
  </si>
  <si>
    <t>2252 ~ 2311</t>
    <phoneticPr fontId="1" type="noConversion"/>
  </si>
  <si>
    <t>2383 ~ 2403</t>
    <phoneticPr fontId="1" type="noConversion"/>
  </si>
  <si>
    <t xml:space="preserve">2421 ~ 2457 </t>
    <phoneticPr fontId="1" type="noConversion"/>
  </si>
  <si>
    <t>2528 ~ 2542</t>
    <phoneticPr fontId="1" type="noConversion"/>
  </si>
  <si>
    <t>2561 ~ 2596</t>
    <phoneticPr fontId="1" type="noConversion"/>
  </si>
  <si>
    <t>2676 ~ 2738</t>
    <phoneticPr fontId="1" type="noConversion"/>
  </si>
  <si>
    <t>2816 ~ 2834</t>
    <phoneticPr fontId="1" type="noConversion"/>
  </si>
  <si>
    <t>2845 ~ 2894</t>
    <phoneticPr fontId="1" type="noConversion"/>
  </si>
  <si>
    <t xml:space="preserve">3525 ~ 3533 </t>
    <phoneticPr fontId="1" type="noConversion"/>
  </si>
  <si>
    <t>3548 ~ 3600</t>
    <phoneticPr fontId="1" type="noConversion"/>
  </si>
  <si>
    <t>3665 ~ 3744</t>
    <phoneticPr fontId="1" type="noConversion"/>
  </si>
  <si>
    <t>3828 ~ 3880</t>
    <phoneticPr fontId="1" type="noConversion"/>
  </si>
  <si>
    <t>3970 ~ 4029</t>
    <phoneticPr fontId="1" type="noConversion"/>
  </si>
  <si>
    <t>4101 ~ 4121</t>
    <phoneticPr fontId="1" type="noConversion"/>
  </si>
  <si>
    <t>4139 ~ 4175</t>
    <phoneticPr fontId="1" type="noConversion"/>
  </si>
  <si>
    <t>4246 ~ 4260</t>
    <phoneticPr fontId="1" type="noConversion"/>
  </si>
  <si>
    <t>4279 ~ 4314</t>
    <phoneticPr fontId="1" type="noConversion"/>
  </si>
  <si>
    <t>4393 ~ 4455</t>
    <phoneticPr fontId="1" type="noConversion"/>
  </si>
  <si>
    <t>4533 ~ 4551</t>
    <phoneticPr fontId="1" type="noConversion"/>
  </si>
  <si>
    <t>4562 ~ 4610</t>
    <phoneticPr fontId="1" type="noConversion"/>
  </si>
  <si>
    <t>4687 ~ 4737</t>
    <phoneticPr fontId="1" type="noConversion"/>
  </si>
  <si>
    <t>4815 ~ 4829</t>
    <phoneticPr fontId="1" type="noConversion"/>
  </si>
  <si>
    <t>4854 ~ 4880</t>
    <phoneticPr fontId="1" type="noConversion"/>
  </si>
  <si>
    <t>4973 ~ 5023</t>
    <phoneticPr fontId="1" type="noConversion"/>
  </si>
  <si>
    <t>5115 ~ 5168</t>
    <phoneticPr fontId="1" type="noConversion"/>
  </si>
  <si>
    <t>5262 ~ 5309</t>
    <phoneticPr fontId="1" type="noConversion"/>
  </si>
  <si>
    <t>5337 ~ 5367</t>
    <phoneticPr fontId="1" type="noConversion"/>
  </si>
  <si>
    <t>5406 ~ 5453</t>
    <phoneticPr fontId="1" type="noConversion"/>
  </si>
  <si>
    <t>5542 ~ 5599</t>
    <phoneticPr fontId="1" type="noConversion"/>
  </si>
  <si>
    <t>5683 ~ 5731</t>
    <phoneticPr fontId="1" type="noConversion"/>
  </si>
  <si>
    <t>5818 ~ 5875</t>
    <phoneticPr fontId="1" type="noConversion"/>
  </si>
  <si>
    <t>5974 ~ 6038</t>
    <phoneticPr fontId="1" type="noConversion"/>
  </si>
  <si>
    <t>[746]</t>
  </si>
  <si>
    <t>[1307]</t>
  </si>
  <si>
    <t>[1596]</t>
  </si>
  <si>
    <t>[2025]</t>
  </si>
  <si>
    <t>[2110]</t>
  </si>
  <si>
    <t>[2310]</t>
  </si>
  <si>
    <t>[2422]</t>
  </si>
  <si>
    <t>[2455]</t>
  </si>
  <si>
    <t>[2528]</t>
  </si>
  <si>
    <t>มือเธอใป</t>
  </si>
  <si>
    <t>[2541]</t>
  </si>
  <si>
    <t>[2561]</t>
  </si>
  <si>
    <t>[2594]</t>
  </si>
  <si>
    <t>[2676]</t>
  </si>
  <si>
    <t>[2737]</t>
  </si>
  <si>
    <t>[2833]</t>
  </si>
  <si>
    <t>[2892]</t>
  </si>
  <si>
    <t>[3548]</t>
  </si>
  <si>
    <t>[3598]</t>
  </si>
  <si>
    <t>[3743]</t>
  </si>
  <si>
    <t>[3879]</t>
  </si>
  <si>
    <t>[4028]</t>
  </si>
  <si>
    <t>[4101]</t>
  </si>
  <si>
    <t>[4140]</t>
  </si>
  <si>
    <t>[4246]</t>
  </si>
  <si>
    <t>ป้อเธอไป</t>
  </si>
  <si>
    <t>[4259]</t>
  </si>
  <si>
    <t>[4323]</t>
  </si>
  <si>
    <t>[4393]</t>
  </si>
  <si>
    <t>[4454]</t>
  </si>
  <si>
    <t>[4609]</t>
  </si>
  <si>
    <t>[4815]</t>
  </si>
  <si>
    <t>[4828]</t>
  </si>
  <si>
    <t>[4878]</t>
  </si>
  <si>
    <t>[5021]</t>
  </si>
  <si>
    <t>[5167]</t>
  </si>
  <si>
    <t>[5308]</t>
  </si>
  <si>
    <t>[5338]</t>
  </si>
  <si>
    <t>[5366]</t>
  </si>
  <si>
    <t>[5452]</t>
  </si>
  <si>
    <t>[5598]</t>
  </si>
  <si>
    <t>[5730]</t>
  </si>
  <si>
    <t>[5874]</t>
  </si>
  <si>
    <t>[5974]</t>
  </si>
  <si>
    <t>เตใจก็อยากหามเธอ</t>
  </si>
  <si>
    <t>[6037]</t>
  </si>
  <si>
    <t>692 ~ 720</t>
    <phoneticPr fontId="1" type="noConversion"/>
  </si>
  <si>
    <t>732 ~ 773</t>
    <phoneticPr fontId="1" type="noConversion"/>
  </si>
  <si>
    <t>804 ~ 832</t>
    <phoneticPr fontId="1" type="noConversion"/>
  </si>
  <si>
    <t>844 ~ 885</t>
    <phoneticPr fontId="1" type="noConversion"/>
  </si>
  <si>
    <t>912 ~ 943</t>
    <phoneticPr fontId="1" type="noConversion"/>
  </si>
  <si>
    <t>969 ~ 1000</t>
    <phoneticPr fontId="1" type="noConversion"/>
  </si>
  <si>
    <t>1012 ~ 1032</t>
    <phoneticPr fontId="1" type="noConversion"/>
  </si>
  <si>
    <t>1037 ~ 1059</t>
    <phoneticPr fontId="1" type="noConversion"/>
  </si>
  <si>
    <t>1068 ~ 1088</t>
    <phoneticPr fontId="1" type="noConversion"/>
  </si>
  <si>
    <t>1093 ~ 1115</t>
    <phoneticPr fontId="1" type="noConversion"/>
  </si>
  <si>
    <t>1137 ~ 1172</t>
    <phoneticPr fontId="1" type="noConversion"/>
  </si>
  <si>
    <t>1183 ~ 1228</t>
    <phoneticPr fontId="1" type="noConversion"/>
  </si>
  <si>
    <t>1251 ~ 1286</t>
    <phoneticPr fontId="1" type="noConversion"/>
  </si>
  <si>
    <t>1297 ~ 1342</t>
    <phoneticPr fontId="1" type="noConversion"/>
  </si>
  <si>
    <t>1364 ~ 1399</t>
    <phoneticPr fontId="1" type="noConversion"/>
  </si>
  <si>
    <t>1419 ~ 1455</t>
    <phoneticPr fontId="1" type="noConversion"/>
  </si>
  <si>
    <t xml:space="preserve">1466 ~ 1481 </t>
    <phoneticPr fontId="1" type="noConversion"/>
  </si>
  <si>
    <t>1491 ~ 1514</t>
    <phoneticPr fontId="1" type="noConversion"/>
  </si>
  <si>
    <t>1523 ~ 1537</t>
    <phoneticPr fontId="1" type="noConversion"/>
  </si>
  <si>
    <t>1547 ~ 1571</t>
    <phoneticPr fontId="1" type="noConversion"/>
  </si>
  <si>
    <t>1701 ~ 1738</t>
    <phoneticPr fontId="1" type="noConversion"/>
  </si>
  <si>
    <t>1750 ~ 1793</t>
    <phoneticPr fontId="1" type="noConversion"/>
  </si>
  <si>
    <t>1816 ~ 1851</t>
    <phoneticPr fontId="1" type="noConversion"/>
  </si>
  <si>
    <t>1858 ~ 1882</t>
    <phoneticPr fontId="1" type="noConversion"/>
  </si>
  <si>
    <t>1897 ~ 1910</t>
    <phoneticPr fontId="1" type="noConversion"/>
  </si>
  <si>
    <t>1929 ~ 1965</t>
    <phoneticPr fontId="1" type="noConversion"/>
  </si>
  <si>
    <t>1986 ~ 2022</t>
    <phoneticPr fontId="1" type="noConversion"/>
  </si>
  <si>
    <t>2031 ~ 2049</t>
    <phoneticPr fontId="1" type="noConversion"/>
  </si>
  <si>
    <t>2054 ~ 2080</t>
    <phoneticPr fontId="1" type="noConversion"/>
  </si>
  <si>
    <t>2086 ~ 2104</t>
    <phoneticPr fontId="1" type="noConversion"/>
  </si>
  <si>
    <t>2110 ~ 2135</t>
    <phoneticPr fontId="1" type="noConversion"/>
  </si>
  <si>
    <t>2220 ~ 2247</t>
    <phoneticPr fontId="1" type="noConversion"/>
  </si>
  <si>
    <t xml:space="preserve">2262 ~ 2302 </t>
    <phoneticPr fontId="1" type="noConversion"/>
  </si>
  <si>
    <t>2334 ~ 2361</t>
    <phoneticPr fontId="1" type="noConversion"/>
  </si>
  <si>
    <t>2376 ~ 2416</t>
    <phoneticPr fontId="1" type="noConversion"/>
  </si>
  <si>
    <t>2437 ~ 2473</t>
    <phoneticPr fontId="1" type="noConversion"/>
  </si>
  <si>
    <t>2492 ~ 2528</t>
    <phoneticPr fontId="1" type="noConversion"/>
  </si>
  <si>
    <t>2539 ~ 2557</t>
    <phoneticPr fontId="1" type="noConversion"/>
  </si>
  <si>
    <t>2568 ~ 2583</t>
    <phoneticPr fontId="1" type="noConversion"/>
  </si>
  <si>
    <t>2593 ~ 2611</t>
    <phoneticPr fontId="1" type="noConversion"/>
  </si>
  <si>
    <t>2623 ~ 2644</t>
    <phoneticPr fontId="1" type="noConversion"/>
  </si>
  <si>
    <t>3285 ~ 3322</t>
    <phoneticPr fontId="1" type="noConversion"/>
  </si>
  <si>
    <t>3334 ~ 3377</t>
    <phoneticPr fontId="1" type="noConversion"/>
  </si>
  <si>
    <t>3400 ~ 3435</t>
    <phoneticPr fontId="1" type="noConversion"/>
  </si>
  <si>
    <t>3441 ~ 3466</t>
    <phoneticPr fontId="1" type="noConversion"/>
  </si>
  <si>
    <t>3480 ~ 3494</t>
    <phoneticPr fontId="1" type="noConversion"/>
  </si>
  <si>
    <t>3513 ~ 3549</t>
    <phoneticPr fontId="1" type="noConversion"/>
  </si>
  <si>
    <t>3570 ~ 3606</t>
    <phoneticPr fontId="1" type="noConversion"/>
  </si>
  <si>
    <t>3615 ~ 3633</t>
    <phoneticPr fontId="1" type="noConversion"/>
  </si>
  <si>
    <t>3639 ~ 3664</t>
    <phoneticPr fontId="1" type="noConversion"/>
  </si>
  <si>
    <t>3670 ~ 3688</t>
    <phoneticPr fontId="1" type="noConversion"/>
  </si>
  <si>
    <t>3694 ~ 3719</t>
    <phoneticPr fontId="1" type="noConversion"/>
  </si>
  <si>
    <t xml:space="preserve">3804 ~ 3831 </t>
    <phoneticPr fontId="1" type="noConversion"/>
  </si>
  <si>
    <t>3846 ~ 3887</t>
    <phoneticPr fontId="1" type="noConversion"/>
  </si>
  <si>
    <t xml:space="preserve">3918 ~ 3945 </t>
    <phoneticPr fontId="1" type="noConversion"/>
  </si>
  <si>
    <t>3960 ~ 4001</t>
    <phoneticPr fontId="1" type="noConversion"/>
  </si>
  <si>
    <t>4021 ~ 4057</t>
    <phoneticPr fontId="1" type="noConversion"/>
  </si>
  <si>
    <t>4076 ~ 4112</t>
    <phoneticPr fontId="1" type="noConversion"/>
  </si>
  <si>
    <t>4123 ~ 4141</t>
    <phoneticPr fontId="1" type="noConversion"/>
  </si>
  <si>
    <t>4152 ~ 4167</t>
    <phoneticPr fontId="1" type="noConversion"/>
  </si>
  <si>
    <t>4177 ~ 4195</t>
    <phoneticPr fontId="1" type="noConversion"/>
  </si>
  <si>
    <t>4207 ~ 4228</t>
    <phoneticPr fontId="1" type="noConversion"/>
  </si>
  <si>
    <t>4258 ~ 4285</t>
    <phoneticPr fontId="1" type="noConversion"/>
  </si>
  <si>
    <t>4314 ~ 4341</t>
    <phoneticPr fontId="1" type="noConversion"/>
  </si>
  <si>
    <t>4370 ~ 4397</t>
    <phoneticPr fontId="1" type="noConversion"/>
  </si>
  <si>
    <t>งมขชื่อนายบณม</t>
  </si>
  <si>
    <t>[732]</t>
  </si>
  <si>
    <t>วสัยดีดีไมเคยกะลอน</t>
  </si>
  <si>
    <t>[772]</t>
  </si>
  <si>
    <t>[804]</t>
  </si>
  <si>
    <t>ฒมซื่อนายบณม</t>
  </si>
  <si>
    <t>[844]</t>
  </si>
  <si>
    <t>วสัยดีดีไใมเคยกะล่อน</t>
  </si>
  <si>
    <t>[912]</t>
  </si>
  <si>
    <t>ชือเสียงถึงไม่ดังกระฉอน</t>
  </si>
  <si>
    <t>[947]</t>
  </si>
  <si>
    <t>[969]</t>
  </si>
  <si>
    <t>ชื่อเสียงถึงไม่ดังกระฉอน</t>
  </si>
  <si>
    <t>[1012]</t>
  </si>
  <si>
    <t>ปุ๊อ้เรื่องออดฉอ้อน</t>
  </si>
  <si>
    <t>[1031]</t>
  </si>
  <si>
    <t>ปุผอยัในสายตา</t>
  </si>
  <si>
    <t>[1069]</t>
  </si>
  <si>
    <t>ปดิ้เรื่องออดจอ้อน</t>
  </si>
  <si>
    <t>[1087]</t>
  </si>
  <si>
    <t>ใมผ่อย่ในสายตา</t>
  </si>
  <si>
    <t>[1114]</t>
  </si>
  <si>
    <t>ฐสื่อเสียงของคนใหญ่โต</t>
  </si>
  <si>
    <t>ปิอัโหโอ้โฮโก้หรโก้หรา</t>
  </si>
  <si>
    <t>[1232]</t>
  </si>
  <si>
    <t>[1251]</t>
  </si>
  <si>
    <t>ฐีอเสียงของคนใหญ่ใต</t>
  </si>
  <si>
    <t>[1284]</t>
  </si>
  <si>
    <t>[1297]</t>
  </si>
  <si>
    <t>ปิอัโหโอ่โฮโก้หรโก้หรา</t>
  </si>
  <si>
    <t>[1346]</t>
  </si>
  <si>
    <t>[1364]</t>
  </si>
  <si>
    <r>
      <t>[</t>
    </r>
    <r>
      <rPr>
        <sz val="11"/>
        <color theme="1"/>
        <rFont val="맑은 고딕"/>
        <family val="2"/>
        <scheme val="minor"/>
      </rPr>
      <t>กษิณสดารัตน์ปวีณา</t>
    </r>
  </si>
  <si>
    <t>[1398]</t>
  </si>
  <si>
    <t>ชสกษิณสดารัตน์ปวีณา</t>
  </si>
  <si>
    <t>[1455]</t>
  </si>
  <si>
    <t>[1466]</t>
  </si>
  <si>
    <r>
      <t>(</t>
    </r>
    <r>
      <rPr>
        <sz val="11"/>
        <color theme="1"/>
        <rFont val="맑은 고딕"/>
        <family val="2"/>
        <scheme val="minor"/>
      </rPr>
      <t>ชนแม่วาสนา</t>
    </r>
  </si>
  <si>
    <t>[1479]</t>
  </si>
  <si>
    <t>[1491]</t>
  </si>
  <si>
    <t>ดัเป็นใหญ่เป็นโต</t>
  </si>
  <si>
    <t>[1514]</t>
  </si>
  <si>
    <t>[1523]</t>
  </si>
  <si>
    <r>
      <t>1</t>
    </r>
    <r>
      <rPr>
        <sz val="11"/>
        <color theme="1"/>
        <rFont val="맑은 고딕"/>
        <family val="2"/>
        <scheme val="minor"/>
      </rPr>
      <t>นมวาสนา</t>
    </r>
  </si>
  <si>
    <t>[1536]</t>
  </si>
  <si>
    <r>
      <t>ลเป็นใหญ่เป็นใต</t>
    </r>
    <r>
      <rPr>
        <sz val="11"/>
        <color theme="1"/>
        <rFont val="맑은 고딕"/>
        <family val="2"/>
        <charset val="129"/>
        <scheme val="minor"/>
      </rPr>
      <t xml:space="preserve"> '</t>
    </r>
  </si>
  <si>
    <t>[1586]</t>
  </si>
  <si>
    <t>[1701]</t>
  </si>
  <si>
    <t>จอนห์นี่ใจหลยสเพทาย</t>
  </si>
  <si>
    <t>[1739]</t>
  </si>
  <si>
    <t>[1750]</t>
  </si>
  <si>
    <t>นีกกริ๊งปนไทยดดีดเทห์จัง</t>
  </si>
  <si>
    <t>[1793]</t>
  </si>
  <si>
    <t>นี๊มเดิลสมชายสมควร</t>
  </si>
  <si>
    <t>[1858]</t>
  </si>
  <si>
    <t>รอวาซอคณซ่วน</t>
  </si>
  <si>
    <t>[1882]</t>
  </si>
  <si>
    <t>hah</t>
  </si>
  <si>
    <t>[1908]</t>
  </si>
  <si>
    <t>ซื้ออะไรละก็เทห์ไปหมด</t>
  </si>
  <si>
    <t>[1986]</t>
  </si>
  <si>
    <t>ชี่ออะไรละก็เทห์ไปหมด</t>
  </si>
  <si>
    <t>[2021]</t>
  </si>
  <si>
    <t>วดย่าโกงอยาคด</t>
  </si>
  <si>
    <t>[2055]</t>
  </si>
  <si>
    <t>นี๊มองไทยแผนดินธรรม</t>
  </si>
  <si>
    <t>[2080]</t>
  </si>
  <si>
    <t>[2086]</t>
  </si>
  <si>
    <t>เยาโกงอ๑ยาคด</t>
  </si>
  <si>
    <t>มีองไทยแผนดินธรรม</t>
  </si>
  <si>
    <t>[2220]</t>
  </si>
  <si>
    <r>
      <t>(</t>
    </r>
    <r>
      <rPr>
        <sz val="11"/>
        <color theme="1"/>
        <rFont val="맑은 고딕"/>
        <family val="2"/>
        <scheme val="minor"/>
      </rPr>
      <t>มชื่อนายบณม</t>
    </r>
  </si>
  <si>
    <t>[2246]</t>
  </si>
  <si>
    <t>[2262]</t>
  </si>
  <si>
    <t>ผริ๊บรองชื่อนี้ผมจะจดจา</t>
  </si>
  <si>
    <t>[2303]</t>
  </si>
  <si>
    <t>ฒมซี่อนายบณมี</t>
  </si>
  <si>
    <t>บรองซื่อนี้ผมจะจตจา</t>
  </si>
  <si>
    <t>[2420]</t>
  </si>
  <si>
    <t>[2437]</t>
  </si>
  <si>
    <t>ช้อแมผมเป็นคนตั้งให้</t>
  </si>
  <si>
    <t>[2471]</t>
  </si>
  <si>
    <t>[2492]</t>
  </si>
  <si>
    <t>ง่อแม่ผมเป็นคนตั้งให้</t>
  </si>
  <si>
    <t>[2527]</t>
  </si>
  <si>
    <t>[2539]</t>
  </si>
  <si>
    <r>
      <t>&amp;</t>
    </r>
    <r>
      <rPr>
        <sz val="11"/>
        <color theme="1"/>
        <rFont val="맑은 고딕"/>
        <family val="2"/>
        <scheme val="minor"/>
      </rPr>
      <t>มภาคภมิใจ</t>
    </r>
  </si>
  <si>
    <t>[2568]</t>
  </si>
  <si>
    <t>งไงก็โดงดัง</t>
  </si>
  <si>
    <t>[2582]</t>
  </si>
  <si>
    <t>[2593]</t>
  </si>
  <si>
    <r>
      <t>(</t>
    </r>
    <r>
      <rPr>
        <sz val="11"/>
        <color theme="1"/>
        <rFont val="맑은 고딕"/>
        <family val="2"/>
        <scheme val="minor"/>
      </rPr>
      <t>ส฿มภาคภมิใจ</t>
    </r>
  </si>
  <si>
    <t>มังไงก็โด่งดัง</t>
  </si>
  <si>
    <t>[2692]</t>
  </si>
  <si>
    <t>[3285]</t>
  </si>
  <si>
    <t>จอนห์นี่โจหลยสเพทาย</t>
  </si>
  <si>
    <t>[3321]</t>
  </si>
  <si>
    <t>[3334]</t>
  </si>
  <si>
    <t>เกคร็งป่นไทยดดีดเทห์จัง</t>
  </si>
  <si>
    <t>[3400]</t>
  </si>
  <si>
    <t>ฟิมเคิลสมชายสมควร</t>
  </si>
  <si>
    <t>เรือว่าชื่อคณชวน</t>
  </si>
  <si>
    <t>[3465]</t>
  </si>
  <si>
    <t>[3481]</t>
  </si>
  <si>
    <r>
      <t>ป</t>
    </r>
    <r>
      <rPr>
        <sz val="11"/>
        <color theme="1"/>
        <rFont val="맑은 고딕"/>
        <family val="2"/>
        <charset val="129"/>
        <scheme val="minor"/>
      </rPr>
      <t>1</t>
    </r>
    <r>
      <rPr>
        <sz val="11"/>
        <color theme="1"/>
        <rFont val="맑은 고딕"/>
        <family val="2"/>
        <scheme val="minor"/>
      </rPr>
      <t>สมหวง</t>
    </r>
  </si>
  <si>
    <t>ซี่ออะไรละก็เท่ห์ไปหมด</t>
  </si>
  <si>
    <t>ฐีออะไรละก็เทห์ไปหมด</t>
  </si>
  <si>
    <r>
      <t>1</t>
    </r>
    <r>
      <rPr>
        <sz val="11"/>
        <color theme="1"/>
        <rFont val="맑은 고딕"/>
        <family val="2"/>
        <scheme val="minor"/>
      </rPr>
      <t>อยาโกงอยาคด</t>
    </r>
  </si>
  <si>
    <t>[3639]</t>
  </si>
  <si>
    <t>หีของไทยแผนดินธรรม</t>
  </si>
  <si>
    <t>[3663]</t>
  </si>
  <si>
    <r>
      <t>{</t>
    </r>
    <r>
      <rPr>
        <sz val="11"/>
        <color theme="1"/>
        <rFont val="맑은 고딕"/>
        <family val="2"/>
        <scheme val="minor"/>
      </rPr>
      <t>ชือยาโกงอยาคด</t>
    </r>
  </si>
  <si>
    <t>[3694]</t>
  </si>
  <si>
    <t>มืองไทยแผ่นดินธรรม</t>
  </si>
  <si>
    <t>[3726]</t>
  </si>
  <si>
    <t>[3804]</t>
  </si>
  <si>
    <t>ฌมซชื่อนายบณม</t>
  </si>
  <si>
    <t>[3846]</t>
  </si>
  <si>
    <t>ล๊บรองซื่อนผมจะจดจา</t>
  </si>
  <si>
    <t>[3885]</t>
  </si>
  <si>
    <t>[3918]</t>
  </si>
  <si>
    <r>
      <t>(</t>
    </r>
    <r>
      <rPr>
        <sz val="11"/>
        <color theme="1"/>
        <rFont val="맑은 고딕"/>
        <family val="2"/>
        <scheme val="minor"/>
      </rPr>
      <t>ฌมซี่อนายบณม</t>
    </r>
  </si>
  <si>
    <t>[3944]</t>
  </si>
  <si>
    <t>[3960]</t>
  </si>
  <si>
    <t>ค๊บรองชื่อนี้ผมจะจตจํา</t>
  </si>
  <si>
    <t>[3999]</t>
  </si>
  <si>
    <t>[4021]</t>
  </si>
  <si>
    <r>
      <t>'</t>
    </r>
    <r>
      <rPr>
        <sz val="11"/>
        <color theme="1"/>
        <rFont val="맑은 고딕"/>
        <family val="2"/>
        <scheme val="minor"/>
      </rPr>
      <t>จงดแมผมเป็นคนตั้งให้</t>
    </r>
  </si>
  <si>
    <t>[4058]</t>
  </si>
  <si>
    <t>[4076]</t>
  </si>
  <si>
    <t>ง่อแมผมเป็นคนตั้งให้</t>
  </si>
  <si>
    <t>[4110]</t>
  </si>
  <si>
    <r>
      <t>(@</t>
    </r>
    <r>
      <rPr>
        <sz val="11"/>
        <color theme="1"/>
        <rFont val="맑은 고딕"/>
        <family val="2"/>
        <scheme val="minor"/>
      </rPr>
      <t>มภาคภมิใจ</t>
    </r>
  </si>
  <si>
    <t>[4152]</t>
  </si>
  <si>
    <t>ญีขึ้งไงก็โด่งดัง</t>
  </si>
  <si>
    <t>[4177]</t>
  </si>
  <si>
    <t>[4207]</t>
  </si>
  <si>
    <t>ตั๊งไงก็โด่งดัง</t>
  </si>
  <si>
    <t>[4227]</t>
  </si>
  <si>
    <r>
      <t>(</t>
    </r>
    <r>
      <rPr>
        <sz val="11"/>
        <color theme="1"/>
        <rFont val="맑은 고딕"/>
        <family val="2"/>
        <scheme val="minor"/>
      </rPr>
      <t>ซี้ใชื่อนายบณมี</t>
    </r>
  </si>
  <si>
    <t>[4284]</t>
  </si>
  <si>
    <t>[4314]</t>
  </si>
  <si>
    <r>
      <t>(</t>
    </r>
    <r>
      <rPr>
        <sz val="11"/>
        <color theme="1"/>
        <rFont val="맑은 고딕"/>
        <family val="2"/>
        <scheme val="minor"/>
      </rPr>
      <t>ฒมซื่อนายบณม</t>
    </r>
  </si>
  <si>
    <t>[4340]</t>
  </si>
  <si>
    <r>
      <t>(</t>
    </r>
    <r>
      <rPr>
        <sz val="11"/>
        <color theme="1"/>
        <rFont val="맑은 고딕"/>
        <family val="2"/>
        <scheme val="minor"/>
      </rPr>
      <t>มซื่อนายบุญมี</t>
    </r>
  </si>
  <si>
    <t>[4529]</t>
  </si>
  <si>
    <t>521 ~ 541</t>
    <phoneticPr fontId="1" type="noConversion"/>
  </si>
  <si>
    <t>557 ~ 592</t>
    <phoneticPr fontId="1" type="noConversion"/>
  </si>
  <si>
    <t>611 ~ 663</t>
    <phoneticPr fontId="1" type="noConversion"/>
  </si>
  <si>
    <t>722 ~ 783</t>
    <phoneticPr fontId="1" type="noConversion"/>
  </si>
  <si>
    <t>806 ~ 863</t>
    <phoneticPr fontId="1" type="noConversion"/>
  </si>
  <si>
    <t>972 ~ 992</t>
    <phoneticPr fontId="1" type="noConversion"/>
  </si>
  <si>
    <t>1007 ~ 1044</t>
    <phoneticPr fontId="1" type="noConversion"/>
  </si>
  <si>
    <t xml:space="preserve">1061 ~ 1105 </t>
    <phoneticPr fontId="1" type="noConversion"/>
  </si>
  <si>
    <t>1173 ~ 1234</t>
    <phoneticPr fontId="1" type="noConversion"/>
  </si>
  <si>
    <t>1262 ~ 1311</t>
    <phoneticPr fontId="1" type="noConversion"/>
  </si>
  <si>
    <t>1363 ~ 1437</t>
    <phoneticPr fontId="1" type="noConversion"/>
  </si>
  <si>
    <t>1462 ~ 1513</t>
    <phoneticPr fontId="1" type="noConversion"/>
  </si>
  <si>
    <t>1562 ~ 1630</t>
    <phoneticPr fontId="1" type="noConversion"/>
  </si>
  <si>
    <t>1661 ~ 1715</t>
    <phoneticPr fontId="1" type="noConversion"/>
  </si>
  <si>
    <t>1749 ~ 1768</t>
    <phoneticPr fontId="1" type="noConversion"/>
  </si>
  <si>
    <t>1824 ~ 1842</t>
    <phoneticPr fontId="1" type="noConversion"/>
  </si>
  <si>
    <t>1857 ~ 1892</t>
    <phoneticPr fontId="1" type="noConversion"/>
  </si>
  <si>
    <t>1912 ~ 1965</t>
    <phoneticPr fontId="1" type="noConversion"/>
  </si>
  <si>
    <t>2025 ~ 2090</t>
    <phoneticPr fontId="1" type="noConversion"/>
  </si>
  <si>
    <t>2107 ~ 2165</t>
    <phoneticPr fontId="1" type="noConversion"/>
  </si>
  <si>
    <t>2273 ~ 2341</t>
    <phoneticPr fontId="1" type="noConversion"/>
  </si>
  <si>
    <t>2361 ~ 2412</t>
    <phoneticPr fontId="1" type="noConversion"/>
  </si>
  <si>
    <t>2473 ~ 2537</t>
    <phoneticPr fontId="1" type="noConversion"/>
  </si>
  <si>
    <t>2555 ~ 2606</t>
    <phoneticPr fontId="1" type="noConversion"/>
  </si>
  <si>
    <t>3214 ~ 3283</t>
    <phoneticPr fontId="1" type="noConversion"/>
  </si>
  <si>
    <t xml:space="preserve">3313 ~ 3362 </t>
    <phoneticPr fontId="1" type="noConversion"/>
  </si>
  <si>
    <t xml:space="preserve">3413 ~ 3481 </t>
    <phoneticPr fontId="1" type="noConversion"/>
  </si>
  <si>
    <t>3511 ~ 3561</t>
    <phoneticPr fontId="1" type="noConversion"/>
  </si>
  <si>
    <t>3601 ~ 3618</t>
    <phoneticPr fontId="1" type="noConversion"/>
  </si>
  <si>
    <t>3675 ~ 3694</t>
    <phoneticPr fontId="1" type="noConversion"/>
  </si>
  <si>
    <t>3708 ~ 3743</t>
    <phoneticPr fontId="1" type="noConversion"/>
  </si>
  <si>
    <t>3763 ~ 3808</t>
    <phoneticPr fontId="1" type="noConversion"/>
  </si>
  <si>
    <t>3875 ~ 3935</t>
    <phoneticPr fontId="1" type="noConversion"/>
  </si>
  <si>
    <t>3958 ~ 4011</t>
    <phoneticPr fontId="1" type="noConversion"/>
  </si>
  <si>
    <t>4124 ~ 4192</t>
    <phoneticPr fontId="1" type="noConversion"/>
  </si>
  <si>
    <t>4218 ~ 4265</t>
    <phoneticPr fontId="1" type="noConversion"/>
  </si>
  <si>
    <t>4324 ~ 4388</t>
    <phoneticPr fontId="1" type="noConversion"/>
  </si>
  <si>
    <t>4406 ~ 4463</t>
    <phoneticPr fontId="1" type="noConversion"/>
  </si>
  <si>
    <t>4573 ~ 4592</t>
    <phoneticPr fontId="1" type="noConversion"/>
  </si>
  <si>
    <t>4607 ~ 4650</t>
    <phoneticPr fontId="1" type="noConversion"/>
  </si>
  <si>
    <t>4682 ~ 4739</t>
    <phoneticPr fontId="1" type="noConversion"/>
  </si>
  <si>
    <t>4779 ~ 4840</t>
    <phoneticPr fontId="1" type="noConversion"/>
  </si>
  <si>
    <t>4878 ~ 4952</t>
    <phoneticPr fontId="1" type="noConversion"/>
  </si>
  <si>
    <t>[521]</t>
  </si>
  <si>
    <t>อกมาเลย</t>
  </si>
  <si>
    <t>[541]</t>
  </si>
  <si>
    <t>[557]</t>
  </si>
  <si>
    <t>ว่าเธอไม่ใช่ของฉัน</t>
  </si>
  <si>
    <t>[613]</t>
  </si>
  <si>
    <t>กอจะมาปีดบังทําไม</t>
  </si>
  <si>
    <t>[661]</t>
  </si>
  <si>
    <t>อบทาตวแบบนาสงสย์</t>
  </si>
  <si>
    <t>[807]</t>
  </si>
  <si>
    <t>จดใครเจอเพื่อนก็พดต่อ</t>
  </si>
  <si>
    <t>[868]</t>
  </si>
  <si>
    <t>[972]</t>
  </si>
  <si>
    <t>อบไปควง</t>
  </si>
  <si>
    <t>[991]</t>
  </si>
  <si>
    <t>[1007]</t>
  </si>
  <si>
    <t>ใญกิ๊กกับคนอื่นแล้ว</t>
  </si>
  <si>
    <t>[1061]</t>
  </si>
  <si>
    <t>ดิ้นต้องนั่งกินแห้วแล้วสิ</t>
  </si>
  <si>
    <t>[1105]</t>
  </si>
  <si>
    <t>[1173]</t>
  </si>
  <si>
    <t>ไต่พอเจอทําหน้าถอดสี</t>
  </si>
  <si>
    <t>[1233]</t>
  </si>
  <si>
    <t>ฑกทีอย่างนี้ไม่เข้าใจ</t>
  </si>
  <si>
    <t>[1309]</t>
  </si>
  <si>
    <t>[1363]</t>
  </si>
  <si>
    <r>
      <t>(</t>
    </r>
    <r>
      <rPr>
        <sz val="11"/>
        <color theme="1"/>
        <rFont val="맑은 고딕"/>
        <family val="2"/>
        <scheme val="minor"/>
      </rPr>
      <t>นเราถ้าไม่รักไม่เป็นห่วง</t>
    </r>
  </si>
  <si>
    <t>ดงเดินจากไปแล้ว</t>
  </si>
  <si>
    <t>[1563]</t>
  </si>
  <si>
    <t>กูกอเองกีร้อย่เต็มแก้ว</t>
  </si>
  <si>
    <t>[1661]</t>
  </si>
  <si>
    <r>
      <t>(</t>
    </r>
    <r>
      <rPr>
        <sz val="11"/>
        <color theme="1"/>
        <rFont val="맑은 고딕"/>
        <family val="2"/>
        <scheme val="minor"/>
      </rPr>
      <t>ฏลัวจะให้ฉันคิดยังไง</t>
    </r>
  </si>
  <si>
    <t>[1719]</t>
  </si>
  <si>
    <t>[1824]</t>
  </si>
  <si>
    <r>
      <t>[</t>
    </r>
    <r>
      <rPr>
        <sz val="11"/>
        <color theme="1"/>
        <rFont val="맑은 고딕"/>
        <family val="2"/>
        <scheme val="minor"/>
      </rPr>
      <t>ขอกมาเลย</t>
    </r>
  </si>
  <si>
    <t>[1841]</t>
  </si>
  <si>
    <t>[1857]</t>
  </si>
  <si>
    <r>
      <t>)</t>
    </r>
    <r>
      <rPr>
        <sz val="11"/>
        <color theme="1"/>
        <rFont val="맑은 고딕"/>
        <family val="2"/>
        <scheme val="minor"/>
      </rPr>
      <t>เธอไม่ใช่ของฉัน</t>
    </r>
  </si>
  <si>
    <t>[1913]</t>
  </si>
  <si>
    <t>จันก็คงต้องเป็นฝ่ายไป</t>
  </si>
  <si>
    <t>[1967]</t>
  </si>
  <si>
    <t>[2026]</t>
  </si>
  <si>
    <t>ถ้ำไม่รักอยามากั๊กไว้</t>
  </si>
  <si>
    <t>ญีลอยไปไมต้องเป็นห่วง</t>
  </si>
  <si>
    <t>[2274]</t>
  </si>
  <si>
    <t>ดูบกันไปสตดท้ายก็แค่นี้นะ</t>
  </si>
  <si>
    <t>[2345]</t>
  </si>
  <si>
    <t>[2363]</t>
  </si>
  <si>
    <r>
      <t>(</t>
    </r>
    <r>
      <rPr>
        <sz val="11"/>
        <color theme="1"/>
        <rFont val="맑은 고딕"/>
        <family val="2"/>
        <scheme val="minor"/>
      </rPr>
      <t>๔าจะมีสิ่งดีให้กัน</t>
    </r>
  </si>
  <si>
    <t>[2411]</t>
  </si>
  <si>
    <t>[2473]</t>
  </si>
  <si>
    <t>โปรดจดจําวาอดยาลืมฉัน</t>
  </si>
  <si>
    <t>[2555]</t>
  </si>
  <si>
    <t>วีรันดร์รักฉันมันยิงใหญ่</t>
  </si>
  <si>
    <t>[2725]</t>
  </si>
  <si>
    <t>[3214]</t>
  </si>
  <si>
    <t>[3292]</t>
  </si>
  <si>
    <t>[3313]</t>
  </si>
  <si>
    <t>ลจงเดินจากไปแล้ว</t>
  </si>
  <si>
    <t>[3364]</t>
  </si>
  <si>
    <t>[3414]</t>
  </si>
  <si>
    <t>เธอเองก็ร้อย่เต็มแก้ว</t>
  </si>
  <si>
    <t>[3511]</t>
  </si>
  <si>
    <r>
      <t>(</t>
    </r>
    <r>
      <rPr>
        <sz val="11"/>
        <color theme="1"/>
        <rFont val="맑은 고딕"/>
        <family val="2"/>
        <scheme val="minor"/>
      </rPr>
      <t>ฐลัวจะให้ฉันคิดยังไง</t>
    </r>
  </si>
  <si>
    <t>[3560]</t>
  </si>
  <si>
    <t>[3675]</t>
  </si>
  <si>
    <r>
      <t>4</t>
    </r>
    <r>
      <rPr>
        <sz val="11"/>
        <color theme="1"/>
        <rFont val="맑은 고딕"/>
        <family val="2"/>
        <scheme val="minor"/>
      </rPr>
      <t>อกษมาเลีข</t>
    </r>
  </si>
  <si>
    <t>[3708]</t>
  </si>
  <si>
    <t>ซ้ำเธอไม่ใช่ของฉัน</t>
  </si>
  <si>
    <t>[3746]</t>
  </si>
  <si>
    <t>ฐินก็คงต้องเป็นฝ่ายไป</t>
  </si>
  <si>
    <t>[3807]</t>
  </si>
  <si>
    <t>[3876]</t>
  </si>
  <si>
    <t>ดถ้ำไม่รักอย่ามากั๊กไว้</t>
  </si>
  <si>
    <t>[3934]</t>
  </si>
  <si>
    <t>ญีลอยไปไม่ต้องเป็นห่วง</t>
  </si>
  <si>
    <t>[4020]</t>
  </si>
  <si>
    <t>[4125]</t>
  </si>
  <si>
    <t>ญูบกันไปสดท้ายก็แค่นี้นะ</t>
  </si>
  <si>
    <t>[4218]</t>
  </si>
  <si>
    <t>เราจะมีสิ่งดีให้กัน</t>
  </si>
  <si>
    <t>[4270]</t>
  </si>
  <si>
    <t>[4324]</t>
  </si>
  <si>
    <t>โปรดจดจําว่าอย่าลืมฉัน</t>
  </si>
  <si>
    <t>[4387]</t>
  </si>
  <si>
    <t>[4406]</t>
  </si>
  <si>
    <t>ญิรันดร์รักฉันมันยิ่งใหญ่</t>
  </si>
  <si>
    <t>[4488]</t>
  </si>
  <si>
    <t>[4573]</t>
  </si>
  <si>
    <r>
      <t>{</t>
    </r>
    <r>
      <rPr>
        <sz val="11"/>
        <color theme="1"/>
        <rFont val="맑은 고딕"/>
        <family val="2"/>
        <scheme val="minor"/>
      </rPr>
      <t>อกมาเลย</t>
    </r>
  </si>
  <si>
    <t>[4591]</t>
  </si>
  <si>
    <t>[4608]</t>
  </si>
  <si>
    <t>ค้ำเธอไม่ใช่ของฉัน</t>
  </si>
  <si>
    <t>[4650]</t>
  </si>
  <si>
    <t>[4683]</t>
  </si>
  <si>
    <r>
      <t>&amp;</t>
    </r>
    <r>
      <rPr>
        <sz val="11"/>
        <color theme="1"/>
        <rFont val="맑은 고딕"/>
        <family val="2"/>
        <scheme val="minor"/>
      </rPr>
      <t>คนแคนนะเกอ</t>
    </r>
  </si>
  <si>
    <t>[4738]</t>
  </si>
  <si>
    <t>[4779]</t>
  </si>
  <si>
    <t>ณคนแคนนะเกอ</t>
  </si>
  <si>
    <t>[4839]</t>
  </si>
  <si>
    <t>[4879]</t>
  </si>
  <si>
    <t>แค่นี้แค่นี้นะเธอ</t>
  </si>
  <si>
    <t>[4990]</t>
  </si>
  <si>
    <t>거의 한글자라서 노이즈로 판단함</t>
    <phoneticPr fontId="1" type="noConversion"/>
  </si>
  <si>
    <t>62249.mp4</t>
    <phoneticPr fontId="1" type="noConversion"/>
  </si>
  <si>
    <t>772 ~ 808</t>
    <phoneticPr fontId="1" type="noConversion"/>
  </si>
  <si>
    <t>826 ~ 867</t>
    <phoneticPr fontId="1" type="noConversion"/>
  </si>
  <si>
    <t>883 ~ 909</t>
    <phoneticPr fontId="1" type="noConversion"/>
  </si>
  <si>
    <t>919 ~ 947</t>
    <phoneticPr fontId="1" type="noConversion"/>
  </si>
  <si>
    <t>959 ~ 975</t>
    <phoneticPr fontId="1" type="noConversion"/>
  </si>
  <si>
    <t>981 ~ 1017</t>
    <phoneticPr fontId="1" type="noConversion"/>
  </si>
  <si>
    <t>1037 ~ 1077</t>
    <phoneticPr fontId="1" type="noConversion"/>
  </si>
  <si>
    <t>1099 ~ 1138</t>
    <phoneticPr fontId="1" type="noConversion"/>
  </si>
  <si>
    <t>1156 ~ 1174</t>
    <phoneticPr fontId="1" type="noConversion"/>
  </si>
  <si>
    <t xml:space="preserve">1180 ~ 1235 </t>
    <phoneticPr fontId="1" type="noConversion"/>
  </si>
  <si>
    <t>1374 ~ 1422</t>
    <phoneticPr fontId="1" type="noConversion"/>
  </si>
  <si>
    <t>1437 ~ 1486</t>
    <phoneticPr fontId="1" type="noConversion"/>
  </si>
  <si>
    <t>1500 ~ 1556</t>
    <phoneticPr fontId="1" type="noConversion"/>
  </si>
  <si>
    <t>1565 ~ 1586</t>
    <phoneticPr fontId="1" type="noConversion"/>
  </si>
  <si>
    <t>1594 ~ 1643</t>
    <phoneticPr fontId="1" type="noConversion"/>
  </si>
  <si>
    <t>1772 ~ 1826</t>
    <phoneticPr fontId="1" type="noConversion"/>
  </si>
  <si>
    <t>1835 ~ 1856</t>
    <phoneticPr fontId="1" type="noConversion"/>
  </si>
  <si>
    <t>1864 ~ 1896</t>
    <phoneticPr fontId="1" type="noConversion"/>
  </si>
  <si>
    <t>1911 ~ 1955</t>
    <phoneticPr fontId="1" type="noConversion"/>
  </si>
  <si>
    <t>1967 ~ 2029</t>
    <phoneticPr fontId="1" type="noConversion"/>
  </si>
  <si>
    <t>2050 ~ 2065</t>
    <phoneticPr fontId="1" type="noConversion"/>
  </si>
  <si>
    <t>2071 ~ 2100</t>
    <phoneticPr fontId="1" type="noConversion"/>
  </si>
  <si>
    <t>2108 ~ 2134</t>
    <phoneticPr fontId="1" type="noConversion"/>
  </si>
  <si>
    <t>2140 ~ 2169</t>
    <phoneticPr fontId="1" type="noConversion"/>
  </si>
  <si>
    <t>2181 ~ 2235</t>
    <phoneticPr fontId="1" type="noConversion"/>
  </si>
  <si>
    <t>2244 ~ 2266</t>
    <phoneticPr fontId="1" type="noConversion"/>
  </si>
  <si>
    <t>2275 ~ 2316</t>
    <phoneticPr fontId="1" type="noConversion"/>
  </si>
  <si>
    <t>2474 ~ 2509</t>
    <phoneticPr fontId="1" type="noConversion"/>
  </si>
  <si>
    <t>2528 ~ 2568</t>
    <phoneticPr fontId="1" type="noConversion"/>
  </si>
  <si>
    <t>2585 ~ 2610</t>
    <phoneticPr fontId="1" type="noConversion"/>
  </si>
  <si>
    <t>2620 ~ 2648</t>
    <phoneticPr fontId="1" type="noConversion"/>
  </si>
  <si>
    <t>2661 ~ 2677</t>
    <phoneticPr fontId="1" type="noConversion"/>
  </si>
  <si>
    <t>2682 ~ 2718</t>
    <phoneticPr fontId="1" type="noConversion"/>
  </si>
  <si>
    <t>2738 ~ 2778</t>
    <phoneticPr fontId="1" type="noConversion"/>
  </si>
  <si>
    <t>2800 ~ 2839</t>
    <phoneticPr fontId="1" type="noConversion"/>
  </si>
  <si>
    <t>2858 ~ 2875</t>
    <phoneticPr fontId="1" type="noConversion"/>
  </si>
  <si>
    <t>2882 ~ 2937</t>
    <phoneticPr fontId="1" type="noConversion"/>
  </si>
  <si>
    <t>3075 ~ 3122</t>
    <phoneticPr fontId="1" type="noConversion"/>
  </si>
  <si>
    <t>3138 ~ 3187</t>
    <phoneticPr fontId="1" type="noConversion"/>
  </si>
  <si>
    <t>3201 ~ 3252</t>
    <phoneticPr fontId="1" type="noConversion"/>
  </si>
  <si>
    <t>3267 ~ 3283</t>
    <phoneticPr fontId="1" type="noConversion"/>
  </si>
  <si>
    <t>3290 ~ 3322</t>
    <phoneticPr fontId="1" type="noConversion"/>
  </si>
  <si>
    <t>3328 ~ 3352</t>
    <phoneticPr fontId="1" type="noConversion"/>
  </si>
  <si>
    <t>3360 ~ 3388</t>
    <phoneticPr fontId="1" type="noConversion"/>
  </si>
  <si>
    <t>3397 ~ 3460</t>
    <phoneticPr fontId="1" type="noConversion"/>
  </si>
  <si>
    <t>3468 ~ 3527</t>
    <phoneticPr fontId="1" type="noConversion"/>
  </si>
  <si>
    <t>3536 ~ 3555</t>
    <phoneticPr fontId="1" type="noConversion"/>
  </si>
  <si>
    <t>3563 ~ 3598</t>
    <phoneticPr fontId="1" type="noConversion"/>
  </si>
  <si>
    <t>3605 ~ 3622</t>
    <phoneticPr fontId="1" type="noConversion"/>
  </si>
  <si>
    <t>3629 ~ 3674</t>
    <phoneticPr fontId="1" type="noConversion"/>
  </si>
  <si>
    <t>3828 ~ 3864</t>
    <phoneticPr fontId="1" type="noConversion"/>
  </si>
  <si>
    <t>3883 ~ 3923</t>
    <phoneticPr fontId="1" type="noConversion"/>
  </si>
  <si>
    <t>3939 ~ 3965</t>
    <phoneticPr fontId="1" type="noConversion"/>
  </si>
  <si>
    <t>3975 ~ 4002</t>
    <phoneticPr fontId="1" type="noConversion"/>
  </si>
  <si>
    <t>4014 ~ 4030</t>
    <phoneticPr fontId="1" type="noConversion"/>
  </si>
  <si>
    <t>4037 ~ 4072</t>
    <phoneticPr fontId="1" type="noConversion"/>
  </si>
  <si>
    <t>4093 ~ 4132</t>
    <phoneticPr fontId="1" type="noConversion"/>
  </si>
  <si>
    <t>4155 ~ 4193</t>
    <phoneticPr fontId="1" type="noConversion"/>
  </si>
  <si>
    <t>4213 ~ 4229</t>
    <phoneticPr fontId="1" type="noConversion"/>
  </si>
  <si>
    <t>4236 ~ 4291</t>
    <phoneticPr fontId="1" type="noConversion"/>
  </si>
  <si>
    <t>4849 ~ 4885</t>
    <phoneticPr fontId="1" type="noConversion"/>
  </si>
  <si>
    <t>4904 ~ 4944</t>
    <phoneticPr fontId="1" type="noConversion"/>
  </si>
  <si>
    <t>4961 ~ 4986</t>
    <phoneticPr fontId="1" type="noConversion"/>
  </si>
  <si>
    <t>4997 ~ 5024</t>
    <phoneticPr fontId="1" type="noConversion"/>
  </si>
  <si>
    <t>5036 ~ 5052</t>
    <phoneticPr fontId="1" type="noConversion"/>
  </si>
  <si>
    <t>5059 ~ 5094</t>
    <phoneticPr fontId="1" type="noConversion"/>
  </si>
  <si>
    <t>5114 ~ 5154</t>
    <phoneticPr fontId="1" type="noConversion"/>
  </si>
  <si>
    <t>5176 ~ 5215</t>
    <phoneticPr fontId="1" type="noConversion"/>
  </si>
  <si>
    <t>5234 ~ 5251</t>
    <phoneticPr fontId="1" type="noConversion"/>
  </si>
  <si>
    <t>5258 ~ 5313</t>
    <phoneticPr fontId="1" type="noConversion"/>
  </si>
  <si>
    <t xml:space="preserve">5451 ~ 5498 </t>
    <phoneticPr fontId="1" type="noConversion"/>
  </si>
  <si>
    <t>5514 ~ 5564</t>
    <phoneticPr fontId="1" type="noConversion"/>
  </si>
  <si>
    <t>5577 ~ 5629</t>
    <phoneticPr fontId="1" type="noConversion"/>
  </si>
  <si>
    <t>5643 ~ 5660</t>
    <phoneticPr fontId="1" type="noConversion"/>
  </si>
  <si>
    <t>5666 ~ 5698</t>
    <phoneticPr fontId="1" type="noConversion"/>
  </si>
  <si>
    <t>5704 ~ 5728</t>
    <phoneticPr fontId="1" type="noConversion"/>
  </si>
  <si>
    <t>5737 ~ 5764</t>
    <phoneticPr fontId="1" type="noConversion"/>
  </si>
  <si>
    <t>5773 ~ 5836</t>
    <phoneticPr fontId="1" type="noConversion"/>
  </si>
  <si>
    <t>5844 ~ 5903</t>
    <phoneticPr fontId="1" type="noConversion"/>
  </si>
  <si>
    <t>5912 ~ 5931</t>
    <phoneticPr fontId="1" type="noConversion"/>
  </si>
  <si>
    <t>5939 ~ 5945</t>
    <phoneticPr fontId="1" type="noConversion"/>
  </si>
  <si>
    <t>5982 ~ 5998</t>
    <phoneticPr fontId="1" type="noConversion"/>
  </si>
  <si>
    <t>6005 ~ 6050</t>
    <phoneticPr fontId="1" type="noConversion"/>
  </si>
  <si>
    <t>6205 ~ 6241</t>
    <phoneticPr fontId="1" type="noConversion"/>
  </si>
  <si>
    <t>6260 ~ 6300</t>
    <phoneticPr fontId="1" type="noConversion"/>
  </si>
  <si>
    <t>6317 ~ 6342</t>
    <phoneticPr fontId="1" type="noConversion"/>
  </si>
  <si>
    <t>6352 ~ 6380</t>
    <phoneticPr fontId="1" type="noConversion"/>
  </si>
  <si>
    <t>6391 ~ 6408</t>
    <phoneticPr fontId="1" type="noConversion"/>
  </si>
  <si>
    <t>6414 ~ 6450</t>
    <phoneticPr fontId="1" type="noConversion"/>
  </si>
  <si>
    <t>6470 ~ 6510</t>
    <phoneticPr fontId="1" type="noConversion"/>
  </si>
  <si>
    <t>6532 ~ 6571</t>
    <phoneticPr fontId="1" type="noConversion"/>
  </si>
  <si>
    <t>6589 ~ 6607</t>
    <phoneticPr fontId="1" type="noConversion"/>
  </si>
  <si>
    <t>6613 ~ 6669</t>
    <phoneticPr fontId="1" type="noConversion"/>
  </si>
  <si>
    <r>
      <t>วรธถ์ว</t>
    </r>
    <r>
      <rPr>
        <sz val="11"/>
        <color theme="1"/>
        <rFont val="맑은 고딕"/>
        <family val="2"/>
        <charset val="129"/>
        <scheme val="minor"/>
      </rPr>
      <t xml:space="preserve"> </t>
    </r>
    <r>
      <rPr>
        <sz val="11"/>
        <color theme="1"/>
        <rFont val="맑은 고딕"/>
        <family val="2"/>
        <scheme val="minor"/>
      </rPr>
      <t>ทหทธว</t>
    </r>
    <r>
      <rPr>
        <sz val="11"/>
        <color theme="1"/>
        <rFont val="맑은 고딕"/>
        <family val="2"/>
        <charset val="129"/>
        <scheme val="minor"/>
      </rPr>
      <t xml:space="preserve"> </t>
    </r>
    <r>
      <rPr>
        <sz val="11"/>
        <color theme="1"/>
        <rFont val="맑은 고딕"/>
        <family val="2"/>
        <scheme val="minor"/>
      </rPr>
      <t>ทธย้ว</t>
    </r>
  </si>
  <si>
    <r>
      <t xml:space="preserve">7 </t>
    </r>
    <r>
      <rPr>
        <sz val="11"/>
        <color theme="1"/>
        <rFont val="맑은 고딕"/>
        <family val="2"/>
        <scheme val="minor"/>
      </rPr>
      <t>พัญซว</t>
    </r>
    <r>
      <rPr>
        <sz val="11"/>
        <color theme="1"/>
        <rFont val="맑은 고딕"/>
        <family val="2"/>
        <charset val="129"/>
        <scheme val="minor"/>
      </rPr>
      <t xml:space="preserve"> 7</t>
    </r>
  </si>
  <si>
    <t>[874]</t>
  </si>
  <si>
    <t>[883]</t>
  </si>
  <si>
    <r>
      <t>.</t>
    </r>
    <r>
      <rPr>
        <sz val="11"/>
        <color theme="1"/>
        <rFont val="맑은 고딕"/>
        <family val="2"/>
        <scheme val="minor"/>
      </rPr>
      <t>ตตานกนทธ์ว</t>
    </r>
    <r>
      <rPr>
        <sz val="11"/>
        <color theme="1"/>
        <rFont val="맑은 고딕"/>
        <family val="2"/>
        <charset val="129"/>
        <scheme val="minor"/>
      </rPr>
      <t xml:space="preserve"> </t>
    </r>
    <r>
      <rPr>
        <sz val="11"/>
        <color theme="1"/>
        <rFont val="맑은 고딕"/>
        <family val="2"/>
        <scheme val="minor"/>
      </rPr>
      <t>ทธล์ว</t>
    </r>
  </si>
  <si>
    <t>[909]</t>
  </si>
  <si>
    <r>
      <t>ต้นนกันนทธ์ว</t>
    </r>
    <r>
      <rPr>
        <sz val="11"/>
        <color theme="1"/>
        <rFont val="맑은 고딕"/>
        <family val="2"/>
        <charset val="129"/>
        <scheme val="minor"/>
      </rPr>
      <t xml:space="preserve"> nda</t>
    </r>
  </si>
  <si>
    <t>[945]</t>
  </si>
  <si>
    <r>
      <t>ต้นนทธ์วว</t>
    </r>
    <r>
      <rPr>
        <sz val="11"/>
        <color theme="1"/>
        <rFont val="맑은 고딕"/>
        <family val="2"/>
        <charset val="129"/>
        <scheme val="minor"/>
      </rPr>
      <t xml:space="preserve"> </t>
    </r>
    <r>
      <rPr>
        <sz val="11"/>
        <color theme="1"/>
        <rFont val="맑은 고딕"/>
        <family val="2"/>
        <scheme val="minor"/>
      </rPr>
      <t>ทยว</t>
    </r>
  </si>
  <si>
    <t>[973]</t>
  </si>
  <si>
    <t>[982]</t>
  </si>
  <si>
    <t>บเด้นทังฌผวทงเฐีงย</t>
  </si>
  <si>
    <t>[1026]</t>
  </si>
  <si>
    <t>ลกเต๊าเขาอย่กับไฌ</t>
  </si>
  <si>
    <t>จกเต้าเขาอย่ถับใฌ</t>
  </si>
  <si>
    <t>[1155]</t>
  </si>
  <si>
    <r>
      <t>ง</t>
    </r>
    <r>
      <rPr>
        <sz val="11"/>
        <color theme="1"/>
        <rFont val="맑은 고딕"/>
        <family val="2"/>
        <charset val="129"/>
        <scheme val="minor"/>
      </rPr>
      <t>16</t>
    </r>
    <r>
      <rPr>
        <sz val="11"/>
        <color theme="1"/>
        <rFont val="맑은 고딕"/>
        <family val="2"/>
        <scheme val="minor"/>
      </rPr>
      <t>ลง</t>
    </r>
    <r>
      <rPr>
        <sz val="11"/>
        <color theme="1"/>
        <rFont val="맑은 고딕"/>
        <family val="2"/>
        <charset val="129"/>
        <scheme val="minor"/>
      </rPr>
      <t>4 1 1413</t>
    </r>
    <r>
      <rPr>
        <sz val="11"/>
        <color theme="1"/>
        <rFont val="맑은 고딕"/>
        <family val="2"/>
        <scheme val="minor"/>
      </rPr>
      <t>ง</t>
    </r>
    <r>
      <rPr>
        <sz val="11"/>
        <color theme="1"/>
        <rFont val="맑은 고딕"/>
        <family val="2"/>
        <charset val="129"/>
        <scheme val="minor"/>
      </rPr>
      <t xml:space="preserve">4 </t>
    </r>
    <r>
      <rPr>
        <sz val="11"/>
        <color theme="1"/>
        <rFont val="맑은 고딕"/>
        <family val="2"/>
        <scheme val="minor"/>
      </rPr>
      <t>ว</t>
    </r>
    <r>
      <rPr>
        <sz val="11"/>
        <color theme="1"/>
        <rFont val="맑은 고딕"/>
        <family val="2"/>
        <charset val="129"/>
        <scheme val="minor"/>
      </rPr>
      <t xml:space="preserve"> </t>
    </r>
    <r>
      <rPr>
        <sz val="11"/>
        <color theme="1"/>
        <rFont val="맑은 고딕"/>
        <family val="2"/>
        <scheme val="minor"/>
      </rPr>
      <t>แ</t>
    </r>
    <r>
      <rPr>
        <sz val="11"/>
        <color theme="1"/>
        <rFont val="맑은 고딕"/>
        <family val="2"/>
        <charset val="129"/>
        <scheme val="minor"/>
      </rPr>
      <t>4</t>
    </r>
    <r>
      <rPr>
        <sz val="11"/>
        <color theme="1"/>
        <rFont val="맑은 고딕"/>
        <family val="2"/>
        <scheme val="minor"/>
      </rPr>
      <t>ง่ารโณ</t>
    </r>
    <r>
      <rPr>
        <sz val="11"/>
        <color theme="1"/>
        <rFont val="맑은 고딕"/>
        <family val="2"/>
        <charset val="129"/>
        <scheme val="minor"/>
      </rPr>
      <t xml:space="preserve"> </t>
    </r>
    <r>
      <rPr>
        <sz val="11"/>
        <color theme="1"/>
        <rFont val="맑은 고딕"/>
        <family val="2"/>
        <scheme val="minor"/>
      </rPr>
      <t>เย</t>
    </r>
  </si>
  <si>
    <r>
      <t>าเต็นกั้น</t>
    </r>
    <r>
      <rPr>
        <sz val="11"/>
        <color theme="1"/>
        <rFont val="맑은 고딕"/>
        <family val="2"/>
        <charset val="129"/>
        <scheme val="minor"/>
      </rPr>
      <t xml:space="preserve"> </t>
    </r>
    <r>
      <rPr>
        <sz val="11"/>
        <color theme="1"/>
        <rFont val="맑은 고딕"/>
        <family val="2"/>
        <scheme val="minor"/>
      </rPr>
      <t>ทธว</t>
    </r>
    <r>
      <rPr>
        <sz val="11"/>
        <color theme="1"/>
        <rFont val="맑은 고딕"/>
        <family val="2"/>
        <charset val="129"/>
        <scheme val="minor"/>
      </rPr>
      <t xml:space="preserve"> </t>
    </r>
    <r>
      <rPr>
        <sz val="11"/>
        <color theme="1"/>
        <rFont val="맑은 고딕"/>
        <family val="2"/>
        <scheme val="minor"/>
      </rPr>
      <t>ทธ์ว</t>
    </r>
  </si>
  <si>
    <t>[1234]</t>
  </si>
  <si>
    <t>[1374]</t>
  </si>
  <si>
    <t>๖กณหณิงงเคอาไว้กับแแม่ธยาธย</t>
  </si>
  <si>
    <t>[1428]</t>
  </si>
  <si>
    <t>[1437]</t>
  </si>
  <si>
    <t>จกณฌ็ซายเถาว้ถับพ่อเฒ่า</t>
  </si>
  <si>
    <t>[1500]</t>
  </si>
  <si>
    <r>
      <t>'</t>
    </r>
    <r>
      <rPr>
        <sz val="11"/>
        <color theme="1"/>
        <rFont val="맑은 고딕"/>
        <family val="2"/>
        <scheme val="minor"/>
      </rPr>
      <t>ง่วกับแแฐร็งยละพากนเกนเทล้า</t>
    </r>
  </si>
  <si>
    <t>[1555]</t>
  </si>
  <si>
    <t>[1566]</t>
  </si>
  <si>
    <r>
      <t>)</t>
    </r>
    <r>
      <rPr>
        <sz val="11"/>
        <color theme="1"/>
        <rFont val="맑은 고딕"/>
        <family val="2"/>
        <scheme val="minor"/>
      </rPr>
      <t>ใ</t>
    </r>
    <r>
      <rPr>
        <sz val="11"/>
        <color theme="1"/>
        <rFont val="맑은 고딕"/>
        <family val="2"/>
        <charset val="129"/>
        <scheme val="minor"/>
      </rPr>
      <t>4</t>
    </r>
    <r>
      <rPr>
        <sz val="11"/>
        <color theme="1"/>
        <rFont val="맑은 고딕"/>
        <family val="2"/>
        <scheme val="minor"/>
      </rPr>
      <t>เ</t>
    </r>
    <r>
      <rPr>
        <sz val="11"/>
        <color theme="1"/>
        <rFont val="맑은 고딕"/>
        <family val="2"/>
        <charset val="129"/>
        <scheme val="minor"/>
      </rPr>
      <t>1</t>
    </r>
    <r>
      <rPr>
        <sz val="11"/>
        <color theme="1"/>
        <rFont val="맑은 고딕"/>
        <family val="2"/>
        <scheme val="minor"/>
      </rPr>
      <t>เลล้าเมลม่า</t>
    </r>
  </si>
  <si>
    <t>[1585]</t>
  </si>
  <si>
    <r>
      <t>เงาเด้นกั้น</t>
    </r>
    <r>
      <rPr>
        <sz val="11"/>
        <color theme="1"/>
        <rFont val="맑은 고딕"/>
        <family val="2"/>
        <charset val="129"/>
        <scheme val="minor"/>
      </rPr>
      <t xml:space="preserve"> </t>
    </r>
    <r>
      <rPr>
        <sz val="11"/>
        <color theme="1"/>
        <rFont val="맑은 고딕"/>
        <family val="2"/>
        <scheme val="minor"/>
      </rPr>
      <t>ทธ์ว</t>
    </r>
    <r>
      <rPr>
        <sz val="11"/>
        <color theme="1"/>
        <rFont val="맑은 고딕"/>
        <family val="2"/>
        <charset val="129"/>
        <scheme val="minor"/>
      </rPr>
      <t xml:space="preserve"> </t>
    </r>
    <r>
      <rPr>
        <sz val="11"/>
        <color theme="1"/>
        <rFont val="맑은 고딕"/>
        <family val="2"/>
        <scheme val="minor"/>
      </rPr>
      <t>หยัว</t>
    </r>
  </si>
  <si>
    <t>[1643]</t>
  </si>
  <si>
    <t>[1776]</t>
  </si>
  <si>
    <r>
      <t>4</t>
    </r>
    <r>
      <rPr>
        <sz val="11"/>
        <color theme="1"/>
        <rFont val="맑은 고딕"/>
        <family val="2"/>
        <scheme val="minor"/>
      </rPr>
      <t>าฮานละมือนี้เพิ่นเหมา</t>
    </r>
  </si>
  <si>
    <t>[1843]</t>
  </si>
  <si>
    <r>
      <t>เ</t>
    </r>
    <r>
      <rPr>
        <sz val="11"/>
        <color theme="1"/>
        <rFont val="맑은 고딕"/>
        <family val="2"/>
        <charset val="129"/>
        <scheme val="minor"/>
      </rPr>
      <t>!</t>
    </r>
    <r>
      <rPr>
        <sz val="11"/>
        <color theme="1"/>
        <rFont val="맑은 고딕"/>
        <family val="2"/>
        <scheme val="minor"/>
      </rPr>
      <t>กระเป๋า</t>
    </r>
  </si>
  <si>
    <t>[1855]</t>
  </si>
  <si>
    <t>วเฒายบป่านเข้าสัว</t>
  </si>
  <si>
    <t>[1912]</t>
  </si>
  <si>
    <r>
      <t>จวยร์เหล้าสิกินซำ</t>
    </r>
    <r>
      <rPr>
        <sz val="11"/>
        <color theme="1"/>
        <rFont val="맑은 고딕"/>
        <family val="2"/>
        <charset val="129"/>
        <scheme val="minor"/>
      </rPr>
      <t xml:space="preserve"> la</t>
    </r>
  </si>
  <si>
    <t>[1954]</t>
  </si>
  <si>
    <r>
      <t>วัน</t>
    </r>
    <r>
      <rPr>
        <sz val="11"/>
        <color theme="1"/>
        <rFont val="맑은 고딕"/>
        <family val="2"/>
        <charset val="129"/>
        <scheme val="minor"/>
      </rPr>
      <t xml:space="preserve"> </t>
    </r>
    <r>
      <rPr>
        <sz val="11"/>
        <color theme="1"/>
        <rFont val="맑은 고딕"/>
        <family val="2"/>
        <scheme val="minor"/>
      </rPr>
      <t>ไห้สบายรินให้ทัวทิว</t>
    </r>
  </si>
  <si>
    <t>[2028]</t>
  </si>
  <si>
    <r>
      <t>๔</t>
    </r>
    <r>
      <rPr>
        <sz val="11"/>
        <color theme="1"/>
        <rFont val="맑은 고딕"/>
        <family val="2"/>
        <charset val="129"/>
        <scheme val="minor"/>
      </rPr>
      <t xml:space="preserve">146 </t>
    </r>
    <r>
      <rPr>
        <sz val="11"/>
        <color theme="1"/>
        <rFont val="맑은 고딕"/>
        <family val="2"/>
        <scheme val="minor"/>
      </rPr>
      <t>ว่</t>
    </r>
    <r>
      <rPr>
        <sz val="11"/>
        <color theme="1"/>
        <rFont val="맑은 고딕"/>
        <family val="2"/>
        <charset val="129"/>
        <scheme val="minor"/>
      </rPr>
      <t xml:space="preserve"> </t>
    </r>
    <r>
      <rPr>
        <sz val="11"/>
        <color theme="1"/>
        <rFont val="맑은 고딕"/>
        <family val="2"/>
        <scheme val="minor"/>
      </rPr>
      <t>างงเมง่</t>
    </r>
    <r>
      <rPr>
        <sz val="11"/>
        <color theme="1"/>
        <rFont val="맑은 고딕"/>
        <family val="2"/>
        <charset val="129"/>
        <scheme val="minor"/>
      </rPr>
      <t xml:space="preserve"> </t>
    </r>
    <r>
      <rPr>
        <sz val="11"/>
        <color theme="1"/>
        <rFont val="맑은 고딕"/>
        <family val="2"/>
        <scheme val="minor"/>
      </rPr>
      <t>ว</t>
    </r>
  </si>
  <si>
    <t>[2064]</t>
  </si>
  <si>
    <t>[2072]</t>
  </si>
  <si>
    <t>ปพางเมงาจ๊อทร้ง้าฮ้าวน</t>
  </si>
  <si>
    <t>[2099]</t>
  </si>
  <si>
    <t>[2108]</t>
  </si>
  <si>
    <r>
      <t>7</t>
    </r>
    <r>
      <rPr>
        <sz val="11"/>
        <color theme="1"/>
        <rFont val="맑은 고딕"/>
        <family val="2"/>
        <scheme val="minor"/>
      </rPr>
      <t>งอานภนทาย่างทย่าง</t>
    </r>
  </si>
  <si>
    <t>[2142]</t>
  </si>
  <si>
    <r>
      <t>9</t>
    </r>
    <r>
      <rPr>
        <sz val="11"/>
        <color theme="1"/>
        <rFont val="맑은 고딕"/>
        <family val="2"/>
        <scheme val="minor"/>
      </rPr>
      <t>งยฮ็งมิ</t>
    </r>
    <r>
      <rPr>
        <sz val="11"/>
        <color theme="1"/>
        <rFont val="맑은 고딕"/>
        <family val="2"/>
        <charset val="129"/>
        <scheme val="minor"/>
      </rPr>
      <t xml:space="preserve">1 </t>
    </r>
    <r>
      <rPr>
        <sz val="11"/>
        <color theme="1"/>
        <rFont val="맑은 고딕"/>
        <family val="2"/>
        <scheme val="minor"/>
      </rPr>
      <t>เงิ</t>
    </r>
  </si>
  <si>
    <t>[2157]</t>
  </si>
  <si>
    <r>
      <t>LMA 1</t>
    </r>
    <r>
      <rPr>
        <sz val="11"/>
        <color theme="1"/>
        <rFont val="맑은 고딕"/>
        <family val="2"/>
        <scheme val="minor"/>
      </rPr>
      <t>แโอ</t>
    </r>
  </si>
  <si>
    <t>[2200]</t>
  </si>
  <si>
    <t>[2244]</t>
  </si>
  <si>
    <r>
      <t>ง่วโ</t>
    </r>
    <r>
      <rPr>
        <sz val="11"/>
        <color theme="1"/>
        <rFont val="맑은 고딕"/>
        <family val="2"/>
        <charset val="129"/>
        <scheme val="minor"/>
      </rPr>
      <t>4</t>
    </r>
    <r>
      <rPr>
        <sz val="11"/>
        <color theme="1"/>
        <rFont val="맑은 고딕"/>
        <family val="2"/>
        <scheme val="minor"/>
      </rPr>
      <t>นํา</t>
    </r>
    <r>
      <rPr>
        <sz val="11"/>
        <color theme="1"/>
        <rFont val="맑은 고딕"/>
        <family val="2"/>
        <charset val="129"/>
        <scheme val="minor"/>
      </rPr>
      <t xml:space="preserve"> </t>
    </r>
    <r>
      <rPr>
        <sz val="11"/>
        <color theme="1"/>
        <rFont val="맑은 고딕"/>
        <family val="2"/>
        <scheme val="minor"/>
      </rPr>
      <t>เด๊อ</t>
    </r>
  </si>
  <si>
    <t>[2275]</t>
  </si>
  <si>
    <r>
      <t>งวเมงยเถ</t>
    </r>
    <r>
      <rPr>
        <sz val="11"/>
        <color theme="1"/>
        <rFont val="맑은 고딕"/>
        <family val="2"/>
        <charset val="129"/>
        <scheme val="minor"/>
      </rPr>
      <t xml:space="preserve"> 5</t>
    </r>
  </si>
  <si>
    <t>[2307]</t>
  </si>
  <si>
    <t>[2485]</t>
  </si>
  <si>
    <r>
      <t>จฌ๖ใ</t>
    </r>
    <r>
      <rPr>
        <sz val="11"/>
        <color theme="1"/>
        <rFont val="맑은 고딕"/>
        <family val="2"/>
        <charset val="129"/>
        <scheme val="minor"/>
      </rPr>
      <t>1</t>
    </r>
    <r>
      <rPr>
        <sz val="11"/>
        <color theme="1"/>
        <rFont val="맑은 고딕"/>
        <family val="2"/>
        <scheme val="minor"/>
      </rPr>
      <t>เ</t>
    </r>
    <r>
      <rPr>
        <sz val="11"/>
        <color theme="1"/>
        <rFont val="맑은 고딕"/>
        <family val="2"/>
        <charset val="129"/>
        <scheme val="minor"/>
      </rPr>
      <t xml:space="preserve"> ) AFE</t>
    </r>
  </si>
  <si>
    <t>[2513]</t>
  </si>
  <si>
    <r>
      <t xml:space="preserve">mF! ) </t>
    </r>
    <r>
      <rPr>
        <sz val="11"/>
        <color theme="1"/>
        <rFont val="맑은 고딕"/>
        <family val="2"/>
        <scheme val="minor"/>
      </rPr>
      <t>ทรยิว</t>
    </r>
    <r>
      <rPr>
        <sz val="11"/>
        <color theme="1"/>
        <rFont val="맑은 고딕"/>
        <family val="2"/>
        <charset val="129"/>
        <scheme val="minor"/>
      </rPr>
      <t xml:space="preserve"> </t>
    </r>
    <r>
      <rPr>
        <sz val="11"/>
        <color theme="1"/>
        <rFont val="맑은 고딕"/>
        <family val="2"/>
        <scheme val="minor"/>
      </rPr>
      <t>ทรอยวว</t>
    </r>
  </si>
  <si>
    <t>[2567]</t>
  </si>
  <si>
    <t>[2586]</t>
  </si>
  <si>
    <r>
      <t>วันถก์นรทหทธว</t>
    </r>
    <r>
      <rPr>
        <sz val="11"/>
        <color theme="1"/>
        <rFont val="맑은 고딕"/>
        <family val="2"/>
        <charset val="129"/>
        <scheme val="minor"/>
      </rPr>
      <t xml:space="preserve"> </t>
    </r>
    <r>
      <rPr>
        <sz val="11"/>
        <color theme="1"/>
        <rFont val="맑은 고딕"/>
        <family val="2"/>
        <scheme val="minor"/>
      </rPr>
      <t>ทธ์วว</t>
    </r>
  </si>
  <si>
    <t>[2609]</t>
  </si>
  <si>
    <t>[2620]</t>
  </si>
  <si>
    <r>
      <t>เด้นถก้นนหทย์ว</t>
    </r>
    <r>
      <rPr>
        <sz val="11"/>
        <color theme="1"/>
        <rFont val="맑은 고딕"/>
        <family val="2"/>
        <charset val="129"/>
        <scheme val="minor"/>
      </rPr>
      <t xml:space="preserve"> </t>
    </r>
    <r>
      <rPr>
        <sz val="11"/>
        <color theme="1"/>
        <rFont val="맑은 고딕"/>
        <family val="2"/>
        <scheme val="minor"/>
      </rPr>
      <t>ทธ์วว</t>
    </r>
  </si>
  <si>
    <t>[2647]</t>
  </si>
  <si>
    <t>[2661]</t>
  </si>
  <si>
    <r>
      <t>เ</t>
    </r>
    <r>
      <rPr>
        <sz val="11"/>
        <color theme="1"/>
        <rFont val="맑은 고딕"/>
        <family val="2"/>
        <charset val="129"/>
        <scheme val="minor"/>
      </rPr>
      <t>1</t>
    </r>
    <r>
      <rPr>
        <sz val="11"/>
        <color theme="1"/>
        <rFont val="맑은 고딕"/>
        <family val="2"/>
        <scheme val="minor"/>
      </rPr>
      <t>โ</t>
    </r>
    <r>
      <rPr>
        <sz val="11"/>
        <color theme="1"/>
        <rFont val="맑은 고딕"/>
        <family val="2"/>
        <charset val="129"/>
        <scheme val="minor"/>
      </rPr>
      <t>1</t>
    </r>
    <r>
      <rPr>
        <sz val="11"/>
        <color theme="1"/>
        <rFont val="맑은 고딕"/>
        <family val="2"/>
        <scheme val="minor"/>
      </rPr>
      <t>วาวาบวว</t>
    </r>
    <r>
      <rPr>
        <sz val="11"/>
        <color theme="1"/>
        <rFont val="맑은 고딕"/>
        <family val="2"/>
        <charset val="129"/>
        <scheme val="minor"/>
      </rPr>
      <t xml:space="preserve"> </t>
    </r>
    <r>
      <rPr>
        <sz val="11"/>
        <color theme="1"/>
        <rFont val="맑은 고딕"/>
        <family val="2"/>
        <scheme val="minor"/>
      </rPr>
      <t>ทเยยาว</t>
    </r>
  </si>
  <si>
    <t>[2683]</t>
  </si>
  <si>
    <r>
      <t>!</t>
    </r>
    <r>
      <rPr>
        <sz val="11"/>
        <color theme="1"/>
        <rFont val="맑은 고딕"/>
        <family val="2"/>
        <scheme val="minor"/>
      </rPr>
      <t>าเต้นทัง</t>
    </r>
    <r>
      <rPr>
        <sz val="11"/>
        <color theme="1"/>
        <rFont val="맑은 고딕"/>
        <family val="2"/>
        <charset val="129"/>
        <scheme val="minor"/>
      </rPr>
      <t xml:space="preserve"> </t>
    </r>
    <r>
      <rPr>
        <sz val="11"/>
        <color theme="1"/>
        <rFont val="맑은 고딕"/>
        <family val="2"/>
        <scheme val="minor"/>
      </rPr>
      <t>วท์งเฐีงย</t>
    </r>
  </si>
  <si>
    <t>[2716]</t>
  </si>
  <si>
    <t>[2738]</t>
  </si>
  <si>
    <t>ลูกเต๊าเขาอย่กับไฌ</t>
  </si>
  <si>
    <t>[2776]</t>
  </si>
  <si>
    <t>[2800]</t>
  </si>
  <si>
    <t>จกเต๊าเขาอย่ถับใไฌ</t>
  </si>
  <si>
    <t>[2837]</t>
  </si>
  <si>
    <r>
      <t>ปงิ</t>
    </r>
    <r>
      <rPr>
        <sz val="11"/>
        <color theme="1"/>
        <rFont val="맑은 고딕"/>
        <family val="2"/>
        <charset val="129"/>
        <scheme val="minor"/>
      </rPr>
      <t>1</t>
    </r>
    <r>
      <rPr>
        <sz val="11"/>
        <color theme="1"/>
        <rFont val="맑은 고딕"/>
        <family val="2"/>
        <scheme val="minor"/>
      </rPr>
      <t>เล</t>
    </r>
    <r>
      <rPr>
        <sz val="11"/>
        <color theme="1"/>
        <rFont val="맑은 고딕"/>
        <family val="2"/>
        <charset val="129"/>
        <scheme val="minor"/>
      </rPr>
      <t>4114</t>
    </r>
    <r>
      <rPr>
        <sz val="11"/>
        <color theme="1"/>
        <rFont val="맑은 고딕"/>
        <family val="2"/>
        <scheme val="minor"/>
      </rPr>
      <t>ง</t>
    </r>
    <r>
      <rPr>
        <sz val="11"/>
        <color theme="1"/>
        <rFont val="맑은 고딕"/>
        <family val="2"/>
        <charset val="129"/>
        <scheme val="minor"/>
      </rPr>
      <t xml:space="preserve">4 </t>
    </r>
    <r>
      <rPr>
        <sz val="11"/>
        <color theme="1"/>
        <rFont val="맑은 고딕"/>
        <family val="2"/>
        <scheme val="minor"/>
      </rPr>
      <t>ว</t>
    </r>
    <r>
      <rPr>
        <sz val="11"/>
        <color theme="1"/>
        <rFont val="맑은 고딕"/>
        <family val="2"/>
        <charset val="129"/>
        <scheme val="minor"/>
      </rPr>
      <t xml:space="preserve"> </t>
    </r>
    <r>
      <rPr>
        <sz val="11"/>
        <color theme="1"/>
        <rFont val="맑은 고딕"/>
        <family val="2"/>
        <scheme val="minor"/>
      </rPr>
      <t>โถารโณ</t>
    </r>
    <r>
      <rPr>
        <sz val="11"/>
        <color theme="1"/>
        <rFont val="맑은 고딕"/>
        <family val="2"/>
        <charset val="129"/>
        <scheme val="minor"/>
      </rPr>
      <t xml:space="preserve"> </t>
    </r>
    <r>
      <rPr>
        <sz val="11"/>
        <color theme="1"/>
        <rFont val="맑은 고딕"/>
        <family val="2"/>
        <scheme val="minor"/>
      </rPr>
      <t>เบ</t>
    </r>
  </si>
  <si>
    <t>[2874]</t>
  </si>
  <si>
    <t>[2882]</t>
  </si>
  <si>
    <r>
      <t>าเต้นถัน</t>
    </r>
    <r>
      <rPr>
        <sz val="11"/>
        <color theme="1"/>
        <rFont val="맑은 고딕"/>
        <family val="2"/>
        <charset val="129"/>
        <scheme val="minor"/>
      </rPr>
      <t xml:space="preserve"> </t>
    </r>
    <r>
      <rPr>
        <sz val="11"/>
        <color theme="1"/>
        <rFont val="맑은 고딕"/>
        <family val="2"/>
        <scheme val="minor"/>
      </rPr>
      <t>หทธ์ว</t>
    </r>
    <r>
      <rPr>
        <sz val="11"/>
        <color theme="1"/>
        <rFont val="맑은 고딕"/>
        <family val="2"/>
        <charset val="129"/>
        <scheme val="minor"/>
      </rPr>
      <t xml:space="preserve"> </t>
    </r>
    <r>
      <rPr>
        <sz val="11"/>
        <color theme="1"/>
        <rFont val="맑은 고딕"/>
        <family val="2"/>
        <scheme val="minor"/>
      </rPr>
      <t>หยัว</t>
    </r>
  </si>
  <si>
    <r>
      <t xml:space="preserve">^ a </t>
    </r>
    <r>
      <rPr>
        <sz val="11"/>
        <color theme="1"/>
        <rFont val="맑은 고딕"/>
        <family val="2"/>
        <scheme val="minor"/>
      </rPr>
      <t>รั้งบ๋มี่ไฌ</t>
    </r>
  </si>
  <si>
    <t>[3336]</t>
  </si>
  <si>
    <r>
      <t>เค</t>
    </r>
    <r>
      <rPr>
        <sz val="11"/>
        <color theme="1"/>
        <rFont val="맑은 고딕"/>
        <family val="2"/>
        <charset val="129"/>
        <scheme val="minor"/>
      </rPr>
      <t xml:space="preserve"> </t>
    </r>
    <r>
      <rPr>
        <sz val="11"/>
        <color theme="1"/>
        <rFont val="맑은 고딕"/>
        <family val="2"/>
        <scheme val="minor"/>
      </rPr>
      <t>ง</t>
    </r>
    <r>
      <rPr>
        <sz val="11"/>
        <color theme="1"/>
        <rFont val="맑은 고딕"/>
        <family val="2"/>
        <charset val="129"/>
        <scheme val="minor"/>
      </rPr>
      <t xml:space="preserve"> </t>
    </r>
    <r>
      <rPr>
        <sz val="11"/>
        <color theme="1"/>
        <rFont val="맑은 고딕"/>
        <family val="2"/>
        <scheme val="minor"/>
      </rPr>
      <t>ตอ</t>
    </r>
    <r>
      <rPr>
        <sz val="11"/>
        <color theme="1"/>
        <rFont val="맑은 고딕"/>
        <family val="2"/>
        <charset val="129"/>
        <scheme val="minor"/>
      </rPr>
      <t xml:space="preserve"> </t>
    </r>
    <r>
      <rPr>
        <sz val="11"/>
        <color theme="1"/>
        <rFont val="맑은 고딕"/>
        <family val="2"/>
        <scheme val="minor"/>
      </rPr>
      <t>ล</t>
    </r>
    <r>
      <rPr>
        <sz val="11"/>
        <color theme="1"/>
        <rFont val="맑은 고딕"/>
        <family val="2"/>
        <charset val="129"/>
        <scheme val="minor"/>
      </rPr>
      <t xml:space="preserve"> 5 9 </t>
    </r>
    <r>
      <rPr>
        <sz val="11"/>
        <color theme="1"/>
        <rFont val="맑은 고딕"/>
        <family val="2"/>
        <scheme val="minor"/>
      </rPr>
      <t>ร</t>
    </r>
    <r>
      <rPr>
        <sz val="11"/>
        <color theme="1"/>
        <rFont val="맑은 고딕"/>
        <family val="2"/>
        <charset val="129"/>
        <scheme val="minor"/>
      </rPr>
      <t xml:space="preserve"> — ONU</t>
    </r>
  </si>
  <si>
    <t>[3351]</t>
  </si>
  <si>
    <r>
      <t>4 1</t>
    </r>
    <r>
      <rPr>
        <sz val="11"/>
        <color theme="1"/>
        <rFont val="맑은 고딕"/>
        <family val="2"/>
        <scheme val="minor"/>
      </rPr>
      <t>ธรา</t>
    </r>
    <r>
      <rPr>
        <sz val="11"/>
        <color theme="1"/>
        <rFont val="맑은 고딕"/>
        <family val="2"/>
        <charset val="129"/>
        <scheme val="minor"/>
      </rPr>
      <t>4</t>
    </r>
    <r>
      <rPr>
        <sz val="11"/>
        <color theme="1"/>
        <rFont val="맑은 고딕"/>
        <family val="2"/>
        <scheme val="minor"/>
      </rPr>
      <t>ธ</t>
    </r>
    <r>
      <rPr>
        <sz val="11"/>
        <color theme="1"/>
        <rFont val="맑은 고딕"/>
        <family val="2"/>
        <charset val="129"/>
        <scheme val="minor"/>
      </rPr>
      <t xml:space="preserve"> </t>
    </r>
    <r>
      <rPr>
        <sz val="11"/>
        <color theme="1"/>
        <rFont val="맑은 고딕"/>
        <family val="2"/>
        <scheme val="minor"/>
      </rPr>
      <t>วเถ่าน</t>
    </r>
  </si>
  <si>
    <t>[3387]</t>
  </si>
  <si>
    <t>[3413]</t>
  </si>
  <si>
    <r>
      <t>ว</t>
    </r>
    <r>
      <rPr>
        <sz val="11"/>
        <color theme="1"/>
        <rFont val="맑은 고딕"/>
        <family val="2"/>
        <charset val="129"/>
        <scheme val="minor"/>
      </rPr>
      <t>)</t>
    </r>
    <r>
      <rPr>
        <sz val="11"/>
        <color theme="1"/>
        <rFont val="맑은 고딕"/>
        <family val="2"/>
        <scheme val="minor"/>
      </rPr>
      <t>โ</t>
    </r>
    <r>
      <rPr>
        <sz val="11"/>
        <color theme="1"/>
        <rFont val="맑은 고딕"/>
        <family val="2"/>
        <charset val="129"/>
        <scheme val="minor"/>
      </rPr>
      <t>4</t>
    </r>
    <r>
      <rPr>
        <sz val="11"/>
        <color theme="1"/>
        <rFont val="맑은 고딕"/>
        <family val="2"/>
        <scheme val="minor"/>
      </rPr>
      <t>ธ</t>
    </r>
    <r>
      <rPr>
        <sz val="11"/>
        <color theme="1"/>
        <rFont val="맑은 고딕"/>
        <family val="2"/>
        <charset val="129"/>
        <scheme val="minor"/>
      </rPr>
      <t>1</t>
    </r>
    <r>
      <rPr>
        <sz val="11"/>
        <color theme="1"/>
        <rFont val="맑은 고딕"/>
        <family val="2"/>
        <scheme val="minor"/>
      </rPr>
      <t>าะบปปาง</t>
    </r>
    <r>
      <rPr>
        <sz val="11"/>
        <color theme="1"/>
        <rFont val="맑은 고딕"/>
        <family val="2"/>
        <charset val="129"/>
        <scheme val="minor"/>
      </rPr>
      <t xml:space="preserve"> 2  L</t>
    </r>
  </si>
  <si>
    <r>
      <t>ใข</t>
    </r>
    <r>
      <rPr>
        <sz val="11"/>
        <color theme="1"/>
        <rFont val="맑은 고딕"/>
        <family val="2"/>
        <charset val="129"/>
        <scheme val="minor"/>
      </rPr>
      <t>691</t>
    </r>
    <r>
      <rPr>
        <sz val="11"/>
        <color theme="1"/>
        <rFont val="맑은 고딕"/>
        <family val="2"/>
        <scheme val="minor"/>
      </rPr>
      <t>เทอเ</t>
    </r>
  </si>
  <si>
    <t>[3486]</t>
  </si>
  <si>
    <t>aJ 3M   I — 10</t>
  </si>
  <si>
    <t>[3594]</t>
  </si>
  <si>
    <r>
      <t xml:space="preserve">w  </t>
    </r>
    <r>
      <rPr>
        <sz val="11"/>
        <color theme="1"/>
        <rFont val="맑은 고딕"/>
        <family val="2"/>
        <scheme val="minor"/>
      </rPr>
      <t>นถนทธ์ว</t>
    </r>
    <r>
      <rPr>
        <sz val="11"/>
        <color theme="1"/>
        <rFont val="맑은 고딕"/>
        <family val="2"/>
        <charset val="129"/>
        <scheme val="minor"/>
      </rPr>
      <t xml:space="preserve"> </t>
    </r>
    <r>
      <rPr>
        <sz val="11"/>
        <color theme="1"/>
        <rFont val="맑은 고딕"/>
        <family val="2"/>
        <scheme val="minor"/>
      </rPr>
      <t>หทล้วว</t>
    </r>
  </si>
  <si>
    <r>
      <t>รถว</t>
    </r>
    <r>
      <rPr>
        <sz val="11"/>
        <color theme="1"/>
        <rFont val="맑은 고딕"/>
        <family val="2"/>
        <charset val="129"/>
        <scheme val="minor"/>
      </rPr>
      <t xml:space="preserve"> </t>
    </r>
    <r>
      <rPr>
        <sz val="11"/>
        <color theme="1"/>
        <rFont val="맑은 고딕"/>
        <family val="2"/>
        <scheme val="minor"/>
      </rPr>
      <t>ทธ์ว</t>
    </r>
    <r>
      <rPr>
        <sz val="11"/>
        <color theme="1"/>
        <rFont val="맑은 고딕"/>
        <family val="2"/>
        <charset val="129"/>
        <scheme val="minor"/>
      </rPr>
      <t xml:space="preserve"> °</t>
    </r>
  </si>
  <si>
    <t>[3861]</t>
  </si>
  <si>
    <t>[3907]</t>
  </si>
  <si>
    <r>
      <t xml:space="preserve">! </t>
    </r>
    <r>
      <rPr>
        <sz val="11"/>
        <color theme="1"/>
        <rFont val="맑은 고딕"/>
        <family val="2"/>
        <scheme val="minor"/>
      </rPr>
      <t>รรวโปิ</t>
    </r>
    <r>
      <rPr>
        <sz val="11"/>
        <color theme="1"/>
        <rFont val="맑은 고딕"/>
        <family val="2"/>
        <charset val="129"/>
        <scheme val="minor"/>
      </rPr>
      <t>1 3</t>
    </r>
  </si>
  <si>
    <t>[3925]</t>
  </si>
  <si>
    <r>
      <t>.</t>
    </r>
    <r>
      <rPr>
        <sz val="11"/>
        <color theme="1"/>
        <rFont val="맑은 고딕"/>
        <family val="2"/>
        <scheme val="minor"/>
      </rPr>
      <t>ตดันกนนทธว</t>
    </r>
    <r>
      <rPr>
        <sz val="11"/>
        <color theme="1"/>
        <rFont val="맑은 고딕"/>
        <family val="2"/>
        <charset val="129"/>
        <scheme val="minor"/>
      </rPr>
      <t xml:space="preserve"> </t>
    </r>
    <r>
      <rPr>
        <sz val="11"/>
        <color theme="1"/>
        <rFont val="맑은 고딕"/>
        <family val="2"/>
        <scheme val="minor"/>
      </rPr>
      <t>ทย้ว</t>
    </r>
  </si>
  <si>
    <t>[3963]</t>
  </si>
  <si>
    <t>[3975]</t>
  </si>
  <si>
    <r>
      <t>.</t>
    </r>
    <r>
      <rPr>
        <sz val="11"/>
        <color theme="1"/>
        <rFont val="맑은 고딕"/>
        <family val="2"/>
        <scheme val="minor"/>
      </rPr>
      <t>เตด้นเกันนทธว</t>
    </r>
    <r>
      <rPr>
        <sz val="11"/>
        <color theme="1"/>
        <rFont val="맑은 고딕"/>
        <family val="2"/>
        <charset val="129"/>
        <scheme val="minor"/>
      </rPr>
      <t xml:space="preserve"> </t>
    </r>
    <r>
      <rPr>
        <sz val="11"/>
        <color theme="1"/>
        <rFont val="맑은 고딕"/>
        <family val="2"/>
        <scheme val="minor"/>
      </rPr>
      <t>ทย์วว</t>
    </r>
  </si>
  <si>
    <t>[4001]</t>
  </si>
  <si>
    <r>
      <t>.</t>
    </r>
    <r>
      <rPr>
        <sz val="11"/>
        <color theme="1"/>
        <rFont val="맑은 고딕"/>
        <family val="2"/>
        <scheme val="minor"/>
      </rPr>
      <t>นทธย์วว</t>
    </r>
    <r>
      <rPr>
        <sz val="11"/>
        <color theme="1"/>
        <rFont val="맑은 고딕"/>
        <family val="2"/>
        <charset val="129"/>
        <scheme val="minor"/>
      </rPr>
      <t xml:space="preserve"> </t>
    </r>
    <r>
      <rPr>
        <sz val="11"/>
        <color theme="1"/>
        <rFont val="맑은 고딕"/>
        <family val="2"/>
        <scheme val="minor"/>
      </rPr>
      <t>หย้วว</t>
    </r>
  </si>
  <si>
    <t>[4037]</t>
  </si>
  <si>
    <t>งาเตนท์งฌวทงเฐีงย</t>
  </si>
  <si>
    <t>[4071]</t>
  </si>
  <si>
    <t>[4093]</t>
  </si>
  <si>
    <t>วกเต้าเขาอยี่ถับใฌ</t>
  </si>
  <si>
    <t>[4131]</t>
  </si>
  <si>
    <t>[4155]</t>
  </si>
  <si>
    <t>จกเต๊าเขาอย่กับใฌ</t>
  </si>
  <si>
    <t>[4197]</t>
  </si>
  <si>
    <t>[4212]</t>
  </si>
  <si>
    <r>
      <t>ปบํางิเ</t>
    </r>
    <r>
      <rPr>
        <sz val="11"/>
        <color theme="1"/>
        <rFont val="맑은 고딕"/>
        <family val="2"/>
        <charset val="129"/>
        <scheme val="minor"/>
      </rPr>
      <t>66</t>
    </r>
    <r>
      <rPr>
        <sz val="11"/>
        <color theme="1"/>
        <rFont val="맑은 고딕"/>
        <family val="2"/>
        <scheme val="minor"/>
      </rPr>
      <t>เลง</t>
    </r>
    <r>
      <rPr>
        <sz val="11"/>
        <color theme="1"/>
        <rFont val="맑은 고딕"/>
        <family val="2"/>
        <charset val="129"/>
        <scheme val="minor"/>
      </rPr>
      <t xml:space="preserve">4 1 4434 ) </t>
    </r>
    <r>
      <rPr>
        <sz val="11"/>
        <color theme="1"/>
        <rFont val="맑은 고딕"/>
        <family val="2"/>
        <scheme val="minor"/>
      </rPr>
      <t>โส่ารล์</t>
    </r>
    <r>
      <rPr>
        <sz val="11"/>
        <color theme="1"/>
        <rFont val="맑은 고딕"/>
        <family val="2"/>
        <charset val="129"/>
        <scheme val="minor"/>
      </rPr>
      <t xml:space="preserve"> </t>
    </r>
    <r>
      <rPr>
        <sz val="11"/>
        <color theme="1"/>
        <rFont val="맑은 고딕"/>
        <family val="2"/>
        <scheme val="minor"/>
      </rPr>
      <t>เย</t>
    </r>
  </si>
  <si>
    <t>[4228]</t>
  </si>
  <si>
    <t>[4236]</t>
  </si>
  <si>
    <r>
      <t>งาเต้นถกัน</t>
    </r>
    <r>
      <rPr>
        <sz val="11"/>
        <color theme="1"/>
        <rFont val="맑은 고딕"/>
        <family val="2"/>
        <charset val="129"/>
        <scheme val="minor"/>
      </rPr>
      <t xml:space="preserve"> </t>
    </r>
    <r>
      <rPr>
        <sz val="11"/>
        <color theme="1"/>
        <rFont val="맑은 고딕"/>
        <family val="2"/>
        <scheme val="minor"/>
      </rPr>
      <t>ทธ์ว</t>
    </r>
    <r>
      <rPr>
        <sz val="11"/>
        <color theme="1"/>
        <rFont val="맑은 고딕"/>
        <family val="2"/>
        <charset val="129"/>
        <scheme val="minor"/>
      </rPr>
      <t xml:space="preserve"> </t>
    </r>
    <r>
      <rPr>
        <sz val="11"/>
        <color theme="1"/>
        <rFont val="맑은 고딕"/>
        <family val="2"/>
        <scheme val="minor"/>
      </rPr>
      <t>ทธ์วว</t>
    </r>
  </si>
  <si>
    <t>[4305]</t>
  </si>
  <si>
    <t>[4849]</t>
  </si>
  <si>
    <r>
      <t>ภธว</t>
    </r>
    <r>
      <rPr>
        <sz val="11"/>
        <color theme="1"/>
        <rFont val="맑은 고딕"/>
        <family val="2"/>
        <charset val="129"/>
        <scheme val="minor"/>
      </rPr>
      <t xml:space="preserve"> </t>
    </r>
    <r>
      <rPr>
        <sz val="11"/>
        <color theme="1"/>
        <rFont val="맑은 고딕"/>
        <family val="2"/>
        <scheme val="minor"/>
      </rPr>
      <t>ธ์ว</t>
    </r>
    <r>
      <rPr>
        <sz val="11"/>
        <color theme="1"/>
        <rFont val="맑은 고딕"/>
        <family val="2"/>
        <charset val="129"/>
        <scheme val="minor"/>
      </rPr>
      <t xml:space="preserve"> °</t>
    </r>
  </si>
  <si>
    <t>[4882]</t>
  </si>
  <si>
    <t>[4910]</t>
  </si>
  <si>
    <r>
      <t>” 0</t>
    </r>
    <r>
      <rPr>
        <sz val="11"/>
        <color theme="1"/>
        <rFont val="맑은 고딕"/>
        <family val="2"/>
        <scheme val="minor"/>
      </rPr>
      <t>ภญ</t>
    </r>
    <r>
      <rPr>
        <sz val="11"/>
        <color theme="1"/>
        <rFont val="맑은 고딕"/>
        <family val="2"/>
        <charset val="129"/>
        <scheme val="minor"/>
      </rPr>
      <t xml:space="preserve"> Ofa</t>
    </r>
  </si>
  <si>
    <t>[4943]</t>
  </si>
  <si>
    <t>[4961]</t>
  </si>
  <si>
    <r>
      <t>นถาษทธ์ว</t>
    </r>
    <r>
      <rPr>
        <sz val="11"/>
        <color theme="1"/>
        <rFont val="맑은 고딕"/>
        <family val="2"/>
        <charset val="129"/>
        <scheme val="minor"/>
      </rPr>
      <t xml:space="preserve"> </t>
    </r>
    <r>
      <rPr>
        <sz val="11"/>
        <color theme="1"/>
        <rFont val="맑은 고딕"/>
        <family val="2"/>
        <scheme val="minor"/>
      </rPr>
      <t>ทญยัวว</t>
    </r>
  </si>
  <si>
    <t>[4985]</t>
  </si>
  <si>
    <t>[4997]</t>
  </si>
  <si>
    <r>
      <t>ต้นเกันทย้ว</t>
    </r>
    <r>
      <rPr>
        <sz val="11"/>
        <color theme="1"/>
        <rFont val="맑은 고딕"/>
        <family val="2"/>
        <charset val="129"/>
        <scheme val="minor"/>
      </rPr>
      <t xml:space="preserve"> </t>
    </r>
    <r>
      <rPr>
        <sz val="11"/>
        <color theme="1"/>
        <rFont val="맑은 고딕"/>
        <family val="2"/>
        <scheme val="minor"/>
      </rPr>
      <t>ทย์วว</t>
    </r>
  </si>
  <si>
    <t>[5023]</t>
  </si>
  <si>
    <t>[5036]</t>
  </si>
  <si>
    <r>
      <t>ต๊นทธ์วว</t>
    </r>
    <r>
      <rPr>
        <sz val="11"/>
        <color theme="1"/>
        <rFont val="맑은 고딕"/>
        <family val="2"/>
        <charset val="129"/>
        <scheme val="minor"/>
      </rPr>
      <t xml:space="preserve"> </t>
    </r>
    <r>
      <rPr>
        <sz val="11"/>
        <color theme="1"/>
        <rFont val="맑은 고딕"/>
        <family val="2"/>
        <scheme val="minor"/>
      </rPr>
      <t>ทยว</t>
    </r>
  </si>
  <si>
    <t>[5050]</t>
  </si>
  <si>
    <t>[5059]</t>
  </si>
  <si>
    <r>
      <t>'</t>
    </r>
    <r>
      <rPr>
        <sz val="11"/>
        <color theme="1"/>
        <rFont val="맑은 고딕"/>
        <family val="2"/>
        <scheme val="minor"/>
      </rPr>
      <t>าเด้นท์งฌวท์งเฐีงย</t>
    </r>
  </si>
  <si>
    <t>[5092]</t>
  </si>
  <si>
    <t>[5114]</t>
  </si>
  <si>
    <t>[5157]</t>
  </si>
  <si>
    <t>[5176]</t>
  </si>
  <si>
    <t>[5214]</t>
  </si>
  <si>
    <t>[5233]</t>
  </si>
  <si>
    <r>
      <t>ปังิ</t>
    </r>
    <r>
      <rPr>
        <sz val="11"/>
        <color theme="1"/>
        <rFont val="맑은 고딕"/>
        <family val="2"/>
        <charset val="129"/>
        <scheme val="minor"/>
      </rPr>
      <t>(6</t>
    </r>
    <r>
      <rPr>
        <sz val="11"/>
        <color theme="1"/>
        <rFont val="맑은 고딕"/>
        <family val="2"/>
        <scheme val="minor"/>
      </rPr>
      <t>สลิง</t>
    </r>
    <r>
      <rPr>
        <sz val="11"/>
        <color theme="1"/>
        <rFont val="맑은 고딕"/>
        <family val="2"/>
        <charset val="129"/>
        <scheme val="minor"/>
      </rPr>
      <t>1142</t>
    </r>
    <r>
      <rPr>
        <sz val="11"/>
        <color theme="1"/>
        <rFont val="맑은 고딕"/>
        <family val="2"/>
        <scheme val="minor"/>
      </rPr>
      <t>ง</t>
    </r>
    <r>
      <rPr>
        <sz val="11"/>
        <color theme="1"/>
        <rFont val="맑은 고딕"/>
        <family val="2"/>
        <charset val="129"/>
        <scheme val="minor"/>
      </rPr>
      <t xml:space="preserve">4 1 </t>
    </r>
    <r>
      <rPr>
        <sz val="11"/>
        <color theme="1"/>
        <rFont val="맑은 고딕"/>
        <family val="2"/>
        <scheme val="minor"/>
      </rPr>
      <t>โงารณ</t>
    </r>
    <r>
      <rPr>
        <sz val="11"/>
        <color theme="1"/>
        <rFont val="맑은 고딕"/>
        <family val="2"/>
        <charset val="129"/>
        <scheme val="minor"/>
      </rPr>
      <t xml:space="preserve"> </t>
    </r>
    <r>
      <rPr>
        <sz val="11"/>
        <color theme="1"/>
        <rFont val="맑은 고딕"/>
        <family val="2"/>
        <scheme val="minor"/>
      </rPr>
      <t>เย</t>
    </r>
  </si>
  <si>
    <t>[5250]</t>
  </si>
  <si>
    <t>[5258]</t>
  </si>
  <si>
    <r>
      <t>รงาเด็นก้นน</t>
    </r>
    <r>
      <rPr>
        <sz val="11"/>
        <color theme="1"/>
        <rFont val="맑은 고딕"/>
        <family val="2"/>
        <charset val="129"/>
        <scheme val="minor"/>
      </rPr>
      <t xml:space="preserve"> </t>
    </r>
    <r>
      <rPr>
        <sz val="11"/>
        <color theme="1"/>
        <rFont val="맑은 고딕"/>
        <family val="2"/>
        <scheme val="minor"/>
      </rPr>
      <t>ทธ์ว</t>
    </r>
    <r>
      <rPr>
        <sz val="11"/>
        <color theme="1"/>
        <rFont val="맑은 고딕"/>
        <family val="2"/>
        <charset val="129"/>
        <scheme val="minor"/>
      </rPr>
      <t xml:space="preserve"> </t>
    </r>
    <r>
      <rPr>
        <sz val="11"/>
        <color theme="1"/>
        <rFont val="맑은 고딕"/>
        <family val="2"/>
        <scheme val="minor"/>
      </rPr>
      <t>ทยว</t>
    </r>
  </si>
  <si>
    <t>[5326]</t>
  </si>
  <si>
    <t>[5577]</t>
  </si>
  <si>
    <r>
      <t>งวโใ</t>
    </r>
    <r>
      <rPr>
        <sz val="11"/>
        <color theme="1"/>
        <rFont val="맑은 고딕"/>
        <family val="2"/>
        <charset val="129"/>
        <scheme val="minor"/>
      </rPr>
      <t>4</t>
    </r>
    <r>
      <rPr>
        <sz val="11"/>
        <color theme="1"/>
        <rFont val="맑은 고딕"/>
        <family val="2"/>
        <scheme val="minor"/>
      </rPr>
      <t>ใ</t>
    </r>
    <r>
      <rPr>
        <sz val="11"/>
        <color theme="1"/>
        <rFont val="맑은 고딕"/>
        <family val="2"/>
        <charset val="129"/>
        <scheme val="minor"/>
      </rPr>
      <t xml:space="preserve">4 </t>
    </r>
    <r>
      <rPr>
        <sz val="11"/>
        <color theme="1"/>
        <rFont val="맑은 고딕"/>
        <family val="2"/>
        <scheme val="minor"/>
      </rPr>
      <t>ถา</t>
    </r>
    <r>
      <rPr>
        <sz val="11"/>
        <color theme="1"/>
        <rFont val="맑은 고딕"/>
        <family val="2"/>
        <charset val="129"/>
        <scheme val="minor"/>
      </rPr>
      <t>1</t>
    </r>
    <r>
      <rPr>
        <sz val="11"/>
        <color theme="1"/>
        <rFont val="맑은 고딕"/>
        <family val="2"/>
        <scheme val="minor"/>
      </rPr>
      <t>งเแล</t>
    </r>
  </si>
  <si>
    <t>[5591]</t>
  </si>
  <si>
    <t>[5704]</t>
  </si>
  <si>
    <r>
      <t>เง</t>
    </r>
    <r>
      <rPr>
        <sz val="11"/>
        <color theme="1"/>
        <rFont val="맑은 고딕"/>
        <family val="2"/>
        <charset val="129"/>
        <scheme val="minor"/>
      </rPr>
      <t xml:space="preserve"> 60 8</t>
    </r>
    <r>
      <rPr>
        <sz val="11"/>
        <color theme="1"/>
        <rFont val="맑은 고딕"/>
        <family val="2"/>
        <scheme val="minor"/>
      </rPr>
      <t>สง</t>
    </r>
    <r>
      <rPr>
        <sz val="11"/>
        <color theme="1"/>
        <rFont val="맑은 고딕"/>
        <family val="2"/>
        <charset val="129"/>
        <scheme val="minor"/>
      </rPr>
      <t xml:space="preserve"> </t>
    </r>
    <r>
      <rPr>
        <sz val="11"/>
        <color theme="1"/>
        <rFont val="맑은 고딕"/>
        <family val="2"/>
        <scheme val="minor"/>
      </rPr>
      <t>ง</t>
    </r>
    <r>
      <rPr>
        <sz val="11"/>
        <color theme="1"/>
        <rFont val="맑은 고딕"/>
        <family val="2"/>
        <charset val="129"/>
        <scheme val="minor"/>
      </rPr>
      <t xml:space="preserve"> 1</t>
    </r>
    <r>
      <rPr>
        <sz val="11"/>
        <color theme="1"/>
        <rFont val="맑은 고딕"/>
        <family val="2"/>
        <scheme val="minor"/>
      </rPr>
      <t>โ</t>
    </r>
    <r>
      <rPr>
        <sz val="11"/>
        <color theme="1"/>
        <rFont val="맑은 고딕"/>
        <family val="2"/>
        <charset val="129"/>
        <scheme val="minor"/>
      </rPr>
      <t>4</t>
    </r>
    <r>
      <rPr>
        <sz val="11"/>
        <color theme="1"/>
        <rFont val="맑은 고딕"/>
        <family val="2"/>
        <scheme val="minor"/>
      </rPr>
      <t>ทํา</t>
    </r>
    <r>
      <rPr>
        <sz val="11"/>
        <color theme="1"/>
        <rFont val="맑은 고딕"/>
        <family val="2"/>
        <charset val="129"/>
        <scheme val="minor"/>
      </rPr>
      <t>4</t>
    </r>
  </si>
  <si>
    <t>[5731]</t>
  </si>
  <si>
    <t>[5773]</t>
  </si>
  <si>
    <t>งัได้</t>
  </si>
  <si>
    <t>[5784]</t>
  </si>
  <si>
    <t>[5802]</t>
  </si>
  <si>
    <r>
      <t xml:space="preserve">* 2T) </t>
    </r>
    <r>
      <rPr>
        <sz val="11"/>
        <color theme="1"/>
        <rFont val="맑은 고딕"/>
        <family val="2"/>
        <scheme val="minor"/>
      </rPr>
      <t>เปรอ</t>
    </r>
  </si>
  <si>
    <t>[5835]</t>
  </si>
  <si>
    <t>[5912]</t>
  </si>
  <si>
    <r>
      <t>(</t>
    </r>
    <r>
      <rPr>
        <sz val="11"/>
        <color theme="1"/>
        <rFont val="맑은 고딕"/>
        <family val="2"/>
        <scheme val="minor"/>
      </rPr>
      <t>๔</t>
    </r>
    <r>
      <rPr>
        <sz val="11"/>
        <color theme="1"/>
        <rFont val="맑은 고딕"/>
        <family val="2"/>
        <charset val="129"/>
        <scheme val="minor"/>
      </rPr>
      <t>1</t>
    </r>
    <r>
      <rPr>
        <sz val="11"/>
        <color theme="1"/>
        <rFont val="맑은 고딕"/>
        <family val="2"/>
        <scheme val="minor"/>
      </rPr>
      <t>โรว่าย</t>
    </r>
    <r>
      <rPr>
        <sz val="11"/>
        <color theme="1"/>
        <rFont val="맑은 고딕"/>
        <family val="2"/>
        <charset val="129"/>
        <scheme val="minor"/>
      </rPr>
      <t xml:space="preserve">  ” </t>
    </r>
    <r>
      <rPr>
        <sz val="11"/>
        <color theme="1"/>
        <rFont val="맑은 고딕"/>
        <family val="2"/>
        <scheme val="minor"/>
      </rPr>
      <t>ฎิ</t>
    </r>
  </si>
  <si>
    <t>[5929]</t>
  </si>
  <si>
    <t>[5942]</t>
  </si>
  <si>
    <r>
      <t xml:space="preserve">4 </t>
    </r>
    <r>
      <rPr>
        <sz val="11"/>
        <color theme="1"/>
        <rFont val="맑은 고딕"/>
        <family val="2"/>
        <scheme val="minor"/>
      </rPr>
      <t>ใฉธ</t>
    </r>
    <r>
      <rPr>
        <sz val="11"/>
        <color theme="1"/>
        <rFont val="맑은 고딕"/>
        <family val="2"/>
        <charset val="129"/>
        <scheme val="minor"/>
      </rPr>
      <t>)</t>
    </r>
  </si>
  <si>
    <t>[5953]</t>
  </si>
  <si>
    <t>[6006]</t>
  </si>
  <si>
    <r>
      <t xml:space="preserve">17  </t>
    </r>
    <r>
      <rPr>
        <sz val="11"/>
        <color theme="1"/>
        <rFont val="맑은 고딕"/>
        <family val="2"/>
        <scheme val="minor"/>
      </rPr>
      <t>กัน</t>
    </r>
    <r>
      <rPr>
        <sz val="11"/>
        <color theme="1"/>
        <rFont val="맑은 고딕"/>
        <family val="2"/>
        <charset val="129"/>
        <scheme val="minor"/>
      </rPr>
      <t xml:space="preserve"> </t>
    </r>
    <r>
      <rPr>
        <sz val="11"/>
        <color theme="1"/>
        <rFont val="맑은 고딕"/>
        <family val="2"/>
        <scheme val="minor"/>
      </rPr>
      <t>ว</t>
    </r>
    <r>
      <rPr>
        <sz val="11"/>
        <color theme="1"/>
        <rFont val="맑은 고딕"/>
        <family val="2"/>
        <charset val="129"/>
        <scheme val="minor"/>
      </rPr>
      <t xml:space="preserve"> </t>
    </r>
    <r>
      <rPr>
        <sz val="11"/>
        <color theme="1"/>
        <rFont val="맑은 고딕"/>
        <family val="2"/>
        <scheme val="minor"/>
      </rPr>
      <t>หธ์ว</t>
    </r>
  </si>
  <si>
    <t>[6049]</t>
  </si>
  <si>
    <t>[6211]</t>
  </si>
  <si>
    <r>
      <t xml:space="preserve">—A </t>
    </r>
    <r>
      <rPr>
        <sz val="11"/>
        <color theme="1"/>
        <rFont val="맑은 고딕"/>
        <family val="2"/>
        <scheme val="minor"/>
      </rPr>
      <t>หธ์ว</t>
    </r>
    <r>
      <rPr>
        <sz val="11"/>
        <color theme="1"/>
        <rFont val="맑은 고딕"/>
        <family val="2"/>
        <charset val="129"/>
        <scheme val="minor"/>
      </rPr>
      <t xml:space="preserve"> </t>
    </r>
    <r>
      <rPr>
        <sz val="11"/>
        <color theme="1"/>
        <rFont val="맑은 고딕"/>
        <family val="2"/>
        <scheme val="minor"/>
      </rPr>
      <t>ทธ์ว</t>
    </r>
  </si>
  <si>
    <t>[6244]</t>
  </si>
  <si>
    <t>[6265]</t>
  </si>
  <si>
    <r>
      <t xml:space="preserve">7 _ </t>
    </r>
    <r>
      <rPr>
        <sz val="11"/>
        <color theme="1"/>
        <rFont val="맑은 고딕"/>
        <family val="2"/>
        <scheme val="minor"/>
      </rPr>
      <t>พหธ์ว</t>
    </r>
    <r>
      <rPr>
        <sz val="11"/>
        <color theme="1"/>
        <rFont val="맑은 고딕"/>
        <family val="2"/>
        <charset val="129"/>
        <scheme val="minor"/>
      </rPr>
      <t xml:space="preserve"> nfl</t>
    </r>
  </si>
  <si>
    <t>[6307]</t>
  </si>
  <si>
    <t>[6318]</t>
  </si>
  <si>
    <r>
      <t>วนเกั้นทธ์ว</t>
    </r>
    <r>
      <rPr>
        <sz val="11"/>
        <color theme="1"/>
        <rFont val="맑은 고딕"/>
        <family val="2"/>
        <charset val="129"/>
        <scheme val="minor"/>
      </rPr>
      <t xml:space="preserve"> nda</t>
    </r>
  </si>
  <si>
    <t>[6341]</t>
  </si>
  <si>
    <t>[6352]</t>
  </si>
  <si>
    <r>
      <t>.</t>
    </r>
    <r>
      <rPr>
        <sz val="11"/>
        <color theme="1"/>
        <rFont val="맑은 고딕"/>
        <family val="2"/>
        <scheme val="minor"/>
      </rPr>
      <t>ตดันกันนทธ์ว</t>
    </r>
    <r>
      <rPr>
        <sz val="11"/>
        <color theme="1"/>
        <rFont val="맑은 고딕"/>
        <family val="2"/>
        <charset val="129"/>
        <scheme val="minor"/>
      </rPr>
      <t xml:space="preserve"> </t>
    </r>
    <r>
      <rPr>
        <sz val="11"/>
        <color theme="1"/>
        <rFont val="맑은 고딕"/>
        <family val="2"/>
        <scheme val="minor"/>
      </rPr>
      <t>ทหทธญ์ว</t>
    </r>
  </si>
  <si>
    <t>[6378]</t>
  </si>
  <si>
    <t>[6392]</t>
  </si>
  <si>
    <r>
      <t>ตั๊นเทธ์ว</t>
    </r>
    <r>
      <rPr>
        <sz val="11"/>
        <color theme="1"/>
        <rFont val="맑은 고딕"/>
        <family val="2"/>
        <charset val="129"/>
        <scheme val="minor"/>
      </rPr>
      <t xml:space="preserve"> </t>
    </r>
    <r>
      <rPr>
        <sz val="11"/>
        <color theme="1"/>
        <rFont val="맑은 고딕"/>
        <family val="2"/>
        <scheme val="minor"/>
      </rPr>
      <t>ทย้ว</t>
    </r>
  </si>
  <si>
    <t>[6406]</t>
  </si>
  <si>
    <t>[6415]</t>
  </si>
  <si>
    <r>
      <t>.</t>
    </r>
    <r>
      <rPr>
        <sz val="11"/>
        <color theme="1"/>
        <rFont val="맑은 고딕"/>
        <family val="2"/>
        <scheme val="minor"/>
      </rPr>
      <t>ง่วเต้นท์ไงฌวท์งเฐีงย</t>
    </r>
    <r>
      <rPr>
        <sz val="11"/>
        <color theme="1"/>
        <rFont val="맑은 고딕"/>
        <family val="2"/>
        <charset val="129"/>
        <scheme val="minor"/>
      </rPr>
      <t>1</t>
    </r>
  </si>
  <si>
    <t>[6448]</t>
  </si>
  <si>
    <t>[6470]</t>
  </si>
  <si>
    <t>[6508]</t>
  </si>
  <si>
    <t>[6532]</t>
  </si>
  <si>
    <t>จกเต้าเขาอช่ถับไฌ</t>
  </si>
  <si>
    <t>[6569]</t>
  </si>
  <si>
    <t>[6589]</t>
  </si>
  <si>
    <r>
      <t xml:space="preserve">At </t>
    </r>
    <r>
      <rPr>
        <sz val="11"/>
        <color theme="1"/>
        <rFont val="맑은 고딕"/>
        <family val="2"/>
        <scheme val="minor"/>
      </rPr>
      <t>งเเล่งใ</t>
    </r>
    <r>
      <rPr>
        <sz val="11"/>
        <color theme="1"/>
        <rFont val="맑은 고딕"/>
        <family val="2"/>
        <charset val="129"/>
        <scheme val="minor"/>
      </rPr>
      <t>3</t>
    </r>
    <r>
      <rPr>
        <sz val="11"/>
        <color theme="1"/>
        <rFont val="맑은 고딕"/>
        <family val="2"/>
        <scheme val="minor"/>
      </rPr>
      <t>ง่</t>
    </r>
    <r>
      <rPr>
        <sz val="11"/>
        <color theme="1"/>
        <rFont val="맑은 고딕"/>
        <family val="2"/>
        <charset val="129"/>
        <scheme val="minor"/>
      </rPr>
      <t xml:space="preserve"> </t>
    </r>
    <r>
      <rPr>
        <sz val="11"/>
        <color theme="1"/>
        <rFont val="맑은 고딕"/>
        <family val="2"/>
        <scheme val="minor"/>
      </rPr>
      <t>วโง่าราล์</t>
    </r>
    <r>
      <rPr>
        <sz val="11"/>
        <color theme="1"/>
        <rFont val="맑은 고딕"/>
        <family val="2"/>
        <charset val="129"/>
        <scheme val="minor"/>
      </rPr>
      <t xml:space="preserve"> </t>
    </r>
    <r>
      <rPr>
        <sz val="11"/>
        <color theme="1"/>
        <rFont val="맑은 고딕"/>
        <family val="2"/>
        <scheme val="minor"/>
      </rPr>
      <t>เย</t>
    </r>
  </si>
  <si>
    <t>[6608]</t>
  </si>
  <si>
    <t>[6614]</t>
  </si>
  <si>
    <r>
      <t>เรงาเด้นถกั้น</t>
    </r>
    <r>
      <rPr>
        <sz val="11"/>
        <color theme="1"/>
        <rFont val="맑은 고딕"/>
        <family val="2"/>
        <charset val="129"/>
        <scheme val="minor"/>
      </rPr>
      <t xml:space="preserve"> </t>
    </r>
    <r>
      <rPr>
        <sz val="11"/>
        <color theme="1"/>
        <rFont val="맑은 고딕"/>
        <family val="2"/>
        <scheme val="minor"/>
      </rPr>
      <t>ทธ์ว</t>
    </r>
    <r>
      <rPr>
        <sz val="11"/>
        <color theme="1"/>
        <rFont val="맑은 고딕"/>
        <family val="2"/>
        <charset val="129"/>
        <scheme val="minor"/>
      </rPr>
      <t xml:space="preserve"> ng</t>
    </r>
  </si>
  <si>
    <t>[6688]</t>
  </si>
  <si>
    <t>ERROR:13</t>
    <phoneticPr fontId="1" type="noConversion"/>
  </si>
  <si>
    <t>ERROR:8</t>
    <phoneticPr fontId="1" type="noConversion"/>
  </si>
  <si>
    <t>print 주변 색감이 파랗게 일어남</t>
    <phoneticPr fontId="1" type="noConversion"/>
  </si>
  <si>
    <t>라인수 대신 다른 것으로 판단?</t>
    <phoneticPr fontId="1" type="noConversion"/>
  </si>
  <si>
    <t>실제 음원이 나오는 영역</t>
    <phoneticPr fontId="1" type="noConversion"/>
  </si>
  <si>
    <t>음원이 나오지 않는 영역</t>
    <phoneticPr fontId="1" type="noConversion"/>
  </si>
  <si>
    <t>놓친 영역</t>
    <phoneticPr fontId="1" type="noConversion"/>
  </si>
  <si>
    <t>56823.mp4</t>
    <phoneticPr fontId="1" type="noConversion"/>
  </si>
  <si>
    <t>593 ~ 656</t>
    <phoneticPr fontId="1" type="noConversion"/>
  </si>
  <si>
    <t>665 ~ 728</t>
    <phoneticPr fontId="1" type="noConversion"/>
  </si>
  <si>
    <t>740 ~ 801</t>
    <phoneticPr fontId="1" type="noConversion"/>
  </si>
  <si>
    <t>812 ~ 877</t>
    <phoneticPr fontId="1" type="noConversion"/>
  </si>
  <si>
    <t>888 ~ 947</t>
    <phoneticPr fontId="1" type="noConversion"/>
  </si>
  <si>
    <t>962 ~ 1024</t>
    <phoneticPr fontId="1" type="noConversion"/>
  </si>
  <si>
    <t>1032 ~ 1099</t>
    <phoneticPr fontId="1" type="noConversion"/>
  </si>
  <si>
    <t>1114 ~ 1172</t>
    <phoneticPr fontId="1" type="noConversion"/>
  </si>
  <si>
    <t>1198 ~ 1261</t>
    <phoneticPr fontId="1" type="noConversion"/>
  </si>
  <si>
    <t>1269 ~ 1351</t>
    <phoneticPr fontId="1" type="noConversion"/>
  </si>
  <si>
    <t>1363 ~ 1391</t>
    <phoneticPr fontId="1" type="noConversion"/>
  </si>
  <si>
    <t>1399 ~ 1480</t>
    <phoneticPr fontId="1" type="noConversion"/>
  </si>
  <si>
    <t>1484 ~ 1569</t>
    <phoneticPr fontId="1" type="noConversion"/>
  </si>
  <si>
    <t>1576 ~ 1680</t>
    <phoneticPr fontId="1" type="noConversion"/>
  </si>
  <si>
    <t>1684 ~ 1755</t>
    <phoneticPr fontId="1" type="noConversion"/>
  </si>
  <si>
    <t>1762 ~ 1846</t>
    <phoneticPr fontId="1" type="noConversion"/>
  </si>
  <si>
    <t>1855 ~ 1918</t>
    <phoneticPr fontId="1" type="noConversion"/>
  </si>
  <si>
    <t>1927 ~ 1971</t>
    <phoneticPr fontId="1" type="noConversion"/>
  </si>
  <si>
    <t>1982 ~ 2024</t>
    <phoneticPr fontId="1" type="noConversion"/>
  </si>
  <si>
    <t>2054 ~ 2117</t>
    <phoneticPr fontId="1" type="noConversion"/>
  </si>
  <si>
    <t>2130 ~ 2192</t>
    <phoneticPr fontId="1" type="noConversion"/>
  </si>
  <si>
    <t>2206 ~ 2266</t>
    <phoneticPr fontId="1" type="noConversion"/>
  </si>
  <si>
    <t>2278 ~ 2339</t>
    <phoneticPr fontId="1" type="noConversion"/>
  </si>
  <si>
    <t>2352 ~ 2410</t>
    <phoneticPr fontId="1" type="noConversion"/>
  </si>
  <si>
    <t xml:space="preserve">2421 ~ 2484 </t>
    <phoneticPr fontId="1" type="noConversion"/>
  </si>
  <si>
    <t>2494 ~ 2562</t>
    <phoneticPr fontId="1" type="noConversion"/>
  </si>
  <si>
    <t>2576 ~ 2631</t>
    <phoneticPr fontId="1" type="noConversion"/>
  </si>
  <si>
    <t>2659 ~ 2707</t>
    <phoneticPr fontId="1" type="noConversion"/>
  </si>
  <si>
    <t>2719 ~ 2776</t>
    <phoneticPr fontId="1" type="noConversion"/>
  </si>
  <si>
    <t>2780 ~ 2857</t>
    <phoneticPr fontId="1" type="noConversion"/>
  </si>
  <si>
    <t>2865 ~ 2899</t>
    <phoneticPr fontId="1" type="noConversion"/>
  </si>
  <si>
    <t>2912 ~ 2999</t>
    <phoneticPr fontId="1" type="noConversion"/>
  </si>
  <si>
    <t>3010 ~ 3054</t>
    <phoneticPr fontId="1" type="noConversion"/>
  </si>
  <si>
    <t>3062 ~ 3144</t>
    <phoneticPr fontId="1" type="noConversion"/>
  </si>
  <si>
    <t>3158 ~ 3231</t>
    <phoneticPr fontId="1" type="noConversion"/>
  </si>
  <si>
    <t>3246 ~ 3309</t>
    <phoneticPr fontId="1" type="noConversion"/>
  </si>
  <si>
    <t>3318 ~ 3381</t>
    <phoneticPr fontId="1" type="noConversion"/>
  </si>
  <si>
    <t>3392 ~ 3508</t>
    <phoneticPr fontId="1" type="noConversion"/>
  </si>
  <si>
    <t>3519 ~ 3652</t>
    <phoneticPr fontId="1" type="noConversion"/>
  </si>
  <si>
    <t>3659 ~ 3727</t>
    <phoneticPr fontId="1" type="noConversion"/>
  </si>
  <si>
    <t>3731 ~ 3804</t>
    <phoneticPr fontId="1" type="noConversion"/>
  </si>
  <si>
    <t>3810 ~ 3880</t>
    <phoneticPr fontId="1" type="noConversion"/>
  </si>
  <si>
    <t>3887 ~ 3950</t>
    <phoneticPr fontId="1" type="noConversion"/>
  </si>
  <si>
    <t>3959 ~ 4027</t>
    <phoneticPr fontId="1" type="noConversion"/>
  </si>
  <si>
    <t>4031 ~ 4097</t>
    <phoneticPr fontId="1" type="noConversion"/>
  </si>
  <si>
    <t xml:space="preserve">4102 ~4167 </t>
    <phoneticPr fontId="1" type="noConversion"/>
  </si>
  <si>
    <t>4172 ~ 4234</t>
    <phoneticPr fontId="1" type="noConversion"/>
  </si>
  <si>
    <t>4241 ~ 4311</t>
    <phoneticPr fontId="1" type="noConversion"/>
  </si>
  <si>
    <t>4320 ~ 4386</t>
    <phoneticPr fontId="1" type="noConversion"/>
  </si>
  <si>
    <t>4389 ~ 4513</t>
    <phoneticPr fontId="1" type="noConversion"/>
  </si>
  <si>
    <t>4518 ~ 4629</t>
    <phoneticPr fontId="1" type="noConversion"/>
  </si>
  <si>
    <t>4637 ~ 4661</t>
    <phoneticPr fontId="1" type="noConversion"/>
  </si>
  <si>
    <t>4697 ~ 4811</t>
    <phoneticPr fontId="1" type="noConversion"/>
  </si>
  <si>
    <t>4815 ~ 4889</t>
    <phoneticPr fontId="1" type="noConversion"/>
  </si>
  <si>
    <t>4898 ~ 4966</t>
    <phoneticPr fontId="1" type="noConversion"/>
  </si>
  <si>
    <t>4978 ~ 5069</t>
    <phoneticPr fontId="1" type="noConversion"/>
  </si>
  <si>
    <t>5076 ~ 5124</t>
    <phoneticPr fontId="1" type="noConversion"/>
  </si>
  <si>
    <t>5128 ~ 5188</t>
    <phoneticPr fontId="1" type="noConversion"/>
  </si>
  <si>
    <t>5205 ~ 5259</t>
    <phoneticPr fontId="1" type="noConversion"/>
  </si>
  <si>
    <t>5268 ~ 5337</t>
    <phoneticPr fontId="1" type="noConversion"/>
  </si>
  <si>
    <t>5343 ~ 5406</t>
    <phoneticPr fontId="1" type="noConversion"/>
  </si>
  <si>
    <t>5415 ~ 5486</t>
    <phoneticPr fontId="1" type="noConversion"/>
  </si>
  <si>
    <t>5497 ~ 5559</t>
    <phoneticPr fontId="1" type="noConversion"/>
  </si>
  <si>
    <t>5571 ~ 5626</t>
    <phoneticPr fontId="1" type="noConversion"/>
  </si>
  <si>
    <t>5642 ~ 5705</t>
    <phoneticPr fontId="1" type="noConversion"/>
  </si>
  <si>
    <t>5713 ~ 5772</t>
    <phoneticPr fontId="1" type="noConversion"/>
  </si>
  <si>
    <t>5789 ~ 5850</t>
    <phoneticPr fontId="1" type="noConversion"/>
  </si>
  <si>
    <t>5855 ~ 5919</t>
    <phoneticPr fontId="1" type="noConversion"/>
  </si>
  <si>
    <t>5935 ~ 5997</t>
    <phoneticPr fontId="1" type="noConversion"/>
  </si>
  <si>
    <t>6007 ~ 6071</t>
    <phoneticPr fontId="1" type="noConversion"/>
  </si>
  <si>
    <t>6080 ~ 6145</t>
    <phoneticPr fontId="1" type="noConversion"/>
  </si>
  <si>
    <t>ดุ๐00ใฉิง ดุฐิ๏๐วู๘(ล06ใล 0วอิอ๒วว๑0020ว330วู0</t>
  </si>
  <si>
    <t>[665]</t>
  </si>
  <si>
    <t>( (5๑๐ฑูไว้ไเตวะรั02ว0๖๐๖ 0วอิอขวว20220ว2520</t>
  </si>
  <si>
    <t>[725]</t>
  </si>
  <si>
    <t>๏เ0วุ้วริอ© ว2อ0๐วูอ 0วอิ๑ขววู๓๖ว0ว930วูต๊</t>
  </si>
  <si>
    <r>
      <t>--0</t>
    </r>
    <r>
      <rPr>
        <sz val="11"/>
        <color theme="1"/>
        <rFont val="맑은 고딕"/>
        <family val="2"/>
        <scheme val="minor"/>
      </rPr>
      <t>คูอวิดุ๒๐ว๐</t>
    </r>
    <r>
      <rPr>
        <sz val="11"/>
        <color theme="1"/>
        <rFont val="맑은 고딕"/>
        <family val="2"/>
        <charset val="129"/>
        <scheme val="minor"/>
      </rPr>
      <t>5</t>
    </r>
    <r>
      <rPr>
        <sz val="11"/>
        <color theme="1"/>
        <rFont val="맑은 고딕"/>
        <family val="2"/>
        <scheme val="minor"/>
      </rPr>
      <t>๑รุอววดิ</t>
    </r>
    <r>
      <rPr>
        <sz val="11"/>
        <color theme="1"/>
        <rFont val="맑은 고딕"/>
        <family val="2"/>
        <charset val="129"/>
        <scheme val="minor"/>
      </rPr>
      <t xml:space="preserve"> </t>
    </r>
    <r>
      <rPr>
        <sz val="11"/>
        <color theme="1"/>
        <rFont val="맑은 고딕"/>
        <family val="2"/>
        <scheme val="minor"/>
      </rPr>
      <t>ขวชิ</t>
    </r>
    <r>
      <rPr>
        <sz val="11"/>
        <color theme="1"/>
        <rFont val="맑은 고딕"/>
        <family val="2"/>
        <charset val="129"/>
        <scheme val="minor"/>
      </rPr>
      <t>0</t>
    </r>
    <r>
      <rPr>
        <sz val="11"/>
        <color theme="1"/>
        <rFont val="맑은 고딕"/>
        <family val="2"/>
        <scheme val="minor"/>
      </rPr>
      <t>วว๑๐๖</t>
    </r>
    <r>
      <rPr>
        <sz val="11"/>
        <color theme="1"/>
        <rFont val="맑은 고딕"/>
        <family val="2"/>
        <charset val="129"/>
        <scheme val="minor"/>
      </rPr>
      <t>202330</t>
    </r>
    <r>
      <rPr>
        <sz val="11"/>
        <color theme="1"/>
        <rFont val="맑은 고딕"/>
        <family val="2"/>
        <scheme val="minor"/>
      </rPr>
      <t>วูต๊</t>
    </r>
  </si>
  <si>
    <t>egeoo 0ว๑๐วิ”ต็๑๐วูดวต๖๐5 อิ๏ชววู๓2 3ร3อดูต์)</t>
  </si>
  <si>
    <t>[962]</t>
  </si>
  <si>
    <r>
      <t>จิ</t>
    </r>
    <r>
      <rPr>
        <sz val="11"/>
        <color theme="1"/>
        <rFont val="맑은 고딕"/>
        <family val="2"/>
        <charset val="129"/>
        <scheme val="minor"/>
      </rPr>
      <t>0</t>
    </r>
    <r>
      <rPr>
        <sz val="11"/>
        <color theme="1"/>
        <rFont val="맑은 고딕"/>
        <family val="2"/>
        <scheme val="minor"/>
      </rPr>
      <t>กูฐิกวต</t>
    </r>
    <r>
      <rPr>
        <sz val="11"/>
        <color theme="1"/>
        <rFont val="맑은 고딕"/>
        <family val="2"/>
        <charset val="129"/>
        <scheme val="minor"/>
      </rPr>
      <t>20</t>
    </r>
    <r>
      <rPr>
        <sz val="11"/>
        <color theme="1"/>
        <rFont val="맑은 고딕"/>
        <family val="2"/>
        <scheme val="minor"/>
      </rPr>
      <t>ใด๐วูดวร</t>
    </r>
    <r>
      <rPr>
        <sz val="11"/>
        <color theme="1"/>
        <rFont val="맑은 고딕"/>
        <family val="2"/>
        <charset val="129"/>
        <scheme val="minor"/>
      </rPr>
      <t>3</t>
    </r>
    <r>
      <rPr>
        <sz val="11"/>
        <color theme="1"/>
        <rFont val="맑은 고딕"/>
        <family val="2"/>
        <scheme val="minor"/>
      </rPr>
      <t>ดุ๊</t>
    </r>
    <r>
      <rPr>
        <sz val="11"/>
        <color theme="1"/>
        <rFont val="맑은 고딕"/>
        <family val="2"/>
        <charset val="129"/>
        <scheme val="minor"/>
      </rPr>
      <t xml:space="preserve"> </t>
    </r>
    <r>
      <rPr>
        <sz val="11"/>
        <color theme="1"/>
        <rFont val="맑은 고딕"/>
        <family val="2"/>
        <scheme val="minor"/>
      </rPr>
      <t>ขวอิ๘๖วว</t>
    </r>
    <r>
      <rPr>
        <sz val="11"/>
        <color theme="1"/>
        <rFont val="맑은 고딕"/>
        <family val="2"/>
        <charset val="129"/>
        <scheme val="minor"/>
      </rPr>
      <t>202202330202</t>
    </r>
  </si>
  <si>
    <t>[1022]</t>
  </si>
  <si>
    <t>[1034]</t>
  </si>
  <si>
    <t>@๕ว๐วส่ว ตว ฉุดใ0ย์๑อวูดวด๖๖3 อ๊๑๒ววู๑๓๗ 39๐วูต</t>
  </si>
  <si>
    <t>[1096]</t>
  </si>
  <si>
    <t>ญชกิฉ$ ๐๐390ฐิกุ้ม0ว 0วอิ60ววู๑๓2ว0ว320วูอ</t>
  </si>
  <si>
    <t>[1199]</t>
  </si>
  <si>
    <t>2%00๏2 head phone 02020 อ0202ดิรุ้งรร๑ตู com ๐ใอ๘(ตุ่2</t>
  </si>
  <si>
    <t>[1258]</t>
  </si>
  <si>
    <t>[1365]</t>
  </si>
  <si>
    <r>
      <t>2390</t>
    </r>
    <r>
      <rPr>
        <sz val="11"/>
        <color theme="1"/>
        <rFont val="맑은 고딕"/>
        <family val="2"/>
        <scheme val="minor"/>
      </rPr>
      <t>วูฐิธวญ</t>
    </r>
    <r>
      <rPr>
        <sz val="11"/>
        <color theme="1"/>
        <rFont val="맑은 고딕"/>
        <family val="2"/>
        <charset val="129"/>
        <scheme val="minor"/>
      </rPr>
      <t>8”</t>
    </r>
    <r>
      <rPr>
        <sz val="11"/>
        <color theme="1"/>
        <rFont val="맑은 고딕"/>
        <family val="2"/>
        <scheme val="minor"/>
      </rPr>
      <t>อ</t>
    </r>
    <r>
      <rPr>
        <sz val="11"/>
        <color theme="1"/>
        <rFont val="맑은 고딕"/>
        <family val="2"/>
        <charset val="129"/>
        <scheme val="minor"/>
      </rPr>
      <t>6.</t>
    </r>
    <r>
      <rPr>
        <sz val="11"/>
        <color theme="1"/>
        <rFont val="맑은 고딕"/>
        <family val="2"/>
        <scheme val="minor"/>
      </rPr>
      <t>๐๐รู</t>
    </r>
  </si>
  <si>
    <t>[1388]</t>
  </si>
  <si>
    <t>@ดูฟ0วุ่00ฤ6 9วฤชิงดูอิง๖6ตุดุว ฉต้ง2ใ02วณัดู่29ลุต2 (000รต20</t>
  </si>
  <si>
    <t>[1478]</t>
  </si>
  <si>
    <t>[1484]</t>
  </si>
  <si>
    <t>efpotoct น วะย 90ผูว60วูฐ5ฯ0 ตลิ้0060 go 006ม gig&gt;.</t>
  </si>
  <si>
    <t>[1568]</t>
  </si>
  <si>
    <t>B &amp; 4 4G ®๔0 ญูต้ลณิ ome de go เธุอด้ op</t>
  </si>
  <si>
    <t>[1677]</t>
  </si>
  <si>
    <r>
      <t>(</t>
    </r>
    <r>
      <rPr>
        <sz val="11"/>
        <color theme="1"/>
        <rFont val="맑은 고딕"/>
        <family val="2"/>
        <scheme val="minor"/>
      </rPr>
      <t>ได่</t>
    </r>
    <r>
      <rPr>
        <sz val="11"/>
        <color theme="1"/>
        <rFont val="맑은 고딕"/>
        <family val="2"/>
        <charset val="129"/>
        <scheme val="minor"/>
      </rPr>
      <t>69</t>
    </r>
    <r>
      <rPr>
        <sz val="11"/>
        <color theme="1"/>
        <rFont val="맑은 고딕"/>
        <family val="2"/>
        <scheme val="minor"/>
      </rPr>
      <t>๐วู๐อ์ตุว</t>
    </r>
    <r>
      <rPr>
        <sz val="11"/>
        <color theme="1"/>
        <rFont val="맑은 고딕"/>
        <family val="2"/>
        <charset val="129"/>
        <scheme val="minor"/>
      </rPr>
      <t xml:space="preserve"> €</t>
    </r>
    <r>
      <rPr>
        <sz val="11"/>
        <color theme="1"/>
        <rFont val="맑은 고딕"/>
        <family val="2"/>
        <scheme val="minor"/>
      </rPr>
      <t>ใต่ไฐจ๐กูฉกูฉ</t>
    </r>
    <r>
      <rPr>
        <sz val="11"/>
        <color theme="1"/>
        <rFont val="맑은 고딕"/>
        <family val="2"/>
        <charset val="129"/>
        <scheme val="minor"/>
      </rPr>
      <t>33</t>
    </r>
    <r>
      <rPr>
        <sz val="11"/>
        <color theme="1"/>
        <rFont val="맑은 고딕"/>
        <family val="2"/>
        <scheme val="minor"/>
      </rPr>
      <t>ว</t>
    </r>
    <r>
      <rPr>
        <sz val="11"/>
        <color theme="1"/>
        <rFont val="맑은 고딕"/>
        <family val="2"/>
        <charset val="129"/>
        <scheme val="minor"/>
      </rPr>
      <t>6</t>
    </r>
    <r>
      <rPr>
        <sz val="11"/>
        <color theme="1"/>
        <rFont val="맑은 고딕"/>
        <family val="2"/>
        <scheme val="minor"/>
      </rPr>
      <t>ตู้จฉดวิ</t>
    </r>
    <r>
      <rPr>
        <sz val="11"/>
        <color theme="1"/>
        <rFont val="맑은 고딕"/>
        <family val="2"/>
        <charset val="129"/>
        <scheme val="minor"/>
      </rPr>
      <t xml:space="preserve"> </t>
    </r>
    <r>
      <rPr>
        <sz val="11"/>
        <color theme="1"/>
        <rFont val="맑은 고딕"/>
        <family val="2"/>
        <scheme val="minor"/>
      </rPr>
      <t>ลุดูว</t>
    </r>
  </si>
  <si>
    <t>[1752]</t>
  </si>
  <si>
    <t>—a     pM 4 q oq) 4 es ppp</t>
  </si>
  <si>
    <t>[1861]</t>
  </si>
  <si>
    <t>_x000C_</t>
  </si>
  <si>
    <t>[1919]</t>
  </si>
  <si>
    <t>[1930]</t>
  </si>
  <si>
    <t>0226วูตุกวิจธิ-๐๕๐00 (สุเด็ด©</t>
  </si>
  <si>
    <t>[1969]</t>
  </si>
  <si>
    <t>[1983]</t>
  </si>
  <si>
    <t>«__ 0วิธรอลุวธวิ0อธิ ดิดต๖ะ0ว๐๐วู,ฮู</t>
  </si>
  <si>
    <t>[2022]</t>
  </si>
  <si>
    <t>[2054]</t>
  </si>
  <si>
    <r>
      <t xml:space="preserve">qpédge. </t>
    </r>
    <r>
      <rPr>
        <sz val="11"/>
        <color theme="1"/>
        <rFont val="맑은 고딕"/>
        <family val="2"/>
        <scheme val="minor"/>
      </rPr>
      <t>อุฐิ๏๐วู๘</t>
    </r>
    <r>
      <rPr>
        <sz val="11"/>
        <color theme="1"/>
        <rFont val="맑은 고딕"/>
        <family val="2"/>
        <charset val="129"/>
        <scheme val="minor"/>
      </rPr>
      <t>[</t>
    </r>
    <r>
      <rPr>
        <sz val="11"/>
        <color theme="1"/>
        <rFont val="맑은 고딕"/>
        <family val="2"/>
        <scheme val="minor"/>
      </rPr>
      <t>อุ๋อิตไช</t>
    </r>
    <r>
      <rPr>
        <sz val="11"/>
        <color theme="1"/>
        <rFont val="맑은 고딕"/>
        <family val="2"/>
        <charset val="129"/>
        <scheme val="minor"/>
      </rPr>
      <t xml:space="preserve"> 0</t>
    </r>
    <r>
      <rPr>
        <sz val="11"/>
        <color theme="1"/>
        <rFont val="맑은 고딕"/>
        <family val="2"/>
        <scheme val="minor"/>
      </rPr>
      <t>วอิ๐ววู๑ด๖</t>
    </r>
    <r>
      <rPr>
        <sz val="11"/>
        <color theme="1"/>
        <rFont val="맑은 고딕"/>
        <family val="2"/>
        <charset val="129"/>
        <scheme val="minor"/>
      </rPr>
      <t>00239</t>
    </r>
    <r>
      <rPr>
        <sz val="11"/>
        <color theme="1"/>
        <rFont val="맑은 고딕"/>
        <family val="2"/>
        <scheme val="minor"/>
      </rPr>
      <t>๐วู</t>
    </r>
    <r>
      <rPr>
        <sz val="11"/>
        <color theme="1"/>
        <rFont val="맑은 고딕"/>
        <family val="2"/>
        <charset val="129"/>
        <scheme val="minor"/>
      </rPr>
      <t>0</t>
    </r>
  </si>
  <si>
    <t>@ฐ205 อู(ฮไพอว จิอววด2๐5 0วชิ๑๖ววูด๖ว02330วูด</t>
  </si>
  <si>
    <t>[2206]</t>
  </si>
  <si>
    <t>.๕๖ ฉรฤธิง2509๐๐วู0ว 0วอิ๐๒ววู๑ต๖2ว0233๐อูดว</t>
  </si>
  <si>
    <t>[2279]</t>
  </si>
  <si>
    <t>ผูขี้ธวว990วู๐วดุอิตว๘รุฉววด3 ขวอิ๐ฮววู๑ต๖ว๐2330วูต์ว</t>
  </si>
  <si>
    <t>[2337]</t>
  </si>
  <si>
    <t>[2353]</t>
  </si>
  <si>
    <t>ege *0วฤ๐วิอิตไฉ๐รูตวต๖65. 0ว9๐0วว๐02ว0ว520จูอ๊</t>
  </si>
  <si>
    <t>ดุธี9)ฐิ0วฤรธิต็๐๐วู0วธสุดุ 00อิ๑ฮววูฉดววดว3ฉอวูตว</t>
  </si>
  <si>
    <t>[2482]</t>
  </si>
  <si>
    <t>(วุว ฉ๘(สุ่ว6ะ0ว qoSodieogorcop$. วอิฉอววูฉถ๖วอว92๐จูต)</t>
  </si>
  <si>
    <t>[2578]</t>
  </si>
  <si>
    <r>
      <t>AS Tofasop§af.on 0</t>
    </r>
    <r>
      <rPr>
        <sz val="11"/>
        <color theme="1"/>
        <rFont val="맑은 고딕"/>
        <family val="2"/>
        <scheme val="minor"/>
      </rPr>
      <t>วชิธ๒วว๑ดวว</t>
    </r>
    <r>
      <rPr>
        <sz val="11"/>
        <color theme="1"/>
        <rFont val="맑은 고딕"/>
        <family val="2"/>
        <charset val="129"/>
        <scheme val="minor"/>
      </rPr>
      <t>0253</t>
    </r>
    <r>
      <rPr>
        <sz val="11"/>
        <color theme="1"/>
        <rFont val="맑은 고딕"/>
        <family val="2"/>
        <scheme val="minor"/>
      </rPr>
      <t>๐วูอิ๊</t>
    </r>
  </si>
  <si>
    <t>[2631]</t>
  </si>
  <si>
    <t>(2880520กู0ว อดิง2ฉ๖เ๐กู» ๘5.อรูฐ2วุนจวดได</t>
  </si>
  <si>
    <t>[2719]</t>
  </si>
  <si>
    <t>ดฐิกกุฐิ0จวธิ๑๐0 ๑ร๐0วช่ติ.๐๐วูดว0ด225 ดุต่26ใฉวดู‹๑๐)ด</t>
  </si>
  <si>
    <t>[2775]</t>
  </si>
  <si>
    <t>[2782]</t>
  </si>
  <si>
    <t>erf poco oppan nrg</t>
  </si>
  <si>
    <t>[2852]</t>
  </si>
  <si>
    <t>[2865]</t>
  </si>
  <si>
    <t>Byp ย์ดใฉริอวข์ฉุ๒220ว</t>
  </si>
  <si>
    <t>[2911]</t>
  </si>
  <si>
    <t>{ Cracke 1 be higher Rapper ofe ะ ตุติ่ง2ร2.06ฆ ดุ201 deco</t>
  </si>
  <si>
    <t>[2996]</t>
  </si>
  <si>
    <t>[3011]</t>
  </si>
  <si>
    <t>eog 92ดุ๐0วูะ๐&amp;๐2ว ๑53ว0ล6ด๊อ</t>
  </si>
  <si>
    <t>@@070)02 seopopage. (๖๐65๐๐วูจดั๊๙0วชู๐ว25.</t>
  </si>
  <si>
    <r>
      <t>ยขิก</t>
    </r>
    <r>
      <rPr>
        <sz val="11"/>
        <color theme="1"/>
        <rFont val="맑은 고딕"/>
        <family val="2"/>
        <charset val="129"/>
        <scheme val="minor"/>
      </rPr>
      <t xml:space="preserve"> Hop 2286 020 </t>
    </r>
    <r>
      <rPr>
        <sz val="11"/>
        <color theme="1"/>
        <rFont val="맑은 고딕"/>
        <family val="2"/>
        <scheme val="minor"/>
      </rPr>
      <t>ใดกตุดวชิร็ซวิ๑๐๐๐</t>
    </r>
    <r>
      <rPr>
        <sz val="11"/>
        <color theme="1"/>
        <rFont val="맑은 고딕"/>
        <family val="2"/>
        <charset val="129"/>
        <scheme val="minor"/>
      </rPr>
      <t>0</t>
    </r>
    <r>
      <rPr>
        <sz val="11"/>
        <color theme="1"/>
        <rFont val="맑은 고딕"/>
        <family val="2"/>
        <scheme val="minor"/>
      </rPr>
      <t>ไอวุ่อ</t>
    </r>
    <r>
      <rPr>
        <sz val="11"/>
        <color theme="1"/>
        <rFont val="맑은 고딕"/>
        <family val="2"/>
        <charset val="129"/>
        <scheme val="minor"/>
      </rPr>
      <t>3</t>
    </r>
    <r>
      <rPr>
        <sz val="11"/>
        <color theme="1"/>
        <rFont val="맑은 고딕"/>
        <family val="2"/>
        <scheme val="minor"/>
      </rPr>
      <t>ดู</t>
    </r>
    <r>
      <rPr>
        <sz val="11"/>
        <color theme="1"/>
        <rFont val="맑은 고딕"/>
        <family val="2"/>
        <charset val="129"/>
        <scheme val="minor"/>
      </rPr>
      <t>.</t>
    </r>
    <r>
      <rPr>
        <sz val="11"/>
        <color theme="1"/>
        <rFont val="맑은 고딕"/>
        <family val="2"/>
        <scheme val="minor"/>
      </rPr>
      <t>จอ</t>
    </r>
  </si>
  <si>
    <t>[3230]</t>
  </si>
  <si>
    <t>[3246]</t>
  </si>
  <si>
    <t>@92,๐0๐&amp;$0ว6669220202 egeoges as. ต์อใ0ติ๊จ2๐5</t>
  </si>
  <si>
    <t>[3319]</t>
  </si>
  <si>
    <t>๗[ดิ๙2๐2วูดไต2๑0๖ 0ว8๐0วว0ติจ๖๐5826 $§.9§$005</t>
  </si>
  <si>
    <t>[3380]</t>
  </si>
  <si>
    <t>eled ญทฤ 9อุ คูญัติ จุปัฐิญจุฏ ใช้ b 0700ณมุอณัย8§ ]</t>
  </si>
  <si>
    <t>[3523]</t>
  </si>
  <si>
    <t>1    ชิ9ยุดญ008 om — 6G mB จุฉดูญัอณุก์ลั0 q</t>
  </si>
  <si>
    <t>[3659]</t>
  </si>
  <si>
    <t>@ะฑ209๐&amp;๐วิ008 ๐6ดู๒๖5จิ0ว2ว ๑5.2๐2อวออง0ว</t>
  </si>
  <si>
    <t>[3727]</t>
  </si>
  <si>
    <t>[3732]</t>
  </si>
  <si>
    <t>@805๐๐2วู๑ ๑&amp;ว5๐2๑๑ ริด๖”๐)๑๖ว0วอุธิอุ0วว6ดว</t>
  </si>
  <si>
    <t>[3811]</t>
  </si>
  <si>
    <t>ลู09ญ8* ดุฐิ๏๐วู๘(อุอิตล้ วอิอ0วว๑๐020253๐วูด</t>
  </si>
  <si>
    <t>[3888]</t>
  </si>
  <si>
    <t>(ธ๐03๑๐วู [อไเซวเจอวว ( 0วอ๐อวว๑๐๖2๐233๐จูต้า</t>
  </si>
  <si>
    <t>[3949]</t>
  </si>
  <si>
    <t>๏ฤ.อ3ฤ8 ฉ09อฏ๑๐วู0ว 0วอิ๐ฮวว๑2ว๐233๐วูด</t>
  </si>
  <si>
    <t>[4026]</t>
  </si>
  <si>
    <t>[4034]</t>
  </si>
  <si>
    <t>(ดั๊ร5ว39๐วูดวดุอิฉ2ฏ5ฉลุ0ววด 02อ๑๒ววู๑ต๖ว๐ว3๑๐วูอ2</t>
  </si>
  <si>
    <t>[4095]</t>
  </si>
  <si>
    <t>[4103]</t>
  </si>
  <si>
    <t>agoo goto ใฉ๐วูดวด๖25 ขวอ๊ฉขวว๘๑๖ว0ว233๐อูตว</t>
  </si>
  <si>
    <t>[4172]</t>
  </si>
  <si>
    <r>
      <t>ดู่</t>
    </r>
    <r>
      <rPr>
        <sz val="11"/>
        <color theme="1"/>
        <rFont val="맑은 고딕"/>
        <family val="2"/>
        <charset val="129"/>
        <scheme val="minor"/>
      </rPr>
      <t>$</t>
    </r>
    <r>
      <rPr>
        <sz val="11"/>
        <color theme="1"/>
        <rFont val="맑은 고딕"/>
        <family val="2"/>
        <scheme val="minor"/>
      </rPr>
      <t>อาลิกรดกริอิตใล</t>
    </r>
    <r>
      <rPr>
        <sz val="11"/>
        <color theme="1"/>
        <rFont val="맑은 고딕"/>
        <family val="2"/>
        <charset val="129"/>
        <scheme val="minor"/>
      </rPr>
      <t>0</t>
    </r>
    <r>
      <rPr>
        <sz val="11"/>
        <color theme="1"/>
        <rFont val="맑은 고딕"/>
        <family val="2"/>
        <scheme val="minor"/>
      </rPr>
      <t>วู</t>
    </r>
    <r>
      <rPr>
        <sz val="11"/>
        <color theme="1"/>
        <rFont val="맑은 고딕"/>
        <family val="2"/>
        <charset val="129"/>
        <scheme val="minor"/>
      </rPr>
      <t>0253</t>
    </r>
    <r>
      <rPr>
        <sz val="11"/>
        <color theme="1"/>
        <rFont val="맑은 고딕"/>
        <family val="2"/>
        <scheme val="minor"/>
      </rPr>
      <t>ด</t>
    </r>
    <r>
      <rPr>
        <sz val="11"/>
        <color theme="1"/>
        <rFont val="맑은 고딕"/>
        <family val="2"/>
        <charset val="129"/>
        <scheme val="minor"/>
      </rPr>
      <t xml:space="preserve"> </t>
    </r>
    <r>
      <rPr>
        <sz val="11"/>
        <color theme="1"/>
        <rFont val="맑은 고딕"/>
        <family val="2"/>
        <scheme val="minor"/>
      </rPr>
      <t>อวอิอ๒วว๑๕๖ว๐ว</t>
    </r>
    <r>
      <rPr>
        <sz val="11"/>
        <color theme="1"/>
        <rFont val="맑은 고딕"/>
        <family val="2"/>
        <charset val="129"/>
        <scheme val="minor"/>
      </rPr>
      <t>33</t>
    </r>
    <r>
      <rPr>
        <sz val="11"/>
        <color theme="1"/>
        <rFont val="맑은 고딕"/>
        <family val="2"/>
        <scheme val="minor"/>
      </rPr>
      <t>อวูตว</t>
    </r>
  </si>
  <si>
    <t>[4242]</t>
  </si>
  <si>
    <r>
      <t>”</t>
    </r>
    <r>
      <rPr>
        <sz val="11"/>
        <color theme="1"/>
        <rFont val="맑은 고딕"/>
        <family val="2"/>
        <scheme val="minor"/>
      </rPr>
      <t>ก๘</t>
    </r>
    <r>
      <rPr>
        <sz val="11"/>
        <color theme="1"/>
        <rFont val="맑은 고딕"/>
        <family val="2"/>
        <charset val="129"/>
        <scheme val="minor"/>
      </rPr>
      <t>[</t>
    </r>
    <r>
      <rPr>
        <sz val="11"/>
        <color theme="1"/>
        <rFont val="맑은 고딕"/>
        <family val="2"/>
        <scheme val="minor"/>
      </rPr>
      <t>สุว</t>
    </r>
    <r>
      <rPr>
        <sz val="11"/>
        <color theme="1"/>
        <rFont val="맑은 고딕"/>
        <family val="2"/>
        <charset val="129"/>
        <scheme val="minor"/>
      </rPr>
      <t>©</t>
    </r>
    <r>
      <rPr>
        <sz val="11"/>
        <color theme="1"/>
        <rFont val="맑은 고딕"/>
        <family val="2"/>
        <scheme val="minor"/>
      </rPr>
      <t>๙</t>
    </r>
    <r>
      <rPr>
        <sz val="11"/>
        <color theme="1"/>
        <rFont val="맑은 고딕"/>
        <family val="2"/>
        <charset val="129"/>
        <scheme val="minor"/>
      </rPr>
      <t xml:space="preserve">00 </t>
    </r>
    <r>
      <rPr>
        <sz val="11"/>
        <color theme="1"/>
        <rFont val="맑은 고딕"/>
        <family val="2"/>
        <scheme val="minor"/>
      </rPr>
      <t>อุดวิอิต์๑๐วูดวด</t>
    </r>
    <r>
      <rPr>
        <sz val="11"/>
        <color theme="1"/>
        <rFont val="맑은 고딕"/>
        <family val="2"/>
        <charset val="129"/>
        <scheme val="minor"/>
      </rPr>
      <t>3</t>
    </r>
    <r>
      <rPr>
        <sz val="11"/>
        <color theme="1"/>
        <rFont val="맑은 고딕"/>
        <family val="2"/>
        <scheme val="minor"/>
      </rPr>
      <t>๐</t>
    </r>
    <r>
      <rPr>
        <sz val="11"/>
        <color theme="1"/>
        <rFont val="맑은 고딕"/>
        <family val="2"/>
        <charset val="129"/>
        <scheme val="minor"/>
      </rPr>
      <t xml:space="preserve">5 </t>
    </r>
    <r>
      <rPr>
        <sz val="11"/>
        <color theme="1"/>
        <rFont val="맑은 고딕"/>
        <family val="2"/>
        <scheme val="minor"/>
      </rPr>
      <t>อวอิฉอวว๐ด๖ว๑วร</t>
    </r>
    <r>
      <rPr>
        <sz val="11"/>
        <color theme="1"/>
        <rFont val="맑은 고딕"/>
        <family val="2"/>
        <charset val="129"/>
        <scheme val="minor"/>
      </rPr>
      <t>330</t>
    </r>
    <r>
      <rPr>
        <sz val="11"/>
        <color theme="1"/>
        <rFont val="맑은 고딕"/>
        <family val="2"/>
        <scheme val="minor"/>
      </rPr>
      <t>คูด๊</t>
    </r>
  </si>
  <si>
    <t>[4308]</t>
  </si>
  <si>
    <t>[4321]</t>
  </si>
  <si>
    <r>
      <t>๕ใ๑</t>
    </r>
    <r>
      <rPr>
        <sz val="11"/>
        <color theme="1"/>
        <rFont val="맑은 고딕"/>
        <family val="2"/>
        <charset val="129"/>
        <scheme val="minor"/>
      </rPr>
      <t>8 6</t>
    </r>
    <r>
      <rPr>
        <sz val="11"/>
        <color theme="1"/>
        <rFont val="맑은 고딕"/>
        <family val="2"/>
        <scheme val="minor"/>
      </rPr>
      <t>ไอกูสวดลิดูพ๐ว</t>
    </r>
    <r>
      <rPr>
        <sz val="11"/>
        <color theme="1"/>
        <rFont val="맑은 고딕"/>
        <family val="2"/>
        <charset val="129"/>
        <scheme val="minor"/>
      </rPr>
      <t xml:space="preserve"> </t>
    </r>
    <r>
      <rPr>
        <sz val="11"/>
        <color theme="1"/>
        <rFont val="맑은 고딕"/>
        <family val="2"/>
        <scheme val="minor"/>
      </rPr>
      <t>ขวอิด๒วว๑ต๖วดวร</t>
    </r>
    <r>
      <rPr>
        <sz val="11"/>
        <color theme="1"/>
        <rFont val="맑은 고딕"/>
        <family val="2"/>
        <charset val="129"/>
        <scheme val="minor"/>
      </rPr>
      <t>3</t>
    </r>
    <r>
      <rPr>
        <sz val="11"/>
        <color theme="1"/>
        <rFont val="맑은 고딕"/>
        <family val="2"/>
        <scheme val="minor"/>
      </rPr>
      <t>อวูต้</t>
    </r>
    <r>
      <rPr>
        <sz val="11"/>
        <color theme="1"/>
        <rFont val="맑은 고딕"/>
        <family val="2"/>
        <charset val="129"/>
        <scheme val="minor"/>
      </rPr>
      <t>)</t>
    </r>
  </si>
  <si>
    <t>[4385]</t>
  </si>
  <si>
    <r>
      <t xml:space="preserve">{p= of </t>
    </r>
    <r>
      <rPr>
        <sz val="11"/>
        <color theme="1"/>
        <rFont val="맑은 고딕"/>
        <family val="2"/>
        <scheme val="minor"/>
      </rPr>
      <t>อุ</t>
    </r>
    <r>
      <rPr>
        <sz val="11"/>
        <color theme="1"/>
        <rFont val="맑은 고딕"/>
        <family val="2"/>
        <charset val="129"/>
        <scheme val="minor"/>
      </rPr>
      <t xml:space="preserve"> commbped </t>
    </r>
    <r>
      <rPr>
        <sz val="11"/>
        <color theme="1"/>
        <rFont val="맑은 고딕"/>
        <family val="2"/>
        <scheme val="minor"/>
      </rPr>
      <t>ใช่งุ</t>
    </r>
    <r>
      <rPr>
        <sz val="11"/>
        <color theme="1"/>
        <rFont val="맑은 고딕"/>
        <family val="2"/>
        <charset val="129"/>
        <scheme val="minor"/>
      </rPr>
      <t xml:space="preserve"> 9 op 6 ofb oof </t>
    </r>
    <r>
      <rPr>
        <sz val="11"/>
        <color theme="1"/>
        <rFont val="맑은 고딕"/>
        <family val="2"/>
        <scheme val="minor"/>
      </rPr>
      <t>กลุเตื้อ้</t>
    </r>
    <r>
      <rPr>
        <sz val="11"/>
        <color theme="1"/>
        <rFont val="맑은 고딕"/>
        <family val="2"/>
        <charset val="129"/>
        <scheme val="minor"/>
      </rPr>
      <t>6</t>
    </r>
  </si>
  <si>
    <t>[4518]</t>
  </si>
  <si>
    <r>
      <t>ต์ตีเอี</t>
    </r>
    <r>
      <rPr>
        <sz val="11"/>
        <color theme="1"/>
        <rFont val="맑은 고딕"/>
        <family val="2"/>
        <charset val="129"/>
        <scheme val="minor"/>
      </rPr>
      <t>250</t>
    </r>
    <r>
      <rPr>
        <sz val="11"/>
        <color theme="1"/>
        <rFont val="맑은 고딕"/>
        <family val="2"/>
        <scheme val="minor"/>
      </rPr>
      <t>ใก่</t>
    </r>
    <r>
      <rPr>
        <sz val="11"/>
        <color theme="1"/>
        <rFont val="맑은 고딕"/>
        <family val="2"/>
        <charset val="129"/>
        <scheme val="minor"/>
      </rPr>
      <t xml:space="preserve"> </t>
    </r>
    <r>
      <rPr>
        <sz val="11"/>
        <color theme="1"/>
        <rFont val="맑은 고딕"/>
        <family val="2"/>
        <scheme val="minor"/>
      </rPr>
      <t>อิ</t>
    </r>
    <r>
      <rPr>
        <sz val="11"/>
        <color theme="1"/>
        <rFont val="맑은 고딕"/>
        <family val="2"/>
        <charset val="129"/>
        <scheme val="minor"/>
      </rPr>
      <t>6</t>
    </r>
    <r>
      <rPr>
        <sz val="11"/>
        <color theme="1"/>
        <rFont val="맑은 고딕"/>
        <family val="2"/>
        <scheme val="minor"/>
      </rPr>
      <t>ย</t>
    </r>
    <r>
      <rPr>
        <sz val="11"/>
        <color theme="1"/>
        <rFont val="맑은 고딕"/>
        <family val="2"/>
        <charset val="129"/>
        <scheme val="minor"/>
      </rPr>
      <t>0</t>
    </r>
    <r>
      <rPr>
        <sz val="11"/>
        <color theme="1"/>
        <rFont val="맑은 고딕"/>
        <family val="2"/>
        <scheme val="minor"/>
      </rPr>
      <t>ว</t>
    </r>
    <r>
      <rPr>
        <sz val="11"/>
        <color theme="1"/>
        <rFont val="맑은 고딕"/>
        <family val="2"/>
        <charset val="129"/>
        <scheme val="minor"/>
      </rPr>
      <t xml:space="preserve"> 82</t>
    </r>
    <r>
      <rPr>
        <sz val="11"/>
        <color theme="1"/>
        <rFont val="맑은 고딕"/>
        <family val="2"/>
        <scheme val="minor"/>
      </rPr>
      <t>ว</t>
    </r>
    <r>
      <rPr>
        <sz val="11"/>
        <color theme="1"/>
        <rFont val="맑은 고딕"/>
        <family val="2"/>
        <charset val="129"/>
        <scheme val="minor"/>
      </rPr>
      <t>6) 88</t>
    </r>
    <r>
      <rPr>
        <sz val="11"/>
        <color theme="1"/>
        <rFont val="맑은 고딕"/>
        <family val="2"/>
        <scheme val="minor"/>
      </rPr>
      <t>อ์</t>
    </r>
    <r>
      <rPr>
        <sz val="11"/>
        <color theme="1"/>
        <rFont val="맑은 고딕"/>
        <family val="2"/>
        <charset val="129"/>
        <scheme val="minor"/>
      </rPr>
      <t>}</t>
    </r>
    <r>
      <rPr>
        <sz val="11"/>
        <color theme="1"/>
        <rFont val="맑은 고딕"/>
        <family val="2"/>
        <scheme val="minor"/>
      </rPr>
      <t>ช</t>
    </r>
    <r>
      <rPr>
        <sz val="11"/>
        <color theme="1"/>
        <rFont val="맑은 고딕"/>
        <family val="2"/>
        <charset val="129"/>
        <scheme val="minor"/>
      </rPr>
      <t xml:space="preserve"> </t>
    </r>
    <r>
      <rPr>
        <sz val="11"/>
        <color theme="1"/>
        <rFont val="맑은 고딕"/>
        <family val="2"/>
        <scheme val="minor"/>
      </rPr>
      <t>อ๊</t>
    </r>
    <r>
      <rPr>
        <sz val="11"/>
        <color theme="1"/>
        <rFont val="맑은 고딕"/>
        <family val="2"/>
        <charset val="129"/>
        <scheme val="minor"/>
      </rPr>
      <t>=</t>
    </r>
    <r>
      <rPr>
        <sz val="11"/>
        <color theme="1"/>
        <rFont val="맑은 고딕"/>
        <family val="2"/>
        <scheme val="minor"/>
      </rPr>
      <t>สุ</t>
    </r>
    <r>
      <rPr>
        <sz val="11"/>
        <color theme="1"/>
        <rFont val="맑은 고딕"/>
        <family val="2"/>
        <charset val="129"/>
        <scheme val="minor"/>
      </rPr>
      <t>0 00</t>
    </r>
    <r>
      <rPr>
        <sz val="11"/>
        <color theme="1"/>
        <rFont val="맑은 고딕"/>
        <family val="2"/>
        <scheme val="minor"/>
      </rPr>
      <t>ตตวอุด็ต้ริ</t>
    </r>
    <r>
      <rPr>
        <sz val="11"/>
        <color theme="1"/>
        <rFont val="맑은 고딕"/>
        <family val="2"/>
        <charset val="129"/>
        <scheme val="minor"/>
      </rPr>
      <t xml:space="preserve">' </t>
    </r>
    <r>
      <rPr>
        <sz val="11"/>
        <color theme="1"/>
        <rFont val="맑은 고딕"/>
        <family val="2"/>
        <scheme val="minor"/>
      </rPr>
      <t>อิธ</t>
    </r>
    <r>
      <rPr>
        <sz val="11"/>
        <color theme="1"/>
        <rFont val="맑은 고딕"/>
        <family val="2"/>
        <charset val="129"/>
        <scheme val="minor"/>
      </rPr>
      <t>0</t>
    </r>
    <r>
      <rPr>
        <sz val="11"/>
        <color theme="1"/>
        <rFont val="맑은 고딕"/>
        <family val="2"/>
        <scheme val="minor"/>
      </rPr>
      <t>วู</t>
    </r>
  </si>
  <si>
    <t>[4628]</t>
  </si>
  <si>
    <r>
      <t xml:space="preserve">@62585 </t>
    </r>
    <r>
      <rPr>
        <sz val="11"/>
        <color theme="1"/>
        <rFont val="맑은 고딕"/>
        <family val="2"/>
        <scheme val="minor"/>
      </rPr>
      <t>๐</t>
    </r>
    <r>
      <rPr>
        <sz val="11"/>
        <color theme="1"/>
        <rFont val="맑은 고딕"/>
        <family val="2"/>
        <charset val="129"/>
        <scheme val="minor"/>
      </rPr>
      <t>&amp;</t>
    </r>
    <r>
      <rPr>
        <sz val="11"/>
        <color theme="1"/>
        <rFont val="맑은 고딕"/>
        <family val="2"/>
        <scheme val="minor"/>
      </rPr>
      <t>๐</t>
    </r>
    <r>
      <rPr>
        <sz val="11"/>
        <color theme="1"/>
        <rFont val="맑은 고딕"/>
        <family val="2"/>
        <charset val="129"/>
        <scheme val="minor"/>
      </rPr>
      <t>7</t>
    </r>
    <r>
      <rPr>
        <sz val="11"/>
        <color theme="1"/>
        <rFont val="맑은 고딕"/>
        <family val="2"/>
        <scheme val="minor"/>
      </rPr>
      <t>อิ้ง</t>
    </r>
    <r>
      <rPr>
        <sz val="11"/>
        <color theme="1"/>
        <rFont val="맑은 고딕"/>
        <family val="2"/>
        <charset val="129"/>
        <scheme val="minor"/>
      </rPr>
      <t>08</t>
    </r>
    <r>
      <rPr>
        <sz val="11"/>
        <color theme="1"/>
        <rFont val="맑은 고딕"/>
        <family val="2"/>
        <scheme val="minor"/>
      </rPr>
      <t>๐ตุ</t>
    </r>
    <r>
      <rPr>
        <sz val="11"/>
        <color theme="1"/>
        <rFont val="맑은 고딕"/>
        <family val="2"/>
        <charset val="129"/>
        <scheme val="minor"/>
      </rPr>
      <t>2</t>
    </r>
  </si>
  <si>
    <t>[4659]</t>
  </si>
  <si>
    <t>[4700]</t>
  </si>
  <si>
    <r>
      <t xml:space="preserve">, </t>
    </r>
    <r>
      <rPr>
        <sz val="11"/>
        <color theme="1"/>
        <rFont val="맑은 고딕"/>
        <family val="2"/>
        <scheme val="minor"/>
      </rPr>
      <t>ทูยื</t>
    </r>
    <r>
      <rPr>
        <sz val="11"/>
        <color theme="1"/>
        <rFont val="맑은 고딕"/>
        <family val="2"/>
        <charset val="129"/>
        <scheme val="minor"/>
      </rPr>
      <t xml:space="preserve"> p ke e </t>
    </r>
    <r>
      <rPr>
        <sz val="11"/>
        <color theme="1"/>
        <rFont val="맑은 고딕"/>
        <family val="2"/>
        <scheme val="minor"/>
      </rPr>
      <t>จ</t>
    </r>
    <r>
      <rPr>
        <sz val="11"/>
        <color theme="1"/>
        <rFont val="맑은 고딕"/>
        <family val="2"/>
        <charset val="129"/>
        <scheme val="minor"/>
      </rPr>
      <t xml:space="preserve"> Toh Sefeoo u op aft 90</t>
    </r>
    <r>
      <rPr>
        <sz val="11"/>
        <color theme="1"/>
        <rFont val="맑은 고딕"/>
        <family val="2"/>
        <scheme val="minor"/>
      </rPr>
      <t>ปุ๊อ</t>
    </r>
    <r>
      <rPr>
        <sz val="11"/>
        <color theme="1"/>
        <rFont val="맑은 고딕"/>
        <family val="2"/>
        <charset val="129"/>
        <scheme val="minor"/>
      </rPr>
      <t xml:space="preserve"> 0$0000</t>
    </r>
  </si>
  <si>
    <t>[4808]</t>
  </si>
  <si>
    <r>
      <t>{295008</t>
    </r>
    <r>
      <rPr>
        <sz val="11"/>
        <color theme="1"/>
        <rFont val="맑은 고딕"/>
        <family val="2"/>
        <scheme val="minor"/>
      </rPr>
      <t>ตุวดุ</t>
    </r>
    <r>
      <rPr>
        <sz val="11"/>
        <color theme="1"/>
        <rFont val="맑은 고딕"/>
        <family val="2"/>
        <charset val="129"/>
        <scheme val="minor"/>
      </rPr>
      <t>[</t>
    </r>
    <r>
      <rPr>
        <sz val="11"/>
        <color theme="1"/>
        <rFont val="맑은 고딕"/>
        <family val="2"/>
        <scheme val="minor"/>
      </rPr>
      <t>ปุ่ว</t>
    </r>
    <r>
      <rPr>
        <sz val="11"/>
        <color theme="1"/>
        <rFont val="맑은 고딕"/>
        <family val="2"/>
        <charset val="129"/>
        <scheme val="minor"/>
      </rPr>
      <t xml:space="preserve"> </t>
    </r>
    <r>
      <rPr>
        <sz val="11"/>
        <color theme="1"/>
        <rFont val="맑은 고딕"/>
        <family val="2"/>
        <scheme val="minor"/>
      </rPr>
      <t>อิอ</t>
    </r>
    <r>
      <rPr>
        <sz val="11"/>
        <color theme="1"/>
        <rFont val="맑은 고딕"/>
        <family val="2"/>
        <charset val="129"/>
        <scheme val="minor"/>
      </rPr>
      <t>9005</t>
    </r>
    <r>
      <rPr>
        <sz val="11"/>
        <color theme="1"/>
        <rFont val="맑은 고딕"/>
        <family val="2"/>
        <scheme val="minor"/>
      </rPr>
      <t>ตว๑ตวู</t>
    </r>
    <r>
      <rPr>
        <sz val="11"/>
        <color theme="1"/>
        <rFont val="맑은 고딕"/>
        <family val="2"/>
        <charset val="129"/>
        <scheme val="minor"/>
      </rPr>
      <t xml:space="preserve"> freom </t>
    </r>
    <r>
      <rPr>
        <sz val="11"/>
        <color theme="1"/>
        <rFont val="맑은 고딕"/>
        <family val="2"/>
        <scheme val="minor"/>
      </rPr>
      <t>ฉต๊งตุว</t>
    </r>
    <r>
      <rPr>
        <sz val="11"/>
        <color theme="1"/>
        <rFont val="맑은 고딕"/>
        <family val="2"/>
        <charset val="129"/>
        <scheme val="minor"/>
      </rPr>
      <t xml:space="preserve"> 6</t>
    </r>
    <r>
      <rPr>
        <sz val="11"/>
        <color theme="1"/>
        <rFont val="맑은 고딕"/>
        <family val="2"/>
        <scheme val="minor"/>
      </rPr>
      <t>รุด</t>
    </r>
    <r>
      <rPr>
        <sz val="11"/>
        <color theme="1"/>
        <rFont val="맑은 고딕"/>
        <family val="2"/>
        <charset val="129"/>
        <scheme val="minor"/>
      </rPr>
      <t>205</t>
    </r>
  </si>
  <si>
    <t>[4886]</t>
  </si>
  <si>
    <t>[4902]</t>
  </si>
  <si>
    <r>
      <t>๗ตูอ</t>
    </r>
    <r>
      <rPr>
        <sz val="11"/>
        <color theme="1"/>
        <rFont val="맑은 고딕"/>
        <family val="2"/>
        <charset val="129"/>
        <scheme val="minor"/>
      </rPr>
      <t>2</t>
    </r>
    <r>
      <rPr>
        <sz val="11"/>
        <color theme="1"/>
        <rFont val="맑은 고딕"/>
        <family val="2"/>
        <scheme val="minor"/>
      </rPr>
      <t>จิ</t>
    </r>
    <r>
      <rPr>
        <sz val="11"/>
        <color theme="1"/>
        <rFont val="맑은 고딕"/>
        <family val="2"/>
        <charset val="129"/>
        <scheme val="minor"/>
      </rPr>
      <t xml:space="preserve"> [0</t>
    </r>
    <r>
      <rPr>
        <sz val="11"/>
        <color theme="1"/>
        <rFont val="맑은 고딕"/>
        <family val="2"/>
        <scheme val="minor"/>
      </rPr>
      <t>วุ่ว</t>
    </r>
    <r>
      <rPr>
        <sz val="11"/>
        <color theme="1"/>
        <rFont val="맑은 고딕"/>
        <family val="2"/>
        <charset val="129"/>
        <scheme val="minor"/>
      </rPr>
      <t xml:space="preserve"> </t>
    </r>
    <r>
      <rPr>
        <sz val="11"/>
        <color theme="1"/>
        <rFont val="맑은 고딕"/>
        <family val="2"/>
        <scheme val="minor"/>
      </rPr>
      <t>๑ลุ</t>
    </r>
    <r>
      <rPr>
        <sz val="11"/>
        <color theme="1"/>
        <rFont val="맑은 고딕"/>
        <family val="2"/>
        <charset val="129"/>
        <scheme val="minor"/>
      </rPr>
      <t>0</t>
    </r>
    <r>
      <rPr>
        <sz val="11"/>
        <color theme="1"/>
        <rFont val="맑은 고딕"/>
        <family val="2"/>
        <scheme val="minor"/>
      </rPr>
      <t>วิ</t>
    </r>
    <r>
      <rPr>
        <sz val="11"/>
        <color theme="1"/>
        <rFont val="맑은 고딕"/>
        <family val="2"/>
        <charset val="129"/>
        <scheme val="minor"/>
      </rPr>
      <t xml:space="preserve"> &amp; </t>
    </r>
    <r>
      <rPr>
        <sz val="11"/>
        <color theme="1"/>
        <rFont val="맑은 고딕"/>
        <family val="2"/>
        <scheme val="minor"/>
      </rPr>
      <t>๐๐วูดวดุนุว</t>
    </r>
    <r>
      <rPr>
        <sz val="11"/>
        <color theme="1"/>
        <rFont val="맑은 고딕"/>
        <family val="2"/>
        <charset val="129"/>
        <scheme val="minor"/>
      </rPr>
      <t>02</t>
    </r>
    <r>
      <rPr>
        <sz val="11"/>
        <color theme="1"/>
        <rFont val="맑은 고딕"/>
        <family val="2"/>
        <scheme val="minor"/>
      </rPr>
      <t>ว</t>
    </r>
    <r>
      <rPr>
        <sz val="11"/>
        <color theme="1"/>
        <rFont val="맑은 고딕"/>
        <family val="2"/>
        <charset val="129"/>
        <scheme val="minor"/>
      </rPr>
      <t xml:space="preserve"> 0</t>
    </r>
    <r>
      <rPr>
        <sz val="11"/>
        <color theme="1"/>
        <rFont val="맑은 고딕"/>
        <family val="2"/>
        <scheme val="minor"/>
      </rPr>
      <t>วอิธบวว๑</t>
    </r>
    <r>
      <rPr>
        <sz val="11"/>
        <color theme="1"/>
        <rFont val="맑은 고딕"/>
        <family val="2"/>
        <charset val="129"/>
        <scheme val="minor"/>
      </rPr>
      <t xml:space="preserve"> 0</t>
    </r>
    <r>
      <rPr>
        <sz val="11"/>
        <color theme="1"/>
        <rFont val="맑은 고딕"/>
        <family val="2"/>
        <scheme val="minor"/>
      </rPr>
      <t>วอิ๐ฮววู</t>
    </r>
  </si>
  <si>
    <t>[4967]</t>
  </si>
  <si>
    <t>[4981]</t>
  </si>
  <si>
    <t>Cs yoop 3 Pos so "q chsbeoss 8o§fimp 60008</t>
  </si>
  <si>
    <t>[5072]</t>
  </si>
  <si>
    <t>[5076]</t>
  </si>
  <si>
    <r>
      <t>(</t>
    </r>
    <r>
      <rPr>
        <sz val="11"/>
        <color theme="1"/>
        <rFont val="맑은 고딕"/>
        <family val="2"/>
        <scheme val="minor"/>
      </rPr>
      <t>ฐิ</t>
    </r>
    <r>
      <rPr>
        <sz val="11"/>
        <color theme="1"/>
        <rFont val="맑은 고딕"/>
        <family val="2"/>
        <charset val="129"/>
        <scheme val="minor"/>
      </rPr>
      <t>0</t>
    </r>
    <r>
      <rPr>
        <sz val="11"/>
        <color theme="1"/>
        <rFont val="맑은 고딕"/>
        <family val="2"/>
        <scheme val="minor"/>
      </rPr>
      <t>๑๐</t>
    </r>
    <r>
      <rPr>
        <sz val="11"/>
        <color theme="1"/>
        <rFont val="맑은 고딕"/>
        <family val="2"/>
        <charset val="129"/>
        <scheme val="minor"/>
      </rPr>
      <t>0</t>
    </r>
    <r>
      <rPr>
        <sz val="11"/>
        <color theme="1"/>
        <rFont val="맑은 고딕"/>
        <family val="2"/>
        <scheme val="minor"/>
      </rPr>
      <t>๐ดิจ</t>
    </r>
    <r>
      <rPr>
        <sz val="11"/>
        <color theme="1"/>
        <rFont val="맑은 고딕"/>
        <family val="2"/>
        <charset val="129"/>
        <scheme val="minor"/>
      </rPr>
      <t>© 00</t>
    </r>
    <r>
      <rPr>
        <sz val="11"/>
        <color theme="1"/>
        <rFont val="맑은 고딕"/>
        <family val="2"/>
        <scheme val="minor"/>
      </rPr>
      <t>๑</t>
    </r>
    <r>
      <rPr>
        <sz val="11"/>
        <color theme="1"/>
        <rFont val="맑은 고딕"/>
        <family val="2"/>
        <charset val="129"/>
        <scheme val="minor"/>
      </rPr>
      <t xml:space="preserve">6802020 </t>
    </r>
    <r>
      <rPr>
        <sz val="11"/>
        <color theme="1"/>
        <rFont val="맑은 고딕"/>
        <family val="2"/>
        <scheme val="minor"/>
      </rPr>
      <t>ธ</t>
    </r>
    <r>
      <rPr>
        <sz val="11"/>
        <color theme="1"/>
        <rFont val="맑은 고딕"/>
        <family val="2"/>
        <charset val="129"/>
        <scheme val="minor"/>
      </rPr>
      <t>2</t>
    </r>
    <r>
      <rPr>
        <sz val="11"/>
        <color theme="1"/>
        <rFont val="맑은 고딕"/>
        <family val="2"/>
        <scheme val="minor"/>
      </rPr>
      <t>ไตุ่อิตุว</t>
    </r>
    <r>
      <rPr>
        <sz val="11"/>
        <color theme="1"/>
        <rFont val="맑은 고딕"/>
        <family val="2"/>
        <charset val="129"/>
        <scheme val="minor"/>
      </rPr>
      <t>0</t>
    </r>
    <r>
      <rPr>
        <sz val="11"/>
        <color theme="1"/>
        <rFont val="맑은 고딕"/>
        <family val="2"/>
        <scheme val="minor"/>
      </rPr>
      <t>ววร</t>
    </r>
    <r>
      <rPr>
        <sz val="11"/>
        <color theme="1"/>
        <rFont val="맑은 고딕"/>
        <family val="2"/>
        <charset val="129"/>
        <scheme val="minor"/>
      </rPr>
      <t>2</t>
    </r>
    <r>
      <rPr>
        <sz val="11"/>
        <color theme="1"/>
        <rFont val="맑은 고딕"/>
        <family val="2"/>
        <scheme val="minor"/>
      </rPr>
      <t>ร๐</t>
    </r>
    <r>
      <rPr>
        <sz val="11"/>
        <color theme="1"/>
        <rFont val="맑은 고딕"/>
        <family val="2"/>
        <charset val="129"/>
        <scheme val="minor"/>
      </rPr>
      <t>0</t>
    </r>
  </si>
  <si>
    <t>[5123]</t>
  </si>
  <si>
    <t>[5128]</t>
  </si>
  <si>
    <r>
      <t>{@</t>
    </r>
    <r>
      <rPr>
        <sz val="11"/>
        <color theme="1"/>
        <rFont val="맑은 고딕"/>
        <family val="2"/>
        <scheme val="minor"/>
      </rPr>
      <t>๕</t>
    </r>
    <r>
      <rPr>
        <sz val="11"/>
        <color theme="1"/>
        <rFont val="맑은 고딕"/>
        <family val="2"/>
        <charset val="129"/>
        <scheme val="minor"/>
      </rPr>
      <t>8</t>
    </r>
    <r>
      <rPr>
        <sz val="11"/>
        <color theme="1"/>
        <rFont val="맑은 고딕"/>
        <family val="2"/>
        <scheme val="minor"/>
      </rPr>
      <t>คู๙</t>
    </r>
    <r>
      <rPr>
        <sz val="11"/>
        <color theme="1"/>
        <rFont val="맑은 고딕"/>
        <family val="2"/>
        <charset val="129"/>
        <scheme val="minor"/>
      </rPr>
      <t>028 002002920020</t>
    </r>
    <r>
      <rPr>
        <sz val="11"/>
        <color theme="1"/>
        <rFont val="맑은 고딕"/>
        <family val="2"/>
        <scheme val="minor"/>
      </rPr>
      <t>ว</t>
    </r>
    <r>
      <rPr>
        <sz val="11"/>
        <color theme="1"/>
        <rFont val="맑은 고딕"/>
        <family val="2"/>
        <charset val="129"/>
        <scheme val="minor"/>
      </rPr>
      <t>0 4054 yo 6</t>
    </r>
    <r>
      <rPr>
        <sz val="11"/>
        <color theme="1"/>
        <rFont val="맑은 고딕"/>
        <family val="2"/>
        <scheme val="minor"/>
      </rPr>
      <t>ฐ์</t>
    </r>
    <r>
      <rPr>
        <sz val="11"/>
        <color theme="1"/>
        <rFont val="맑은 고딕"/>
        <family val="2"/>
        <charset val="129"/>
        <scheme val="minor"/>
      </rPr>
      <t>023</t>
    </r>
    <r>
      <rPr>
        <sz val="11"/>
        <color theme="1"/>
        <rFont val="맑은 고딕"/>
        <family val="2"/>
        <scheme val="minor"/>
      </rPr>
      <t>วคูจิ๊</t>
    </r>
    <r>
      <rPr>
        <sz val="11"/>
        <color theme="1"/>
        <rFont val="맑은 고딕"/>
        <family val="2"/>
        <charset val="129"/>
        <scheme val="minor"/>
      </rPr>
      <t>2</t>
    </r>
    <r>
      <rPr>
        <sz val="11"/>
        <color theme="1"/>
        <rFont val="맑은 고딕"/>
        <family val="2"/>
        <scheme val="minor"/>
      </rPr>
      <t>๐วู</t>
    </r>
    <r>
      <rPr>
        <sz val="11"/>
        <color theme="1"/>
        <rFont val="맑은 고딕"/>
        <family val="2"/>
        <charset val="129"/>
        <scheme val="minor"/>
      </rPr>
      <t>32</t>
    </r>
    <r>
      <rPr>
        <sz val="11"/>
        <color theme="1"/>
        <rFont val="맑은 고딕"/>
        <family val="2"/>
        <scheme val="minor"/>
      </rPr>
      <t>ตุ่อ้</t>
    </r>
  </si>
  <si>
    <t>[5194]</t>
  </si>
  <si>
    <t>[5206]</t>
  </si>
  <si>
    <r>
      <t>(</t>
    </r>
    <r>
      <rPr>
        <sz val="11"/>
        <color theme="1"/>
        <rFont val="맑은 고딕"/>
        <family val="2"/>
        <scheme val="minor"/>
      </rPr>
      <t>๗</t>
    </r>
    <r>
      <rPr>
        <sz val="11"/>
        <color theme="1"/>
        <rFont val="맑은 고딕"/>
        <family val="2"/>
        <charset val="129"/>
        <scheme val="minor"/>
      </rPr>
      <t>8</t>
    </r>
    <r>
      <rPr>
        <sz val="11"/>
        <color theme="1"/>
        <rFont val="맑은 고딕"/>
        <family val="2"/>
        <scheme val="minor"/>
      </rPr>
      <t>๐วงลุอชง</t>
    </r>
    <r>
      <rPr>
        <sz val="11"/>
        <color theme="1"/>
        <rFont val="맑은 고딕"/>
        <family val="2"/>
        <charset val="129"/>
        <scheme val="minor"/>
      </rPr>
      <t>0</t>
    </r>
    <r>
      <rPr>
        <sz val="11"/>
        <color theme="1"/>
        <rFont val="맑은 고딕"/>
        <family val="2"/>
        <scheme val="minor"/>
      </rPr>
      <t>ใ</t>
    </r>
    <r>
      <rPr>
        <sz val="11"/>
        <color theme="1"/>
        <rFont val="맑은 고딕"/>
        <family val="2"/>
        <charset val="129"/>
        <scheme val="minor"/>
      </rPr>
      <t xml:space="preserve"> 6</t>
    </r>
    <r>
      <rPr>
        <sz val="11"/>
        <color theme="1"/>
        <rFont val="맑은 고딕"/>
        <family val="2"/>
        <scheme val="minor"/>
      </rPr>
      <t>ฉวงตุ้</t>
    </r>
    <r>
      <rPr>
        <sz val="11"/>
        <color theme="1"/>
        <rFont val="맑은 고딕"/>
        <family val="2"/>
        <charset val="129"/>
        <scheme val="minor"/>
      </rPr>
      <t>60 3 seo 0</t>
    </r>
    <r>
      <rPr>
        <sz val="11"/>
        <color theme="1"/>
        <rFont val="맑은 고딕"/>
        <family val="2"/>
        <scheme val="minor"/>
      </rPr>
      <t>วผูลิ๊</t>
    </r>
    <r>
      <rPr>
        <sz val="11"/>
        <color theme="1"/>
        <rFont val="맑은 고딕"/>
        <family val="2"/>
        <charset val="129"/>
        <scheme val="minor"/>
      </rPr>
      <t>-2</t>
    </r>
    <r>
      <rPr>
        <sz val="11"/>
        <color theme="1"/>
        <rFont val="맑은 고딕"/>
        <family val="2"/>
        <scheme val="minor"/>
      </rPr>
      <t>ลุ๑</t>
    </r>
    <r>
      <rPr>
        <sz val="11"/>
        <color theme="1"/>
        <rFont val="맑은 고딕"/>
        <family val="2"/>
        <charset val="129"/>
        <scheme val="minor"/>
      </rPr>
      <t>02</t>
    </r>
  </si>
  <si>
    <t>[5257]</t>
  </si>
  <si>
    <t>[5270]</t>
  </si>
  <si>
    <r>
      <t>©2</t>
    </r>
    <r>
      <rPr>
        <sz val="11"/>
        <color theme="1"/>
        <rFont val="맑은 고딕"/>
        <family val="2"/>
        <scheme val="minor"/>
      </rPr>
      <t>อิ๐เริ๊</t>
    </r>
    <r>
      <rPr>
        <sz val="11"/>
        <color theme="1"/>
        <rFont val="맑은 고딕"/>
        <family val="2"/>
        <charset val="129"/>
        <scheme val="minor"/>
      </rPr>
      <t>+ 028</t>
    </r>
    <r>
      <rPr>
        <sz val="11"/>
        <color theme="1"/>
        <rFont val="맑은 고딕"/>
        <family val="2"/>
        <scheme val="minor"/>
      </rPr>
      <t>๐</t>
    </r>
    <r>
      <rPr>
        <sz val="11"/>
        <color theme="1"/>
        <rFont val="맑은 고딕"/>
        <family val="2"/>
        <charset val="129"/>
        <scheme val="minor"/>
      </rPr>
      <t>0</t>
    </r>
    <r>
      <rPr>
        <sz val="11"/>
        <color theme="1"/>
        <rFont val="맑은 고딕"/>
        <family val="2"/>
        <scheme val="minor"/>
      </rPr>
      <t>ววูดิ๊ฉดุ</t>
    </r>
    <r>
      <rPr>
        <sz val="11"/>
        <color theme="1"/>
        <rFont val="맑은 고딕"/>
        <family val="2"/>
        <charset val="129"/>
        <scheme val="minor"/>
      </rPr>
      <t xml:space="preserve">2 </t>
    </r>
    <r>
      <rPr>
        <sz val="11"/>
        <color theme="1"/>
        <rFont val="맑은 고딕"/>
        <family val="2"/>
        <scheme val="minor"/>
      </rPr>
      <t>ลุ</t>
    </r>
    <r>
      <rPr>
        <sz val="11"/>
        <color theme="1"/>
        <rFont val="맑은 고딕"/>
        <family val="2"/>
        <charset val="129"/>
        <scheme val="minor"/>
      </rPr>
      <t>955 (</t>
    </r>
    <r>
      <rPr>
        <sz val="11"/>
        <color theme="1"/>
        <rFont val="맑은 고딕"/>
        <family val="2"/>
        <scheme val="minor"/>
      </rPr>
      <t>ดู๐๐</t>
    </r>
    <r>
      <rPr>
        <sz val="11"/>
        <color theme="1"/>
        <rFont val="맑은 고딕"/>
        <family val="2"/>
        <charset val="129"/>
        <scheme val="minor"/>
      </rPr>
      <t>3</t>
    </r>
    <r>
      <rPr>
        <sz val="11"/>
        <color theme="1"/>
        <rFont val="맑은 고딕"/>
        <family val="2"/>
        <scheme val="minor"/>
      </rPr>
      <t>๐</t>
    </r>
    <r>
      <rPr>
        <sz val="11"/>
        <color theme="1"/>
        <rFont val="맑은 고딕"/>
        <family val="2"/>
        <charset val="129"/>
        <scheme val="minor"/>
      </rPr>
      <t>0</t>
    </r>
    <r>
      <rPr>
        <sz val="11"/>
        <color theme="1"/>
        <rFont val="맑은 고딕"/>
        <family val="2"/>
        <scheme val="minor"/>
      </rPr>
      <t>วู</t>
    </r>
    <r>
      <rPr>
        <sz val="11"/>
        <color theme="1"/>
        <rFont val="맑은 고딕"/>
        <family val="2"/>
        <charset val="129"/>
        <scheme val="minor"/>
      </rPr>
      <t>330</t>
    </r>
    <r>
      <rPr>
        <sz val="11"/>
        <color theme="1"/>
        <rFont val="맑은 고딕"/>
        <family val="2"/>
        <scheme val="minor"/>
      </rPr>
      <t>วูดว</t>
    </r>
  </si>
  <si>
    <t>[5336]</t>
  </si>
  <si>
    <t>[5343]</t>
  </si>
  <si>
    <r>
      <t>(</t>
    </r>
    <r>
      <rPr>
        <sz val="11"/>
        <color theme="1"/>
        <rFont val="맑은 고딕"/>
        <family val="2"/>
        <scheme val="minor"/>
      </rPr>
      <t>ตือริญธ</t>
    </r>
    <r>
      <rPr>
        <sz val="11"/>
        <color theme="1"/>
        <rFont val="맑은 고딕"/>
        <family val="2"/>
        <charset val="129"/>
        <scheme val="minor"/>
      </rPr>
      <t xml:space="preserve"> 0 </t>
    </r>
    <r>
      <rPr>
        <sz val="11"/>
        <color theme="1"/>
        <rFont val="맑은 고딕"/>
        <family val="2"/>
        <scheme val="minor"/>
      </rPr>
      <t>ธร</t>
    </r>
    <r>
      <rPr>
        <sz val="11"/>
        <color theme="1"/>
        <rFont val="맑은 고딕"/>
        <family val="2"/>
        <charset val="129"/>
        <scheme val="minor"/>
      </rPr>
      <t>[</t>
    </r>
    <r>
      <rPr>
        <sz val="11"/>
        <color theme="1"/>
        <rFont val="맑은 고딕"/>
        <family val="2"/>
        <scheme val="minor"/>
      </rPr>
      <t>ดุอิด</t>
    </r>
    <r>
      <rPr>
        <sz val="11"/>
        <color theme="1"/>
        <rFont val="맑은 고딕"/>
        <family val="2"/>
        <charset val="129"/>
        <scheme val="minor"/>
      </rPr>
      <t>(</t>
    </r>
    <r>
      <rPr>
        <sz val="11"/>
        <color theme="1"/>
        <rFont val="맑은 고딕"/>
        <family val="2"/>
        <scheme val="minor"/>
      </rPr>
      <t>ฉ่วต๖ก</t>
    </r>
    <r>
      <rPr>
        <sz val="11"/>
        <color theme="1"/>
        <rFont val="맑은 고딕"/>
        <family val="2"/>
        <charset val="129"/>
        <scheme val="minor"/>
      </rPr>
      <t>5</t>
    </r>
    <r>
      <rPr>
        <sz val="11"/>
        <color theme="1"/>
        <rFont val="맑은 고딕"/>
        <family val="2"/>
        <scheme val="minor"/>
      </rPr>
      <t>ะ</t>
    </r>
    <r>
      <rPr>
        <sz val="11"/>
        <color theme="1"/>
        <rFont val="맑은 고딕"/>
        <family val="2"/>
        <charset val="129"/>
        <scheme val="minor"/>
      </rPr>
      <t xml:space="preserve"> </t>
    </r>
    <r>
      <rPr>
        <sz val="11"/>
        <color theme="1"/>
        <rFont val="맑은 고딕"/>
        <family val="2"/>
        <scheme val="minor"/>
      </rPr>
      <t>๐๗ว๑รุ๑ต</t>
    </r>
    <r>
      <rPr>
        <sz val="11"/>
        <color theme="1"/>
        <rFont val="맑은 고딕"/>
        <family val="2"/>
        <charset val="129"/>
        <scheme val="minor"/>
      </rPr>
      <t>0</t>
    </r>
    <r>
      <rPr>
        <sz val="11"/>
        <color theme="1"/>
        <rFont val="맑은 고딕"/>
        <family val="2"/>
        <scheme val="minor"/>
      </rPr>
      <t>ทู</t>
    </r>
    <r>
      <rPr>
        <sz val="11"/>
        <color theme="1"/>
        <rFont val="맑은 고딕"/>
        <family val="2"/>
        <charset val="129"/>
        <scheme val="minor"/>
      </rPr>
      <t xml:space="preserve"> 600</t>
    </r>
    <r>
      <rPr>
        <sz val="11"/>
        <color theme="1"/>
        <rFont val="맑은 고딕"/>
        <family val="2"/>
        <scheme val="minor"/>
      </rPr>
      <t>๐</t>
    </r>
    <r>
      <rPr>
        <sz val="11"/>
        <color theme="1"/>
        <rFont val="맑은 고딕"/>
        <family val="2"/>
        <charset val="129"/>
        <scheme val="minor"/>
      </rPr>
      <t>8</t>
    </r>
    <r>
      <rPr>
        <sz val="11"/>
        <color theme="1"/>
        <rFont val="맑은 고딕"/>
        <family val="2"/>
        <scheme val="minor"/>
      </rPr>
      <t>จุ้</t>
    </r>
  </si>
  <si>
    <t>[5405]</t>
  </si>
  <si>
    <t>[5417]</t>
  </si>
  <si>
    <r>
      <t>@@20</t>
    </r>
    <r>
      <rPr>
        <sz val="11"/>
        <color theme="1"/>
        <rFont val="맑은 고딕"/>
        <family val="2"/>
        <scheme val="minor"/>
      </rPr>
      <t>วว</t>
    </r>
    <r>
      <rPr>
        <sz val="11"/>
        <color theme="1"/>
        <rFont val="맑은 고딕"/>
        <family val="2"/>
        <charset val="129"/>
        <scheme val="minor"/>
      </rPr>
      <t>6</t>
    </r>
    <r>
      <rPr>
        <sz val="11"/>
        <color theme="1"/>
        <rFont val="맑은 고딕"/>
        <family val="2"/>
        <scheme val="minor"/>
      </rPr>
      <t>ร</t>
    </r>
    <r>
      <rPr>
        <sz val="11"/>
        <color theme="1"/>
        <rFont val="맑은 고딕"/>
        <family val="2"/>
        <charset val="129"/>
        <scheme val="minor"/>
      </rPr>
      <t>030009</t>
    </r>
    <r>
      <rPr>
        <sz val="11"/>
        <color theme="1"/>
        <rFont val="맑은 고딕"/>
        <family val="2"/>
        <scheme val="minor"/>
      </rPr>
      <t>๑ณ</t>
    </r>
    <r>
      <rPr>
        <sz val="11"/>
        <color theme="1"/>
        <rFont val="맑은 고딕"/>
        <family val="2"/>
        <charset val="129"/>
        <scheme val="minor"/>
      </rPr>
      <t xml:space="preserve"> 0</t>
    </r>
    <r>
      <rPr>
        <sz val="11"/>
        <color theme="1"/>
        <rFont val="맑은 고딕"/>
        <family val="2"/>
        <scheme val="minor"/>
      </rPr>
      <t>วุริ๊จุ๊อวุ้</t>
    </r>
    <r>
      <rPr>
        <sz val="11"/>
        <color theme="1"/>
        <rFont val="맑은 고딕"/>
        <family val="2"/>
        <charset val="129"/>
        <scheme val="minor"/>
      </rPr>
      <t xml:space="preserve"> </t>
    </r>
    <r>
      <rPr>
        <sz val="11"/>
        <color theme="1"/>
        <rFont val="맑은 고딕"/>
        <family val="2"/>
        <scheme val="minor"/>
      </rPr>
      <t>๏</t>
    </r>
    <r>
      <rPr>
        <sz val="11"/>
        <color theme="1"/>
        <rFont val="맑은 고딕"/>
        <family val="2"/>
        <charset val="129"/>
        <scheme val="minor"/>
      </rPr>
      <t>6</t>
    </r>
    <r>
      <rPr>
        <sz val="11"/>
        <color theme="1"/>
        <rFont val="맑은 고딕"/>
        <family val="2"/>
        <scheme val="minor"/>
      </rPr>
      <t>ง</t>
    </r>
    <r>
      <rPr>
        <sz val="11"/>
        <color theme="1"/>
        <rFont val="맑은 고딕"/>
        <family val="2"/>
        <charset val="129"/>
        <scheme val="minor"/>
      </rPr>
      <t>52</t>
    </r>
    <r>
      <rPr>
        <sz val="11"/>
        <color theme="1"/>
        <rFont val="맑은 고딕"/>
        <family val="2"/>
        <scheme val="minor"/>
      </rPr>
      <t>ดุ๊</t>
    </r>
    <r>
      <rPr>
        <sz val="11"/>
        <color theme="1"/>
        <rFont val="맑은 고딕"/>
        <family val="2"/>
        <charset val="129"/>
        <scheme val="minor"/>
      </rPr>
      <t>500</t>
    </r>
    <r>
      <rPr>
        <sz val="11"/>
        <color theme="1"/>
        <rFont val="맑은 고딕"/>
        <family val="2"/>
        <scheme val="minor"/>
      </rPr>
      <t>วู๐๘</t>
    </r>
    <r>
      <rPr>
        <sz val="11"/>
        <color theme="1"/>
        <rFont val="맑은 고딕"/>
        <family val="2"/>
        <charset val="129"/>
        <scheme val="minor"/>
      </rPr>
      <t>(</t>
    </r>
    <r>
      <rPr>
        <sz val="11"/>
        <color theme="1"/>
        <rFont val="맑은 고딕"/>
        <family val="2"/>
        <scheme val="minor"/>
      </rPr>
      <t>ปุ</t>
    </r>
    <r>
      <rPr>
        <sz val="11"/>
        <color theme="1"/>
        <rFont val="맑은 고딕"/>
        <family val="2"/>
        <charset val="129"/>
        <scheme val="minor"/>
      </rPr>
      <t>25</t>
    </r>
    <r>
      <rPr>
        <sz val="11"/>
        <color theme="1"/>
        <rFont val="맑은 고딕"/>
        <family val="2"/>
        <scheme val="minor"/>
      </rPr>
      <t>ด</t>
    </r>
    <r>
      <rPr>
        <sz val="11"/>
        <color theme="1"/>
        <rFont val="맑은 고딕"/>
        <family val="2"/>
        <charset val="129"/>
        <scheme val="minor"/>
      </rPr>
      <t>3</t>
    </r>
    <r>
      <rPr>
        <sz val="11"/>
        <color theme="1"/>
        <rFont val="맑은 고딕"/>
        <family val="2"/>
        <scheme val="minor"/>
      </rPr>
      <t>จด์</t>
    </r>
  </si>
  <si>
    <t>[5486]</t>
  </si>
  <si>
    <t>[5500]</t>
  </si>
  <si>
    <r>
      <t>(</t>
    </r>
    <r>
      <rPr>
        <sz val="11"/>
        <color theme="1"/>
        <rFont val="맑은 고딕"/>
        <family val="2"/>
        <scheme val="minor"/>
      </rPr>
      <t>ไ</t>
    </r>
    <r>
      <rPr>
        <sz val="11"/>
        <color theme="1"/>
        <rFont val="맑은 고딕"/>
        <family val="2"/>
        <charset val="129"/>
        <scheme val="minor"/>
      </rPr>
      <t>20</t>
    </r>
    <r>
      <rPr>
        <sz val="11"/>
        <color theme="1"/>
        <rFont val="맑은 고딕"/>
        <family val="2"/>
        <scheme val="minor"/>
      </rPr>
      <t>ววง</t>
    </r>
    <r>
      <rPr>
        <sz val="11"/>
        <color theme="1"/>
        <rFont val="맑은 고딕"/>
        <family val="2"/>
        <charset val="129"/>
        <scheme val="minor"/>
      </rPr>
      <t>0</t>
    </r>
    <r>
      <rPr>
        <sz val="11"/>
        <color theme="1"/>
        <rFont val="맑은 고딕"/>
        <family val="2"/>
        <scheme val="minor"/>
      </rPr>
      <t>รู้อึะ</t>
    </r>
    <r>
      <rPr>
        <sz val="11"/>
        <color theme="1"/>
        <rFont val="맑은 고딕"/>
        <family val="2"/>
        <charset val="129"/>
        <scheme val="minor"/>
      </rPr>
      <t>0</t>
    </r>
    <r>
      <rPr>
        <sz val="11"/>
        <color theme="1"/>
        <rFont val="맑은 고딕"/>
        <family val="2"/>
        <scheme val="minor"/>
      </rPr>
      <t>ว</t>
    </r>
    <r>
      <rPr>
        <sz val="11"/>
        <color theme="1"/>
        <rFont val="맑은 고딕"/>
        <family val="2"/>
        <charset val="129"/>
        <scheme val="minor"/>
      </rPr>
      <t>06</t>
    </r>
    <r>
      <rPr>
        <sz val="11"/>
        <color theme="1"/>
        <rFont val="맑은 고딕"/>
        <family val="2"/>
        <scheme val="minor"/>
      </rPr>
      <t>ยุ้</t>
    </r>
    <r>
      <rPr>
        <sz val="11"/>
        <color theme="1"/>
        <rFont val="맑은 고딕"/>
        <family val="2"/>
        <charset val="129"/>
        <scheme val="minor"/>
      </rPr>
      <t>[</t>
    </r>
    <r>
      <rPr>
        <sz val="11"/>
        <color theme="1"/>
        <rFont val="맑은 고딕"/>
        <family val="2"/>
        <scheme val="minor"/>
      </rPr>
      <t>ว</t>
    </r>
    <r>
      <rPr>
        <sz val="11"/>
        <color theme="1"/>
        <rFont val="맑은 고딕"/>
        <family val="2"/>
        <charset val="129"/>
        <scheme val="minor"/>
      </rPr>
      <t xml:space="preserve"> </t>
    </r>
    <r>
      <rPr>
        <sz val="11"/>
        <color theme="1"/>
        <rFont val="맑은 고딕"/>
        <family val="2"/>
        <scheme val="minor"/>
      </rPr>
      <t>๑</t>
    </r>
    <r>
      <rPr>
        <sz val="11"/>
        <color theme="1"/>
        <rFont val="맑은 고딕"/>
        <family val="2"/>
        <charset val="129"/>
        <scheme val="minor"/>
      </rPr>
      <t>6</t>
    </r>
    <r>
      <rPr>
        <sz val="11"/>
        <color theme="1"/>
        <rFont val="맑은 고딕"/>
        <family val="2"/>
        <scheme val="minor"/>
      </rPr>
      <t>ง</t>
    </r>
    <r>
      <rPr>
        <sz val="11"/>
        <color theme="1"/>
        <rFont val="맑은 고딕"/>
        <family val="2"/>
        <charset val="129"/>
        <scheme val="minor"/>
      </rPr>
      <t>6</t>
    </r>
    <r>
      <rPr>
        <sz val="11"/>
        <color theme="1"/>
        <rFont val="맑은 고딕"/>
        <family val="2"/>
        <scheme val="minor"/>
      </rPr>
      <t>๘โ</t>
    </r>
    <r>
      <rPr>
        <sz val="11"/>
        <color theme="1"/>
        <rFont val="맑은 고딕"/>
        <family val="2"/>
        <charset val="129"/>
        <scheme val="minor"/>
      </rPr>
      <t>8</t>
    </r>
    <r>
      <rPr>
        <sz val="11"/>
        <color theme="1"/>
        <rFont val="맑은 고딕"/>
        <family val="2"/>
        <scheme val="minor"/>
      </rPr>
      <t>ง๐</t>
    </r>
    <r>
      <rPr>
        <sz val="11"/>
        <color theme="1"/>
        <rFont val="맑은 고딕"/>
        <family val="2"/>
        <charset val="129"/>
        <scheme val="minor"/>
      </rPr>
      <t>26$02690)</t>
    </r>
  </si>
  <si>
    <t>[5558]</t>
  </si>
  <si>
    <t>[5571]</t>
  </si>
  <si>
    <r>
      <t xml:space="preserve">@ Jag </t>
    </r>
    <r>
      <rPr>
        <sz val="11"/>
        <color theme="1"/>
        <rFont val="맑은 고딕"/>
        <family val="2"/>
        <scheme val="minor"/>
      </rPr>
      <t>๑ฐิ๏๐วู๘</t>
    </r>
    <r>
      <rPr>
        <sz val="11"/>
        <color theme="1"/>
        <rFont val="맑은 고딕"/>
        <family val="2"/>
        <charset val="129"/>
        <scheme val="minor"/>
      </rPr>
      <t>(</t>
    </r>
    <r>
      <rPr>
        <sz val="11"/>
        <color theme="1"/>
        <rFont val="맑은 고딕"/>
        <family val="2"/>
        <scheme val="minor"/>
      </rPr>
      <t>ธ</t>
    </r>
    <r>
      <rPr>
        <sz val="11"/>
        <color theme="1"/>
        <rFont val="맑은 고딕"/>
        <family val="2"/>
        <charset val="129"/>
        <scheme val="minor"/>
      </rPr>
      <t>90</t>
    </r>
    <r>
      <rPr>
        <sz val="11"/>
        <color theme="1"/>
        <rFont val="맑은 고딕"/>
        <family val="2"/>
        <scheme val="minor"/>
      </rPr>
      <t>ใฐิ</t>
    </r>
    <r>
      <rPr>
        <sz val="11"/>
        <color theme="1"/>
        <rFont val="맑은 고딕"/>
        <family val="2"/>
        <charset val="129"/>
        <scheme val="minor"/>
      </rPr>
      <t xml:space="preserve"> 0</t>
    </r>
    <r>
      <rPr>
        <sz val="11"/>
        <color theme="1"/>
        <rFont val="맑은 고딕"/>
        <family val="2"/>
        <scheme val="minor"/>
      </rPr>
      <t>วอิ๐ววัด์ต๋</t>
    </r>
    <r>
      <rPr>
        <sz val="11"/>
        <color theme="1"/>
        <rFont val="맑은 고딕"/>
        <family val="2"/>
        <charset val="129"/>
        <scheme val="minor"/>
      </rPr>
      <t>220233</t>
    </r>
    <r>
      <rPr>
        <sz val="11"/>
        <color theme="1"/>
        <rFont val="맑은 고딕"/>
        <family val="2"/>
        <scheme val="minor"/>
      </rPr>
      <t>๐วูอ</t>
    </r>
  </si>
  <si>
    <t>[5627]</t>
  </si>
  <si>
    <t>[5648]</t>
  </si>
  <si>
    <r>
      <t>tmo genom 5 0</t>
    </r>
    <r>
      <rPr>
        <sz val="11"/>
        <color theme="1"/>
        <rFont val="맑은 고딕"/>
        <family val="2"/>
        <scheme val="minor"/>
      </rPr>
      <t>วอิอวว๑</t>
    </r>
    <r>
      <rPr>
        <sz val="11"/>
        <color theme="1"/>
        <rFont val="맑은 고딕"/>
        <family val="2"/>
        <charset val="129"/>
        <scheme val="minor"/>
      </rPr>
      <t xml:space="preserve"> 0</t>
    </r>
    <r>
      <rPr>
        <sz val="11"/>
        <color theme="1"/>
        <rFont val="맑은 고딕"/>
        <family val="2"/>
        <scheme val="minor"/>
      </rPr>
      <t>ว</t>
    </r>
    <r>
      <rPr>
        <sz val="11"/>
        <color theme="1"/>
        <rFont val="맑은 고딕"/>
        <family val="2"/>
        <charset val="129"/>
        <scheme val="minor"/>
      </rPr>
      <t>320</t>
    </r>
    <r>
      <rPr>
        <sz val="11"/>
        <color theme="1"/>
        <rFont val="맑은 고딕"/>
        <family val="2"/>
        <scheme val="minor"/>
      </rPr>
      <t>วูต้ว</t>
    </r>
  </si>
  <si>
    <t>[5703]</t>
  </si>
  <si>
    <t>[5715]</t>
  </si>
  <si>
    <r>
      <t>ญิวูฉ</t>
    </r>
    <r>
      <rPr>
        <sz val="11"/>
        <color theme="1"/>
        <rFont val="맑은 고딕"/>
        <family val="2"/>
        <charset val="129"/>
        <scheme val="minor"/>
      </rPr>
      <t xml:space="preserve"> </t>
    </r>
    <r>
      <rPr>
        <sz val="11"/>
        <color theme="1"/>
        <rFont val="맑은 고딕"/>
        <family val="2"/>
        <scheme val="minor"/>
      </rPr>
      <t>จ๐ริอูธิ</t>
    </r>
    <r>
      <rPr>
        <sz val="11"/>
        <color theme="1"/>
        <rFont val="맑은 고딕"/>
        <family val="2"/>
        <charset val="129"/>
        <scheme val="minor"/>
      </rPr>
      <t>.  § 0</t>
    </r>
    <r>
      <rPr>
        <sz val="11"/>
        <color theme="1"/>
        <rFont val="맑은 고딕"/>
        <family val="2"/>
        <scheme val="minor"/>
      </rPr>
      <t>วูดว</t>
    </r>
    <r>
      <rPr>
        <sz val="11"/>
        <color theme="1"/>
        <rFont val="맑은 고딕"/>
        <family val="2"/>
        <charset val="129"/>
        <scheme val="minor"/>
      </rPr>
      <t xml:space="preserve"> 0</t>
    </r>
    <r>
      <rPr>
        <sz val="11"/>
        <color theme="1"/>
        <rFont val="맑은 고딕"/>
        <family val="2"/>
        <scheme val="minor"/>
      </rPr>
      <t>วอ๊ฉ</t>
    </r>
    <r>
      <rPr>
        <sz val="11"/>
        <color theme="1"/>
        <rFont val="맑은 고딕"/>
        <family val="2"/>
        <charset val="129"/>
        <scheme val="minor"/>
      </rPr>
      <t>0</t>
    </r>
    <r>
      <rPr>
        <sz val="11"/>
        <color theme="1"/>
        <rFont val="맑은 고딕"/>
        <family val="2"/>
        <scheme val="minor"/>
      </rPr>
      <t>วว๑ด๖วดวร</t>
    </r>
    <r>
      <rPr>
        <sz val="11"/>
        <color theme="1"/>
        <rFont val="맑은 고딕"/>
        <family val="2"/>
        <charset val="129"/>
        <scheme val="minor"/>
      </rPr>
      <t>33</t>
    </r>
    <r>
      <rPr>
        <sz val="11"/>
        <color theme="1"/>
        <rFont val="맑은 고딕"/>
        <family val="2"/>
        <scheme val="minor"/>
      </rPr>
      <t>๐วูด</t>
    </r>
  </si>
  <si>
    <t>[5771]</t>
  </si>
  <si>
    <t>[5789]</t>
  </si>
  <si>
    <r>
      <t>! 59</t>
    </r>
    <r>
      <rPr>
        <sz val="11"/>
        <color theme="1"/>
        <rFont val="맑은 고딕"/>
        <family val="2"/>
        <scheme val="minor"/>
      </rPr>
      <t>๐วูต์</t>
    </r>
    <r>
      <rPr>
        <sz val="11"/>
        <color theme="1"/>
        <rFont val="맑은 고딕"/>
        <family val="2"/>
        <charset val="129"/>
        <scheme val="minor"/>
      </rPr>
      <t>)</t>
    </r>
    <r>
      <rPr>
        <sz val="11"/>
        <color theme="1"/>
        <rFont val="맑은 고딕"/>
        <family val="2"/>
        <scheme val="minor"/>
      </rPr>
      <t>อ</t>
    </r>
    <r>
      <rPr>
        <sz val="11"/>
        <color theme="1"/>
        <rFont val="맑은 고딕"/>
        <family val="2"/>
        <charset val="129"/>
        <scheme val="minor"/>
      </rPr>
      <t>0</t>
    </r>
    <r>
      <rPr>
        <sz val="11"/>
        <color theme="1"/>
        <rFont val="맑은 고딕"/>
        <family val="2"/>
        <scheme val="minor"/>
      </rPr>
      <t>๐ว๖๑</t>
    </r>
    <r>
      <rPr>
        <sz val="11"/>
        <color theme="1"/>
        <rFont val="맑은 고딕"/>
        <family val="2"/>
        <charset val="129"/>
        <scheme val="minor"/>
      </rPr>
      <t>&amp;0</t>
    </r>
    <r>
      <rPr>
        <sz val="11"/>
        <color theme="1"/>
        <rFont val="맑은 고딕"/>
        <family val="2"/>
        <scheme val="minor"/>
      </rPr>
      <t>ววด</t>
    </r>
    <r>
      <rPr>
        <sz val="11"/>
        <color theme="1"/>
        <rFont val="맑은 고딕"/>
        <family val="2"/>
        <charset val="129"/>
        <scheme val="minor"/>
      </rPr>
      <t xml:space="preserve">3 </t>
    </r>
    <r>
      <rPr>
        <sz val="11"/>
        <color theme="1"/>
        <rFont val="맑은 고딕"/>
        <family val="2"/>
        <scheme val="minor"/>
      </rPr>
      <t>ขวอิฉววู๕ด๖วดว</t>
    </r>
    <r>
      <rPr>
        <sz val="11"/>
        <color theme="1"/>
        <rFont val="맑은 고딕"/>
        <family val="2"/>
        <charset val="129"/>
        <scheme val="minor"/>
      </rPr>
      <t>520</t>
    </r>
    <r>
      <rPr>
        <sz val="11"/>
        <color theme="1"/>
        <rFont val="맑은 고딕"/>
        <family val="2"/>
        <scheme val="minor"/>
      </rPr>
      <t>จูอว</t>
    </r>
  </si>
  <si>
    <t>[5848]</t>
  </si>
  <si>
    <t>[5856]</t>
  </si>
  <si>
    <r>
      <t xml:space="preserve">ge emacs </t>
    </r>
    <r>
      <rPr>
        <sz val="11"/>
        <color theme="1"/>
        <rFont val="맑은 고딕"/>
        <family val="2"/>
        <scheme val="minor"/>
      </rPr>
      <t>ต็๑๐วูตวต๖๐</t>
    </r>
    <r>
      <rPr>
        <sz val="11"/>
        <color theme="1"/>
        <rFont val="맑은 고딕"/>
        <family val="2"/>
        <charset val="129"/>
        <scheme val="minor"/>
      </rPr>
      <t>5 02</t>
    </r>
    <r>
      <rPr>
        <sz val="11"/>
        <color theme="1"/>
        <rFont val="맑은 고딕"/>
        <family val="2"/>
        <scheme val="minor"/>
      </rPr>
      <t>อิ๐</t>
    </r>
    <r>
      <rPr>
        <sz val="11"/>
        <color theme="1"/>
        <rFont val="맑은 고딕"/>
        <family val="2"/>
        <charset val="129"/>
        <scheme val="minor"/>
      </rPr>
      <t>0</t>
    </r>
    <r>
      <rPr>
        <sz val="11"/>
        <color theme="1"/>
        <rFont val="맑은 고딕"/>
        <family val="2"/>
        <scheme val="minor"/>
      </rPr>
      <t>ว</t>
    </r>
    <r>
      <rPr>
        <sz val="11"/>
        <color theme="1"/>
        <rFont val="맑은 고딕"/>
        <family val="2"/>
        <charset val="129"/>
        <scheme val="minor"/>
      </rPr>
      <t>) 00</t>
    </r>
    <r>
      <rPr>
        <sz val="11"/>
        <color theme="1"/>
        <rFont val="맑은 고딕"/>
        <family val="2"/>
        <scheme val="minor"/>
      </rPr>
      <t>ว</t>
    </r>
    <r>
      <rPr>
        <sz val="11"/>
        <color theme="1"/>
        <rFont val="맑은 고딕"/>
        <family val="2"/>
        <charset val="129"/>
        <scheme val="minor"/>
      </rPr>
      <t>02330</t>
    </r>
    <r>
      <rPr>
        <sz val="11"/>
        <color theme="1"/>
        <rFont val="맑은 고딕"/>
        <family val="2"/>
        <scheme val="minor"/>
      </rPr>
      <t>วูอ</t>
    </r>
  </si>
  <si>
    <t>[5919]</t>
  </si>
  <si>
    <t>[5936]</t>
  </si>
  <si>
    <r>
      <t>จิจวด</t>
    </r>
    <r>
      <rPr>
        <sz val="11"/>
        <color theme="1"/>
        <rFont val="맑은 고딕"/>
        <family val="2"/>
        <charset val="129"/>
        <scheme val="minor"/>
      </rPr>
      <t>0206</t>
    </r>
    <r>
      <rPr>
        <sz val="11"/>
        <color theme="1"/>
        <rFont val="맑은 고딕"/>
        <family val="2"/>
        <scheme val="minor"/>
      </rPr>
      <t>ใ</t>
    </r>
    <r>
      <rPr>
        <sz val="11"/>
        <color theme="1"/>
        <rFont val="맑은 고딕"/>
        <family val="2"/>
        <charset val="129"/>
        <scheme val="minor"/>
      </rPr>
      <t>2</t>
    </r>
    <r>
      <rPr>
        <sz val="11"/>
        <color theme="1"/>
        <rFont val="맑은 고딕"/>
        <family val="2"/>
        <scheme val="minor"/>
      </rPr>
      <t>๐วูตว</t>
    </r>
    <r>
      <rPr>
        <sz val="11"/>
        <color theme="1"/>
        <rFont val="맑은 고딕"/>
        <family val="2"/>
        <charset val="129"/>
        <scheme val="minor"/>
      </rPr>
      <t>3</t>
    </r>
    <r>
      <rPr>
        <sz val="11"/>
        <color theme="1"/>
        <rFont val="맑은 고딕"/>
        <family val="2"/>
        <scheme val="minor"/>
      </rPr>
      <t>รดุ๊</t>
    </r>
    <r>
      <rPr>
        <sz val="11"/>
        <color theme="1"/>
        <rFont val="맑은 고딕"/>
        <family val="2"/>
        <charset val="129"/>
        <scheme val="minor"/>
      </rPr>
      <t xml:space="preserve"> 0</t>
    </r>
    <r>
      <rPr>
        <sz val="11"/>
        <color theme="1"/>
        <rFont val="맑은 고딕"/>
        <family val="2"/>
        <scheme val="minor"/>
      </rPr>
      <t>วอิอตววู๐๐๖</t>
    </r>
    <r>
      <rPr>
        <sz val="11"/>
        <color theme="1"/>
        <rFont val="맑은 고딕"/>
        <family val="2"/>
        <charset val="129"/>
        <scheme val="minor"/>
      </rPr>
      <t>202330</t>
    </r>
    <r>
      <rPr>
        <sz val="11"/>
        <color theme="1"/>
        <rFont val="맑은 고딕"/>
        <family val="2"/>
        <scheme val="minor"/>
      </rPr>
      <t>จูอ</t>
    </r>
    <r>
      <rPr>
        <sz val="11"/>
        <color theme="1"/>
        <rFont val="맑은 고딕"/>
        <family val="2"/>
        <charset val="129"/>
        <scheme val="minor"/>
      </rPr>
      <t>2</t>
    </r>
  </si>
  <si>
    <t>[5995]</t>
  </si>
  <si>
    <t>[6009]</t>
  </si>
  <si>
    <r>
      <t>(</t>
    </r>
    <r>
      <rPr>
        <sz val="11"/>
        <color theme="1"/>
        <rFont val="맑은 고딕"/>
        <family val="2"/>
        <scheme val="minor"/>
      </rPr>
      <t>ศฐต</t>
    </r>
    <r>
      <rPr>
        <sz val="11"/>
        <color theme="1"/>
        <rFont val="맑은 고딕"/>
        <family val="2"/>
        <charset val="129"/>
        <scheme val="minor"/>
      </rPr>
      <t>0</t>
    </r>
    <r>
      <rPr>
        <sz val="11"/>
        <color theme="1"/>
        <rFont val="맑은 고딕"/>
        <family val="2"/>
        <scheme val="minor"/>
      </rPr>
      <t>๐</t>
    </r>
    <r>
      <rPr>
        <sz val="11"/>
        <color theme="1"/>
        <rFont val="맑은 고딕"/>
        <family val="2"/>
        <charset val="129"/>
        <scheme val="minor"/>
      </rPr>
      <t>(</t>
    </r>
    <r>
      <rPr>
        <sz val="11"/>
        <color theme="1"/>
        <rFont val="맑은 고딕"/>
        <family val="2"/>
        <scheme val="minor"/>
      </rPr>
      <t>ส่ว</t>
    </r>
    <r>
      <rPr>
        <sz val="11"/>
        <color theme="1"/>
        <rFont val="맑은 고딕"/>
        <family val="2"/>
        <charset val="129"/>
        <scheme val="minor"/>
      </rPr>
      <t>6</t>
    </r>
    <r>
      <rPr>
        <sz val="11"/>
        <color theme="1"/>
        <rFont val="맑은 고딕"/>
        <family val="2"/>
        <scheme val="minor"/>
      </rPr>
      <t>ง</t>
    </r>
    <r>
      <rPr>
        <sz val="11"/>
        <color theme="1"/>
        <rFont val="맑은 고딕"/>
        <family val="2"/>
        <charset val="129"/>
        <scheme val="minor"/>
      </rPr>
      <t>0</t>
    </r>
    <r>
      <rPr>
        <sz val="11"/>
        <color theme="1"/>
        <rFont val="맑은 고딕"/>
        <family val="2"/>
        <scheme val="minor"/>
      </rPr>
      <t>ว</t>
    </r>
    <r>
      <rPr>
        <sz val="11"/>
        <color theme="1"/>
        <rFont val="맑은 고딕"/>
        <family val="2"/>
        <charset val="129"/>
        <scheme val="minor"/>
      </rPr>
      <t xml:space="preserve"> </t>
    </r>
    <r>
      <rPr>
        <sz val="11"/>
        <color theme="1"/>
        <rFont val="맑은 고딕"/>
        <family val="2"/>
        <scheme val="minor"/>
      </rPr>
      <t>ฉุด</t>
    </r>
    <r>
      <rPr>
        <sz val="11"/>
        <color theme="1"/>
        <rFont val="맑은 고딕"/>
        <family val="2"/>
        <charset val="129"/>
        <scheme val="minor"/>
      </rPr>
      <t>59</t>
    </r>
    <r>
      <rPr>
        <sz val="11"/>
        <color theme="1"/>
        <rFont val="맑은 고딕"/>
        <family val="2"/>
        <scheme val="minor"/>
      </rPr>
      <t>ฆใ๑๐วูดวต</t>
    </r>
    <r>
      <rPr>
        <sz val="11"/>
        <color theme="1"/>
        <rFont val="맑은 고딕"/>
        <family val="2"/>
        <charset val="129"/>
        <scheme val="minor"/>
      </rPr>
      <t>3</t>
    </r>
    <r>
      <rPr>
        <sz val="11"/>
        <color theme="1"/>
        <rFont val="맑은 고딕"/>
        <family val="2"/>
        <scheme val="minor"/>
      </rPr>
      <t>๐</t>
    </r>
    <r>
      <rPr>
        <sz val="11"/>
        <color theme="1"/>
        <rFont val="맑은 고딕"/>
        <family val="2"/>
        <charset val="129"/>
        <scheme val="minor"/>
      </rPr>
      <t xml:space="preserve">5. </t>
    </r>
    <r>
      <rPr>
        <sz val="11"/>
        <color theme="1"/>
        <rFont val="맑은 고딕"/>
        <family val="2"/>
        <scheme val="minor"/>
      </rPr>
      <t>ขวอิ๏๒ววู๐๐</t>
    </r>
    <r>
      <rPr>
        <sz val="11"/>
        <color theme="1"/>
        <rFont val="맑은 고딕"/>
        <family val="2"/>
        <charset val="129"/>
        <scheme val="minor"/>
      </rPr>
      <t>02023390</t>
    </r>
    <r>
      <rPr>
        <sz val="11"/>
        <color theme="1"/>
        <rFont val="맑은 고딕"/>
        <family val="2"/>
        <scheme val="minor"/>
      </rPr>
      <t>จูต</t>
    </r>
    <r>
      <rPr>
        <sz val="11"/>
        <color theme="1"/>
        <rFont val="맑은 고딕"/>
        <family val="2"/>
        <charset val="129"/>
        <scheme val="minor"/>
      </rPr>
      <t>2</t>
    </r>
  </si>
  <si>
    <t>[6070]</t>
  </si>
  <si>
    <t>[6082]</t>
  </si>
  <si>
    <r>
      <t>ญสี</t>
    </r>
    <r>
      <rPr>
        <sz val="11"/>
        <color theme="1"/>
        <rFont val="맑은 고딕"/>
        <family val="2"/>
        <charset val="129"/>
        <scheme val="minor"/>
      </rPr>
      <t>{</t>
    </r>
    <r>
      <rPr>
        <sz val="11"/>
        <color theme="1"/>
        <rFont val="맑은 고딕"/>
        <family val="2"/>
        <scheme val="minor"/>
      </rPr>
      <t>๑</t>
    </r>
    <r>
      <rPr>
        <sz val="11"/>
        <color theme="1"/>
        <rFont val="맑은 고딕"/>
        <family val="2"/>
        <charset val="129"/>
        <scheme val="minor"/>
      </rPr>
      <t>0 0</t>
    </r>
    <r>
      <rPr>
        <sz val="11"/>
        <color theme="1"/>
        <rFont val="맑은 고딕"/>
        <family val="2"/>
        <scheme val="minor"/>
      </rPr>
      <t>นู</t>
    </r>
    <r>
      <rPr>
        <sz val="11"/>
        <color theme="1"/>
        <rFont val="맑은 고딕"/>
        <family val="2"/>
        <charset val="129"/>
        <scheme val="minor"/>
      </rPr>
      <t>3207</t>
    </r>
    <r>
      <rPr>
        <sz val="11"/>
        <color theme="1"/>
        <rFont val="맑은 고딕"/>
        <family val="2"/>
        <scheme val="minor"/>
      </rPr>
      <t>จิณุง</t>
    </r>
    <r>
      <rPr>
        <sz val="11"/>
        <color theme="1"/>
        <rFont val="맑은 고딕"/>
        <family val="2"/>
        <charset val="129"/>
        <scheme val="minor"/>
      </rPr>
      <t>00 0</t>
    </r>
    <r>
      <rPr>
        <sz val="11"/>
        <color theme="1"/>
        <rFont val="맑은 고딕"/>
        <family val="2"/>
        <scheme val="minor"/>
      </rPr>
      <t>วอิ</t>
    </r>
    <r>
      <rPr>
        <sz val="11"/>
        <color theme="1"/>
        <rFont val="맑은 고딕"/>
        <family val="2"/>
        <charset val="129"/>
        <scheme val="minor"/>
      </rPr>
      <t>6</t>
    </r>
    <r>
      <rPr>
        <sz val="11"/>
        <color theme="1"/>
        <rFont val="맑은 고딕"/>
        <family val="2"/>
        <scheme val="minor"/>
      </rPr>
      <t>อ</t>
    </r>
    <r>
      <rPr>
        <sz val="11"/>
        <color theme="1"/>
        <rFont val="맑은 고딕"/>
        <family val="2"/>
        <charset val="129"/>
        <scheme val="minor"/>
      </rPr>
      <t>0</t>
    </r>
    <r>
      <rPr>
        <sz val="11"/>
        <color theme="1"/>
        <rFont val="맑은 고딕"/>
        <family val="2"/>
        <scheme val="minor"/>
      </rPr>
      <t>ววู๓๖ว</t>
    </r>
    <r>
      <rPr>
        <sz val="11"/>
        <color theme="1"/>
        <rFont val="맑은 고딕"/>
        <family val="2"/>
        <charset val="129"/>
        <scheme val="minor"/>
      </rPr>
      <t>0</t>
    </r>
    <r>
      <rPr>
        <sz val="11"/>
        <color theme="1"/>
        <rFont val="맑은 고딕"/>
        <family val="2"/>
        <scheme val="minor"/>
      </rPr>
      <t>ว</t>
    </r>
    <r>
      <rPr>
        <sz val="11"/>
        <color theme="1"/>
        <rFont val="맑은 고딕"/>
        <family val="2"/>
        <charset val="129"/>
        <scheme val="minor"/>
      </rPr>
      <t>2520</t>
    </r>
    <r>
      <rPr>
        <sz val="11"/>
        <color theme="1"/>
        <rFont val="맑은 고딕"/>
        <family val="2"/>
        <scheme val="minor"/>
      </rPr>
      <t>วูอ์ว</t>
    </r>
  </si>
  <si>
    <t>[6183]</t>
  </si>
  <si>
    <t>라인이 워낙 얇게 잡혀서 노이즈 제거단계에서 걸러져버림,</t>
    <phoneticPr fontId="1" type="noConversion"/>
  </si>
  <si>
    <t>56475.mp4</t>
    <phoneticPr fontId="1" type="noConversion"/>
  </si>
  <si>
    <t>위에 라인떠서 못찾음 + 같은색라인</t>
    <phoneticPr fontId="1" type="noConversion"/>
  </si>
  <si>
    <t>위에 라인떠서 못찾음</t>
  </si>
  <si>
    <t>하나의 라인이 2개로 나눠짐</t>
    <phoneticPr fontId="1" type="noConversion"/>
  </si>
  <si>
    <t>노이즈 제거하면서 삭제됨</t>
    <phoneticPr fontId="1" type="noConversion"/>
  </si>
  <si>
    <t>unPrint 색 뽑기 불량 (하지만 위에 라인떠서 못찾을 것임)</t>
    <phoneticPr fontId="1" type="noConversion"/>
  </si>
  <si>
    <t>ㄹㅏ인 아님</t>
    <phoneticPr fontId="1" type="noConversion"/>
  </si>
  <si>
    <t>45882.mp4</t>
    <phoneticPr fontId="1" type="noConversion"/>
  </si>
  <si>
    <t>(๔าจะมีสิ่งดีให้กัน</t>
  </si>
  <si>
    <t>프레임수 짧아서 못찾음</t>
    <phoneticPr fontId="1" type="noConversion"/>
  </si>
  <si>
    <t>[520]</t>
  </si>
  <si>
    <t>บตกมาเลีย</t>
  </si>
  <si>
    <t>[721]</t>
  </si>
  <si>
    <t>ธอบทาตวแบบนาสงสย</t>
  </si>
  <si>
    <t>[786]</t>
  </si>
  <si>
    <t>[805]</t>
  </si>
  <si>
    <t>เจอใครเจอเพื่อนก็พดต่อ</t>
  </si>
  <si>
    <t>[971]</t>
  </si>
  <si>
    <t>แแอบไปควง</t>
  </si>
  <si>
    <t>[1006]</t>
  </si>
  <si>
    <t>ฟุปกิ๊กกับคนอื่นแล้ว</t>
  </si>
  <si>
    <t>(ตันต้องนั่งกินแห้วแล้วสิ</t>
  </si>
  <si>
    <t>[1117]</t>
  </si>
  <si>
    <t>ชจเต่พอเจอทําหน้าถอดสี</t>
  </si>
  <si>
    <t>[1261]</t>
  </si>
  <si>
    <t>ทกทีอย่างนี้ไม่เข้าใจ</t>
  </si>
  <si>
    <t>[1362]</t>
  </si>
  <si>
    <t>ตนเราถ้าไม่รักไม่เป็นห่วง</t>
  </si>
  <si>
    <t>[1444]</t>
  </si>
  <si>
    <t>[1461]</t>
  </si>
  <si>
    <t>ตงเดินจากไปแล้ว</t>
  </si>
  <si>
    <t>[1517]</t>
  </si>
  <si>
    <t>เธอเองกีร้อย่เต็มแก้ว</t>
  </si>
  <si>
    <t>[1660]</t>
  </si>
  <si>
    <t>ณูลวจะให้ฉันคิดยังไง</t>
  </si>
  <si>
    <t>[1823]</t>
  </si>
  <si>
    <t>บดตกมาเลีย</t>
  </si>
  <si>
    <t>[1845]</t>
  </si>
  <si>
    <t>ดันก็คงต้องเป็นฝ่ายไป</t>
  </si>
  <si>
    <t>[1968]</t>
  </si>
  <si>
    <t>[2024]</t>
  </si>
  <si>
    <t>ถ้าไม่รักอยามากั๊กไว้</t>
  </si>
  <si>
    <t>[2106]</t>
  </si>
  <si>
    <t>ปลอยไปไมต้องเป็นห่วง</t>
  </si>
  <si>
    <t>[2272]</t>
  </si>
  <si>
    <t>ยีบกันไปสดท้ายก็แค่นี้นะ</t>
  </si>
  <si>
    <t>[2418]</t>
  </si>
  <si>
    <t>[2472]</t>
  </si>
  <si>
    <t>โปรดจดจําวาดยาลืมฉัน</t>
  </si>
  <si>
    <t>[2554]</t>
  </si>
  <si>
    <t>[3213]</t>
  </si>
  <si>
    <t>คนเราถ้าไม่รักไม่เป็นห่วง</t>
  </si>
  <si>
    <t>[3295]</t>
  </si>
  <si>
    <t>[3312]</t>
  </si>
  <si>
    <t>คงเดินจากไปแล้ว</t>
  </si>
  <si>
    <t>[3369]</t>
  </si>
  <si>
    <t>[3412]</t>
  </si>
  <si>
    <t>[3510]</t>
  </si>
  <si>
    <t>แล้วจะให้ฉันคิดยังไง</t>
  </si>
  <si>
    <t>ใช.</t>
  </si>
  <si>
    <t>[3656]</t>
  </si>
  <si>
    <t>ปดกมาเลย</t>
  </si>
  <si>
    <t>[3707]</t>
  </si>
  <si>
    <t>ข่าเธอไม่ใช่ของฉัน</t>
  </si>
  <si>
    <t>[3762]</t>
  </si>
  <si>
    <t>(ฒฉันก็คงต้องเป็นฝ่ายไป</t>
  </si>
  <si>
    <t>[3808]</t>
  </si>
  <si>
    <t>[3874]</t>
  </si>
  <si>
    <t>ถ้าไม่รักอย่ามากั๊กไว้</t>
  </si>
  <si>
    <t>[3957]</t>
  </si>
  <si>
    <t>ปลอยไปไม่ต้องเป็นห่วง</t>
  </si>
  <si>
    <t>๔บกันไปสดท้ายก็แค่นี้นะ</t>
  </si>
  <si>
    <t>นิปรดจดจําว่าคย่าลืมฉัน</t>
  </si>
  <si>
    <t>ยวิรันดร์รักฉันมันยิ่งใหญ่</t>
  </si>
  <si>
    <t>[4495]</t>
  </si>
  <si>
    <t>[4572]</t>
  </si>
  <si>
    <t>11ดคกมาเลข</t>
  </si>
  <si>
    <t>[4607]</t>
  </si>
  <si>
    <t>วงาเธอไม่ใช่ของฉัน</t>
  </si>
  <si>
    <t>[4661]</t>
  </si>
  <si>
    <t>[4681]</t>
  </si>
  <si>
    <t>แคนแคนนะเกอ</t>
  </si>
  <si>
    <t>[4742]</t>
  </si>
  <si>
    <t>[4778]</t>
  </si>
  <si>
    <t>[4841]</t>
  </si>
  <si>
    <t>[4877]</t>
  </si>
  <si>
    <t>58166.mp4</t>
    <phoneticPr fontId="1" type="noConversion"/>
  </si>
  <si>
    <t>535 ~ 580</t>
    <phoneticPr fontId="1" type="noConversion"/>
  </si>
  <si>
    <t>603 ~ 667</t>
    <phoneticPr fontId="1" type="noConversion"/>
  </si>
  <si>
    <t>689 ~ 752</t>
    <phoneticPr fontId="1" type="noConversion"/>
  </si>
  <si>
    <t>770 ~ 845</t>
    <phoneticPr fontId="1" type="noConversion"/>
  </si>
  <si>
    <t>878 ~ 1021</t>
    <phoneticPr fontId="1" type="noConversion"/>
  </si>
  <si>
    <t>1030 ~ 1203</t>
    <phoneticPr fontId="1" type="noConversion"/>
  </si>
  <si>
    <t>1215 ~ 1349</t>
    <phoneticPr fontId="1" type="noConversion"/>
  </si>
  <si>
    <t>1370 ~ 1444</t>
    <phoneticPr fontId="1" type="noConversion"/>
  </si>
  <si>
    <t xml:space="preserve">1453 ~ 1537 </t>
    <phoneticPr fontId="1" type="noConversion"/>
  </si>
  <si>
    <t>1566 ~ 1704</t>
    <phoneticPr fontId="1" type="noConversion"/>
  </si>
  <si>
    <t>1709 ~ 1793</t>
    <phoneticPr fontId="1" type="noConversion"/>
  </si>
  <si>
    <t>1803 ~ 1877</t>
    <phoneticPr fontId="1" type="noConversion"/>
  </si>
  <si>
    <t>1914 ~ 2045</t>
    <phoneticPr fontId="1" type="noConversion"/>
  </si>
  <si>
    <t>2076 ~ 2222</t>
    <phoneticPr fontId="1" type="noConversion"/>
  </si>
  <si>
    <t>2248 ~ 2295</t>
    <phoneticPr fontId="1" type="noConversion"/>
  </si>
  <si>
    <t>2318 ~ 2387</t>
    <phoneticPr fontId="1" type="noConversion"/>
  </si>
  <si>
    <t>2398 ~ 2473</t>
    <phoneticPr fontId="1" type="noConversion"/>
  </si>
  <si>
    <t>2486 ~ 2562</t>
    <phoneticPr fontId="1" type="noConversion"/>
  </si>
  <si>
    <t>2595 ~ 2735</t>
    <phoneticPr fontId="1" type="noConversion"/>
  </si>
  <si>
    <t>2745 ~ 2811</t>
    <phoneticPr fontId="1" type="noConversion"/>
  </si>
  <si>
    <t>2830 ~ 2904</t>
    <phoneticPr fontId="1" type="noConversion"/>
  </si>
  <si>
    <t>2933 ~ 2979</t>
    <phoneticPr fontId="1" type="noConversion"/>
  </si>
  <si>
    <t>3000 ~ 3077</t>
    <phoneticPr fontId="1" type="noConversion"/>
  </si>
  <si>
    <t>3086 ~ 3251</t>
    <phoneticPr fontId="1" type="noConversion"/>
  </si>
  <si>
    <t xml:space="preserve">3972 ~ 4103 </t>
    <phoneticPr fontId="1" type="noConversion"/>
  </si>
  <si>
    <t>4134 ~ 4280</t>
    <phoneticPr fontId="1" type="noConversion"/>
  </si>
  <si>
    <t>4306 ~ 4353</t>
    <phoneticPr fontId="1" type="noConversion"/>
  </si>
  <si>
    <t>4376 ~ 4445</t>
    <phoneticPr fontId="1" type="noConversion"/>
  </si>
  <si>
    <t>4456 ~ 4531</t>
    <phoneticPr fontId="1" type="noConversion"/>
  </si>
  <si>
    <t>4544 ~ 4620</t>
    <phoneticPr fontId="1" type="noConversion"/>
  </si>
  <si>
    <t>4653 ~ 4793</t>
    <phoneticPr fontId="1" type="noConversion"/>
  </si>
  <si>
    <t>4803 ~ 4869</t>
    <phoneticPr fontId="1" type="noConversion"/>
  </si>
  <si>
    <t>4889 ~ 4962</t>
    <phoneticPr fontId="1" type="noConversion"/>
  </si>
  <si>
    <t>4992 ~ 5038</t>
    <phoneticPr fontId="1" type="noConversion"/>
  </si>
  <si>
    <t>5060 ~ 5136</t>
    <phoneticPr fontId="1" type="noConversion"/>
  </si>
  <si>
    <t>5145 ~ 5310</t>
    <phoneticPr fontId="1" type="noConversion"/>
  </si>
  <si>
    <t>ใช</t>
  </si>
  <si>
    <t>นิรันดร์รักฉันมันยิ่งใหญ่</t>
  </si>
  <si>
    <t>[536]</t>
  </si>
  <si>
    <t>ถงยอมเดนจากเธอมา</t>
  </si>
  <si>
    <t>[680]</t>
  </si>
  <si>
    <t>[690]</t>
  </si>
  <si>
    <t>ไม่ขอเป็นตัวปัณหา</t>
  </si>
  <si>
    <t>[864]</t>
  </si>
  <si>
    <r>
      <t>หัเธอสมหวัง</t>
    </r>
    <r>
      <rPr>
        <sz val="11"/>
        <color theme="1"/>
        <rFont val="맑은 고딕"/>
        <family val="2"/>
        <charset val="129"/>
        <scheme val="minor"/>
      </rPr>
      <t xml:space="preserve"> </t>
    </r>
    <r>
      <rPr>
        <sz val="11"/>
        <color theme="1"/>
        <rFont val="맑은 고딕"/>
        <family val="2"/>
        <scheme val="minor"/>
      </rPr>
      <t>กับคนที่เธอตังใจ</t>
    </r>
  </si>
  <si>
    <t>[1019]</t>
  </si>
  <si>
    <t>[1035]</t>
  </si>
  <si>
    <t>มั่ขอเป็นก้างขวางใครอย่ไปก็ไร้ที่ยืน</t>
  </si>
  <si>
    <t>[1216]</t>
  </si>
  <si>
    <t>ศสัญญาหัวใจทีเธอเคยให้กับฉัน</t>
  </si>
  <si>
    <t>[1348]</t>
  </si>
  <si>
    <t>เม๊เธอจะยั้งยืนยัน</t>
  </si>
  <si>
    <t>[1442]</t>
  </si>
  <si>
    <t>[1454]</t>
  </si>
  <si>
    <r>
      <t>กกรางแลเอา</t>
    </r>
    <r>
      <rPr>
        <sz val="11"/>
        <color theme="1"/>
        <rFont val="맑은 고딕"/>
        <family val="2"/>
        <charset val="129"/>
        <scheme val="minor"/>
      </rPr>
      <t xml:space="preserve"> </t>
    </r>
    <r>
      <rPr>
        <sz val="11"/>
        <color theme="1"/>
        <rFont val="맑은 고딕"/>
        <family val="2"/>
        <scheme val="minor"/>
      </rPr>
      <t>ท</t>
    </r>
  </si>
  <si>
    <t>[1706]</t>
  </si>
  <si>
    <t>[1709]</t>
  </si>
  <si>
    <t>ไม่เหลือเลยความหวานชื่น</t>
  </si>
  <si>
    <t>[1893]</t>
  </si>
  <si>
    <t>[1915]</t>
  </si>
  <si>
    <r>
      <t>ร่ำใจบอก</t>
    </r>
    <r>
      <rPr>
        <sz val="11"/>
        <color theme="1"/>
        <rFont val="맑은 고딕"/>
        <family val="2"/>
        <charset val="129"/>
        <scheme val="minor"/>
      </rPr>
      <t xml:space="preserve"> </t>
    </r>
    <r>
      <rPr>
        <sz val="11"/>
        <color theme="1"/>
        <rFont val="맑은 고딕"/>
        <family val="2"/>
        <scheme val="minor"/>
      </rPr>
      <t>ขอออกจากใจของเธอ</t>
    </r>
  </si>
  <si>
    <t>[2043]</t>
  </si>
  <si>
    <t>[2076]</t>
  </si>
  <si>
    <r>
      <t>ยืนข้อเสนอ</t>
    </r>
    <r>
      <rPr>
        <sz val="11"/>
        <color theme="1"/>
        <rFont val="맑은 고딕"/>
        <family val="2"/>
        <charset val="129"/>
        <scheme val="minor"/>
      </rPr>
      <t xml:space="preserve"> </t>
    </r>
    <r>
      <rPr>
        <sz val="11"/>
        <color theme="1"/>
        <rFont val="맑은 고딕"/>
        <family val="2"/>
        <scheme val="minor"/>
      </rPr>
      <t>ให้เธอตัดสินใจง่าย</t>
    </r>
  </si>
  <si>
    <t>[2248]</t>
  </si>
  <si>
    <t>ทิมด์วิกเกือแล้ง</t>
  </si>
  <si>
    <t>[2294]</t>
  </si>
  <si>
    <r>
      <t>(</t>
    </r>
    <r>
      <rPr>
        <sz val="11"/>
        <color theme="1"/>
        <rFont val="맑은 고딕"/>
        <family val="2"/>
        <scheme val="minor"/>
      </rPr>
      <t>รจานเธอคงเข</t>
    </r>
  </si>
  <si>
    <t>[2364]</t>
  </si>
  <si>
    <t>หมือนใจจะแตกสลาย</t>
  </si>
  <si>
    <r>
      <t>ไห้เธอโชคดี</t>
    </r>
    <r>
      <rPr>
        <sz val="11"/>
        <color theme="1"/>
        <rFont val="맑은 고딕"/>
        <family val="2"/>
        <charset val="129"/>
        <scheme val="minor"/>
      </rPr>
      <t xml:space="preserve"> </t>
    </r>
    <r>
      <rPr>
        <sz val="11"/>
        <color theme="1"/>
        <rFont val="맑은 고딕"/>
        <family val="2"/>
        <scheme val="minor"/>
      </rPr>
      <t>รักเธออย่ามีปัญหา</t>
    </r>
  </si>
  <si>
    <t>[2733]</t>
  </si>
  <si>
    <t>ให้ดินปกปองรักษา</t>
  </si>
  <si>
    <t>[2810]</t>
  </si>
  <si>
    <t>ให้ฟาค้มครองปองกัน</t>
  </si>
  <si>
    <t>[3001]</t>
  </si>
  <si>
    <t>วกกินติวาบนานเท่านาน</t>
  </si>
  <si>
    <t>[3081]</t>
  </si>
  <si>
    <t>[3086]</t>
  </si>
  <si>
    <r>
      <t>ดึงแม้เธอหมดรักฉัน</t>
    </r>
    <r>
      <rPr>
        <sz val="11"/>
        <color theme="1"/>
        <rFont val="맑은 고딕"/>
        <family val="2"/>
        <charset val="129"/>
        <scheme val="minor"/>
      </rPr>
      <t xml:space="preserve"> </t>
    </r>
    <r>
      <rPr>
        <sz val="11"/>
        <color theme="1"/>
        <rFont val="맑은 고딕"/>
        <family val="2"/>
        <scheme val="minor"/>
      </rPr>
      <t>แต่ฉันรักเธอเสมอ</t>
    </r>
  </si>
  <si>
    <t>[3973]</t>
  </si>
  <si>
    <r>
      <t>จําใจบอก</t>
    </r>
    <r>
      <rPr>
        <sz val="11"/>
        <color theme="1"/>
        <rFont val="맑은 고딕"/>
        <family val="2"/>
        <charset val="129"/>
        <scheme val="minor"/>
      </rPr>
      <t xml:space="preserve"> </t>
    </r>
    <r>
      <rPr>
        <sz val="11"/>
        <color theme="1"/>
        <rFont val="맑은 고딕"/>
        <family val="2"/>
        <scheme val="minor"/>
      </rPr>
      <t>ขอออกจากใจของเธอ</t>
    </r>
  </si>
  <si>
    <t>[4134]</t>
  </si>
  <si>
    <r>
      <t>ขืนข้อเสนอ</t>
    </r>
    <r>
      <rPr>
        <sz val="11"/>
        <color theme="1"/>
        <rFont val="맑은 고딕"/>
        <family val="2"/>
        <charset val="129"/>
        <scheme val="minor"/>
      </rPr>
      <t xml:space="preserve"> </t>
    </r>
    <r>
      <rPr>
        <sz val="11"/>
        <color theme="1"/>
        <rFont val="맑은 고딕"/>
        <family val="2"/>
        <scheme val="minor"/>
      </rPr>
      <t>ให้เธอตัดสินใจง่าย</t>
    </r>
  </si>
  <si>
    <t>[4306]</t>
  </si>
  <si>
    <t>ทัมด์วิกเกือแล้วง</t>
  </si>
  <si>
    <t>[4376]</t>
  </si>
  <si>
    <t>คํานีเธอคงเข้าใจ</t>
  </si>
  <si>
    <t>[4452]</t>
  </si>
  <si>
    <t>[4456]</t>
  </si>
  <si>
    <r>
      <t>(</t>
    </r>
    <r>
      <rPr>
        <sz val="11"/>
        <color theme="1"/>
        <rFont val="맑은 고딕"/>
        <family val="2"/>
        <scheme val="minor"/>
      </rPr>
      <t>หมือนใจจะแตกสลาย</t>
    </r>
  </si>
  <si>
    <t>[4635]</t>
  </si>
  <si>
    <t>[4652]</t>
  </si>
  <si>
    <r>
      <t>ไห้เธอโชคดี</t>
    </r>
    <r>
      <rPr>
        <sz val="11"/>
        <color theme="1"/>
        <rFont val="맑은 고딕"/>
        <family val="2"/>
        <charset val="129"/>
        <scheme val="minor"/>
      </rPr>
      <t xml:space="preserve"> </t>
    </r>
    <r>
      <rPr>
        <sz val="11"/>
        <color theme="1"/>
        <rFont val="맑은 고딕"/>
        <family val="2"/>
        <scheme val="minor"/>
      </rPr>
      <t>รักเธออย่ำมีบัณหา</t>
    </r>
  </si>
  <si>
    <t>[4797]</t>
  </si>
  <si>
    <t>[4803]</t>
  </si>
  <si>
    <t>[4873]</t>
  </si>
  <si>
    <t>[4888]</t>
  </si>
  <si>
    <t>ไห้ฟาค้มครองปองกัน</t>
  </si>
  <si>
    <t>[5041]</t>
  </si>
  <si>
    <t>[5060]</t>
  </si>
  <si>
    <t>วิกกนตร้าบนานเท่านาน</t>
  </si>
  <si>
    <t>[5134]</t>
  </si>
  <si>
    <t>[5145]</t>
  </si>
  <si>
    <t>ตึงแม้เธอหมดรักฉนแต่ฉันรักเธอเสมอ</t>
  </si>
  <si>
    <t>[5367]</t>
  </si>
  <si>
    <t>못찾</t>
    <phoneticPr fontId="1" type="noConversion"/>
  </si>
  <si>
    <t>겹침</t>
    <phoneticPr fontId="1" type="noConversion"/>
  </si>
  <si>
    <t>합쳐짐</t>
    <phoneticPr fontId="1" type="noConversion"/>
  </si>
  <si>
    <t>라인 0 노이즈</t>
    <phoneticPr fontId="1" type="noConversion"/>
  </si>
  <si>
    <t>라인2, 라인5 노이즈</t>
    <phoneticPr fontId="1" type="noConversion"/>
  </si>
  <si>
    <t>보조라인 노이즈</t>
    <phoneticPr fontId="1" type="noConversion"/>
  </si>
  <si>
    <t>라인39 노이즈</t>
    <phoneticPr fontId="1" type="noConversion"/>
  </si>
  <si>
    <t>วะมาไหมหนอปีนี จะมีแฟนใหมหนอปีนี</t>
  </si>
  <si>
    <r>
      <t>วะมาไหมหนอปีนี</t>
    </r>
    <r>
      <rPr>
        <sz val="11"/>
        <color theme="1"/>
        <rFont val="맑은 고딕"/>
        <family val="2"/>
        <charset val="129"/>
        <scheme val="minor"/>
      </rPr>
      <t xml:space="preserve"> </t>
    </r>
    <r>
      <rPr>
        <sz val="11"/>
        <color theme="1"/>
        <rFont val="맑은 고딕"/>
        <family val="2"/>
        <scheme val="minor"/>
      </rPr>
      <t>จะมีแฟนใหมหนอปีนี</t>
    </r>
  </si>
  <si>
    <t>[948]</t>
  </si>
  <si>
    <t>ปล่อยให้รอล้นมากีปี</t>
  </si>
  <si>
    <t>[994]</t>
  </si>
  <si>
    <t>[1005]</t>
  </si>
  <si>
    <t>และปีนีต้องรออีกไหม</t>
  </si>
  <si>
    <t>[1059]</t>
  </si>
  <si>
    <t>อยากเจอเนื้อค่ แต่ไม่ร้ว่าเมื่อิไหร่</t>
  </si>
  <si>
    <r>
      <t>อยากเจอเนื้อค่</t>
    </r>
    <r>
      <rPr>
        <sz val="11"/>
        <color theme="1"/>
        <rFont val="맑은 고딕"/>
        <family val="2"/>
        <charset val="129"/>
        <scheme val="minor"/>
      </rPr>
      <t xml:space="preserve"> </t>
    </r>
    <r>
      <rPr>
        <sz val="11"/>
        <color theme="1"/>
        <rFont val="맑은 고딕"/>
        <family val="2"/>
        <scheme val="minor"/>
      </rPr>
      <t>แต่ไม่ร้ว่าเมื่อิไหร่</t>
    </r>
  </si>
  <si>
    <t>ชี้องเพลงรออย่ตรงนี ได้ยินบ้างไหม   #</t>
  </si>
  <si>
    <r>
      <t>ชี้องเพลงรออย่ตรงนี</t>
    </r>
    <r>
      <rPr>
        <sz val="11"/>
        <color theme="1"/>
        <rFont val="맑은 고딕"/>
        <family val="2"/>
        <charset val="129"/>
        <scheme val="minor"/>
      </rPr>
      <t xml:space="preserve"> </t>
    </r>
    <r>
      <rPr>
        <sz val="11"/>
        <color theme="1"/>
        <rFont val="맑은 고딕"/>
        <family val="2"/>
        <scheme val="minor"/>
      </rPr>
      <t>ได้ยินบ้างไหม</t>
    </r>
    <r>
      <rPr>
        <sz val="11"/>
        <color theme="1"/>
        <rFont val="맑은 고딕"/>
        <family val="2"/>
        <charset val="129"/>
        <scheme val="minor"/>
      </rPr>
      <t xml:space="preserve">   #</t>
    </r>
  </si>
  <si>
    <t>ฒาไหมมาไหมอะ จะมาไหมมาไหมอะ</t>
  </si>
  <si>
    <r>
      <t>ฒาไหมมาไหมอะ</t>
    </r>
    <r>
      <rPr>
        <sz val="11"/>
        <color theme="1"/>
        <rFont val="맑은 고딕"/>
        <family val="2"/>
        <charset val="129"/>
        <scheme val="minor"/>
      </rPr>
      <t xml:space="preserve"> </t>
    </r>
    <r>
      <rPr>
        <sz val="11"/>
        <color theme="1"/>
        <rFont val="맑은 고딕"/>
        <family val="2"/>
        <scheme val="minor"/>
      </rPr>
      <t>จะมาไหมมาไหมอะ</t>
    </r>
  </si>
  <si>
    <t>[1427]</t>
  </si>
  <si>
    <t>ผ่านอีกปี มาถึงปีใหม่ก็ไปเคาท์ดาวน์</t>
  </si>
  <si>
    <r>
      <t>ผ่านอีกปี</t>
    </r>
    <r>
      <rPr>
        <sz val="11"/>
        <color theme="1"/>
        <rFont val="맑은 고딕"/>
        <family val="2"/>
        <charset val="129"/>
        <scheme val="minor"/>
      </rPr>
      <t xml:space="preserve"> </t>
    </r>
    <r>
      <rPr>
        <sz val="11"/>
        <color theme="1"/>
        <rFont val="맑은 고딕"/>
        <family val="2"/>
        <scheme val="minor"/>
      </rPr>
      <t>มาถึงปีใหม่ก็ไปเคาท์ดาวน์</t>
    </r>
  </si>
  <si>
    <t>[1635]</t>
  </si>
  <si>
    <t>[1649]</t>
  </si>
  <si>
    <t>คนตังเยอะ แต่มันเงียบเหงาไปถึงหัวใจ</t>
  </si>
  <si>
    <r>
      <t>คนตังเยอะ</t>
    </r>
    <r>
      <rPr>
        <sz val="11"/>
        <color theme="1"/>
        <rFont val="맑은 고딕"/>
        <family val="2"/>
        <charset val="129"/>
        <scheme val="minor"/>
      </rPr>
      <t xml:space="preserve"> </t>
    </r>
    <r>
      <rPr>
        <sz val="11"/>
        <color theme="1"/>
        <rFont val="맑은 고딕"/>
        <family val="2"/>
        <scheme val="minor"/>
      </rPr>
      <t>แต่มันเงียบเหงาไปถึงหัวใจ</t>
    </r>
  </si>
  <si>
    <t>[1749]</t>
  </si>
  <si>
    <t>[1763]</t>
  </si>
  <si>
    <t>ใกล้ถึงวันเด็กแล้ว</t>
  </si>
  <si>
    <t>[1796]</t>
  </si>
  <si>
    <t>ไม่มีวี่แววใครพาเที่ยวไหน</t>
  </si>
  <si>
    <t>[1879]</t>
  </si>
  <si>
    <r>
      <t>(</t>
    </r>
    <r>
      <rPr>
        <sz val="11"/>
        <color theme="1"/>
        <rFont val="맑은 고딕"/>
        <family val="2"/>
        <scheme val="minor"/>
      </rPr>
      <t>ฐาก็เป็นเด็กดี</t>
    </r>
    <r>
      <rPr>
        <sz val="11"/>
        <color theme="1"/>
        <rFont val="맑은 고딕"/>
        <family val="2"/>
        <charset val="129"/>
        <scheme val="minor"/>
      </rPr>
      <t xml:space="preserve"> </t>
    </r>
    <r>
      <rPr>
        <sz val="11"/>
        <color theme="1"/>
        <rFont val="맑은 고딕"/>
        <family val="2"/>
        <scheme val="minor"/>
      </rPr>
      <t>แต่ไม่มีคนข้างกาย</t>
    </r>
  </si>
  <si>
    <t>[1981]</t>
  </si>
  <si>
    <t>[1995]</t>
  </si>
  <si>
    <t>โอ๊ย โอย โอ่ย 136 ตี่ปี๊)อันเดียวเปลี่ยวใจ</t>
  </si>
  <si>
    <r>
      <t>โอ๊ย</t>
    </r>
    <r>
      <rPr>
        <sz val="11"/>
        <color theme="1"/>
        <rFont val="맑은 고딕"/>
        <family val="2"/>
        <charset val="129"/>
        <scheme val="minor"/>
      </rPr>
      <t xml:space="preserve"> </t>
    </r>
    <r>
      <rPr>
        <sz val="11"/>
        <color theme="1"/>
        <rFont val="맑은 고딕"/>
        <family val="2"/>
        <scheme val="minor"/>
      </rPr>
      <t>โอย</t>
    </r>
    <r>
      <rPr>
        <sz val="11"/>
        <color theme="1"/>
        <rFont val="맑은 고딕"/>
        <family val="2"/>
        <charset val="129"/>
        <scheme val="minor"/>
      </rPr>
      <t xml:space="preserve"> </t>
    </r>
    <r>
      <rPr>
        <sz val="11"/>
        <color theme="1"/>
        <rFont val="맑은 고딕"/>
        <family val="2"/>
        <scheme val="minor"/>
      </rPr>
      <t>โอ่ย</t>
    </r>
    <r>
      <rPr>
        <sz val="11"/>
        <color theme="1"/>
        <rFont val="맑은 고딕"/>
        <family val="2"/>
        <charset val="129"/>
        <scheme val="minor"/>
      </rPr>
      <t xml:space="preserve"> 136 </t>
    </r>
    <r>
      <rPr>
        <sz val="11"/>
        <color theme="1"/>
        <rFont val="맑은 고딕"/>
        <family val="2"/>
        <scheme val="minor"/>
      </rPr>
      <t>ตี่ปี๊</t>
    </r>
    <r>
      <rPr>
        <sz val="11"/>
        <color theme="1"/>
        <rFont val="맑은 고딕"/>
        <family val="2"/>
        <charset val="129"/>
        <scheme val="minor"/>
      </rPr>
      <t>)</t>
    </r>
    <r>
      <rPr>
        <sz val="11"/>
        <color theme="1"/>
        <rFont val="맑은 고딕"/>
        <family val="2"/>
        <scheme val="minor"/>
      </rPr>
      <t>อันเดียวเปลี่ยวใจ</t>
    </r>
  </si>
  <si>
    <t>[2197]</t>
  </si>
  <si>
    <t>[2205]</t>
  </si>
  <si>
    <r>
      <t>คะมาไหม่หน่อปีนี้</t>
    </r>
    <r>
      <rPr>
        <sz val="11"/>
        <color theme="1"/>
        <rFont val="맑은 고딕"/>
        <family val="2"/>
        <charset val="129"/>
        <scheme val="minor"/>
      </rPr>
      <t xml:space="preserve"> </t>
    </r>
    <r>
      <rPr>
        <sz val="11"/>
        <color theme="1"/>
        <rFont val="맑은 고딕"/>
        <family val="2"/>
        <scheme val="minor"/>
      </rPr>
      <t>จะมีแฟนไหมหนอปีนี้</t>
    </r>
  </si>
  <si>
    <t>และปีนี้ต้องรออีกไหม</t>
  </si>
  <si>
    <t>[2429]</t>
  </si>
  <si>
    <r>
      <t>อยากเจอเนี้อ์ค่</t>
    </r>
    <r>
      <rPr>
        <sz val="11"/>
        <color theme="1"/>
        <rFont val="맑은 고딕"/>
        <family val="2"/>
        <charset val="129"/>
        <scheme val="minor"/>
      </rPr>
      <t xml:space="preserve"> </t>
    </r>
    <r>
      <rPr>
        <sz val="11"/>
        <color theme="1"/>
        <rFont val="맑은 고딕"/>
        <family val="2"/>
        <scheme val="minor"/>
      </rPr>
      <t>แต่ไม่ร้ว่าเมือไหร่</t>
    </r>
  </si>
  <si>
    <t>[2540]</t>
  </si>
  <si>
    <t>[2553]</t>
  </si>
  <si>
    <t>ร้องเพลงรออย่ตรงนี ได้ยินบ้างไหม</t>
  </si>
  <si>
    <r>
      <t>ร้องเพลงรออย่ตรงนี</t>
    </r>
    <r>
      <rPr>
        <sz val="11"/>
        <color theme="1"/>
        <rFont val="맑은 고딕"/>
        <family val="2"/>
        <charset val="129"/>
        <scheme val="minor"/>
      </rPr>
      <t xml:space="preserve"> </t>
    </r>
    <r>
      <rPr>
        <sz val="11"/>
        <color theme="1"/>
        <rFont val="맑은 고딕"/>
        <family val="2"/>
        <scheme val="minor"/>
      </rPr>
      <t>ได้ยินบ้างไหม</t>
    </r>
  </si>
  <si>
    <t>[2652]</t>
  </si>
  <si>
    <t>มาไหมมาไหมอะ จะมาไหมมาไหมอะ</t>
  </si>
  <si>
    <r>
      <t>มาไหมมาไหมอะ</t>
    </r>
    <r>
      <rPr>
        <sz val="11"/>
        <color theme="1"/>
        <rFont val="맑은 고딕"/>
        <family val="2"/>
        <charset val="129"/>
        <scheme val="minor"/>
      </rPr>
      <t xml:space="preserve"> </t>
    </r>
    <r>
      <rPr>
        <sz val="11"/>
        <color theme="1"/>
        <rFont val="맑은 고딕"/>
        <family val="2"/>
        <scheme val="minor"/>
      </rPr>
      <t>จะมาไหมมาไหมอะ</t>
    </r>
  </si>
  <si>
    <t>[2797]</t>
  </si>
  <si>
    <t>[2908]</t>
  </si>
  <si>
    <r>
      <t>ผ่านวินคร</t>
    </r>
    <r>
      <rPr>
        <sz val="11"/>
        <color theme="1"/>
        <rFont val="맑은 고딕"/>
        <family val="2"/>
        <charset val="129"/>
        <scheme val="minor"/>
      </rPr>
      <t xml:space="preserve"> </t>
    </r>
    <r>
      <rPr>
        <sz val="11"/>
        <color theme="1"/>
        <rFont val="맑은 고딕"/>
        <family val="2"/>
        <scheme val="minor"/>
      </rPr>
      <t>ก็ยังไร้ค่</t>
    </r>
    <r>
      <rPr>
        <sz val="11"/>
        <color theme="1"/>
        <rFont val="맑은 고딕"/>
        <family val="2"/>
        <charset val="129"/>
        <scheme val="minor"/>
      </rPr>
      <t xml:space="preserve"> </t>
    </r>
    <r>
      <rPr>
        <sz val="11"/>
        <color theme="1"/>
        <rFont val="맑은 고딕"/>
        <family val="2"/>
        <scheme val="minor"/>
      </rPr>
      <t>จะทํายังไง</t>
    </r>
  </si>
  <si>
    <t>[3007]</t>
  </si>
  <si>
    <t>[3021]</t>
  </si>
  <si>
    <r>
      <t>4</t>
    </r>
    <r>
      <rPr>
        <sz val="11"/>
        <color theme="1"/>
        <rFont val="맑은 고딕"/>
        <family val="2"/>
        <scheme val="minor"/>
      </rPr>
      <t>สองิมอ์งิท์</t>
    </r>
    <r>
      <rPr>
        <sz val="11"/>
        <color theme="1"/>
        <rFont val="맑은 고딕"/>
        <family val="2"/>
        <charset val="129"/>
        <scheme val="minor"/>
      </rPr>
      <t xml:space="preserve">} </t>
    </r>
    <r>
      <rPr>
        <sz val="11"/>
        <color theme="1"/>
        <rFont val="맑은 고딕"/>
        <family val="2"/>
        <scheme val="minor"/>
      </rPr>
      <t>มีครทีไหนสอนความรักเรา</t>
    </r>
  </si>
  <si>
    <t>[3137]</t>
  </si>
  <si>
    <r>
      <t>(</t>
    </r>
    <r>
      <rPr>
        <sz val="11"/>
        <color theme="1"/>
        <rFont val="맑은 고딕"/>
        <family val="2"/>
        <scheme val="minor"/>
      </rPr>
      <t>ติโนนักเรียนที่ดี</t>
    </r>
    <r>
      <rPr>
        <sz val="11"/>
        <color theme="1"/>
        <rFont val="맑은 고딕"/>
        <family val="2"/>
        <charset val="129"/>
        <scheme val="minor"/>
      </rPr>
      <t xml:space="preserve"> </t>
    </r>
    <r>
      <rPr>
        <sz val="11"/>
        <color theme="1"/>
        <rFont val="맑은 고딕"/>
        <family val="2"/>
        <scheme val="minor"/>
      </rPr>
      <t>การบ้านจะเยอ่ะแค่ไหนก็เอา</t>
    </r>
  </si>
  <si>
    <t>[3231]</t>
  </si>
  <si>
    <t>[3243]</t>
  </si>
  <si>
    <r>
      <t>.</t>
    </r>
    <r>
      <rPr>
        <sz val="11"/>
        <color theme="1"/>
        <rFont val="맑은 고딕"/>
        <family val="2"/>
        <scheme val="minor"/>
      </rPr>
      <t>เต่ครไม่ยอมมาสอน</t>
    </r>
  </si>
  <si>
    <t>นีปิดเทอมยาวหรือเปล่า  a</t>
  </si>
  <si>
    <r>
      <t>นีปิดเทอมยาวหรือเปล่า</t>
    </r>
    <r>
      <rPr>
        <sz val="11"/>
        <color theme="1"/>
        <rFont val="맑은 고딕"/>
        <family val="2"/>
        <charset val="129"/>
        <scheme val="minor"/>
      </rPr>
      <t xml:space="preserve">  a</t>
    </r>
  </si>
  <si>
    <t>[3366]</t>
  </si>
  <si>
    <t>โด๊ย โอย โอ่ย โอย วาเลนไทน์คงเหงา</t>
  </si>
  <si>
    <r>
      <t>โด๊ย</t>
    </r>
    <r>
      <rPr>
        <sz val="11"/>
        <color theme="1"/>
        <rFont val="맑은 고딕"/>
        <family val="2"/>
        <charset val="129"/>
        <scheme val="minor"/>
      </rPr>
      <t xml:space="preserve"> </t>
    </r>
    <r>
      <rPr>
        <sz val="11"/>
        <color theme="1"/>
        <rFont val="맑은 고딕"/>
        <family val="2"/>
        <scheme val="minor"/>
      </rPr>
      <t>โอย</t>
    </r>
    <r>
      <rPr>
        <sz val="11"/>
        <color theme="1"/>
        <rFont val="맑은 고딕"/>
        <family val="2"/>
        <charset val="129"/>
        <scheme val="minor"/>
      </rPr>
      <t xml:space="preserve"> </t>
    </r>
    <r>
      <rPr>
        <sz val="11"/>
        <color theme="1"/>
        <rFont val="맑은 고딕"/>
        <family val="2"/>
        <scheme val="minor"/>
      </rPr>
      <t>โอ่ย</t>
    </r>
    <r>
      <rPr>
        <sz val="11"/>
        <color theme="1"/>
        <rFont val="맑은 고딕"/>
        <family val="2"/>
        <charset val="129"/>
        <scheme val="minor"/>
      </rPr>
      <t xml:space="preserve"> </t>
    </r>
    <r>
      <rPr>
        <sz val="11"/>
        <color theme="1"/>
        <rFont val="맑은 고딕"/>
        <family val="2"/>
        <scheme val="minor"/>
      </rPr>
      <t>โอย</t>
    </r>
    <r>
      <rPr>
        <sz val="11"/>
        <color theme="1"/>
        <rFont val="맑은 고딕"/>
        <family val="2"/>
        <charset val="129"/>
        <scheme val="minor"/>
      </rPr>
      <t xml:space="preserve"> </t>
    </r>
    <r>
      <rPr>
        <sz val="11"/>
        <color theme="1"/>
        <rFont val="맑은 고딕"/>
        <family val="2"/>
        <scheme val="minor"/>
      </rPr>
      <t>วาเลนไทน์คงเหงา</t>
    </r>
  </si>
  <si>
    <t>[3577]</t>
  </si>
  <si>
    <r>
      <t>คะมาได้เมหนอปีนี้</t>
    </r>
    <r>
      <rPr>
        <sz val="11"/>
        <color theme="1"/>
        <rFont val="맑은 고딕"/>
        <family val="2"/>
        <charset val="129"/>
        <scheme val="minor"/>
      </rPr>
      <t xml:space="preserve"> </t>
    </r>
    <r>
      <rPr>
        <sz val="11"/>
        <color theme="1"/>
        <rFont val="맑은 고딕"/>
        <family val="2"/>
        <scheme val="minor"/>
      </rPr>
      <t>จะมีแฟนไหมหนอปีนี</t>
    </r>
  </si>
  <si>
    <t>[3679]</t>
  </si>
  <si>
    <t>[3690]</t>
  </si>
  <si>
    <t>ปล่อยให้รอล้นมากึปี</t>
  </si>
  <si>
    <t>[3736]</t>
  </si>
  <si>
    <t>ณละปีนี้ต้องรออีกไห้ม</t>
  </si>
  <si>
    <t>[3801]</t>
  </si>
  <si>
    <r>
      <t>อยากเจอ์เนื้อค่</t>
    </r>
    <r>
      <rPr>
        <sz val="11"/>
        <color theme="1"/>
        <rFont val="맑은 고딕"/>
        <family val="2"/>
        <charset val="129"/>
        <scheme val="minor"/>
      </rPr>
      <t xml:space="preserve"> </t>
    </r>
    <r>
      <rPr>
        <sz val="11"/>
        <color theme="1"/>
        <rFont val="맑은 고딕"/>
        <family val="2"/>
        <scheme val="minor"/>
      </rPr>
      <t>แต่ไม่ร้ว่าเมือไหร่</t>
    </r>
  </si>
  <si>
    <t>[3912]</t>
  </si>
  <si>
    <r>
      <t>ร้องเพลงรออยู่ตานี้ได้ฒบําใหม</t>
    </r>
    <r>
      <rPr>
        <sz val="11"/>
        <color theme="1"/>
        <rFont val="맑은 고딕"/>
        <family val="2"/>
        <charset val="129"/>
        <scheme val="minor"/>
      </rPr>
      <t>..</t>
    </r>
  </si>
  <si>
    <t>[4179]</t>
  </si>
  <si>
    <t>[4950]</t>
  </si>
  <si>
    <t>จมาไหมหนอปีนี๊ จะมีแฟ่นใหมหนอปีนี้</t>
  </si>
  <si>
    <r>
      <t>จมาไหมหนอปีนี๊</t>
    </r>
    <r>
      <rPr>
        <sz val="11"/>
        <color theme="1"/>
        <rFont val="맑은 고딕"/>
        <family val="2"/>
        <charset val="129"/>
        <scheme val="minor"/>
      </rPr>
      <t xml:space="preserve"> </t>
    </r>
    <r>
      <rPr>
        <sz val="11"/>
        <color theme="1"/>
        <rFont val="맑은 고딕"/>
        <family val="2"/>
        <scheme val="minor"/>
      </rPr>
      <t>จะมีแฟ่นใหมหนอปีนี้</t>
    </r>
  </si>
  <si>
    <t>[5049]</t>
  </si>
  <si>
    <t>[5061]</t>
  </si>
  <si>
    <t>[5107]</t>
  </si>
  <si>
    <t>[5117]</t>
  </si>
  <si>
    <t>และปีนีต้องรออีกโหม -</t>
  </si>
  <si>
    <r>
      <t>และปีนีต้องรออีกโหม</t>
    </r>
    <r>
      <rPr>
        <sz val="11"/>
        <color theme="1"/>
        <rFont val="맑은 고딕"/>
        <family val="2"/>
        <charset val="129"/>
        <scheme val="minor"/>
      </rPr>
      <t xml:space="preserve"> -</t>
    </r>
  </si>
  <si>
    <t>[5172]</t>
  </si>
  <si>
    <t>[5182]</t>
  </si>
  <si>
    <r>
      <t>อยากเจอเนื้อค่</t>
    </r>
    <r>
      <rPr>
        <sz val="11"/>
        <color theme="1"/>
        <rFont val="맑은 고딕"/>
        <family val="2"/>
        <charset val="129"/>
        <scheme val="minor"/>
      </rPr>
      <t xml:space="preserve"> </t>
    </r>
    <r>
      <rPr>
        <sz val="11"/>
        <color theme="1"/>
        <rFont val="맑은 고딕"/>
        <family val="2"/>
        <scheme val="minor"/>
      </rPr>
      <t>แต่ไม่ร้ว่าเมือไหร่</t>
    </r>
  </si>
  <si>
    <t>[5283]</t>
  </si>
  <si>
    <t>[5296]</t>
  </si>
  <si>
    <r>
      <t>ร๊องเพลงรออย่ตรงนี้</t>
    </r>
    <r>
      <rPr>
        <sz val="11"/>
        <color theme="1"/>
        <rFont val="맑은 고딕"/>
        <family val="2"/>
        <charset val="129"/>
        <scheme val="minor"/>
      </rPr>
      <t xml:space="preserve"> </t>
    </r>
    <r>
      <rPr>
        <sz val="11"/>
        <color theme="1"/>
        <rFont val="맑은 고딕"/>
        <family val="2"/>
        <scheme val="minor"/>
      </rPr>
      <t>ได้ยินบ้างไหม</t>
    </r>
  </si>
  <si>
    <t>[5390]</t>
  </si>
  <si>
    <t>[5406]</t>
  </si>
  <si>
    <r>
      <t>งะมาไหมหนอปีนี้</t>
    </r>
    <r>
      <rPr>
        <sz val="11"/>
        <color theme="1"/>
        <rFont val="맑은 고딕"/>
        <family val="2"/>
        <charset val="129"/>
        <scheme val="minor"/>
      </rPr>
      <t xml:space="preserve"> </t>
    </r>
    <r>
      <rPr>
        <sz val="11"/>
        <color theme="1"/>
        <rFont val="맑은 고딕"/>
        <family val="2"/>
        <scheme val="minor"/>
      </rPr>
      <t>จะมีแฟนไหมหนอปีนี้</t>
    </r>
    <r>
      <rPr>
        <sz val="11"/>
        <color theme="1"/>
        <rFont val="맑은 고딕"/>
        <family val="2"/>
        <charset val="129"/>
        <scheme val="minor"/>
      </rPr>
      <t xml:space="preserve"> , ,</t>
    </r>
  </si>
  <si>
    <t>[5507]</t>
  </si>
  <si>
    <t>[5518]</t>
  </si>
  <si>
    <t>จล่อยให้รอล้นมาก็ปี</t>
  </si>
  <si>
    <t>[5564]</t>
  </si>
  <si>
    <t>[5575]</t>
  </si>
  <si>
    <t>[5629]</t>
  </si>
  <si>
    <t>[5639]</t>
  </si>
  <si>
    <t>[5740]</t>
  </si>
  <si>
    <t>[5753]</t>
  </si>
  <si>
    <r>
      <t>จ้องเพลงรออย่ตรงนี้</t>
    </r>
    <r>
      <rPr>
        <sz val="11"/>
        <color theme="1"/>
        <rFont val="맑은 고딕"/>
        <family val="2"/>
        <charset val="129"/>
        <scheme val="minor"/>
      </rPr>
      <t xml:space="preserve"> </t>
    </r>
    <r>
      <rPr>
        <sz val="11"/>
        <color theme="1"/>
        <rFont val="맑은 고딕"/>
        <family val="2"/>
        <scheme val="minor"/>
      </rPr>
      <t>ได้ยินบ้างไหม</t>
    </r>
  </si>
  <si>
    <t>[5847]</t>
  </si>
  <si>
    <t>[5852]</t>
  </si>
  <si>
    <t>มาไหมม่าไหมอ่ะ จะมาไหมมาไหมอะ</t>
  </si>
  <si>
    <r>
      <t>มาไหมม่าไหมอ่ะ</t>
    </r>
    <r>
      <rPr>
        <sz val="11"/>
        <color theme="1"/>
        <rFont val="맑은 고딕"/>
        <family val="2"/>
        <charset val="129"/>
        <scheme val="minor"/>
      </rPr>
      <t xml:space="preserve"> </t>
    </r>
    <r>
      <rPr>
        <sz val="11"/>
        <color theme="1"/>
        <rFont val="맑은 고딕"/>
        <family val="2"/>
        <scheme val="minor"/>
      </rPr>
      <t>จะมาไหมมาไหมอะ</t>
    </r>
  </si>
  <si>
    <t>[5997]</t>
  </si>
  <si>
    <t>มาใหมมาไหมอะจะมาไหมมาไหมอะ</t>
  </si>
  <si>
    <t>[6330]</t>
  </si>
  <si>
    <t>[6308]</t>
  </si>
  <si>
    <t>ญณญาใหม่มาไหม่อะ</t>
  </si>
  <si>
    <t>[6350]</t>
  </si>
  <si>
    <t>[929]</t>
  </si>
  <si>
    <t>[1168]</t>
  </si>
  <si>
    <t>[1274]</t>
  </si>
  <si>
    <t>[1423]</t>
  </si>
  <si>
    <t>[1627]</t>
  </si>
  <si>
    <t>[1737]</t>
  </si>
  <si>
    <t>[1789]</t>
  </si>
  <si>
    <t>จะมาไหม่หน้อปีนี จะมีแฟนใหมหนอปีนี</t>
  </si>
  <si>
    <t>[2299]</t>
  </si>
  <si>
    <t>[2356]</t>
  </si>
  <si>
    <t>อยากเจอเนีอ์ค่ แต่ไม่ร้ว่าเมือไหร่</t>
  </si>
  <si>
    <t>[2633]</t>
  </si>
  <si>
    <t>[2793]</t>
  </si>
  <si>
    <t>[3114]</t>
  </si>
  <si>
    <t>[3555]</t>
  </si>
  <si>
    <t>คะมาไช๊เมหนอปีนี จะมีแฟนไหมหนอปีชี</t>
  </si>
  <si>
    <t>[3728]</t>
  </si>
  <si>
    <t>[3800]</t>
  </si>
  <si>
    <t>ตยากเจอ์เนือค่ แต่ไม่ร้ว่าเมือไหร่</t>
  </si>
  <si>
    <t>[3906]</t>
  </si>
  <si>
    <t>ร้องเพลงรออยต่รงนี ได้ยินบ้างไหม</t>
  </si>
  <si>
    <t>[4025]</t>
  </si>
  <si>
    <t>มาไหมมาไหมอะขี้ จะมาไหมมาไหมอะ</t>
  </si>
  <si>
    <t>[5099]</t>
  </si>
  <si>
    <t>[5171]</t>
  </si>
  <si>
    <t>อยากเจอเนือค่ แต่ไม่ร้ว่าเมือไหร่</t>
  </si>
  <si>
    <t>[5376]</t>
  </si>
  <si>
    <t>งะมาไหมหนอปีนี จะมีแฟนใไหมหนอปีนี ,</t>
  </si>
  <si>
    <t>[5559]</t>
  </si>
  <si>
    <t>[5618]</t>
  </si>
  <si>
    <t>[5732]</t>
  </si>
  <si>
    <t>ร้องเพลงรออย่ตรงนี ได้ยินบ้างไหม่</t>
  </si>
  <si>
    <t>[5833]</t>
  </si>
  <si>
    <t>[6226]</t>
  </si>
  <si>
    <t>[6335]</t>
  </si>
  <si>
    <t>[5282]</t>
  </si>
  <si>
    <t>@</t>
    <phoneticPr fontId="1" type="noConversion"/>
  </si>
  <si>
    <t>라인32, 57 노이즈</t>
    <phoneticPr fontId="1" type="noConversion"/>
  </si>
  <si>
    <t>라인 15,16 나눠짐</t>
    <phoneticPr fontId="1" type="noConversion"/>
  </si>
  <si>
    <t>61916.mp4</t>
    <phoneticPr fontId="1" type="noConversion"/>
  </si>
  <si>
    <t>952 ~ 1000</t>
    <phoneticPr fontId="1" type="noConversion"/>
  </si>
  <si>
    <t>1009 ~ 1093</t>
    <phoneticPr fontId="1" type="noConversion"/>
  </si>
  <si>
    <t>1106 ~ 1170</t>
    <phoneticPr fontId="1" type="noConversion"/>
  </si>
  <si>
    <t>1185 ~ 1289</t>
    <phoneticPr fontId="1" type="noConversion"/>
  </si>
  <si>
    <t>1298 ~ 1349</t>
    <phoneticPr fontId="1" type="noConversion"/>
  </si>
  <si>
    <t>1359 ~ 1444</t>
    <phoneticPr fontId="1" type="noConversion"/>
  </si>
  <si>
    <t>1457 ~ 1529</t>
    <phoneticPr fontId="1" type="noConversion"/>
  </si>
  <si>
    <t>1547 ~ 1639</t>
    <phoneticPr fontId="1" type="noConversion"/>
  </si>
  <si>
    <t>1653 ~ 1701</t>
    <phoneticPr fontId="1" type="noConversion"/>
  </si>
  <si>
    <t>1715 ~ 1804</t>
    <phoneticPr fontId="1" type="noConversion"/>
  </si>
  <si>
    <t>1809 ~ 1878</t>
    <phoneticPr fontId="1" type="noConversion"/>
  </si>
  <si>
    <t>1891 ~ 1994</t>
    <phoneticPr fontId="1" type="noConversion"/>
  </si>
  <si>
    <t>2007 ~ 2054</t>
    <phoneticPr fontId="1" type="noConversion"/>
  </si>
  <si>
    <t>2068 ~ 2158</t>
    <phoneticPr fontId="1" type="noConversion"/>
  </si>
  <si>
    <t>2166 ~ 2232</t>
    <phoneticPr fontId="1" type="noConversion"/>
  </si>
  <si>
    <t>2242 ~ 2335</t>
    <phoneticPr fontId="1" type="noConversion"/>
  </si>
  <si>
    <t>2577 ~ 2631</t>
    <phoneticPr fontId="1" type="noConversion"/>
  </si>
  <si>
    <t>2643 ~ 2737</t>
    <phoneticPr fontId="1" type="noConversion"/>
  </si>
  <si>
    <t>2755 ~ 2796</t>
    <phoneticPr fontId="1" type="noConversion"/>
  </si>
  <si>
    <t>2806 ~ 2875</t>
    <phoneticPr fontId="1" type="noConversion"/>
  </si>
  <si>
    <t>2884 ~ 2928</t>
    <phoneticPr fontId="1" type="noConversion"/>
  </si>
  <si>
    <t>2936 ~ 2988</t>
    <phoneticPr fontId="1" type="noConversion"/>
  </si>
  <si>
    <t>3002 ~ 2146</t>
    <phoneticPr fontId="1" type="noConversion"/>
  </si>
  <si>
    <t>3157 ~ 3275</t>
    <phoneticPr fontId="1" type="noConversion"/>
  </si>
  <si>
    <t>3281 ~ 3327</t>
    <phoneticPr fontId="1" type="noConversion"/>
  </si>
  <si>
    <t>3333 ~ 3396</t>
    <phoneticPr fontId="1" type="noConversion"/>
  </si>
  <si>
    <t>3543 ~ 3621</t>
    <phoneticPr fontId="1" type="noConversion"/>
  </si>
  <si>
    <t>3633 ~ 3677</t>
    <phoneticPr fontId="1" type="noConversion"/>
  </si>
  <si>
    <t>3688 ~ 3791</t>
    <phoneticPr fontId="1" type="noConversion"/>
  </si>
  <si>
    <t>3802 ~ 3855</t>
    <phoneticPr fontId="1" type="noConversion"/>
  </si>
  <si>
    <t>3866 ~ 4017</t>
    <phoneticPr fontId="1" type="noConversion"/>
  </si>
  <si>
    <t xml:space="preserve">4036 ~ 4087 </t>
    <phoneticPr fontId="1" type="noConversion"/>
  </si>
  <si>
    <t>4099 ~ 4181</t>
    <phoneticPr fontId="1" type="noConversion"/>
  </si>
  <si>
    <t>4193 ~ 4257</t>
    <phoneticPr fontId="1" type="noConversion"/>
  </si>
  <si>
    <t>4275 ~ 4375</t>
    <phoneticPr fontId="1" type="noConversion"/>
  </si>
  <si>
    <t>4383 ~ 4436</t>
    <phoneticPr fontId="1" type="noConversion"/>
  </si>
  <si>
    <t>4454 ~ 4537</t>
    <phoneticPr fontId="1" type="noConversion"/>
  </si>
  <si>
    <t>4542 ~ 4611</t>
    <phoneticPr fontId="1" type="noConversion"/>
  </si>
  <si>
    <t>4623 ~ 4728</t>
    <phoneticPr fontId="1" type="noConversion"/>
  </si>
  <si>
    <t>5095 ~ 5145</t>
    <phoneticPr fontId="1" type="noConversion"/>
  </si>
  <si>
    <t>5160 ~ 5244</t>
    <phoneticPr fontId="1" type="noConversion"/>
  </si>
  <si>
    <t>5251 ~ 5319</t>
    <phoneticPr fontId="1" type="noConversion"/>
  </si>
  <si>
    <t>5339 ~ 5444</t>
    <phoneticPr fontId="1" type="noConversion"/>
  </si>
  <si>
    <t>5450 ~ 5497</t>
    <phoneticPr fontId="1" type="noConversion"/>
  </si>
  <si>
    <t>5511 ~ 5597</t>
    <phoneticPr fontId="1" type="noConversion"/>
  </si>
  <si>
    <t>5604 ~ 5669</t>
    <phoneticPr fontId="1" type="noConversion"/>
  </si>
  <si>
    <t xml:space="preserve">5683 ~ 5772 </t>
    <phoneticPr fontId="1" type="noConversion"/>
  </si>
  <si>
    <t>5783 ~ 5848</t>
    <phoneticPr fontId="1" type="noConversion"/>
  </si>
  <si>
    <t>5864 ~ 6015</t>
    <phoneticPr fontId="1" type="noConversion"/>
  </si>
  <si>
    <t>ต้มเปิดต้มเปิง</t>
  </si>
  <si>
    <t>[998]</t>
  </si>
  <si>
    <t>[1008]</t>
  </si>
  <si>
    <r>
      <t>เสียงกลองเซิงดังมาหว่อน</t>
    </r>
    <r>
      <rPr>
        <sz val="11"/>
        <color theme="1"/>
        <rFont val="맑은 고딕"/>
        <family val="2"/>
        <charset val="129"/>
        <scheme val="minor"/>
      </rPr>
      <t xml:space="preserve"> </t>
    </r>
    <r>
      <rPr>
        <sz val="11"/>
        <color theme="1"/>
        <rFont val="맑은 고딕"/>
        <family val="2"/>
        <scheme val="minor"/>
      </rPr>
      <t>ๆ</t>
    </r>
  </si>
  <si>
    <t>[1109]</t>
  </si>
  <si>
    <t>นเข้าคงลสนกลอ้า</t>
  </si>
  <si>
    <t>[1184]</t>
  </si>
  <si>
    <r>
      <t>%</t>
    </r>
    <r>
      <rPr>
        <sz val="11"/>
        <color theme="1"/>
        <rFont val="맑은 고딕"/>
        <family val="2"/>
        <scheme val="minor"/>
      </rPr>
      <t>ฉลองทีนอนทีเจ้าปรอ</t>
    </r>
  </si>
  <si>
    <t>[1287]</t>
  </si>
  <si>
    <r>
      <t xml:space="preserve">&amp; </t>
    </r>
    <r>
      <rPr>
        <sz val="11"/>
        <color theme="1"/>
        <rFont val="맑은 고딕"/>
        <family val="2"/>
        <scheme val="minor"/>
      </rPr>
      <t>นองขอมเแแต่งงาน</t>
    </r>
  </si>
  <si>
    <t>ท๊เพราะต่องการแทนคณแม่พอ</t>
  </si>
  <si>
    <t>[1456]</t>
  </si>
  <si>
    <t>ผซชายทีมาร่วมหอ</t>
  </si>
  <si>
    <t>[1528]</t>
  </si>
  <si>
    <r>
      <t xml:space="preserve">ep </t>
    </r>
    <r>
      <rPr>
        <sz val="11"/>
        <color theme="1"/>
        <rFont val="맑은 고딕"/>
        <family val="2"/>
        <scheme val="minor"/>
      </rPr>
      <t>ขังได้</t>
    </r>
    <r>
      <rPr>
        <sz val="11"/>
        <color theme="1"/>
        <rFont val="맑은 고딕"/>
        <family val="2"/>
        <charset val="129"/>
        <scheme val="minor"/>
      </rPr>
      <t xml:space="preserve"> </t>
    </r>
    <r>
      <rPr>
        <sz val="11"/>
        <color theme="1"/>
        <rFont val="맑은 고딕"/>
        <family val="2"/>
        <scheme val="minor"/>
      </rPr>
      <t>จังด้</t>
    </r>
    <r>
      <rPr>
        <sz val="11"/>
        <color theme="1"/>
        <rFont val="맑은 고딕"/>
        <family val="2"/>
        <charset val="129"/>
        <scheme val="minor"/>
      </rPr>
      <t xml:space="preserve">   </t>
    </r>
    <r>
      <rPr>
        <sz val="11"/>
        <color theme="1"/>
        <rFont val="맑은 고딕"/>
        <family val="2"/>
        <scheme val="minor"/>
      </rPr>
      <t>เขาบ่มีภางได้ใจ</t>
    </r>
  </si>
  <si>
    <t>[1700]</t>
  </si>
  <si>
    <t>๓ถะแแปลว่าอ้ายเป็นคนผิดหวัง</t>
  </si>
  <si>
    <t>[1808]</t>
  </si>
  <si>
    <t>หมดสิทธิ์ได้เดินร่วมทาง</t>
  </si>
  <si>
    <t>[1890]</t>
  </si>
  <si>
    <t>ขอกอคดสั่งเป็นครั้งสดท้าย</t>
  </si>
  <si>
    <t>[1992]</t>
  </si>
  <si>
    <t>[2006]</t>
  </si>
  <si>
    <t>ถอดให้เต็มคิง</t>
  </si>
  <si>
    <t>[2053]</t>
  </si>
  <si>
    <t>ฌนแน่นดิงติงโลดเด้อหพีชาย</t>
  </si>
  <si>
    <t>[2165]</t>
  </si>
  <si>
    <t>เวลาเหลืออีกบ่ทหลาย</t>
  </si>
  <si>
    <t>[2241]</t>
  </si>
  <si>
    <t>สิจากอ้ายใปร่วมในพิอี</t>
  </si>
  <si>
    <t>[2333]</t>
  </si>
  <si>
    <t>[2576]</t>
  </si>
  <si>
    <t>ฉือว่าชาติก่อนกึ</t>
  </si>
  <si>
    <t>[2628]</t>
  </si>
  <si>
    <t>[2642]</t>
  </si>
  <si>
    <t>เฮาบ่ได้เก็บดอ๑อกไม้ถอเดียว</t>
  </si>
  <si>
    <t>[2754]</t>
  </si>
  <si>
    <t>ฮ่วมเสน่ห์ฮัก</t>
  </si>
  <si>
    <t>[2794]</t>
  </si>
  <si>
    <t>[2805]</t>
  </si>
  <si>
    <t>จั้งห่างกันไปคนก้า</t>
  </si>
  <si>
    <r>
      <t>ธุฏ</t>
    </r>
    <r>
      <rPr>
        <sz val="11"/>
        <color theme="1"/>
        <rFont val="맑은 고딕"/>
        <family val="2"/>
        <charset val="129"/>
        <scheme val="minor"/>
      </rPr>
      <t xml:space="preserve"> </t>
    </r>
    <r>
      <rPr>
        <sz val="11"/>
        <color theme="1"/>
        <rFont val="맑은 고딕"/>
        <family val="2"/>
        <scheme val="minor"/>
      </rPr>
      <t>มันหากจําเป็นแล้ว</t>
    </r>
  </si>
  <si>
    <t>[2927]</t>
  </si>
  <si>
    <t>ขบมีแนวสิยังอย่</t>
  </si>
  <si>
    <t>[2987]</t>
  </si>
  <si>
    <r>
      <t>โล้ย</t>
    </r>
    <r>
      <rPr>
        <sz val="11"/>
        <color theme="1"/>
        <rFont val="맑은 고딕"/>
        <family val="2"/>
        <charset val="129"/>
        <scheme val="minor"/>
      </rPr>
      <t xml:space="preserve"> </t>
    </r>
    <r>
      <rPr>
        <sz val="11"/>
        <color theme="1"/>
        <rFont val="맑은 고딕"/>
        <family val="2"/>
        <scheme val="minor"/>
      </rPr>
      <t>หนอ</t>
    </r>
    <r>
      <rPr>
        <sz val="11"/>
        <color theme="1"/>
        <rFont val="맑은 고딕"/>
        <family val="2"/>
        <charset val="129"/>
        <scheme val="minor"/>
      </rPr>
      <t xml:space="preserve"> </t>
    </r>
    <r>
      <rPr>
        <sz val="11"/>
        <color theme="1"/>
        <rFont val="맑은 고딕"/>
        <family val="2"/>
        <scheme val="minor"/>
      </rPr>
      <t>ผัสักบ์ได้ซ้อน</t>
    </r>
  </si>
  <si>
    <t>[3157]</t>
  </si>
  <si>
    <t>ได้นอนข้างบ๋แม่นซายโอชายน้อ</t>
  </si>
  <si>
    <t>[3274]</t>
  </si>
  <si>
    <r>
      <t>ธั</t>
    </r>
    <r>
      <rPr>
        <sz val="11"/>
        <color theme="1"/>
        <rFont val="맑은 고딕"/>
        <family val="2"/>
        <charset val="129"/>
        <scheme val="minor"/>
      </rPr>
      <t xml:space="preserve">) </t>
    </r>
    <r>
      <rPr>
        <sz val="11"/>
        <color theme="1"/>
        <rFont val="맑은 고딕"/>
        <family val="2"/>
        <scheme val="minor"/>
      </rPr>
      <t>หากทาลายพาขวญนอง</t>
    </r>
  </si>
  <si>
    <t>งานกนดองคนสิส่า</t>
  </si>
  <si>
    <r>
      <t xml:space="preserve">Tan </t>
    </r>
    <r>
      <rPr>
        <sz val="11"/>
        <color theme="1"/>
        <rFont val="맑은 고딕"/>
        <family val="2"/>
        <scheme val="minor"/>
      </rPr>
      <t>หนอ</t>
    </r>
    <r>
      <rPr>
        <sz val="11"/>
        <color theme="1"/>
        <rFont val="맑은 고딕"/>
        <family val="2"/>
        <charset val="129"/>
        <scheme val="minor"/>
      </rPr>
      <t xml:space="preserve"> </t>
    </r>
    <r>
      <rPr>
        <sz val="11"/>
        <color theme="1"/>
        <rFont val="맑은 고딕"/>
        <family val="2"/>
        <scheme val="minor"/>
      </rPr>
      <t>สินสดแล้วน้องหล่า</t>
    </r>
  </si>
  <si>
    <t>[3541]</t>
  </si>
  <si>
    <t>[3545]</t>
  </si>
  <si>
    <t>กาคางระหวง่างเฮ้า</t>
  </si>
  <si>
    <t>[3619]</t>
  </si>
  <si>
    <r>
      <t xml:space="preserve">@) </t>
    </r>
    <r>
      <rPr>
        <sz val="11"/>
        <color theme="1"/>
        <rFont val="맑은 고딕"/>
        <family val="2"/>
        <scheme val="minor"/>
      </rPr>
      <t>บมีแฟนผเค้า</t>
    </r>
  </si>
  <si>
    <r>
      <t>จ้องสิเบิงผใด้ต่างเด๊</t>
    </r>
    <r>
      <rPr>
        <sz val="11"/>
        <color theme="1"/>
        <rFont val="맑은 고딕"/>
        <family val="2"/>
        <charset val="129"/>
        <scheme val="minor"/>
      </rPr>
      <t xml:space="preserve"> nua</t>
    </r>
  </si>
  <si>
    <t>[3789]</t>
  </si>
  <si>
    <t>แทลอเแตฮอยความทพลง</t>
  </si>
  <si>
    <t>[3853]</t>
  </si>
  <si>
    <t>[3864]</t>
  </si>
  <si>
    <r>
      <t xml:space="preserve">? </t>
    </r>
    <r>
      <rPr>
        <sz val="11"/>
        <color theme="1"/>
        <rFont val="맑은 고딕"/>
        <family val="2"/>
        <scheme val="minor"/>
      </rPr>
      <t>ต้มเปิดต้มเปิง</t>
    </r>
  </si>
  <si>
    <t>[4086]</t>
  </si>
  <si>
    <t>ระหว่างเฮาละน้ออ้ายนาถ้ายนา</t>
  </si>
  <si>
    <t>[4098]</t>
  </si>
  <si>
    <t>เสียงกลองเซิงดังใกล้เซข้ามา</t>
  </si>
  <si>
    <t>[4180]</t>
  </si>
  <si>
    <t>อายออเอ้าทยดนาตา</t>
  </si>
  <si>
    <t>[4256]</t>
  </si>
  <si>
    <r>
      <t xml:space="preserve">@) </t>
    </r>
    <r>
      <rPr>
        <sz val="11"/>
        <color theme="1"/>
        <rFont val="맑은 고딕"/>
        <family val="2"/>
        <scheme val="minor"/>
      </rPr>
      <t>ขอให้โชคดี</t>
    </r>
  </si>
  <si>
    <t>[4434]</t>
  </si>
  <si>
    <r>
      <t>{</t>
    </r>
    <r>
      <rPr>
        <sz val="11"/>
        <color theme="1"/>
        <rFont val="맑은 고딕"/>
        <family val="2"/>
        <scheme val="minor"/>
      </rPr>
      <t>ผูกแขยบนบล้าแแทนค้าอาลย</t>
    </r>
  </si>
  <si>
    <t>[4373]</t>
  </si>
  <si>
    <t>ให้อ้ายมีคนมาซ่อมใจ</t>
  </si>
  <si>
    <t>[4535]</t>
  </si>
  <si>
    <t>ฮอยกอดครั้งที่สดท้าย</t>
  </si>
  <si>
    <t>[4622]</t>
  </si>
  <si>
    <t>ฉฌนสฮอดมื้อตายไม่มีวันลืม</t>
  </si>
  <si>
    <t>[4726]</t>
  </si>
  <si>
    <t>[5094]</t>
  </si>
  <si>
    <t>[5144]</t>
  </si>
  <si>
    <t>[5159]</t>
  </si>
  <si>
    <t>เสียงกลองเซชิงดังใกล้เข้ามา</t>
  </si>
  <si>
    <t>[5242]</t>
  </si>
  <si>
    <t>ยายขอเอ้าทอยดนาตา</t>
  </si>
  <si>
    <t>[5317]</t>
  </si>
  <si>
    <t>[5332]</t>
  </si>
  <si>
    <r>
      <t xml:space="preserve">)» </t>
    </r>
    <r>
      <rPr>
        <sz val="11"/>
        <color theme="1"/>
        <rFont val="맑은 고딕"/>
        <family val="2"/>
        <scheme val="minor"/>
      </rPr>
      <t>ขอให้โชคดี</t>
    </r>
  </si>
  <si>
    <t>[5495]</t>
  </si>
  <si>
    <t>ผกแขนลาเป็นครั้งสดท้าย</t>
  </si>
  <si>
    <t>[5442]</t>
  </si>
  <si>
    <t>[5510]</t>
  </si>
  <si>
    <t>ไห้อ้ายมีคนมว์ฬิติ์มใจ</t>
  </si>
  <si>
    <t>[5601]</t>
  </si>
  <si>
    <t>[5603]</t>
  </si>
  <si>
    <t>ฮอยกอดครังที่สดท้าย</t>
  </si>
  <si>
    <t>[5668]</t>
  </si>
  <si>
    <t>[5682]</t>
  </si>
  <si>
    <t>จนฮอดมื้อตายไม่มีวันลืม</t>
  </si>
  <si>
    <t>[5770]</t>
  </si>
  <si>
    <t>[5782]</t>
  </si>
  <si>
    <t>ชอยกอดครังที่สดท้าย</t>
  </si>
  <si>
    <t>[5859]</t>
  </si>
  <si>
    <t>[5863]</t>
  </si>
  <si>
    <t>ฌนฮอดี้อ็ไกวัยไม่มีวันลืม</t>
  </si>
  <si>
    <t>[6043]</t>
  </si>
  <si>
    <t>[686]</t>
  </si>
  <si>
    <t>ความคิดไม่เคยหางเธอ</t>
  </si>
  <si>
    <t>[819]</t>
  </si>
  <si>
    <t>ตวามเพอที่อยในใจ</t>
  </si>
  <si>
    <t>ความรักฉันเคยให้ไว้</t>
  </si>
  <si>
    <t>[1028]</t>
  </si>
  <si>
    <t>[1104]</t>
  </si>
  <si>
    <t>เหตใดใจจึงตองชซ่า</t>
  </si>
  <si>
    <t>[1166]</t>
  </si>
  <si>
    <t>[1256]</t>
  </si>
  <si>
    <t>ผิดหวังก็ยังเฉยเฉย</t>
  </si>
  <si>
    <r>
      <t>เฉย</t>
    </r>
    <r>
      <rPr>
        <sz val="11"/>
        <color theme="1"/>
        <rFont val="맑은 고딕"/>
        <family val="2"/>
        <charset val="129"/>
        <scheme val="minor"/>
      </rPr>
      <t xml:space="preserve"> </t>
    </r>
    <r>
      <rPr>
        <sz val="11"/>
        <color theme="1"/>
        <rFont val="맑은 고딕"/>
        <family val="2"/>
        <scheme val="minor"/>
      </rPr>
      <t>เฉย</t>
    </r>
    <r>
      <rPr>
        <sz val="11"/>
        <color theme="1"/>
        <rFont val="맑은 고딕"/>
        <family val="2"/>
        <charset val="129"/>
        <scheme val="minor"/>
      </rPr>
      <t>)</t>
    </r>
  </si>
  <si>
    <t>ไมเคยขอมากกว่านั้น</t>
  </si>
  <si>
    <t>เห็นใจจงอยกับฉัน</t>
  </si>
  <si>
    <t>พัสุรางฝันทั้งฉันและเธอ</t>
  </si>
  <si>
    <t>[1806]</t>
  </si>
  <si>
    <r>
      <t>}</t>
    </r>
    <r>
      <rPr>
        <sz val="11"/>
        <color theme="1"/>
        <rFont val="맑은 고딕"/>
        <family val="2"/>
        <scheme val="minor"/>
      </rPr>
      <t>ยน</t>
    </r>
    <r>
      <rPr>
        <sz val="11"/>
        <color theme="1"/>
        <rFont val="맑은 고딕"/>
        <family val="2"/>
        <charset val="129"/>
        <scheme val="minor"/>
      </rPr>
      <t xml:space="preserve"> </t>
    </r>
    <r>
      <rPr>
        <sz val="11"/>
        <color theme="1"/>
        <rFont val="맑은 고딕"/>
        <family val="2"/>
        <scheme val="minor"/>
      </rPr>
      <t>กยน</t>
    </r>
  </si>
  <si>
    <t>[1827]</t>
  </si>
  <si>
    <t>ฉันเคยทําเพื่อใคร</t>
  </si>
  <si>
    <t>[1948]</t>
  </si>
  <si>
    <t>จําได้ไหมฉันทําเพื่อเธอ</t>
  </si>
  <si>
    <t>[2105]</t>
  </si>
  <si>
    <t>ขาฑทกคานินจานะเอย</t>
  </si>
  <si>
    <t>[2160]</t>
  </si>
  <si>
    <t>คําที่เธอเคยบอกรักฉัน</t>
  </si>
  <si>
    <t>และแล่ววันนี้</t>
  </si>
  <si>
    <t>[2421]</t>
  </si>
  <si>
    <t>ตะทําเพือใคร</t>
  </si>
  <si>
    <t>[2560]</t>
  </si>
  <si>
    <t>ไกลหางจากฉัน</t>
  </si>
  <si>
    <t>[2675]</t>
  </si>
  <si>
    <t>กไม่อยากจดไมอยากจํา</t>
  </si>
  <si>
    <t>[2815]</t>
  </si>
  <si>
    <t>คาฑทกิดา</t>
  </si>
  <si>
    <t>[2844]</t>
  </si>
  <si>
    <t>ทเคยพรจราเพย</t>
  </si>
  <si>
    <t>กตน กยน</t>
  </si>
  <si>
    <t>[3664]</t>
  </si>
  <si>
    <t>[3827]</t>
  </si>
  <si>
    <t>ฆาทกค๊าฉนจานะเออ</t>
  </si>
  <si>
    <t>[3968]</t>
  </si>
  <si>
    <t>[4100]</t>
  </si>
  <si>
    <t>[4121]</t>
  </si>
  <si>
    <t>[4138]</t>
  </si>
  <si>
    <t>งะทําเพื่อใคร</t>
  </si>
  <si>
    <t>[4277]</t>
  </si>
  <si>
    <t>ไกลห้างจากฉัน</t>
  </si>
  <si>
    <t>[4322]</t>
  </si>
  <si>
    <t>[4392]</t>
  </si>
  <si>
    <t>ไมอยากจดไมอยากจํา</t>
  </si>
  <si>
    <t>[4532]</t>
  </si>
  <si>
    <t>คาทกคา</t>
  </si>
  <si>
    <t>[4560]</t>
  </si>
  <si>
    <t>ทุเคยพรจราเพย</t>
  </si>
  <si>
    <t>เมื่อดิดที่จะจากไป</t>
  </si>
  <si>
    <t>[4811]</t>
  </si>
  <si>
    <t>ยังใงยังไง</t>
  </si>
  <si>
    <t>[4848]</t>
  </si>
  <si>
    <t>ก็ไมรังเธอ</t>
  </si>
  <si>
    <t>[4969]</t>
  </si>
  <si>
    <t>จะไปก็ไปซิเออ</t>
  </si>
  <si>
    <t>เมือเธอใดตัดสินใจ</t>
  </si>
  <si>
    <t>[5251]</t>
  </si>
  <si>
    <t>ผิดหวังก็ย่งเฉยๆ</t>
  </si>
  <si>
    <t>{เฉย เฉย)</t>
  </si>
  <si>
    <t>[5404]</t>
  </si>
  <si>
    <t>ไปเลยถาเธอจะไป</t>
  </si>
  <si>
    <t>[5541]</t>
  </si>
  <si>
    <t>ทบทวนดีแลวใซใหม</t>
  </si>
  <si>
    <t>[5675]</t>
  </si>
  <si>
    <t>จะไปก็ไปซิเธอ</t>
  </si>
  <si>
    <t>[5817]</t>
  </si>
  <si>
    <t>ทุบทวนดีแลวใช้ไหม</t>
  </si>
  <si>
    <t>라인 17 노이즈</t>
    <phoneticPr fontId="1" type="noConversion"/>
  </si>
  <si>
    <t>58227.mp4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</si>
</sst>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00041E]0"/>
    <numFmt numFmtId="177" formatCode="0.0"/>
  </numFmts>
  <fonts count="10">
    <font>
      <sz val="11"/>
      <color theme="1"/>
      <name val="맑은 고딕"/>
      <family val="2"/>
      <charset val="129"/>
      <scheme val="minor"/>
    </font>
    <font>
      <sz val="8"/>
      <name val="맑은 고딕"/>
      <family val="2"/>
      <charset val="129"/>
      <scheme val="minor"/>
    </font>
    <font>
      <sz val="11"/>
      <color rgb="FFFF0000"/>
      <name val="맑은 고딕"/>
      <family val="2"/>
      <charset val="129"/>
      <scheme val="minor"/>
    </font>
    <font>
      <sz val="11"/>
      <color rgb="FFFF0000"/>
      <name val="맑은 고딕"/>
      <family val="3"/>
      <charset val="129"/>
      <scheme val="minor"/>
    </font>
    <font>
      <sz val="11"/>
      <color theme="1"/>
      <name val="맑은 고딕"/>
      <family val="2"/>
      <scheme val="minor"/>
    </font>
    <font>
      <sz val="11"/>
      <color theme="1"/>
      <name val="맑은 고딕"/>
      <family val="2"/>
      <charset val="222"/>
      <scheme val="minor"/>
    </font>
    <font>
      <sz val="11"/>
      <color theme="1"/>
      <name val="맑은 고딕"/>
      <family val="2"/>
      <charset val="129"/>
    </font>
    <font>
      <sz val="11"/>
      <color theme="1"/>
      <name val="맑은 고딕"/>
      <family val="3"/>
      <charset val="129"/>
      <scheme val="minor"/>
    </font>
    <font>
      <sz val="11"/>
      <color theme="1"/>
      <name val="Tahoma"/>
      <family val="2"/>
      <charset val="222"/>
    </font>
    <font>
      <sz val="11"/>
      <name val="맑은 고딕"/>
      <family val="3"/>
      <charset val="129"/>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5" tint="0.59999389629810485"/>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alignment vertical="center"/>
    </xf>
  </cellStyleXfs>
  <cellXfs count="21">
    <xf numFmtId="0" fontId="0" fillId="0" borderId="0" xfId="0">
      <alignment vertical="center"/>
    </xf>
    <xf numFmtId="0" fontId="0" fillId="0" borderId="0" xfId="0" applyNumberFormat="1">
      <alignment vertical="center"/>
    </xf>
    <xf numFmtId="0" fontId="0" fillId="0" borderId="0" xfId="0" applyAlignment="1">
      <alignment vertical="center" wrapText="1"/>
    </xf>
    <xf numFmtId="0" fontId="2" fillId="0" borderId="0" xfId="0" applyNumberFormat="1" applyFont="1">
      <alignment vertical="center"/>
    </xf>
    <xf numFmtId="0" fontId="3" fillId="0" borderId="0" xfId="0" applyNumberFormat="1" applyFont="1">
      <alignment vertical="center"/>
    </xf>
    <xf numFmtId="0" fontId="3" fillId="0" borderId="0" xfId="0" applyFont="1">
      <alignment vertical="center"/>
    </xf>
    <xf numFmtId="0" fontId="4" fillId="0" borderId="0" xfId="0" applyFont="1">
      <alignment vertical="center"/>
    </xf>
    <xf numFmtId="176" fontId="0" fillId="0" borderId="0" xfId="0" applyNumberFormat="1">
      <alignment vertical="center"/>
    </xf>
    <xf numFmtId="0" fontId="5" fillId="0" borderId="0" xfId="0" applyFont="1">
      <alignment vertical="center"/>
    </xf>
    <xf numFmtId="0" fontId="4" fillId="0" borderId="0" xfId="0" applyFont="1" applyAlignment="1">
      <alignment vertical="center" wrapText="1"/>
    </xf>
    <xf numFmtId="0" fontId="0" fillId="0" borderId="0" xfId="0" quotePrefix="1">
      <alignment vertical="center"/>
    </xf>
    <xf numFmtId="0" fontId="0" fillId="2" borderId="1" xfId="0" applyNumberFormat="1" applyFont="1" applyFill="1" applyBorder="1">
      <alignment vertical="center"/>
    </xf>
    <xf numFmtId="0" fontId="0" fillId="0" borderId="1" xfId="0" applyNumberFormat="1" applyFont="1" applyBorder="1">
      <alignment vertical="center"/>
    </xf>
    <xf numFmtId="1" fontId="0" fillId="0" borderId="0" xfId="0" applyNumberFormat="1">
      <alignment vertical="center"/>
    </xf>
    <xf numFmtId="0" fontId="4" fillId="0" borderId="0" xfId="0" applyNumberFormat="1" applyFont="1">
      <alignment vertical="center"/>
    </xf>
    <xf numFmtId="0" fontId="0" fillId="0" borderId="0" xfId="0" quotePrefix="1" applyNumberFormat="1">
      <alignment vertical="center"/>
    </xf>
    <xf numFmtId="0" fontId="0" fillId="3" borderId="0" xfId="0" applyNumberFormat="1" applyFill="1">
      <alignment vertical="center"/>
    </xf>
    <xf numFmtId="0" fontId="6" fillId="0" borderId="0" xfId="0" quotePrefix="1" applyFont="1">
      <alignment vertical="center"/>
    </xf>
    <xf numFmtId="0" fontId="6" fillId="0" borderId="0" xfId="0" quotePrefix="1" applyNumberFormat="1" applyFont="1">
      <alignment vertical="center"/>
    </xf>
    <xf numFmtId="0" fontId="9" fillId="0" borderId="0" xfId="0" applyNumberFormat="1" applyFont="1">
      <alignment vertical="center"/>
    </xf>
    <xf numFmtId="177" fontId="0" fillId="0" borderId="0" xfId="0" applyNumberFormat="1">
      <alignment vertical="center"/>
    </xf>
  </cellXfs>
  <cellStyles count="1">
    <cellStyle name="표준" xfId="0" builtinId="0"/>
  </cellStyles>
  <dxfs count="13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82099C0B-70FF-4B2A-9165-558FE7060FF8}" autoFormatId="16" applyNumberFormats="0" applyBorderFormats="0" applyFontFormats="0" applyPatternFormats="0" applyAlignmentFormats="0" applyWidthHeightFormats="0">
  <queryTableRefresh nextId="25" unboundColumnsRight="18">
    <queryTableFields count="19">
      <queryTableField id="1" name="Name" tableColumnId="1"/>
      <queryTableField id="7" dataBound="0" tableColumnId="7"/>
      <queryTableField id="8" dataBound="0" tableColumnId="8"/>
      <queryTableField id="9" dataBound="0" tableColumnId="9"/>
      <queryTableField id="10" dataBound="0" tableColumnId="10"/>
      <queryTableField id="11" dataBound="0" tableColumnId="11"/>
      <queryTableField id="17" dataBound="0" tableColumnId="17"/>
      <queryTableField id="12" dataBound="0" tableColumnId="12"/>
      <queryTableField id="21" dataBound="0" tableColumnId="4"/>
      <queryTableField id="22" dataBound="0" tableColumnId="5"/>
      <queryTableField id="23" dataBound="0" tableColumnId="6"/>
      <queryTableField id="13" dataBound="0" tableColumnId="13"/>
      <queryTableField id="24" dataBound="0" tableColumnId="19"/>
      <queryTableField id="14" dataBound="0" tableColumnId="14"/>
      <queryTableField id="15" dataBound="0" tableColumnId="15"/>
      <queryTableField id="16" dataBound="0" tableColumnId="16"/>
      <queryTableField id="18" dataBound="0" tableColumnId="18"/>
      <queryTableField id="19" dataBound="0" tableColumnId="2"/>
      <queryTableField id="20" dataBound="0" tableColumnId="3"/>
    </queryTableFields>
    <queryTableDeletedFields count="5">
      <deletedField name="Extension"/>
      <deletedField name="Date accessed"/>
      <deletedField name="Date modified"/>
      <deletedField name="Date created"/>
      <deletedField name="Folder Path"/>
    </queryTableDeleted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5" xr16:uid="{2D981CD5-2DFC-4045-972C-311C01685CC9}" autoFormatId="16" applyNumberFormats="0" applyBorderFormats="0" applyFontFormats="0" applyPatternFormats="0" applyAlignmentFormats="0" applyWidthHeightFormats="0">
  <queryTableRefresh nextId="19" unboundColumnsRight="1">
    <queryTableFields count="2">
      <queryTableField id="1" name="Name" tableColumnId="1"/>
      <queryTableField id="7" dataBound="0" tableColumnId="7"/>
    </queryTableFields>
    <queryTableDeletedFields count="5">
      <deletedField name="Extension"/>
      <deletedField name="Date accessed"/>
      <deletedField name="Date modified"/>
      <deletedField name="Date created"/>
      <deletedField name="Folder Path"/>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12C30B9-9835-43D5-B155-06F2600EFC0C}" autoFormatId="16" applyNumberFormats="0" applyBorderFormats="0" applyFontFormats="0" applyPatternFormats="0" applyAlignmentFormats="0" applyWidthHeightFormats="0">
  <queryTableRefresh nextId="19" unboundColumnsRight="12">
    <queryTableFields count="13">
      <queryTableField id="1" name="Name" tableColumnId="1"/>
      <queryTableField id="7" dataBound="0" tableColumnId="7"/>
      <queryTableField id="8" dataBound="0" tableColumnId="8"/>
      <queryTableField id="9" dataBound="0" tableColumnId="9"/>
      <queryTableField id="10" dataBound="0" tableColumnId="10"/>
      <queryTableField id="11" dataBound="0" tableColumnId="11"/>
      <queryTableField id="17" dataBound="0" tableColumnId="17"/>
      <queryTableField id="12" dataBound="0" tableColumnId="12"/>
      <queryTableField id="13" dataBound="0" tableColumnId="13"/>
      <queryTableField id="14" dataBound="0" tableColumnId="14"/>
      <queryTableField id="15" dataBound="0" tableColumnId="15"/>
      <queryTableField id="16" dataBound="0" tableColumnId="16"/>
      <queryTableField id="18" dataBound="0" tableColumnId="18"/>
    </queryTableFields>
    <queryTableDeletedFields count="5">
      <deletedField name="Extension"/>
      <deletedField name="Date accessed"/>
      <deletedField name="Date modified"/>
      <deletedField name="Date created"/>
      <deletedField name="Folder Path"/>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5FBC3374-21F4-40BB-88CE-82EABBC58397}" autoFormatId="16" applyNumberFormats="0" applyBorderFormats="0" applyFontFormats="0" applyPatternFormats="0" applyAlignmentFormats="0" applyWidthHeightFormats="0">
  <queryTableRefresh nextId="25" unboundColumnsRight="18">
    <queryTableFields count="19">
      <queryTableField id="1" name="Name" tableColumnId="1"/>
      <queryTableField id="7" dataBound="0" tableColumnId="7"/>
      <queryTableField id="8" dataBound="0" tableColumnId="8"/>
      <queryTableField id="9" dataBound="0" tableColumnId="9"/>
      <queryTableField id="10" dataBound="0" tableColumnId="10"/>
      <queryTableField id="11" dataBound="0" tableColumnId="11"/>
      <queryTableField id="17" dataBound="0" tableColumnId="17"/>
      <queryTableField id="12" dataBound="0" tableColumnId="12"/>
      <queryTableField id="21" dataBound="0" tableColumnId="4"/>
      <queryTableField id="22" dataBound="0" tableColumnId="5"/>
      <queryTableField id="23" dataBound="0" tableColumnId="6"/>
      <queryTableField id="13" dataBound="0" tableColumnId="13"/>
      <queryTableField id="24" dataBound="0" tableColumnId="19"/>
      <queryTableField id="14" dataBound="0" tableColumnId="14"/>
      <queryTableField id="15" dataBound="0" tableColumnId="15"/>
      <queryTableField id="16" dataBound="0" tableColumnId="16"/>
      <queryTableField id="18" dataBound="0" tableColumnId="18"/>
      <queryTableField id="19" dataBound="0" tableColumnId="2"/>
      <queryTableField id="20" dataBound="0" tableColumnId="3"/>
    </queryTableFields>
    <queryTableDeletedFields count="5">
      <deletedField name="Extension"/>
      <deletedField name="Date accessed"/>
      <deletedField name="Date modified"/>
      <deletedField name="Date created"/>
      <deletedField name="Folder Path"/>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1" xr16:uid="{989351D3-FF3F-4369-992B-B672696B5D56}" autoFormatId="16" applyNumberFormats="0" applyBorderFormats="0" applyFontFormats="0" applyPatternFormats="0" applyAlignmentFormats="0" applyWidthHeightFormats="0">
  <queryTableRefresh nextId="25" unboundColumnsRight="18">
    <queryTableFields count="19">
      <queryTableField id="1" name="Name" tableColumnId="1"/>
      <queryTableField id="7" dataBound="0" tableColumnId="7"/>
      <queryTableField id="8" dataBound="0" tableColumnId="8"/>
      <queryTableField id="9" dataBound="0" tableColumnId="9"/>
      <queryTableField id="10" dataBound="0" tableColumnId="10"/>
      <queryTableField id="11" dataBound="0" tableColumnId="11"/>
      <queryTableField id="17" dataBound="0" tableColumnId="17"/>
      <queryTableField id="12" dataBound="0" tableColumnId="12"/>
      <queryTableField id="21" dataBound="0" tableColumnId="4"/>
      <queryTableField id="22" dataBound="0" tableColumnId="5"/>
      <queryTableField id="23" dataBound="0" tableColumnId="6"/>
      <queryTableField id="13" dataBound="0" tableColumnId="13"/>
      <queryTableField id="24" dataBound="0" tableColumnId="19"/>
      <queryTableField id="14" dataBound="0" tableColumnId="14"/>
      <queryTableField id="15" dataBound="0" tableColumnId="15"/>
      <queryTableField id="16" dataBound="0" tableColumnId="16"/>
      <queryTableField id="18" dataBound="0" tableColumnId="18"/>
      <queryTableField id="19" dataBound="0" tableColumnId="2"/>
      <queryTableField id="20" dataBound="0" tableColumnId="3"/>
    </queryTableFields>
    <queryTableDeletedFields count="5">
      <deletedField name="Extension"/>
      <deletedField name="Date accessed"/>
      <deletedField name="Date modified"/>
      <deletedField name="Date created"/>
      <deletedField name="Folder Path"/>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0" xr16:uid="{42C29DE1-B526-4956-8773-759463F7654A}" autoFormatId="16" applyNumberFormats="0" applyBorderFormats="0" applyFontFormats="0" applyPatternFormats="0" applyAlignmentFormats="0" applyWidthHeightFormats="0">
  <queryTableRefresh nextId="21" unboundColumnsRight="14">
    <queryTableFields count="15">
      <queryTableField id="1" name="Name" tableColumnId="1"/>
      <queryTableField id="7" dataBound="0" tableColumnId="7"/>
      <queryTableField id="8" dataBound="0" tableColumnId="8"/>
      <queryTableField id="9" dataBound="0" tableColumnId="9"/>
      <queryTableField id="10" dataBound="0" tableColumnId="10"/>
      <queryTableField id="11" dataBound="0" tableColumnId="11"/>
      <queryTableField id="17" dataBound="0" tableColumnId="17"/>
      <queryTableField id="12" dataBound="0" tableColumnId="12"/>
      <queryTableField id="13" dataBound="0" tableColumnId="13"/>
      <queryTableField id="14" dataBound="0" tableColumnId="14"/>
      <queryTableField id="15" dataBound="0" tableColumnId="15"/>
      <queryTableField id="16" dataBound="0" tableColumnId="16"/>
      <queryTableField id="18" dataBound="0" tableColumnId="18"/>
      <queryTableField id="19" dataBound="0" tableColumnId="2"/>
      <queryTableField id="20" dataBound="0" tableColumnId="3"/>
    </queryTableFields>
    <queryTableDeletedFields count="5">
      <deletedField name="Extension"/>
      <deletedField name="Date accessed"/>
      <deletedField name="Date modified"/>
      <deletedField name="Date created"/>
      <deletedField name="Folder Path"/>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9" xr16:uid="{EE0E2311-C16B-4624-9054-B9C0C7D8BED6}" autoFormatId="16" applyNumberFormats="0" applyBorderFormats="0" applyFontFormats="0" applyPatternFormats="0" applyAlignmentFormats="0" applyWidthHeightFormats="0">
  <queryTableRefresh nextId="21" unboundColumnsRight="14">
    <queryTableFields count="15">
      <queryTableField id="1" name="Name" tableColumnId="1"/>
      <queryTableField id="7" dataBound="0" tableColumnId="7"/>
      <queryTableField id="8" dataBound="0" tableColumnId="8"/>
      <queryTableField id="9" dataBound="0" tableColumnId="9"/>
      <queryTableField id="10" dataBound="0" tableColumnId="10"/>
      <queryTableField id="11" dataBound="0" tableColumnId="11"/>
      <queryTableField id="17" dataBound="0" tableColumnId="17"/>
      <queryTableField id="12" dataBound="0" tableColumnId="12"/>
      <queryTableField id="13" dataBound="0" tableColumnId="13"/>
      <queryTableField id="14" dataBound="0" tableColumnId="14"/>
      <queryTableField id="15" dataBound="0" tableColumnId="15"/>
      <queryTableField id="16" dataBound="0" tableColumnId="16"/>
      <queryTableField id="18" dataBound="0" tableColumnId="18"/>
      <queryTableField id="19" dataBound="0" tableColumnId="2"/>
      <queryTableField id="20" dataBound="0" tableColumnId="3"/>
    </queryTableFields>
    <queryTableDeletedFields count="5">
      <deletedField name="Extension"/>
      <deletedField name="Date accessed"/>
      <deletedField name="Date modified"/>
      <deletedField name="Date created"/>
      <deletedField name="Folder Path"/>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BFB75415-93D1-4C8F-BD2C-5E8726799B41}" autoFormatId="16" applyNumberFormats="0" applyBorderFormats="0" applyFontFormats="0" applyPatternFormats="0" applyAlignmentFormats="0" applyWidthHeightFormats="0">
  <queryTableRefresh nextId="20" unboundColumnsRight="13">
    <queryTableFields count="14">
      <queryTableField id="1" name="Name" tableColumnId="1"/>
      <queryTableField id="7" dataBound="0" tableColumnId="7"/>
      <queryTableField id="8" dataBound="0" tableColumnId="8"/>
      <queryTableField id="9" dataBound="0" tableColumnId="9"/>
      <queryTableField id="10" dataBound="0" tableColumnId="10"/>
      <queryTableField id="11" dataBound="0" tableColumnId="11"/>
      <queryTableField id="17" dataBound="0" tableColumnId="17"/>
      <queryTableField id="12" dataBound="0" tableColumnId="12"/>
      <queryTableField id="13" dataBound="0" tableColumnId="13"/>
      <queryTableField id="14" dataBound="0" tableColumnId="14"/>
      <queryTableField id="15" dataBound="0" tableColumnId="15"/>
      <queryTableField id="16" dataBound="0" tableColumnId="16"/>
      <queryTableField id="18" dataBound="0" tableColumnId="18"/>
      <queryTableField id="19" dataBound="0" tableColumnId="2"/>
    </queryTableFields>
    <queryTableDeletedFields count="5">
      <deletedField name="Extension"/>
      <deletedField name="Date accessed"/>
      <deletedField name="Date modified"/>
      <deletedField name="Date created"/>
      <deletedField name="Folder Path"/>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6" xr16:uid="{3B4DB307-A02C-4614-9947-0F6EA81B0614}" autoFormatId="16" applyNumberFormats="0" applyBorderFormats="0" applyFontFormats="0" applyPatternFormats="0" applyAlignmentFormats="0" applyWidthHeightFormats="0">
  <queryTableRefresh nextId="20" unboundColumnsRight="13">
    <queryTableFields count="14">
      <queryTableField id="1" name="Name" tableColumnId="1"/>
      <queryTableField id="7" dataBound="0" tableColumnId="7"/>
      <queryTableField id="8" dataBound="0" tableColumnId="8"/>
      <queryTableField id="9" dataBound="0" tableColumnId="9"/>
      <queryTableField id="10" dataBound="0" tableColumnId="10"/>
      <queryTableField id="11" dataBound="0" tableColumnId="11"/>
      <queryTableField id="17" dataBound="0" tableColumnId="17"/>
      <queryTableField id="12" dataBound="0" tableColumnId="12"/>
      <queryTableField id="13" dataBound="0" tableColumnId="13"/>
      <queryTableField id="14" dataBound="0" tableColumnId="14"/>
      <queryTableField id="15" dataBound="0" tableColumnId="15"/>
      <queryTableField id="16" dataBound="0" tableColumnId="16"/>
      <queryTableField id="18" dataBound="0" tableColumnId="18"/>
      <queryTableField id="19" dataBound="0" tableColumnId="2"/>
    </queryTableFields>
    <queryTableDeletedFields count="5">
      <deletedField name="Extension"/>
      <deletedField name="Date accessed"/>
      <deletedField name="Date modified"/>
      <deletedField name="Date created"/>
      <deletedField name="Folder Path"/>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4" xr16:uid="{7BC818E2-A1FD-4F85-A30A-A44B9A2D0A49}" autoFormatId="16" applyNumberFormats="0" applyBorderFormats="0" applyFontFormats="0" applyPatternFormats="0" applyAlignmentFormats="0" applyWidthHeightFormats="0">
  <queryTableRefresh nextId="19" unboundColumnsRight="1">
    <queryTableFields count="2">
      <queryTableField id="1" name="Name" tableColumnId="1"/>
      <queryTableField id="7" dataBound="0" tableColumnId="7"/>
    </queryTableFields>
    <queryTableDeletedFields count="5">
      <deletedField name="Extension"/>
      <deletedField name="Date accessed"/>
      <deletedField name="Date modified"/>
      <deletedField name="Date created"/>
      <deletedField name="Folder Path"/>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C198C68-83EF-41C5-AA06-487A95E44401}" name="MV_karaoke_20200416568791011" displayName="MV_karaoke_20200416568791011" ref="A1:S101" tableType="queryTable" totalsRowShown="0">
  <autoFilter ref="A1:S101" xr:uid="{50DFCFC2-894F-4031-B848-9478B9ACFB3E}"/>
  <sortState xmlns:xlrd2="http://schemas.microsoft.com/office/spreadsheetml/2017/richdata2" ref="A2:S101">
    <sortCondition ref="A1:A101"/>
  </sortState>
  <tableColumns count="19">
    <tableColumn id="1" xr3:uid="{F7C8CF2A-7C1B-4682-898E-FFE8D93FDB95}" uniqueName="1" name="Name" queryTableFieldId="1" dataDxfId="131"/>
    <tableColumn id="7" xr3:uid="{983630C9-755C-4E60-915C-CA063281A9A7}" uniqueName="7" name="Lines" queryTableFieldId="7" dataDxfId="130"/>
    <tableColumn id="8" xr3:uid="{C887F706-BFE5-4D51-9C0B-BCAD27FE9C83}" uniqueName="8" name="찾은라인" queryTableFieldId="8" dataDxfId="129"/>
    <tableColumn id="9" xr3:uid="{B82FE549-3BD2-4B3F-B43C-62CD4BACCFE1}" uniqueName="9" name="오차" queryTableFieldId="9" dataDxfId="128">
      <calculatedColumnFormula>(MV_karaoke_20200416568791011[[#This Row],[Lines]]-MV_karaoke_20200416568791011[[#This Row],[찾은라인]])</calculatedColumnFormula>
    </tableColumn>
    <tableColumn id="10" xr3:uid="{55864405-6F29-498B-B2E8-A34F33E0D5C0}" uniqueName="10" name="열2" queryTableFieldId="10" dataDxfId="127"/>
    <tableColumn id="11" xr3:uid="{56EB5593-B96E-4687-98D3-E3F7A166F17B}" uniqueName="11" name="avrage" queryTableFieldId="11" dataDxfId="126"/>
    <tableColumn id="17" xr3:uid="{16230420-765D-44D1-85AF-7851697F3DB6}" uniqueName="17" name="가사에러" queryTableFieldId="17" dataDxfId="125"/>
    <tableColumn id="12" xr3:uid="{3334E960-A477-49E2-A69F-9F410B012DA7}" uniqueName="12" name="분석" queryTableFieldId="12" dataDxfId="124"/>
    <tableColumn id="4" xr3:uid="{53BEEBDE-5C03-443C-9950-30326A8AD1DA}" uniqueName="4" name="Blue_E" queryTableFieldId="21" dataDxfId="123"/>
    <tableColumn id="5" xr3:uid="{68EDFE44-08F7-4445-9532-D51F85A657F5}" uniqueName="5" name="Blue" queryTableFieldId="22" dataDxfId="122"/>
    <tableColumn id="6" xr3:uid="{8870CD55-532F-4CE3-A2A5-B82C63DDA532}" uniqueName="6" name="Red_E" queryTableFieldId="23" dataDxfId="121"/>
    <tableColumn id="13" xr3:uid="{D978C115-BF1E-4AF1-BFE3-D18B967A1D15}" uniqueName="13" name="Red" queryTableFieldId="13" dataDxfId="120"/>
    <tableColumn id="19" xr3:uid="{020A386E-CEA3-4ACA-8240-B5178E1D48B3}" uniqueName="19" name="Purple_E" queryTableFieldId="24" dataDxfId="119"/>
    <tableColumn id="14" xr3:uid="{B155637F-370B-4053-A2CD-5653C907D534}" uniqueName="14" name="Purple" queryTableFieldId="14" dataDxfId="118"/>
    <tableColumn id="15" xr3:uid="{8560AD23-0A01-421B-815E-51AF82CC63B7}" uniqueName="15" name="R+P" queryTableFieldId="15" dataDxfId="117">
      <calculatedColumnFormula>MV_karaoke_20200416568791011[[#This Row],[Red]]+MV_karaoke_20200416568791011[[#This Row],[Purple]]</calculatedColumnFormula>
    </tableColumn>
    <tableColumn id="16" xr3:uid="{ECE63277-2303-4717-9150-F51556E6032D}" uniqueName="16" name="듀엣" queryTableFieldId="16" dataDxfId="116"/>
    <tableColumn id="18" xr3:uid="{DAF0E860-E88C-45B8-BDE8-7F1E219516A9}" uniqueName="18" name="비고" queryTableFieldId="18" dataDxfId="115"/>
    <tableColumn id="2" xr3:uid="{1A5099B1-371E-4FCD-98BE-723F9F46773C}" uniqueName="2" name="분석2" queryTableFieldId="19" dataDxfId="114"/>
    <tableColumn id="3" xr3:uid="{A369F9A1-1EAF-41E2-BA7F-CD159752DCFF}" uniqueName="3" name="열1" queryTableFieldId="20" dataDxfId="11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E46435-C2ED-4F30-A7D3-6415759211DE}" name="MV_karaoke_2020041634" displayName="MV_karaoke_2020041634" ref="A1:B106" tableType="queryTable" totalsRowShown="0">
  <autoFilter ref="A1:B106" xr:uid="{674335B6-79D3-4B7D-B313-6ABC600C72CF}"/>
  <tableColumns count="2">
    <tableColumn id="1" xr3:uid="{1CF75FFF-8610-4558-A1EA-9EB74783CF2F}" uniqueName="1" name="Name" queryTableFieldId="1" dataDxfId="1"/>
    <tableColumn id="7" xr3:uid="{5D21CE9E-56FD-4F11-A885-9FC863534AF8}" uniqueName="7" name="Lines" queryTableFieldId="7"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6F5B3-EB2E-459C-86D6-3BAD6B2A998E}" name="MV_karaoke_20200416" displayName="MV_karaoke_20200416" ref="A1:M100" tableType="queryTable" totalsRowShown="0">
  <autoFilter ref="A1:M100" xr:uid="{F25B02EF-750C-47C8-9982-5A9306A37E33}"/>
  <sortState xmlns:xlrd2="http://schemas.microsoft.com/office/spreadsheetml/2017/richdata2" ref="A2:M100">
    <sortCondition ref="C1:C100"/>
  </sortState>
  <tableColumns count="13">
    <tableColumn id="1" xr3:uid="{D6F78DAB-4C23-4B6A-A101-36FD8536D897}" uniqueName="1" name="Name" queryTableFieldId="1" dataDxfId="112"/>
    <tableColumn id="7" xr3:uid="{12973C49-8546-4026-BA78-5DAB9BC953BA}" uniqueName="7" name="Lines" queryTableFieldId="7" dataDxfId="111"/>
    <tableColumn id="8" xr3:uid="{56506105-E28B-41AB-9F95-3F4EAACF7A07}" uniqueName="8" name="StartPatten_Case" queryTableFieldId="8" dataDxfId="110"/>
    <tableColumn id="9" xr3:uid="{212F558F-0338-4FE2-BC31-58E7EA82BF27}" uniqueName="9" name="StartPatten" queryTableFieldId="9" dataDxfId="109"/>
    <tableColumn id="10" xr3:uid="{66AFF1D8-C297-43C7-B3D9-5DB1ED449D7C}" uniqueName="10" name="EndPatten_Case" queryTableFieldId="10" dataDxfId="108"/>
    <tableColumn id="11" xr3:uid="{2865B817-F168-4E27-ACC7-1EED26121080}" uniqueName="11" name="EndPatten" queryTableFieldId="11" dataDxfId="107"/>
    <tableColumn id="17" xr3:uid="{CA52E84D-87D2-4B8E-98B9-481FF3EB9EB6}" uniqueName="17" name="SmallFontSize" queryTableFieldId="17" dataDxfId="106"/>
    <tableColumn id="12" xr3:uid="{5DDD1844-3D5E-4FA4-B5C8-4FF2891B0B4A}" uniqueName="12" name="Duet" queryTableFieldId="12" dataDxfId="105"/>
    <tableColumn id="13" xr3:uid="{7F1BB6CA-082A-4FBE-8787-84B4D02FC5AE}" uniqueName="13" name="TwinLines" queryTableFieldId="13" dataDxfId="104"/>
    <tableColumn id="14" xr3:uid="{380EE6AE-6660-4B61-AE76-FEE337C26414}" uniqueName="14" name="StartSymbol" queryTableFieldId="14" dataDxfId="103"/>
    <tableColumn id="15" xr3:uid="{82FB95BE-359C-416A-B51F-C0B56EAECEA4}" uniqueName="15" name="Bad Quality" queryTableFieldId="15" dataDxfId="102"/>
    <tableColumn id="16" xr3:uid="{D9815054-63E6-4A3B-B5A9-8F05217C0864}" uniqueName="16" name="PaintingLine Shine" queryTableFieldId="16" dataDxfId="101"/>
    <tableColumn id="18" xr3:uid="{C26482C8-4017-4908-8EFB-AE8EF088E69D}" uniqueName="18" name="Font Gradation" queryTableFieldId="18" dataDxfId="10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5CDB22-033A-4C25-985A-A44A2845B055}" name="MV_karaoke_202004165687910" displayName="MV_karaoke_202004165687910" ref="A1:S107" tableType="queryTable" totalsRowShown="0">
  <autoFilter ref="A1:S107" xr:uid="{50DFCFC2-894F-4031-B848-9478B9ACFB3E}"/>
  <sortState xmlns:xlrd2="http://schemas.microsoft.com/office/spreadsheetml/2017/richdata2" ref="A2:S107">
    <sortCondition descending="1" ref="L1:L107"/>
  </sortState>
  <tableColumns count="19">
    <tableColumn id="1" xr3:uid="{46872844-6080-4A3F-9A09-45C73E025677}" uniqueName="1" name="Name" queryTableFieldId="1" dataDxfId="99"/>
    <tableColumn id="7" xr3:uid="{5A5DF00B-C2D7-41EC-BF54-3E586446112C}" uniqueName="7" name="Lines" queryTableFieldId="7" dataDxfId="98"/>
    <tableColumn id="8" xr3:uid="{974CEEAA-CF11-44C7-BC45-15C3AB206AA0}" uniqueName="8" name="찾은라인" queryTableFieldId="8" dataDxfId="97"/>
    <tableColumn id="9" xr3:uid="{3D26CAEA-E0AA-4144-A584-05FC18F16C54}" uniqueName="9" name="오차" queryTableFieldId="9" dataDxfId="96">
      <calculatedColumnFormula>(MV_karaoke_202004165687910[[#This Row],[Lines]]-MV_karaoke_202004165687910[[#This Row],[찾은라인]])</calculatedColumnFormula>
    </tableColumn>
    <tableColumn id="10" xr3:uid="{F83A2D66-000E-4A76-80C7-917AC4EC7C3E}" uniqueName="10" name="열2" queryTableFieldId="10" dataDxfId="95"/>
    <tableColumn id="11" xr3:uid="{89A52C4A-D513-4EFE-8F0D-AFCAB2871DEB}" uniqueName="11" name="avrage" queryTableFieldId="11" dataDxfId="94"/>
    <tableColumn id="17" xr3:uid="{C417BA5A-3B16-4703-8167-E39F198D62A2}" uniqueName="17" name="가사에러" queryTableFieldId="17" dataDxfId="93"/>
    <tableColumn id="12" xr3:uid="{B4990176-4004-45C0-8200-CF77CD9AE53B}" uniqueName="12" name="분석" queryTableFieldId="12" dataDxfId="92"/>
    <tableColumn id="4" xr3:uid="{AB1E7EAA-083C-4251-8CBE-A0A215E4085F}" uniqueName="4" name="Blue_E" queryTableFieldId="21" dataDxfId="91"/>
    <tableColumn id="5" xr3:uid="{923AFFA1-64B6-4E29-9569-58CBFCCD70B0}" uniqueName="5" name="Blue" queryTableFieldId="22" dataDxfId="90"/>
    <tableColumn id="6" xr3:uid="{658CB2A9-9BAE-4AAC-9F7F-180B6A4E6F51}" uniqueName="6" name="Red_E" queryTableFieldId="23" dataDxfId="89"/>
    <tableColumn id="13" xr3:uid="{83597C6C-44FC-44E2-975F-C25C19D6992A}" uniqueName="13" name="Red" queryTableFieldId="13" dataDxfId="88"/>
    <tableColumn id="19" xr3:uid="{7F649AF3-14E3-4E97-B5DC-93BA282DEABA}" uniqueName="19" name="Purple_E" queryTableFieldId="24" dataDxfId="87"/>
    <tableColumn id="14" xr3:uid="{DB34F2A4-9863-4E22-B184-458C23E19D3B}" uniqueName="14" name="Purple" queryTableFieldId="14" dataDxfId="86"/>
    <tableColumn id="15" xr3:uid="{2EEEF24B-C6DF-4FED-A7D8-FD6AF5DCD9F7}" uniqueName="15" name="R+P" queryTableFieldId="15" dataDxfId="85">
      <calculatedColumnFormula>MV_karaoke_202004165687910[[#This Row],[Red]]+MV_karaoke_202004165687910[[#This Row],[Purple]]</calculatedColumnFormula>
    </tableColumn>
    <tableColumn id="16" xr3:uid="{BA938170-681D-4281-9BBC-551AA2147C83}" uniqueName="16" name="듀엣" queryTableFieldId="16" dataDxfId="84"/>
    <tableColumn id="18" xr3:uid="{B1C39EDA-ECF1-4700-8AD6-AC014654F567}" uniqueName="18" name="비고" queryTableFieldId="18" dataDxfId="83"/>
    <tableColumn id="2" xr3:uid="{5E9E5FBD-B978-4C92-A471-2EEF84E5BBB1}" uniqueName="2" name="분석2" queryTableFieldId="19" dataDxfId="82"/>
    <tableColumn id="3" xr3:uid="{1E509371-054D-47E2-8017-7A555F85C8D6}" uniqueName="3" name="열1" queryTableFieldId="20" dataDxfId="8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231276-8C66-47CF-8E66-5CCE9A98290C}" name="MV_karaoke_2020041656879" displayName="MV_karaoke_2020041656879" ref="A1:S107" tableType="queryTable" totalsRowShown="0">
  <autoFilter ref="A1:S107" xr:uid="{50DFCFC2-894F-4031-B848-9478B9ACFB3E}">
    <filterColumn colId="3">
      <filters blank="1">
        <filter val="1"/>
        <filter val="-2"/>
        <filter val="22"/>
        <filter val="44"/>
        <filter val="6"/>
      </filters>
    </filterColumn>
  </autoFilter>
  <sortState xmlns:xlrd2="http://schemas.microsoft.com/office/spreadsheetml/2017/richdata2" ref="A2:S107">
    <sortCondition ref="D1:D107"/>
  </sortState>
  <tableColumns count="19">
    <tableColumn id="1" xr3:uid="{B4D93BA8-C5A7-4F98-B671-3BF6B9A58936}" uniqueName="1" name="Name" queryTableFieldId="1" dataDxfId="80"/>
    <tableColumn id="7" xr3:uid="{D6B5ECF7-7BB2-42E6-ABEA-7ABB180888A2}" uniqueName="7" name="Lines" queryTableFieldId="7" dataDxfId="79"/>
    <tableColumn id="8" xr3:uid="{A1D83771-EC34-4570-B596-26263E226A7A}" uniqueName="8" name="찾은라인" queryTableFieldId="8" dataDxfId="78"/>
    <tableColumn id="9" xr3:uid="{2A2D4BDB-56E4-4B6A-A211-09562DF555FE}" uniqueName="9" name="오차" queryTableFieldId="9" dataDxfId="77">
      <calculatedColumnFormula>(MV_karaoke_2020041656879[[#This Row],[Lines]]-MV_karaoke_2020041656879[[#This Row],[찾은라인]])</calculatedColumnFormula>
    </tableColumn>
    <tableColumn id="10" xr3:uid="{C82F76BC-6BA7-44E1-834D-31445D11F038}" uniqueName="10" name="열2" queryTableFieldId="10" dataDxfId="76"/>
    <tableColumn id="11" xr3:uid="{1FF864B9-6ED7-4FD7-AD1B-436BDD72BA09}" uniqueName="11" name="avrage" queryTableFieldId="11" dataDxfId="75"/>
    <tableColumn id="17" xr3:uid="{2A327007-8C6A-4E30-BFA2-1ABC66B31A91}" uniqueName="17" name="가사에러" queryTableFieldId="17" dataDxfId="74"/>
    <tableColumn id="12" xr3:uid="{74621172-047A-4A81-A818-A36EDB41A21B}" uniqueName="12" name="분석" queryTableFieldId="12" dataDxfId="73"/>
    <tableColumn id="4" xr3:uid="{241FDA8A-15A0-4278-BA6A-22251A48775A}" uniqueName="4" name="Blue_E" queryTableFieldId="21" dataDxfId="72"/>
    <tableColumn id="5" xr3:uid="{95E81446-4DB1-4FB5-A2A3-4D0FD0A1FE2B}" uniqueName="5" name="Blue" queryTableFieldId="22" dataDxfId="71"/>
    <tableColumn id="6" xr3:uid="{9FAAC613-A48E-40F5-B9C6-6E1FF824DE77}" uniqueName="6" name="Red_E" queryTableFieldId="23" dataDxfId="70"/>
    <tableColumn id="13" xr3:uid="{FEFA0A17-9913-4FAA-9EFE-38DB706F5ECC}" uniqueName="13" name="Red" queryTableFieldId="13" dataDxfId="69"/>
    <tableColumn id="19" xr3:uid="{03F151A7-9170-4840-BCBF-16A457B113A7}" uniqueName="19" name="Purple_E" queryTableFieldId="24" dataDxfId="68"/>
    <tableColumn id="14" xr3:uid="{C1C51739-9AE9-4BB7-8DEF-C07D893EC4B2}" uniqueName="14" name="Purple" queryTableFieldId="14" dataDxfId="67"/>
    <tableColumn id="15" xr3:uid="{446E2EDD-4920-4D22-B88E-CE83A5300CC9}" uniqueName="15" name="R+P" queryTableFieldId="15" dataDxfId="66">
      <calculatedColumnFormula>MV_karaoke_2020041656879[[#This Row],[Red]]+MV_karaoke_2020041656879[[#This Row],[Purple]]</calculatedColumnFormula>
    </tableColumn>
    <tableColumn id="16" xr3:uid="{D2C32578-A2EA-48E5-8EF6-F20070AB060B}" uniqueName="16" name="듀엣" queryTableFieldId="16" dataDxfId="65"/>
    <tableColumn id="18" xr3:uid="{8B30144B-3AF6-4FE4-B4E3-5B6DC002083B}" uniqueName="18" name="비고" queryTableFieldId="18" dataDxfId="64"/>
    <tableColumn id="2" xr3:uid="{4C3E9C82-C4EA-439C-8872-1B6F306AC026}" uniqueName="2" name="분석2" queryTableFieldId="19" dataDxfId="63"/>
    <tableColumn id="3" xr3:uid="{E57D0CCF-10DE-4AB3-A619-5A39B9EA8BA6}" uniqueName="3" name="열1" queryTableFieldId="20" dataDxfId="6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6E9E705-1977-4E0F-813B-03276B508595}" name="MV_karaoke_202004165687" displayName="MV_karaoke_202004165687" ref="A1:O107" tableType="queryTable" totalsRowShown="0">
  <autoFilter ref="A1:O107" xr:uid="{50DFCFC2-894F-4031-B848-9478B9ACFB3E}"/>
  <sortState xmlns:xlrd2="http://schemas.microsoft.com/office/spreadsheetml/2017/richdata2" ref="A2:O107">
    <sortCondition ref="A1:A107"/>
  </sortState>
  <tableColumns count="15">
    <tableColumn id="1" xr3:uid="{2AA1CDC7-361A-4765-9D7A-A183B4512431}" uniqueName="1" name="Name" queryTableFieldId="1" dataDxfId="61"/>
    <tableColumn id="7" xr3:uid="{80091054-489A-415D-802E-114197EDE655}" uniqueName="7" name="Lines" queryTableFieldId="7" dataDxfId="60"/>
    <tableColumn id="8" xr3:uid="{1CE0A560-CD1A-4910-A33D-54BDCE3902F6}" uniqueName="8" name="찾은라인" queryTableFieldId="8" dataDxfId="59"/>
    <tableColumn id="9" xr3:uid="{22C3DC33-9660-488F-B9B7-CFE2E6AA3AD3}" uniqueName="9" name="오차" queryTableFieldId="9" dataDxfId="58">
      <calculatedColumnFormula>(MV_karaoke_202004165687[[#This Row],[Lines]]-MV_karaoke_202004165687[[#This Row],[찾은라인]])</calculatedColumnFormula>
    </tableColumn>
    <tableColumn id="10" xr3:uid="{75775039-B98F-4F97-BEED-32DEDEC8A0E5}" uniqueName="10" name="열2" queryTableFieldId="10" dataDxfId="57"/>
    <tableColumn id="11" xr3:uid="{66D6E4D0-6B8B-4FBF-BA24-C3408FF308D6}" uniqueName="11" name="avrage" queryTableFieldId="11" dataDxfId="56"/>
    <tableColumn id="17" xr3:uid="{04548066-0A66-486E-8DCB-E05A66040060}" uniqueName="17" name="가사에러" queryTableFieldId="17" dataDxfId="55"/>
    <tableColumn id="12" xr3:uid="{436227D6-8187-4B9E-BBB0-54320460E830}" uniqueName="12" name="열5" queryTableFieldId="12" dataDxfId="54"/>
    <tableColumn id="13" xr3:uid="{E874F4B2-27C5-45C8-ABC3-7B12A7959E33}" uniqueName="13" name="Red" queryTableFieldId="13" dataDxfId="53"/>
    <tableColumn id="14" xr3:uid="{088159AC-62D1-4014-AA7F-8271B4E388EA}" uniqueName="14" name="Purple" queryTableFieldId="14" dataDxfId="52"/>
    <tableColumn id="15" xr3:uid="{C149D42C-5F1C-4F7B-8096-D3D6D6D78525}" uniqueName="15" name="R+P" queryTableFieldId="15" dataDxfId="51">
      <calculatedColumnFormula>MV_karaoke_202004165687[[#This Row],[Red]]+MV_karaoke_202004165687[[#This Row],[Purple]]</calculatedColumnFormula>
    </tableColumn>
    <tableColumn id="16" xr3:uid="{8285F78C-C819-4668-9206-B46844301C6A}" uniqueName="16" name="듀엣" queryTableFieldId="16" dataDxfId="50"/>
    <tableColumn id="18" xr3:uid="{D122FB8A-1620-4265-ADA9-6B3D04C3E135}" uniqueName="18" name="열10" queryTableFieldId="18" dataDxfId="49"/>
    <tableColumn id="2" xr3:uid="{37DCD385-2046-4DD6-BD23-62CEE5ECE624}" uniqueName="2" name="분석" queryTableFieldId="19" dataDxfId="48"/>
    <tableColumn id="3" xr3:uid="{692F2AC0-9CAE-4012-9278-C90D9EDFC12B}" uniqueName="3" name="열1" queryTableFieldId="20" dataDxfId="4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92E86D-A73D-4B61-AD68-F9A18A66A1F6}" name="MV_karaoke_20200416568" displayName="MV_karaoke_20200416568" ref="A1:O107" tableType="queryTable" totalsRowShown="0">
  <autoFilter ref="A1:O107" xr:uid="{50DFCFC2-894F-4031-B848-9478B9ACFB3E}"/>
  <sortState xmlns:xlrd2="http://schemas.microsoft.com/office/spreadsheetml/2017/richdata2" ref="A2:O107">
    <sortCondition ref="L1:L107"/>
  </sortState>
  <tableColumns count="15">
    <tableColumn id="1" xr3:uid="{541217DB-FBA1-4565-9A5A-77C99B1F750A}" uniqueName="1" name="Name" queryTableFieldId="1" dataDxfId="46"/>
    <tableColumn id="7" xr3:uid="{B190B2D4-BACF-4C9A-8355-F6CD576AFBD9}" uniqueName="7" name="Lines" queryTableFieldId="7" dataDxfId="45"/>
    <tableColumn id="8" xr3:uid="{61941D99-7099-4FE7-AED9-AEAA8A25EF68}" uniqueName="8" name="찾은라인" queryTableFieldId="8" dataDxfId="44"/>
    <tableColumn id="9" xr3:uid="{79400696-9374-4234-8100-B118CD9EDF96}" uniqueName="9" name="오차" queryTableFieldId="9" dataDxfId="43">
      <calculatedColumnFormula>(MV_karaoke_20200416568[[#This Row],[Lines]]-MV_karaoke_20200416568[[#This Row],[찾은라인]])</calculatedColumnFormula>
    </tableColumn>
    <tableColumn id="10" xr3:uid="{8F29A582-3E2D-4B4B-A773-0A52239A66B3}" uniqueName="10" name="열2" queryTableFieldId="10" dataDxfId="42"/>
    <tableColumn id="11" xr3:uid="{6EB87DE7-C439-4BA6-ABD8-E141E06BE0A0}" uniqueName="11" name="avrage" queryTableFieldId="11" dataDxfId="41"/>
    <tableColumn id="17" xr3:uid="{A2294CA8-DA70-4C0F-99B2-CB3314FE8A62}" uniqueName="17" name="가사에러" queryTableFieldId="17" dataDxfId="40"/>
    <tableColumn id="12" xr3:uid="{221D0158-7A42-4004-BB49-A210749DE4D3}" uniqueName="12" name="열5" queryTableFieldId="12" dataDxfId="39"/>
    <tableColumn id="13" xr3:uid="{C8D82A27-7B9B-4843-AB8E-40F9F5148700}" uniqueName="13" name="Red" queryTableFieldId="13" dataDxfId="38"/>
    <tableColumn id="14" xr3:uid="{27970888-541B-46DC-9529-550796F22BAD}" uniqueName="14" name="Purple" queryTableFieldId="14" dataDxfId="37"/>
    <tableColumn id="15" xr3:uid="{9906EFCB-E87E-4601-899E-39156464062F}" uniqueName="15" name="R+P" queryTableFieldId="15" dataDxfId="36">
      <calculatedColumnFormula>MV_karaoke_20200416568[[#This Row],[Red]]+MV_karaoke_20200416568[[#This Row],[Purple]]</calculatedColumnFormula>
    </tableColumn>
    <tableColumn id="16" xr3:uid="{9F725550-BB07-43FE-9494-72E203D9E7A8}" uniqueName="16" name="듀엣" queryTableFieldId="16" dataDxfId="35"/>
    <tableColumn id="18" xr3:uid="{B54EA845-E233-421C-BCB2-A243EDCBAA01}" uniqueName="18" name="열10" queryTableFieldId="18" dataDxfId="34"/>
    <tableColumn id="2" xr3:uid="{25B98D8E-2F31-40DD-8426-8F2AF89E141B}" uniqueName="2" name="분석" queryTableFieldId="19" dataDxfId="33"/>
    <tableColumn id="3" xr3:uid="{4C6849CF-D714-4C8E-BCF8-D3CCFEF5C530}" uniqueName="3" name="열1" queryTableFieldId="20" dataDxfId="3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46FEE4B-58BC-4729-8918-AEB5FD67AA28}" name="MV_karaoke_2020041656" displayName="MV_karaoke_2020041656" ref="A1:N107" tableType="queryTable" totalsRowShown="0">
  <autoFilter ref="A1:N107" xr:uid="{50DFCFC2-894F-4031-B848-9478B9ACFB3E}"/>
  <sortState xmlns:xlrd2="http://schemas.microsoft.com/office/spreadsheetml/2017/richdata2" ref="A2:N107">
    <sortCondition ref="D1:D107"/>
  </sortState>
  <tableColumns count="14">
    <tableColumn id="1" xr3:uid="{F3DDE1A2-2350-4E45-8705-B7EBF7905879}" uniqueName="1" name="Name" queryTableFieldId="1" dataDxfId="31"/>
    <tableColumn id="7" xr3:uid="{4B8D9D60-4FA7-4B34-B29B-3FD0EBE908AB}" uniqueName="7" name="Lines" queryTableFieldId="7" dataDxfId="30"/>
    <tableColumn id="8" xr3:uid="{E114182B-39E5-45D4-AF8D-C5D2E20751BC}" uniqueName="8" name="열1" queryTableFieldId="8" dataDxfId="29"/>
    <tableColumn id="9" xr3:uid="{41AFF026-A3F2-41CA-80B7-70C9C3A33876}" uniqueName="9" name="오차" queryTableFieldId="9" dataDxfId="28">
      <calculatedColumnFormula>(MV_karaoke_2020041656[[#This Row],[Lines]]-MV_karaoke_2020041656[[#This Row],[열1]])</calculatedColumnFormula>
    </tableColumn>
    <tableColumn id="10" xr3:uid="{CF4997CA-175E-47AC-8584-66FC7F51C94A}" uniqueName="10" name="열2" queryTableFieldId="10" dataDxfId="27"/>
    <tableColumn id="11" xr3:uid="{AF6B9FD3-55B1-4F24-AF1C-80D345F4AD59}" uniqueName="11" name="avrage" queryTableFieldId="11" dataDxfId="26"/>
    <tableColumn id="17" xr3:uid="{B334C42B-9E7A-4ED5-A6F9-D0387BB22806}" uniqueName="17" name="가사에러" queryTableFieldId="17" dataDxfId="25"/>
    <tableColumn id="12" xr3:uid="{D19CCBF3-04EB-485B-AB6D-0B0ADA9116F0}" uniqueName="12" name="열5" queryTableFieldId="12" dataDxfId="24"/>
    <tableColumn id="13" xr3:uid="{3EE21366-D06C-45D5-A354-E8A68FCDC590}" uniqueName="13" name="Red" queryTableFieldId="13" dataDxfId="23"/>
    <tableColumn id="14" xr3:uid="{D54A58EE-D96D-4587-8383-39D3EB50C49C}" uniqueName="14" name="Purple" queryTableFieldId="14" dataDxfId="22"/>
    <tableColumn id="15" xr3:uid="{F772DA5C-14A3-4D35-AD0F-259C484CDFFF}" uniqueName="15" name="R+P" queryTableFieldId="15" dataDxfId="21">
      <calculatedColumnFormula>MV_karaoke_2020041656[[#This Row],[Red]]+MV_karaoke_2020041656[[#This Row],[Purple]]</calculatedColumnFormula>
    </tableColumn>
    <tableColumn id="16" xr3:uid="{78505771-F42A-4DB4-9E6A-8824EC222B30}" uniqueName="16" name="듀엣" queryTableFieldId="16" dataDxfId="20"/>
    <tableColumn id="18" xr3:uid="{BE5BE9C8-890F-41D0-950C-F249C4699D87}" uniqueName="18" name="열10" queryTableFieldId="18" dataDxfId="19"/>
    <tableColumn id="2" xr3:uid="{9842B9CA-14C5-44FD-BBEA-ABA459B3217A}" uniqueName="2" name="분석" queryTableFieldId="19" dataDxfId="1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85649EA-596D-42C6-AEB9-C94454C9E554}" name="MV_karaoke_202004165" displayName="MV_karaoke_202004165" ref="A1:N107" tableType="queryTable" totalsRowShown="0">
  <autoFilter ref="A1:N107" xr:uid="{50DFCFC2-894F-4031-B848-9478B9ACFB3E}"/>
  <sortState xmlns:xlrd2="http://schemas.microsoft.com/office/spreadsheetml/2017/richdata2" ref="A2:N107">
    <sortCondition descending="1" ref="A1:A107"/>
  </sortState>
  <tableColumns count="14">
    <tableColumn id="1" xr3:uid="{640BFF63-7120-4066-A89F-AD8E50BF8BDF}" uniqueName="1" name="Name" queryTableFieldId="1" dataDxfId="17"/>
    <tableColumn id="7" xr3:uid="{4EE889AF-4404-4365-9A81-8F76543813EE}" uniqueName="7" name="Lines" queryTableFieldId="7" dataDxfId="16"/>
    <tableColumn id="8" xr3:uid="{2C078955-9D49-418C-96D8-DCD18DE03782}" uniqueName="8" name="찾은 Lines" queryTableFieldId="8" dataDxfId="15"/>
    <tableColumn id="9" xr3:uid="{AF90EFAA-4BBC-4364-AB6C-94D11B7FAE60}" uniqueName="9" name="오차" queryTableFieldId="9" dataDxfId="14">
      <calculatedColumnFormula>(MV_karaoke_202004165[[#This Row],[Lines]]-MV_karaoke_202004165[[#This Row],[찾은 Lines]])</calculatedColumnFormula>
    </tableColumn>
    <tableColumn id="10" xr3:uid="{BDC3B237-D2BE-49ED-B87C-13CF30C560E4}" uniqueName="10" name="unprint Invalid" queryTableFieldId="10" dataDxfId="13"/>
    <tableColumn id="11" xr3:uid="{93EBCE80-6A2B-4F28-8A18-BC864F879F9B}" uniqueName="11" name="avrage" queryTableFieldId="11" dataDxfId="12"/>
    <tableColumn id="17" xr3:uid="{9CBEE41A-0BB3-44D1-97DA-0228032EB30A}" uniqueName="17" name="lyric invalid2" queryTableFieldId="17" dataDxfId="11"/>
    <tableColumn id="12" xr3:uid="{CC5FFC0F-1F20-4C1B-9B2C-EE96640CE268}" uniqueName="12" name="열5" queryTableFieldId="12" dataDxfId="10"/>
    <tableColumn id="13" xr3:uid="{852CC670-1EF4-4F33-B5CD-4FF058EA165B}" uniqueName="13" name="R라인" queryTableFieldId="13" dataDxfId="9"/>
    <tableColumn id="14" xr3:uid="{B36F5838-C407-41A1-8146-3C93428C1D44}" uniqueName="14" name="P라인" queryTableFieldId="14" dataDxfId="8"/>
    <tableColumn id="15" xr3:uid="{FBF47C26-26F1-418F-9775-333982154390}" uniqueName="15" name="R+P" queryTableFieldId="15" dataDxfId="7">
      <calculatedColumnFormula>MV_karaoke_202004165[[#This Row],[R라인]]+MV_karaoke_202004165[[#This Row],[P라인]]</calculatedColumnFormula>
    </tableColumn>
    <tableColumn id="16" xr3:uid="{E0E340C6-D588-481D-A763-3856746D8B4C}" uniqueName="16" name="듀엣" queryTableFieldId="16" dataDxfId="6"/>
    <tableColumn id="18" xr3:uid="{AD44A9AB-F063-4124-BBD9-5AFB7B6E0BE6}" uniqueName="18" name="열10" queryTableFieldId="18" dataDxfId="5"/>
    <tableColumn id="2" xr3:uid="{C5D989E2-5FAD-4E35-B51C-B1EAB5813B66}" uniqueName="2" name="분석" queryTableFieldId="19" dataDxf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FBD4A6-3C2E-4FD3-83A4-127EE5B224E3}" name="MV_karaoke_202004163" displayName="MV_karaoke_202004163" ref="A1:B106" tableType="queryTable" totalsRowShown="0">
  <autoFilter ref="A1:B106" xr:uid="{88319A8E-D5DD-4B50-A0A7-5967B7FD0993}"/>
  <tableColumns count="2">
    <tableColumn id="1" xr3:uid="{0BC5EC9F-686B-44DB-AD25-5CBEAF9DD759}" uniqueName="1" name="Name" queryTableFieldId="1" dataDxfId="3"/>
    <tableColumn id="7" xr3:uid="{61DD01CF-5C94-4B87-BB14-062EF7FF0F06}" uniqueName="7" name="Lines" queryTableFieldId="7" dataDxfId="2"/>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FC700-7FE2-4629-8217-C5B1C995B242}">
  <dimension ref="A1:S193"/>
  <sheetViews>
    <sheetView topLeftCell="A68" zoomScaleNormal="100" workbookViewId="0">
      <selection activeCell="S73" sqref="A73:S73"/>
    </sheetView>
  </sheetViews>
  <sheetFormatPr defaultRowHeight="16.5"/>
  <cols>
    <col min="1" max="1" width="24.375" style="1" customWidth="1"/>
    <col min="2" max="2" width="8.25" bestFit="1" customWidth="1"/>
    <col min="3" max="3" width="11.25" style="1" bestFit="1" customWidth="1"/>
    <col min="4" max="4" width="9" style="1"/>
    <col min="5" max="5" width="16.375" style="1" bestFit="1" customWidth="1"/>
    <col min="6" max="6" width="13.875" style="1" bestFit="1" customWidth="1"/>
    <col min="7" max="7" width="6.25" style="1" customWidth="1"/>
    <col min="8" max="8" width="27.75" style="1" customWidth="1"/>
    <col min="9" max="9" width="9.25" style="1" customWidth="1"/>
    <col min="10" max="10" width="6.75" style="1" customWidth="1"/>
    <col min="11" max="11" width="8.25" style="1" customWidth="1"/>
    <col min="12" max="12" width="6.5" style="1" customWidth="1"/>
    <col min="13" max="13" width="10" style="1" customWidth="1"/>
    <col min="14" max="14" width="8.375" style="1" customWidth="1"/>
    <col min="15" max="16" width="9" style="1"/>
    <col min="17" max="17" width="20.625" bestFit="1" customWidth="1"/>
  </cols>
  <sheetData>
    <row r="1" spans="1:19">
      <c r="A1" t="s">
        <v>0</v>
      </c>
      <c r="B1" t="s">
        <v>98</v>
      </c>
      <c r="C1" t="s">
        <v>2796</v>
      </c>
      <c r="D1" t="s">
        <v>1328</v>
      </c>
      <c r="E1" t="s">
        <v>1763</v>
      </c>
      <c r="F1" t="s">
        <v>1331</v>
      </c>
      <c r="G1" t="s">
        <v>1765</v>
      </c>
      <c r="H1" t="s">
        <v>1381</v>
      </c>
      <c r="I1" t="s">
        <v>3578</v>
      </c>
      <c r="J1" t="s">
        <v>3579</v>
      </c>
      <c r="K1" t="s">
        <v>3580</v>
      </c>
      <c r="L1" t="s">
        <v>2386</v>
      </c>
      <c r="M1" t="s">
        <v>3581</v>
      </c>
      <c r="N1" t="s">
        <v>2387</v>
      </c>
      <c r="O1" t="s">
        <v>1384</v>
      </c>
      <c r="P1" t="s">
        <v>1379</v>
      </c>
      <c r="Q1" t="s">
        <v>2807</v>
      </c>
      <c r="R1" t="s">
        <v>3577</v>
      </c>
      <c r="S1" t="s">
        <v>2758</v>
      </c>
    </row>
    <row r="2" spans="1:19">
      <c r="A2" s="1" t="s">
        <v>3803</v>
      </c>
      <c r="B2" s="1">
        <v>59</v>
      </c>
      <c r="C2" s="1">
        <v>59</v>
      </c>
      <c r="D2" s="16">
        <f>(MV_karaoke_20200416568791011[[#This Row],[Lines]]-MV_karaoke_20200416568791011[[#This Row],[찾은라인]])</f>
        <v>0</v>
      </c>
      <c r="E2" s="1">
        <v>0</v>
      </c>
      <c r="F2" s="1">
        <v>185</v>
      </c>
      <c r="I2" s="1">
        <v>83</v>
      </c>
      <c r="J2" s="1">
        <v>59</v>
      </c>
      <c r="K2" s="1">
        <v>68</v>
      </c>
      <c r="L2" s="1">
        <v>0</v>
      </c>
      <c r="M2" s="1">
        <v>2</v>
      </c>
      <c r="N2" s="1">
        <v>0</v>
      </c>
      <c r="O2" s="1">
        <f>MV_karaoke_20200416568791011[[#This Row],[Red]]+MV_karaoke_20200416568791011[[#This Row],[Purple]]</f>
        <v>0</v>
      </c>
      <c r="Q2" s="1"/>
      <c r="R2" s="1"/>
      <c r="S2" s="1"/>
    </row>
    <row r="3" spans="1:19">
      <c r="A3" s="1" t="s">
        <v>3804</v>
      </c>
      <c r="B3" s="1">
        <v>50</v>
      </c>
      <c r="C3" s="1">
        <v>50</v>
      </c>
      <c r="D3" s="16">
        <f>(MV_karaoke_20200416568791011[[#This Row],[Lines]]-MV_karaoke_20200416568791011[[#This Row],[찾은라인]])</f>
        <v>0</v>
      </c>
      <c r="E3" s="1">
        <v>1</v>
      </c>
      <c r="F3" s="1">
        <v>153</v>
      </c>
      <c r="I3" s="1">
        <v>87</v>
      </c>
      <c r="J3" s="1">
        <v>50</v>
      </c>
      <c r="K3" s="1">
        <v>1</v>
      </c>
      <c r="L3" s="1">
        <v>0</v>
      </c>
      <c r="M3" s="1">
        <v>0</v>
      </c>
      <c r="N3" s="1">
        <v>0</v>
      </c>
      <c r="O3" s="1">
        <f>MV_karaoke_20200416568791011[[#This Row],[Red]]+MV_karaoke_20200416568791011[[#This Row],[Purple]]</f>
        <v>0</v>
      </c>
      <c r="Q3" s="1"/>
      <c r="R3" s="1"/>
      <c r="S3" s="1"/>
    </row>
    <row r="4" spans="1:19">
      <c r="A4" s="1" t="s">
        <v>3805</v>
      </c>
      <c r="B4" s="1">
        <v>46</v>
      </c>
      <c r="C4" s="1">
        <v>46</v>
      </c>
      <c r="D4" s="16">
        <f>(MV_karaoke_20200416568791011[[#This Row],[Lines]]-MV_karaoke_20200416568791011[[#This Row],[찾은라인]])</f>
        <v>0</v>
      </c>
      <c r="E4" s="1">
        <v>2</v>
      </c>
      <c r="F4" s="1">
        <v>125</v>
      </c>
      <c r="I4" s="1">
        <v>170</v>
      </c>
      <c r="J4" s="1">
        <v>47</v>
      </c>
      <c r="K4" s="1">
        <v>90</v>
      </c>
      <c r="L4" s="1">
        <v>0</v>
      </c>
      <c r="M4" s="1">
        <v>116</v>
      </c>
      <c r="N4" s="1">
        <v>0</v>
      </c>
      <c r="O4" s="1">
        <f>MV_karaoke_20200416568791011[[#This Row],[Red]]+MV_karaoke_20200416568791011[[#This Row],[Purple]]</f>
        <v>0</v>
      </c>
      <c r="Q4" s="1"/>
      <c r="R4" s="1"/>
      <c r="S4" s="1"/>
    </row>
    <row r="5" spans="1:19">
      <c r="A5" s="1" t="s">
        <v>3806</v>
      </c>
      <c r="B5" s="1">
        <v>35</v>
      </c>
      <c r="C5" s="1">
        <v>35</v>
      </c>
      <c r="D5" s="16">
        <f>(MV_karaoke_20200416568791011[[#This Row],[Lines]]-MV_karaoke_20200416568791011[[#This Row],[찾은라인]])</f>
        <v>0</v>
      </c>
      <c r="E5" s="1">
        <v>0</v>
      </c>
      <c r="F5" s="1">
        <v>184</v>
      </c>
      <c r="I5" s="1">
        <v>52</v>
      </c>
      <c r="J5" s="1">
        <v>35</v>
      </c>
      <c r="K5" s="1">
        <v>0</v>
      </c>
      <c r="L5" s="1">
        <v>0</v>
      </c>
      <c r="M5" s="1">
        <v>0</v>
      </c>
      <c r="N5" s="1">
        <v>0</v>
      </c>
      <c r="O5" s="1">
        <f>MV_karaoke_20200416568791011[[#This Row],[Red]]+MV_karaoke_20200416568791011[[#This Row],[Purple]]</f>
        <v>0</v>
      </c>
      <c r="Q5" s="1"/>
      <c r="R5" s="1"/>
      <c r="S5" s="1"/>
    </row>
    <row r="6" spans="1:19">
      <c r="A6" s="1" t="s">
        <v>3807</v>
      </c>
      <c r="B6" s="1">
        <v>59</v>
      </c>
      <c r="C6" s="1">
        <v>59</v>
      </c>
      <c r="D6" s="16">
        <f>(MV_karaoke_20200416568791011[[#This Row],[Lines]]-MV_karaoke_20200416568791011[[#This Row],[찾은라인]])</f>
        <v>0</v>
      </c>
      <c r="E6" s="1">
        <v>0</v>
      </c>
      <c r="F6" s="1">
        <v>204</v>
      </c>
      <c r="I6" s="1">
        <v>87</v>
      </c>
      <c r="J6" s="1">
        <v>59</v>
      </c>
      <c r="K6" s="1">
        <v>18</v>
      </c>
      <c r="L6" s="1">
        <v>0</v>
      </c>
      <c r="M6" s="1">
        <v>3</v>
      </c>
      <c r="N6" s="1">
        <v>0</v>
      </c>
      <c r="O6" s="1">
        <f>MV_karaoke_20200416568791011[[#This Row],[Red]]+MV_karaoke_20200416568791011[[#This Row],[Purple]]</f>
        <v>0</v>
      </c>
      <c r="Q6" s="1"/>
      <c r="R6" s="1"/>
      <c r="S6" s="1"/>
    </row>
    <row r="7" spans="1:19">
      <c r="A7" s="1" t="s">
        <v>3808</v>
      </c>
      <c r="B7" s="1">
        <v>58</v>
      </c>
      <c r="C7" s="1">
        <v>58</v>
      </c>
      <c r="D7" s="16">
        <f>(MV_karaoke_20200416568791011[[#This Row],[Lines]]-MV_karaoke_20200416568791011[[#This Row],[찾은라인]])</f>
        <v>0</v>
      </c>
      <c r="E7" s="1">
        <v>0</v>
      </c>
      <c r="F7" s="1">
        <v>168</v>
      </c>
      <c r="I7" s="1">
        <v>281</v>
      </c>
      <c r="J7" s="1">
        <v>58</v>
      </c>
      <c r="K7" s="1">
        <v>0</v>
      </c>
      <c r="L7" s="1">
        <v>0</v>
      </c>
      <c r="M7" s="1">
        <v>46</v>
      </c>
      <c r="N7" s="1">
        <v>0</v>
      </c>
      <c r="O7" s="1">
        <f>MV_karaoke_20200416568791011[[#This Row],[Red]]+MV_karaoke_20200416568791011[[#This Row],[Purple]]</f>
        <v>0</v>
      </c>
      <c r="Q7" s="1"/>
      <c r="R7" s="1"/>
      <c r="S7" s="1"/>
    </row>
    <row r="8" spans="1:19">
      <c r="A8" s="1" t="s">
        <v>3809</v>
      </c>
      <c r="B8" s="1">
        <v>44</v>
      </c>
      <c r="C8" s="1">
        <v>44</v>
      </c>
      <c r="D8" s="16">
        <f>(MV_karaoke_20200416568791011[[#This Row],[Lines]]-MV_karaoke_20200416568791011[[#This Row],[찾은라인]])</f>
        <v>0</v>
      </c>
      <c r="E8" s="1">
        <v>0</v>
      </c>
      <c r="F8" s="1">
        <v>236</v>
      </c>
      <c r="I8" s="1">
        <v>64</v>
      </c>
      <c r="J8" s="1">
        <v>44</v>
      </c>
      <c r="K8" s="1">
        <v>88</v>
      </c>
      <c r="L8" s="1">
        <v>0</v>
      </c>
      <c r="M8" s="1">
        <v>4</v>
      </c>
      <c r="N8" s="1">
        <v>0</v>
      </c>
      <c r="O8" s="1">
        <f>MV_karaoke_20200416568791011[[#This Row],[Red]]+MV_karaoke_20200416568791011[[#This Row],[Purple]]</f>
        <v>0</v>
      </c>
      <c r="Q8" s="1"/>
      <c r="R8" s="1"/>
      <c r="S8" s="1"/>
    </row>
    <row r="9" spans="1:19">
      <c r="A9" s="1" t="s">
        <v>3810</v>
      </c>
      <c r="B9" s="1">
        <v>59</v>
      </c>
      <c r="C9" s="1">
        <v>59</v>
      </c>
      <c r="D9" s="16">
        <f>(MV_karaoke_20200416568791011[[#This Row],[Lines]]-MV_karaoke_20200416568791011[[#This Row],[찾은라인]])</f>
        <v>0</v>
      </c>
      <c r="E9" s="1">
        <v>0</v>
      </c>
      <c r="F9" s="1">
        <v>222</v>
      </c>
      <c r="I9" s="1">
        <v>83</v>
      </c>
      <c r="J9" s="1">
        <v>59</v>
      </c>
      <c r="K9" s="1">
        <v>66</v>
      </c>
      <c r="L9" s="1">
        <v>1</v>
      </c>
      <c r="M9" s="1">
        <v>0</v>
      </c>
      <c r="N9" s="1">
        <v>0</v>
      </c>
      <c r="O9" s="1">
        <f>MV_karaoke_20200416568791011[[#This Row],[Red]]+MV_karaoke_20200416568791011[[#This Row],[Purple]]</f>
        <v>1</v>
      </c>
      <c r="Q9" s="1"/>
      <c r="R9" s="1"/>
      <c r="S9" s="1"/>
    </row>
    <row r="10" spans="1:19">
      <c r="A10" s="1" t="s">
        <v>3811</v>
      </c>
      <c r="B10" s="1">
        <v>40</v>
      </c>
      <c r="C10" s="1">
        <v>40</v>
      </c>
      <c r="D10" s="16">
        <f>(MV_karaoke_20200416568791011[[#This Row],[Lines]]-MV_karaoke_20200416568791011[[#This Row],[찾은라인]])</f>
        <v>0</v>
      </c>
      <c r="E10" s="1">
        <v>0</v>
      </c>
      <c r="F10" s="1">
        <v>194</v>
      </c>
      <c r="I10" s="1">
        <v>494</v>
      </c>
      <c r="J10" s="1">
        <v>40</v>
      </c>
      <c r="K10" s="1">
        <v>305</v>
      </c>
      <c r="L10" s="1">
        <v>0</v>
      </c>
      <c r="M10" s="1">
        <v>297</v>
      </c>
      <c r="N10" s="1">
        <v>1</v>
      </c>
      <c r="O10" s="1">
        <f>MV_karaoke_20200416568791011[[#This Row],[Red]]+MV_karaoke_20200416568791011[[#This Row],[Purple]]</f>
        <v>1</v>
      </c>
      <c r="Q10" s="1"/>
      <c r="R10" s="1"/>
      <c r="S10" s="1"/>
    </row>
    <row r="11" spans="1:19">
      <c r="A11" s="1" t="s">
        <v>3812</v>
      </c>
      <c r="B11" s="1">
        <v>46</v>
      </c>
      <c r="C11" s="1">
        <v>46</v>
      </c>
      <c r="D11" s="16">
        <f>(MV_karaoke_20200416568791011[[#This Row],[Lines]]-MV_karaoke_20200416568791011[[#This Row],[찾은라인]])</f>
        <v>0</v>
      </c>
      <c r="E11" s="1">
        <v>0</v>
      </c>
      <c r="F11" s="1">
        <v>2444</v>
      </c>
      <c r="I11" s="1">
        <v>62</v>
      </c>
      <c r="J11" s="1">
        <v>46</v>
      </c>
      <c r="K11" s="1">
        <v>152</v>
      </c>
      <c r="L11" s="1">
        <v>0</v>
      </c>
      <c r="M11" s="1">
        <v>3</v>
      </c>
      <c r="N11" s="1">
        <v>0</v>
      </c>
      <c r="O11" s="1">
        <f>MV_karaoke_20200416568791011[[#This Row],[Red]]+MV_karaoke_20200416568791011[[#This Row],[Purple]]</f>
        <v>0</v>
      </c>
      <c r="Q11" s="1"/>
      <c r="R11" s="1"/>
      <c r="S11" s="1"/>
    </row>
    <row r="12" spans="1:19">
      <c r="A12" s="1" t="s">
        <v>3813</v>
      </c>
      <c r="B12" s="1">
        <v>38</v>
      </c>
      <c r="C12" s="1">
        <v>38</v>
      </c>
      <c r="D12" s="16">
        <f>(MV_karaoke_20200416568791011[[#This Row],[Lines]]-MV_karaoke_20200416568791011[[#This Row],[찾은라인]])</f>
        <v>0</v>
      </c>
      <c r="E12" s="1">
        <v>1</v>
      </c>
      <c r="F12" s="1">
        <v>208</v>
      </c>
      <c r="I12" s="1">
        <v>266</v>
      </c>
      <c r="J12" s="1">
        <v>38</v>
      </c>
      <c r="K12" s="1">
        <v>69</v>
      </c>
      <c r="L12" s="1">
        <v>0</v>
      </c>
      <c r="M12" s="1">
        <v>23</v>
      </c>
      <c r="N12" s="1">
        <v>0</v>
      </c>
      <c r="O12" s="1">
        <f>MV_karaoke_20200416568791011[[#This Row],[Red]]+MV_karaoke_20200416568791011[[#This Row],[Purple]]</f>
        <v>0</v>
      </c>
      <c r="Q12" s="1"/>
      <c r="R12" s="1"/>
      <c r="S12" s="1"/>
    </row>
    <row r="13" spans="1:19">
      <c r="A13" s="1" t="s">
        <v>3814</v>
      </c>
      <c r="B13" s="1">
        <v>58</v>
      </c>
      <c r="C13" s="1">
        <v>58</v>
      </c>
      <c r="D13" s="16">
        <f>(MV_karaoke_20200416568791011[[#This Row],[Lines]]-MV_karaoke_20200416568791011[[#This Row],[찾은라인]])</f>
        <v>0</v>
      </c>
      <c r="E13" s="1">
        <v>0</v>
      </c>
      <c r="F13" s="1">
        <v>218</v>
      </c>
      <c r="I13" s="1">
        <v>81</v>
      </c>
      <c r="J13" s="1">
        <v>58</v>
      </c>
      <c r="K13" s="1">
        <v>89</v>
      </c>
      <c r="L13" s="1">
        <v>0</v>
      </c>
      <c r="M13" s="1">
        <v>1</v>
      </c>
      <c r="N13" s="1">
        <v>0</v>
      </c>
      <c r="O13" s="1">
        <f>MV_karaoke_20200416568791011[[#This Row],[Red]]+MV_karaoke_20200416568791011[[#This Row],[Purple]]</f>
        <v>0</v>
      </c>
      <c r="Q13" s="1"/>
      <c r="R13" s="1"/>
      <c r="S13" s="1"/>
    </row>
    <row r="14" spans="1:19">
      <c r="A14" s="1" t="s">
        <v>3815</v>
      </c>
      <c r="B14" s="1">
        <v>74</v>
      </c>
      <c r="C14" s="1">
        <v>74</v>
      </c>
      <c r="D14" s="16">
        <f>(MV_karaoke_20200416568791011[[#This Row],[Lines]]-MV_karaoke_20200416568791011[[#This Row],[찾은라인]])</f>
        <v>0</v>
      </c>
      <c r="E14" s="1">
        <v>0</v>
      </c>
      <c r="F14" s="1">
        <v>206</v>
      </c>
      <c r="I14" s="1">
        <v>100</v>
      </c>
      <c r="J14" s="1">
        <v>74</v>
      </c>
      <c r="K14" s="1">
        <v>14</v>
      </c>
      <c r="L14" s="1">
        <v>0</v>
      </c>
      <c r="M14" s="1">
        <v>3</v>
      </c>
      <c r="N14" s="1">
        <v>0</v>
      </c>
      <c r="O14" s="1">
        <f>MV_karaoke_20200416568791011[[#This Row],[Red]]+MV_karaoke_20200416568791011[[#This Row],[Purple]]</f>
        <v>0</v>
      </c>
      <c r="Q14" s="1"/>
      <c r="R14" s="1"/>
      <c r="S14" s="1"/>
    </row>
    <row r="15" spans="1:19">
      <c r="A15" s="1" t="s">
        <v>3816</v>
      </c>
      <c r="B15" s="1">
        <v>43</v>
      </c>
      <c r="C15" s="1">
        <v>43</v>
      </c>
      <c r="D15" s="16">
        <f>(MV_karaoke_20200416568791011[[#This Row],[Lines]]-MV_karaoke_20200416568791011[[#This Row],[찾은라인]])</f>
        <v>0</v>
      </c>
      <c r="E15" s="1">
        <v>0</v>
      </c>
      <c r="F15" s="1">
        <v>215</v>
      </c>
      <c r="I15" s="1">
        <v>59</v>
      </c>
      <c r="J15" s="1">
        <v>43</v>
      </c>
      <c r="K15" s="1">
        <v>1</v>
      </c>
      <c r="L15" s="1">
        <v>0</v>
      </c>
      <c r="M15" s="1">
        <v>4</v>
      </c>
      <c r="N15" s="1">
        <v>0</v>
      </c>
      <c r="O15" s="1">
        <f>MV_karaoke_20200416568791011[[#This Row],[Red]]+MV_karaoke_20200416568791011[[#This Row],[Purple]]</f>
        <v>0</v>
      </c>
      <c r="Q15" s="1"/>
      <c r="R15" s="1"/>
      <c r="S15" s="1"/>
    </row>
    <row r="16" spans="1:19">
      <c r="A16" s="1" t="s">
        <v>3817</v>
      </c>
      <c r="B16" s="1">
        <v>37</v>
      </c>
      <c r="C16" s="1">
        <v>36</v>
      </c>
      <c r="D16" s="16">
        <f>(MV_karaoke_20200416568791011[[#This Row],[Lines]]-MV_karaoke_20200416568791011[[#This Row],[찾은라인]])</f>
        <v>1</v>
      </c>
      <c r="E16" s="1">
        <v>9</v>
      </c>
      <c r="F16" s="1">
        <v>68</v>
      </c>
      <c r="H16" s="1" t="s">
        <v>3904</v>
      </c>
      <c r="I16" s="1">
        <v>204</v>
      </c>
      <c r="J16" s="1">
        <v>36</v>
      </c>
      <c r="K16" s="1">
        <v>4</v>
      </c>
      <c r="L16" s="1">
        <v>0</v>
      </c>
      <c r="M16" s="1">
        <v>216</v>
      </c>
      <c r="N16" s="1">
        <v>1</v>
      </c>
      <c r="O16" s="1">
        <f>MV_karaoke_20200416568791011[[#This Row],[Red]]+MV_karaoke_20200416568791011[[#This Row],[Purple]]</f>
        <v>1</v>
      </c>
      <c r="Q16" s="1" t="s">
        <v>4911</v>
      </c>
      <c r="R16" s="1"/>
      <c r="S16" s="1"/>
    </row>
    <row r="17" spans="1:19">
      <c r="A17" s="1" t="s">
        <v>3818</v>
      </c>
      <c r="B17" s="1">
        <v>48</v>
      </c>
      <c r="C17" s="1">
        <v>48</v>
      </c>
      <c r="D17" s="16">
        <f>(MV_karaoke_20200416568791011[[#This Row],[Lines]]-MV_karaoke_20200416568791011[[#This Row],[찾은라인]])</f>
        <v>0</v>
      </c>
      <c r="E17" s="1">
        <v>1</v>
      </c>
      <c r="F17" s="1">
        <v>170</v>
      </c>
      <c r="I17" s="1">
        <v>57</v>
      </c>
      <c r="J17" s="1">
        <v>48</v>
      </c>
      <c r="K17" s="1">
        <v>10</v>
      </c>
      <c r="L17" s="1">
        <v>0</v>
      </c>
      <c r="M17" s="1">
        <v>12</v>
      </c>
      <c r="N17" s="1">
        <v>0</v>
      </c>
      <c r="O17" s="1">
        <f>MV_karaoke_20200416568791011[[#This Row],[Red]]+MV_karaoke_20200416568791011[[#This Row],[Purple]]</f>
        <v>0</v>
      </c>
      <c r="Q17" s="1"/>
      <c r="R17" s="1"/>
      <c r="S17" s="1"/>
    </row>
    <row r="18" spans="1:19">
      <c r="A18" s="1" t="s">
        <v>3819</v>
      </c>
      <c r="B18" s="1">
        <v>54</v>
      </c>
      <c r="C18" s="1">
        <v>54</v>
      </c>
      <c r="D18" s="16">
        <f>(MV_karaoke_20200416568791011[[#This Row],[Lines]]-MV_karaoke_20200416568791011[[#This Row],[찾은라인]])</f>
        <v>0</v>
      </c>
      <c r="E18" s="1">
        <v>0</v>
      </c>
      <c r="F18" s="1">
        <v>238</v>
      </c>
      <c r="I18" s="1">
        <v>130</v>
      </c>
      <c r="J18" s="1">
        <v>54</v>
      </c>
      <c r="K18" s="1">
        <v>99</v>
      </c>
      <c r="L18" s="1">
        <v>0</v>
      </c>
      <c r="M18" s="1">
        <v>117</v>
      </c>
      <c r="N18" s="1">
        <v>0</v>
      </c>
      <c r="O18" s="1">
        <f>MV_karaoke_20200416568791011[[#This Row],[Red]]+MV_karaoke_20200416568791011[[#This Row],[Purple]]</f>
        <v>0</v>
      </c>
      <c r="Q18" s="1"/>
      <c r="R18" s="1"/>
      <c r="S18" s="1"/>
    </row>
    <row r="19" spans="1:19">
      <c r="A19" s="1" t="s">
        <v>3820</v>
      </c>
      <c r="B19" s="1">
        <v>36</v>
      </c>
      <c r="C19" s="1">
        <v>36</v>
      </c>
      <c r="D19" s="16">
        <f>(MV_karaoke_20200416568791011[[#This Row],[Lines]]-MV_karaoke_20200416568791011[[#This Row],[찾은라인]])</f>
        <v>0</v>
      </c>
      <c r="E19" s="1">
        <v>3</v>
      </c>
      <c r="F19" s="1">
        <v>103</v>
      </c>
      <c r="I19" s="1">
        <v>56</v>
      </c>
      <c r="J19" s="1">
        <v>36</v>
      </c>
      <c r="K19" s="1">
        <v>75</v>
      </c>
      <c r="L19" s="1">
        <v>0</v>
      </c>
      <c r="M19" s="1">
        <v>4</v>
      </c>
      <c r="N19" s="1">
        <v>0</v>
      </c>
      <c r="O19" s="1">
        <f>MV_karaoke_20200416568791011[[#This Row],[Red]]+MV_karaoke_20200416568791011[[#This Row],[Purple]]</f>
        <v>0</v>
      </c>
      <c r="Q19" s="1"/>
      <c r="R19" s="1"/>
      <c r="S19" s="1"/>
    </row>
    <row r="20" spans="1:19">
      <c r="A20" s="1" t="s">
        <v>3821</v>
      </c>
      <c r="B20" s="1">
        <v>56</v>
      </c>
      <c r="C20" s="1">
        <v>56</v>
      </c>
      <c r="D20" s="16">
        <f>(MV_karaoke_20200416568791011[[#This Row],[Lines]]-MV_karaoke_20200416568791011[[#This Row],[찾은라인]])</f>
        <v>0</v>
      </c>
      <c r="E20" s="1">
        <v>0</v>
      </c>
      <c r="F20" s="1">
        <v>221</v>
      </c>
      <c r="I20" s="1">
        <v>87</v>
      </c>
      <c r="J20" s="1">
        <v>56</v>
      </c>
      <c r="K20" s="1">
        <v>342</v>
      </c>
      <c r="L20" s="1">
        <v>0</v>
      </c>
      <c r="M20" s="1">
        <v>23</v>
      </c>
      <c r="N20" s="1">
        <v>0</v>
      </c>
      <c r="O20" s="1">
        <f>MV_karaoke_20200416568791011[[#This Row],[Red]]+MV_karaoke_20200416568791011[[#This Row],[Purple]]</f>
        <v>0</v>
      </c>
      <c r="Q20" s="1"/>
      <c r="R20" s="1"/>
      <c r="S20" s="1"/>
    </row>
    <row r="21" spans="1:19">
      <c r="A21" s="1" t="s">
        <v>3822</v>
      </c>
      <c r="B21" s="1">
        <v>75</v>
      </c>
      <c r="C21" s="1">
        <v>75</v>
      </c>
      <c r="D21" s="16">
        <f>(MV_karaoke_20200416568791011[[#This Row],[Lines]]-MV_karaoke_20200416568791011[[#This Row],[찾은라인]])</f>
        <v>0</v>
      </c>
      <c r="E21" s="1">
        <v>0</v>
      </c>
      <c r="F21" s="1">
        <v>185</v>
      </c>
      <c r="H21" s="1" t="s">
        <v>3905</v>
      </c>
      <c r="I21" s="1">
        <v>157</v>
      </c>
      <c r="J21" s="1">
        <v>65</v>
      </c>
      <c r="K21" s="1">
        <v>16</v>
      </c>
      <c r="L21" s="1">
        <v>10</v>
      </c>
      <c r="M21" s="1">
        <v>20</v>
      </c>
      <c r="N21" s="1">
        <v>0</v>
      </c>
      <c r="O21" s="1">
        <f>MV_karaoke_20200416568791011[[#This Row],[Red]]+MV_karaoke_20200416568791011[[#This Row],[Purple]]</f>
        <v>10</v>
      </c>
      <c r="P21" s="1">
        <v>1</v>
      </c>
      <c r="Q21" s="1"/>
      <c r="R21" s="1"/>
      <c r="S21" s="1"/>
    </row>
    <row r="22" spans="1:19">
      <c r="A22" s="1" t="s">
        <v>3823</v>
      </c>
      <c r="B22" s="1">
        <v>52</v>
      </c>
      <c r="C22" s="1">
        <v>52</v>
      </c>
      <c r="D22" s="16">
        <f>(MV_karaoke_20200416568791011[[#This Row],[Lines]]-MV_karaoke_20200416568791011[[#This Row],[찾은라인]])</f>
        <v>0</v>
      </c>
      <c r="E22" s="1">
        <v>0</v>
      </c>
      <c r="F22" s="1">
        <v>239</v>
      </c>
      <c r="I22" s="1">
        <v>117</v>
      </c>
      <c r="J22" s="1">
        <v>52</v>
      </c>
      <c r="K22" s="1">
        <v>85</v>
      </c>
      <c r="L22" s="1">
        <v>0</v>
      </c>
      <c r="M22" s="1">
        <v>1</v>
      </c>
      <c r="N22" s="1">
        <v>0</v>
      </c>
      <c r="O22" s="1">
        <f>MV_karaoke_20200416568791011[[#This Row],[Red]]+MV_karaoke_20200416568791011[[#This Row],[Purple]]</f>
        <v>0</v>
      </c>
      <c r="Q22" s="1"/>
      <c r="R22" s="1"/>
      <c r="S22" s="1"/>
    </row>
    <row r="23" spans="1:19">
      <c r="A23" s="1" t="s">
        <v>3824</v>
      </c>
      <c r="B23" s="1">
        <v>46</v>
      </c>
      <c r="C23" s="1">
        <v>46</v>
      </c>
      <c r="D23" s="16">
        <f>(MV_karaoke_20200416568791011[[#This Row],[Lines]]-MV_karaoke_20200416568791011[[#This Row],[찾은라인]])</f>
        <v>0</v>
      </c>
      <c r="E23" s="1">
        <v>0</v>
      </c>
      <c r="F23" s="1">
        <v>210</v>
      </c>
      <c r="I23" s="1">
        <v>90</v>
      </c>
      <c r="J23" s="1">
        <v>46</v>
      </c>
      <c r="K23" s="1">
        <v>157</v>
      </c>
      <c r="L23" s="1">
        <v>0</v>
      </c>
      <c r="M23" s="1">
        <v>58</v>
      </c>
      <c r="N23" s="1">
        <v>0</v>
      </c>
      <c r="O23" s="1">
        <f>MV_karaoke_20200416568791011[[#This Row],[Red]]+MV_karaoke_20200416568791011[[#This Row],[Purple]]</f>
        <v>0</v>
      </c>
      <c r="Q23" s="1"/>
      <c r="R23" s="1"/>
      <c r="S23" s="1"/>
    </row>
    <row r="24" spans="1:19">
      <c r="A24" s="1" t="s">
        <v>3825</v>
      </c>
      <c r="B24" s="1">
        <v>71</v>
      </c>
      <c r="C24" s="1">
        <v>71</v>
      </c>
      <c r="D24" s="16">
        <f>(MV_karaoke_20200416568791011[[#This Row],[Lines]]-MV_karaoke_20200416568791011[[#This Row],[찾은라인]])</f>
        <v>0</v>
      </c>
      <c r="E24" s="1">
        <v>0</v>
      </c>
      <c r="F24" s="1">
        <v>203</v>
      </c>
      <c r="I24" s="1">
        <v>356</v>
      </c>
      <c r="J24" s="1">
        <v>71</v>
      </c>
      <c r="K24" s="1">
        <v>71</v>
      </c>
      <c r="L24" s="1">
        <v>0</v>
      </c>
      <c r="M24" s="1">
        <v>4</v>
      </c>
      <c r="N24" s="1">
        <v>0</v>
      </c>
      <c r="O24" s="1">
        <f>MV_karaoke_20200416568791011[[#This Row],[Red]]+MV_karaoke_20200416568791011[[#This Row],[Purple]]</f>
        <v>0</v>
      </c>
      <c r="Q24" s="1"/>
      <c r="R24" s="1"/>
      <c r="S24" s="1"/>
    </row>
    <row r="25" spans="1:19">
      <c r="A25" s="1" t="s">
        <v>3826</v>
      </c>
      <c r="B25" s="1">
        <v>54</v>
      </c>
      <c r="C25" s="1">
        <v>54</v>
      </c>
      <c r="D25" s="16">
        <f>(MV_karaoke_20200416568791011[[#This Row],[Lines]]-MV_karaoke_20200416568791011[[#This Row],[찾은라인]])</f>
        <v>0</v>
      </c>
      <c r="E25" s="1">
        <v>0</v>
      </c>
      <c r="F25" s="1">
        <v>245</v>
      </c>
      <c r="I25" s="1">
        <v>65</v>
      </c>
      <c r="J25" s="1">
        <v>54</v>
      </c>
      <c r="K25" s="1">
        <v>74</v>
      </c>
      <c r="L25" s="1">
        <v>0</v>
      </c>
      <c r="M25" s="1">
        <v>0</v>
      </c>
      <c r="N25" s="1">
        <v>0</v>
      </c>
      <c r="O25" s="1">
        <f>MV_karaoke_20200416568791011[[#This Row],[Red]]+MV_karaoke_20200416568791011[[#This Row],[Purple]]</f>
        <v>0</v>
      </c>
      <c r="Q25" s="1"/>
      <c r="R25" s="1"/>
      <c r="S25" s="1"/>
    </row>
    <row r="26" spans="1:19">
      <c r="A26" s="1" t="s">
        <v>4915</v>
      </c>
      <c r="B26" s="1">
        <v>81</v>
      </c>
      <c r="C26" s="1">
        <v>80</v>
      </c>
      <c r="D26" s="16">
        <f>(MV_karaoke_20200416568791011[[#This Row],[Lines]]-MV_karaoke_20200416568791011[[#This Row],[찾은라인]])</f>
        <v>1</v>
      </c>
      <c r="E26" s="1">
        <v>1</v>
      </c>
      <c r="F26" s="1">
        <v>171</v>
      </c>
      <c r="G26" s="1">
        <v>2</v>
      </c>
      <c r="I26" s="1">
        <v>680</v>
      </c>
      <c r="J26" s="1">
        <v>78</v>
      </c>
      <c r="K26" s="1">
        <v>1078</v>
      </c>
      <c r="L26" s="1">
        <v>0</v>
      </c>
      <c r="M26" s="1">
        <v>592</v>
      </c>
      <c r="N26" s="1">
        <v>0</v>
      </c>
      <c r="O26" s="1">
        <f>MV_karaoke_20200416568791011[[#This Row],[Red]]+MV_karaoke_20200416568791011[[#This Row],[Purple]]</f>
        <v>0</v>
      </c>
      <c r="Q26" s="1" t="s">
        <v>5106</v>
      </c>
      <c r="R26" s="1"/>
      <c r="S26" s="1"/>
    </row>
    <row r="27" spans="1:19">
      <c r="A27" s="1" t="s">
        <v>3827</v>
      </c>
      <c r="B27" s="1">
        <v>44</v>
      </c>
      <c r="C27" s="1">
        <v>44</v>
      </c>
      <c r="D27" s="16">
        <f>(MV_karaoke_20200416568791011[[#This Row],[Lines]]-MV_karaoke_20200416568791011[[#This Row],[찾은라인]])</f>
        <v>0</v>
      </c>
      <c r="E27" s="1">
        <v>0</v>
      </c>
      <c r="F27" s="1">
        <v>244</v>
      </c>
      <c r="I27" s="1">
        <v>93</v>
      </c>
      <c r="J27" s="1">
        <v>44</v>
      </c>
      <c r="K27" s="1">
        <v>106</v>
      </c>
      <c r="L27" s="1">
        <v>0</v>
      </c>
      <c r="M27" s="1">
        <v>81</v>
      </c>
      <c r="N27" s="1">
        <v>0</v>
      </c>
      <c r="O27" s="1">
        <f>MV_karaoke_20200416568791011[[#This Row],[Red]]+MV_karaoke_20200416568791011[[#This Row],[Purple]]</f>
        <v>0</v>
      </c>
      <c r="Q27" s="1"/>
      <c r="R27" s="1"/>
      <c r="S27" s="1"/>
    </row>
    <row r="28" spans="1:19">
      <c r="A28" s="1" t="s">
        <v>3828</v>
      </c>
      <c r="B28" s="1">
        <v>45</v>
      </c>
      <c r="C28" s="1">
        <v>45</v>
      </c>
      <c r="D28" s="16">
        <f>(MV_karaoke_20200416568791011[[#This Row],[Lines]]-MV_karaoke_20200416568791011[[#This Row],[찾은라인]])</f>
        <v>0</v>
      </c>
      <c r="E28" s="1">
        <v>0</v>
      </c>
      <c r="F28" s="1">
        <v>243</v>
      </c>
      <c r="I28" s="1">
        <v>93</v>
      </c>
      <c r="J28" s="1">
        <v>45</v>
      </c>
      <c r="K28" s="1">
        <v>86</v>
      </c>
      <c r="L28" s="1">
        <v>0</v>
      </c>
      <c r="M28" s="1">
        <v>10</v>
      </c>
      <c r="N28" s="1">
        <v>0</v>
      </c>
      <c r="O28" s="1">
        <f>MV_karaoke_20200416568791011[[#This Row],[Red]]+MV_karaoke_20200416568791011[[#This Row],[Purple]]</f>
        <v>0</v>
      </c>
      <c r="Q28" s="1"/>
      <c r="R28" s="1"/>
      <c r="S28" s="1"/>
    </row>
    <row r="29" spans="1:19">
      <c r="A29" s="1" t="s">
        <v>3829</v>
      </c>
      <c r="B29" s="1">
        <v>46</v>
      </c>
      <c r="C29" s="1">
        <v>46</v>
      </c>
      <c r="D29" s="16">
        <f>(MV_karaoke_20200416568791011[[#This Row],[Lines]]-MV_karaoke_20200416568791011[[#This Row],[찾은라인]])</f>
        <v>0</v>
      </c>
      <c r="E29" s="1">
        <v>0</v>
      </c>
      <c r="F29" s="1">
        <v>180</v>
      </c>
      <c r="G29" s="1">
        <v>1</v>
      </c>
      <c r="I29" s="1">
        <v>321</v>
      </c>
      <c r="J29" s="1">
        <v>46</v>
      </c>
      <c r="K29" s="1">
        <v>167</v>
      </c>
      <c r="L29" s="1">
        <v>0</v>
      </c>
      <c r="M29" s="1">
        <v>94</v>
      </c>
      <c r="N29" s="1">
        <v>0</v>
      </c>
      <c r="O29" s="1">
        <f>MV_karaoke_20200416568791011[[#This Row],[Red]]+MV_karaoke_20200416568791011[[#This Row],[Purple]]</f>
        <v>0</v>
      </c>
      <c r="Q29" s="1"/>
      <c r="R29" s="1"/>
      <c r="S29" s="1"/>
    </row>
    <row r="30" spans="1:19">
      <c r="A30" s="1" t="s">
        <v>3830</v>
      </c>
      <c r="B30" s="1">
        <v>26</v>
      </c>
      <c r="C30" s="1">
        <v>27</v>
      </c>
      <c r="D30" s="16">
        <f>(MV_karaoke_20200416568791011[[#This Row],[Lines]]-MV_karaoke_20200416568791011[[#This Row],[찾은라인]])</f>
        <v>-1</v>
      </c>
      <c r="E30" s="1">
        <v>3</v>
      </c>
      <c r="F30" s="1">
        <v>114</v>
      </c>
      <c r="G30" s="1">
        <v>1</v>
      </c>
      <c r="H30" s="1" t="s">
        <v>5104</v>
      </c>
      <c r="I30" s="1">
        <v>52</v>
      </c>
      <c r="J30" s="1">
        <v>26</v>
      </c>
      <c r="K30" s="1">
        <v>0</v>
      </c>
      <c r="L30" s="1">
        <v>0</v>
      </c>
      <c r="M30" s="1">
        <v>3</v>
      </c>
      <c r="N30" s="1">
        <v>0</v>
      </c>
      <c r="O30" s="1">
        <f>MV_karaoke_20200416568791011[[#This Row],[Red]]+MV_karaoke_20200416568791011[[#This Row],[Purple]]</f>
        <v>0</v>
      </c>
      <c r="Q30" s="1"/>
      <c r="R30" s="1"/>
      <c r="S30" s="1"/>
    </row>
    <row r="31" spans="1:19">
      <c r="A31" s="1" t="s">
        <v>3831</v>
      </c>
      <c r="B31" s="1">
        <v>44</v>
      </c>
      <c r="C31" s="1">
        <v>44</v>
      </c>
      <c r="D31" s="16">
        <f>(MV_karaoke_20200416568791011[[#This Row],[Lines]]-MV_karaoke_20200416568791011[[#This Row],[찾은라인]])</f>
        <v>0</v>
      </c>
      <c r="E31" s="1">
        <v>0</v>
      </c>
      <c r="F31" s="1">
        <v>167</v>
      </c>
      <c r="I31" s="1">
        <v>70</v>
      </c>
      <c r="J31" s="1">
        <v>44</v>
      </c>
      <c r="K31" s="1">
        <v>47</v>
      </c>
      <c r="L31" s="1">
        <v>0</v>
      </c>
      <c r="M31" s="1">
        <v>63</v>
      </c>
      <c r="N31" s="1">
        <v>0</v>
      </c>
      <c r="O31" s="1">
        <f>MV_karaoke_20200416568791011[[#This Row],[Red]]+MV_karaoke_20200416568791011[[#This Row],[Purple]]</f>
        <v>0</v>
      </c>
      <c r="Q31" s="1"/>
      <c r="R31" s="1"/>
      <c r="S31" s="1"/>
    </row>
    <row r="32" spans="1:19">
      <c r="A32" s="1" t="s">
        <v>3832</v>
      </c>
      <c r="B32" s="1">
        <v>78</v>
      </c>
      <c r="C32" s="1">
        <v>78</v>
      </c>
      <c r="D32" s="16">
        <f>(MV_karaoke_20200416568791011[[#This Row],[Lines]]-MV_karaoke_20200416568791011[[#This Row],[찾은라인]])</f>
        <v>0</v>
      </c>
      <c r="E32" s="1">
        <v>0</v>
      </c>
      <c r="F32" s="1">
        <v>176</v>
      </c>
      <c r="H32" s="1" t="s">
        <v>5105</v>
      </c>
      <c r="I32" s="1">
        <v>179</v>
      </c>
      <c r="J32" s="1">
        <v>78</v>
      </c>
      <c r="K32" s="1">
        <v>924</v>
      </c>
      <c r="L32" s="1">
        <v>1</v>
      </c>
      <c r="M32" s="1">
        <v>103</v>
      </c>
      <c r="N32" s="1">
        <v>0</v>
      </c>
      <c r="O32" s="1">
        <f>MV_karaoke_20200416568791011[[#This Row],[Red]]+MV_karaoke_20200416568791011[[#This Row],[Purple]]</f>
        <v>1</v>
      </c>
      <c r="Q32" s="1"/>
      <c r="R32" s="1"/>
      <c r="S32" s="1"/>
    </row>
    <row r="33" spans="1:19">
      <c r="A33" s="1" t="s">
        <v>3833</v>
      </c>
      <c r="B33" s="1">
        <v>46</v>
      </c>
      <c r="C33" s="1">
        <v>46</v>
      </c>
      <c r="D33" s="16">
        <f>(MV_karaoke_20200416568791011[[#This Row],[Lines]]-MV_karaoke_20200416568791011[[#This Row],[찾은라인]])</f>
        <v>0</v>
      </c>
      <c r="E33" s="1">
        <v>10</v>
      </c>
      <c r="F33" s="1">
        <v>51</v>
      </c>
      <c r="I33" s="1">
        <v>75</v>
      </c>
      <c r="J33" s="1">
        <v>46</v>
      </c>
      <c r="K33" s="1">
        <v>0</v>
      </c>
      <c r="L33" s="1">
        <v>0</v>
      </c>
      <c r="M33" s="1">
        <v>1</v>
      </c>
      <c r="N33" s="1">
        <v>0</v>
      </c>
      <c r="O33" s="1">
        <f>MV_karaoke_20200416568791011[[#This Row],[Red]]+MV_karaoke_20200416568791011[[#This Row],[Purple]]</f>
        <v>0</v>
      </c>
      <c r="Q33" s="1"/>
      <c r="R33" s="1"/>
      <c r="S33" s="1"/>
    </row>
    <row r="34" spans="1:19">
      <c r="A34" s="1" t="s">
        <v>3834</v>
      </c>
      <c r="B34" s="1">
        <v>45</v>
      </c>
      <c r="C34" s="1">
        <v>45</v>
      </c>
      <c r="D34" s="16">
        <f>(MV_karaoke_20200416568791011[[#This Row],[Lines]]-MV_karaoke_20200416568791011[[#This Row],[찾은라인]])</f>
        <v>0</v>
      </c>
      <c r="E34" s="1">
        <v>2</v>
      </c>
      <c r="F34" s="1">
        <v>223</v>
      </c>
      <c r="G34" s="1">
        <v>2</v>
      </c>
      <c r="I34" s="1">
        <v>180</v>
      </c>
      <c r="J34" s="1">
        <v>45</v>
      </c>
      <c r="K34" s="1">
        <v>63</v>
      </c>
      <c r="L34" s="1">
        <v>0</v>
      </c>
      <c r="M34" s="1">
        <v>0</v>
      </c>
      <c r="N34" s="1">
        <v>0</v>
      </c>
      <c r="O34" s="1">
        <f>MV_karaoke_20200416568791011[[#This Row],[Red]]+MV_karaoke_20200416568791011[[#This Row],[Purple]]</f>
        <v>0</v>
      </c>
      <c r="Q34" s="1"/>
      <c r="R34" s="1"/>
      <c r="S34" s="1"/>
    </row>
    <row r="35" spans="1:19">
      <c r="A35" s="1" t="s">
        <v>3835</v>
      </c>
      <c r="B35" s="1">
        <v>40</v>
      </c>
      <c r="C35" s="1">
        <v>40</v>
      </c>
      <c r="D35" s="16">
        <f>(MV_karaoke_20200416568791011[[#This Row],[Lines]]-MV_karaoke_20200416568791011[[#This Row],[찾은라인]])</f>
        <v>0</v>
      </c>
      <c r="E35" s="1">
        <v>8</v>
      </c>
      <c r="F35" s="1">
        <v>84</v>
      </c>
      <c r="I35" s="1">
        <v>57</v>
      </c>
      <c r="J35" s="1">
        <v>40</v>
      </c>
      <c r="K35" s="1">
        <v>20</v>
      </c>
      <c r="L35" s="1">
        <v>0</v>
      </c>
      <c r="M35" s="1">
        <v>10</v>
      </c>
      <c r="N35" s="1">
        <v>0</v>
      </c>
      <c r="O35" s="1">
        <f>MV_karaoke_20200416568791011[[#This Row],[Red]]+MV_karaoke_20200416568791011[[#This Row],[Purple]]</f>
        <v>0</v>
      </c>
      <c r="Q35" s="1"/>
      <c r="R35" s="1"/>
      <c r="S35" s="1"/>
    </row>
    <row r="36" spans="1:19">
      <c r="A36" s="1" t="s">
        <v>3836</v>
      </c>
      <c r="B36" s="1">
        <v>51</v>
      </c>
      <c r="C36" s="1">
        <v>51</v>
      </c>
      <c r="D36" s="16">
        <f>(MV_karaoke_20200416568791011[[#This Row],[Lines]]-MV_karaoke_20200416568791011[[#This Row],[찾은라인]])</f>
        <v>0</v>
      </c>
      <c r="E36" s="1">
        <v>3</v>
      </c>
      <c r="F36" s="1">
        <v>149</v>
      </c>
      <c r="G36" s="1">
        <v>1</v>
      </c>
      <c r="H36" s="1" t="s">
        <v>3901</v>
      </c>
      <c r="I36" s="1">
        <v>106</v>
      </c>
      <c r="J36" s="1">
        <v>9</v>
      </c>
      <c r="K36" s="1">
        <v>280</v>
      </c>
      <c r="L36" s="1">
        <v>42</v>
      </c>
      <c r="M36" s="1">
        <v>5</v>
      </c>
      <c r="N36" s="1">
        <v>0</v>
      </c>
      <c r="O36" s="1">
        <f>MV_karaoke_20200416568791011[[#This Row],[Red]]+MV_karaoke_20200416568791011[[#This Row],[Purple]]</f>
        <v>42</v>
      </c>
      <c r="P36" s="1">
        <v>1</v>
      </c>
      <c r="Q36" s="1"/>
      <c r="R36" s="1"/>
      <c r="S36" s="1"/>
    </row>
    <row r="37" spans="1:19">
      <c r="A37" s="1" t="s">
        <v>3837</v>
      </c>
      <c r="B37" s="1">
        <v>76</v>
      </c>
      <c r="C37" s="1">
        <v>71</v>
      </c>
      <c r="D37" s="16">
        <f>(MV_karaoke_20200416568791011[[#This Row],[Lines]]-MV_karaoke_20200416568791011[[#This Row],[찾은라인]])</f>
        <v>5</v>
      </c>
      <c r="E37" s="1">
        <v>4</v>
      </c>
      <c r="F37" s="1">
        <v>110</v>
      </c>
      <c r="H37" s="1" t="s">
        <v>3906</v>
      </c>
      <c r="I37" s="1">
        <v>152</v>
      </c>
      <c r="J37" s="1">
        <v>71</v>
      </c>
      <c r="K37" s="1">
        <v>151</v>
      </c>
      <c r="L37" s="1">
        <v>0</v>
      </c>
      <c r="M37" s="1">
        <v>3</v>
      </c>
      <c r="N37" s="1">
        <v>0</v>
      </c>
      <c r="O37" s="1">
        <f>MV_karaoke_20200416568791011[[#This Row],[Red]]+MV_karaoke_20200416568791011[[#This Row],[Purple]]</f>
        <v>0</v>
      </c>
      <c r="P37" s="1">
        <v>1</v>
      </c>
      <c r="Q37" s="1" t="s">
        <v>4910</v>
      </c>
      <c r="R37" s="1"/>
      <c r="S37" s="1"/>
    </row>
    <row r="38" spans="1:19">
      <c r="A38" s="1" t="s">
        <v>3838</v>
      </c>
      <c r="B38" s="1">
        <v>78</v>
      </c>
      <c r="C38" s="1">
        <v>78</v>
      </c>
      <c r="D38" s="16">
        <f>(MV_karaoke_20200416568791011[[#This Row],[Lines]]-MV_karaoke_20200416568791011[[#This Row],[찾은라인]])</f>
        <v>0</v>
      </c>
      <c r="E38" s="1">
        <v>2</v>
      </c>
      <c r="F38" s="1">
        <v>125</v>
      </c>
      <c r="I38" s="1">
        <v>95</v>
      </c>
      <c r="J38" s="1">
        <v>78</v>
      </c>
      <c r="K38" s="1">
        <v>278</v>
      </c>
      <c r="L38" s="1">
        <v>0</v>
      </c>
      <c r="M38" s="1">
        <v>30</v>
      </c>
      <c r="N38" s="1">
        <v>0</v>
      </c>
      <c r="O38" s="1">
        <f>MV_karaoke_20200416568791011[[#This Row],[Red]]+MV_karaoke_20200416568791011[[#This Row],[Purple]]</f>
        <v>0</v>
      </c>
      <c r="Q38" s="1"/>
      <c r="R38" s="1"/>
      <c r="S38" s="1"/>
    </row>
    <row r="39" spans="1:19">
      <c r="A39" s="1" t="s">
        <v>3839</v>
      </c>
      <c r="B39" s="1">
        <v>38</v>
      </c>
      <c r="C39" s="1">
        <v>38</v>
      </c>
      <c r="D39" s="16">
        <f>(MV_karaoke_20200416568791011[[#This Row],[Lines]]-MV_karaoke_20200416568791011[[#This Row],[찾은라인]])</f>
        <v>0</v>
      </c>
      <c r="E39" s="1">
        <v>0</v>
      </c>
      <c r="F39" s="1">
        <v>175</v>
      </c>
      <c r="I39" s="1">
        <v>149</v>
      </c>
      <c r="J39" s="1">
        <v>38</v>
      </c>
      <c r="K39" s="1">
        <v>53</v>
      </c>
      <c r="L39" s="1">
        <v>0</v>
      </c>
      <c r="M39" s="1">
        <v>1</v>
      </c>
      <c r="N39" s="1">
        <v>0</v>
      </c>
      <c r="O39" s="1">
        <f>MV_karaoke_20200416568791011[[#This Row],[Red]]+MV_karaoke_20200416568791011[[#This Row],[Purple]]</f>
        <v>0</v>
      </c>
      <c r="Q39" s="1"/>
      <c r="R39" s="1"/>
      <c r="S39" s="1"/>
    </row>
    <row r="40" spans="1:19">
      <c r="A40" s="1" t="s">
        <v>3840</v>
      </c>
      <c r="B40" s="1">
        <v>39</v>
      </c>
      <c r="C40" s="1">
        <v>39</v>
      </c>
      <c r="D40" s="16">
        <f>(MV_karaoke_20200416568791011[[#This Row],[Lines]]-MV_karaoke_20200416568791011[[#This Row],[찾은라인]])</f>
        <v>0</v>
      </c>
      <c r="E40" s="1">
        <v>0</v>
      </c>
      <c r="F40" s="1">
        <v>190</v>
      </c>
      <c r="I40" s="1">
        <v>246</v>
      </c>
      <c r="J40" s="1">
        <v>39</v>
      </c>
      <c r="K40" s="1">
        <v>90</v>
      </c>
      <c r="L40" s="1">
        <v>0</v>
      </c>
      <c r="M40" s="1">
        <v>24</v>
      </c>
      <c r="N40" s="1">
        <v>0</v>
      </c>
      <c r="O40" s="1">
        <f>MV_karaoke_20200416568791011[[#This Row],[Red]]+MV_karaoke_20200416568791011[[#This Row],[Purple]]</f>
        <v>0</v>
      </c>
      <c r="Q40" s="1"/>
      <c r="R40" s="1"/>
      <c r="S40" s="1"/>
    </row>
    <row r="41" spans="1:19">
      <c r="A41" s="1" t="s">
        <v>3841</v>
      </c>
      <c r="B41" s="1">
        <v>59</v>
      </c>
      <c r="C41" s="1">
        <v>59</v>
      </c>
      <c r="D41" s="16">
        <f>(MV_karaoke_20200416568791011[[#This Row],[Lines]]-MV_karaoke_20200416568791011[[#This Row],[찾은라인]])</f>
        <v>0</v>
      </c>
      <c r="E41" s="1">
        <v>4</v>
      </c>
      <c r="F41" s="1">
        <v>114</v>
      </c>
      <c r="I41" s="1">
        <v>160</v>
      </c>
      <c r="J41" s="1">
        <v>59</v>
      </c>
      <c r="K41" s="1">
        <v>12</v>
      </c>
      <c r="L41" s="1">
        <v>0</v>
      </c>
      <c r="M41" s="1">
        <v>59</v>
      </c>
      <c r="N41" s="1">
        <v>0</v>
      </c>
      <c r="O41" s="1">
        <f>MV_karaoke_20200416568791011[[#This Row],[Red]]+MV_karaoke_20200416568791011[[#This Row],[Purple]]</f>
        <v>0</v>
      </c>
      <c r="Q41" s="1"/>
      <c r="R41" s="1"/>
      <c r="S41" s="1"/>
    </row>
    <row r="42" spans="1:19">
      <c r="A42" s="1" t="s">
        <v>3842</v>
      </c>
      <c r="B42" s="1">
        <v>44</v>
      </c>
      <c r="C42" s="1">
        <v>44</v>
      </c>
      <c r="D42" s="16">
        <f>(MV_karaoke_20200416568791011[[#This Row],[Lines]]-MV_karaoke_20200416568791011[[#This Row],[찾은라인]])</f>
        <v>0</v>
      </c>
      <c r="E42" s="1">
        <v>0</v>
      </c>
      <c r="F42" s="1">
        <v>222</v>
      </c>
      <c r="I42" s="1">
        <v>69</v>
      </c>
      <c r="J42" s="1">
        <v>44</v>
      </c>
      <c r="K42" s="1">
        <v>28</v>
      </c>
      <c r="L42" s="1">
        <v>0</v>
      </c>
      <c r="M42" s="1">
        <v>13</v>
      </c>
      <c r="N42" s="1">
        <v>0</v>
      </c>
      <c r="O42" s="1">
        <f>MV_karaoke_20200416568791011[[#This Row],[Red]]+MV_karaoke_20200416568791011[[#This Row],[Purple]]</f>
        <v>0</v>
      </c>
      <c r="Q42" s="1"/>
      <c r="R42" s="1"/>
      <c r="S42" s="1"/>
    </row>
    <row r="43" spans="1:19">
      <c r="A43" s="1" t="s">
        <v>3843</v>
      </c>
      <c r="B43" s="1">
        <v>36</v>
      </c>
      <c r="C43" s="1">
        <v>36</v>
      </c>
      <c r="D43" s="16">
        <f>(MV_karaoke_20200416568791011[[#This Row],[Lines]]-MV_karaoke_20200416568791011[[#This Row],[찾은라인]])</f>
        <v>0</v>
      </c>
      <c r="E43" s="1">
        <v>6</v>
      </c>
      <c r="F43" s="1">
        <v>100</v>
      </c>
      <c r="I43" s="1">
        <v>52</v>
      </c>
      <c r="J43" s="1">
        <v>36</v>
      </c>
      <c r="K43" s="1">
        <v>189</v>
      </c>
      <c r="L43" s="1">
        <v>0</v>
      </c>
      <c r="M43" s="1">
        <v>45</v>
      </c>
      <c r="N43" s="1">
        <v>0</v>
      </c>
      <c r="O43" s="1">
        <f>MV_karaoke_20200416568791011[[#This Row],[Red]]+MV_karaoke_20200416568791011[[#This Row],[Purple]]</f>
        <v>0</v>
      </c>
      <c r="Q43" s="1"/>
      <c r="R43" s="1"/>
      <c r="S43" s="1"/>
    </row>
    <row r="44" spans="1:19">
      <c r="A44" s="1" t="s">
        <v>3844</v>
      </c>
      <c r="B44" s="1">
        <v>41</v>
      </c>
      <c r="C44" s="1">
        <v>42</v>
      </c>
      <c r="D44" s="16">
        <f>(MV_karaoke_20200416568791011[[#This Row],[Lines]]-MV_karaoke_20200416568791011[[#This Row],[찾은라인]])</f>
        <v>-1</v>
      </c>
      <c r="E44" s="1">
        <v>0</v>
      </c>
      <c r="F44" s="1">
        <v>175</v>
      </c>
      <c r="H44" s="1" t="s">
        <v>5488</v>
      </c>
      <c r="I44" s="1">
        <v>113</v>
      </c>
      <c r="J44" s="1">
        <v>42</v>
      </c>
      <c r="K44" s="1">
        <v>108</v>
      </c>
      <c r="L44" s="1">
        <v>0</v>
      </c>
      <c r="M44" s="1">
        <v>33</v>
      </c>
      <c r="N44" s="1">
        <v>0</v>
      </c>
      <c r="O44" s="1">
        <f>MV_karaoke_20200416568791011[[#This Row],[Red]]+MV_karaoke_20200416568791011[[#This Row],[Purple]]</f>
        <v>0</v>
      </c>
      <c r="Q44" s="1" t="s">
        <v>2800</v>
      </c>
      <c r="R44" s="1"/>
      <c r="S44" s="1" t="s">
        <v>5255</v>
      </c>
    </row>
    <row r="45" spans="1:19">
      <c r="A45" s="1" t="s">
        <v>3845</v>
      </c>
      <c r="B45" s="1">
        <v>48</v>
      </c>
      <c r="C45" s="1">
        <v>48</v>
      </c>
      <c r="D45" s="16">
        <f>(MV_karaoke_20200416568791011[[#This Row],[Lines]]-MV_karaoke_20200416568791011[[#This Row],[찾은라인]])</f>
        <v>0</v>
      </c>
      <c r="E45" s="1">
        <v>10</v>
      </c>
      <c r="F45" s="1">
        <v>63</v>
      </c>
      <c r="G45" s="1">
        <v>1</v>
      </c>
      <c r="I45" s="1">
        <v>621</v>
      </c>
      <c r="J45" s="1">
        <v>48</v>
      </c>
      <c r="K45" s="1">
        <v>368</v>
      </c>
      <c r="L45" s="1">
        <v>0</v>
      </c>
      <c r="M45" s="1">
        <v>1089</v>
      </c>
      <c r="N45" s="1">
        <v>1</v>
      </c>
      <c r="O45" s="1">
        <f>MV_karaoke_20200416568791011[[#This Row],[Red]]+MV_karaoke_20200416568791011[[#This Row],[Purple]]</f>
        <v>1</v>
      </c>
      <c r="Q45" s="1"/>
      <c r="R45" s="1"/>
      <c r="S45" s="1"/>
    </row>
    <row r="46" spans="1:19">
      <c r="A46" s="1" t="s">
        <v>3846</v>
      </c>
      <c r="B46" s="1">
        <v>53</v>
      </c>
      <c r="C46" s="1">
        <v>53</v>
      </c>
      <c r="D46" s="16">
        <f>(MV_karaoke_20200416568791011[[#This Row],[Lines]]-MV_karaoke_20200416568791011[[#This Row],[찾은라인]])</f>
        <v>0</v>
      </c>
      <c r="E46" s="1">
        <v>0</v>
      </c>
      <c r="F46" s="1">
        <v>202</v>
      </c>
      <c r="I46" s="1">
        <v>97</v>
      </c>
      <c r="J46" s="1">
        <v>53</v>
      </c>
      <c r="K46" s="1">
        <v>295</v>
      </c>
      <c r="L46" s="1">
        <v>0</v>
      </c>
      <c r="M46" s="1">
        <v>78</v>
      </c>
      <c r="N46" s="1">
        <v>0</v>
      </c>
      <c r="O46" s="1">
        <f>MV_karaoke_20200416568791011[[#This Row],[Red]]+MV_karaoke_20200416568791011[[#This Row],[Purple]]</f>
        <v>0</v>
      </c>
      <c r="Q46" s="1"/>
      <c r="R46" s="1"/>
      <c r="S46" s="1"/>
    </row>
    <row r="47" spans="1:19">
      <c r="A47" s="1" t="s">
        <v>3847</v>
      </c>
      <c r="B47" s="1">
        <v>66</v>
      </c>
      <c r="C47" s="1">
        <v>66</v>
      </c>
      <c r="D47" s="16">
        <f>(MV_karaoke_20200416568791011[[#This Row],[Lines]]-MV_karaoke_20200416568791011[[#This Row],[찾은라인]])</f>
        <v>0</v>
      </c>
      <c r="E47" s="1">
        <v>0</v>
      </c>
      <c r="F47" s="1">
        <v>225</v>
      </c>
      <c r="I47" s="1">
        <v>95</v>
      </c>
      <c r="J47" s="1">
        <v>66</v>
      </c>
      <c r="K47" s="1">
        <v>12</v>
      </c>
      <c r="L47" s="1">
        <v>0</v>
      </c>
      <c r="M47" s="1">
        <v>2</v>
      </c>
      <c r="N47" s="1">
        <v>0</v>
      </c>
      <c r="O47" s="1">
        <f>MV_karaoke_20200416568791011[[#This Row],[Red]]+MV_karaoke_20200416568791011[[#This Row],[Purple]]</f>
        <v>0</v>
      </c>
      <c r="Q47" s="1"/>
      <c r="R47" s="1"/>
      <c r="S47" s="1"/>
    </row>
    <row r="48" spans="1:19">
      <c r="A48" s="1" t="s">
        <v>3848</v>
      </c>
      <c r="B48" s="1">
        <v>83</v>
      </c>
      <c r="C48" s="1">
        <v>83</v>
      </c>
      <c r="D48" s="16">
        <f>(MV_karaoke_20200416568791011[[#This Row],[Lines]]-MV_karaoke_20200416568791011[[#This Row],[찾은라인]])</f>
        <v>0</v>
      </c>
      <c r="E48" s="1">
        <v>0</v>
      </c>
      <c r="F48" s="1">
        <v>216</v>
      </c>
      <c r="G48" s="1">
        <v>3</v>
      </c>
      <c r="H48" s="1" t="s">
        <v>3907</v>
      </c>
      <c r="I48" s="1">
        <v>362</v>
      </c>
      <c r="J48" s="1">
        <v>47</v>
      </c>
      <c r="K48" s="1">
        <v>603</v>
      </c>
      <c r="L48" s="1">
        <v>36</v>
      </c>
      <c r="M48" s="1">
        <v>506</v>
      </c>
      <c r="N48" s="1">
        <v>0</v>
      </c>
      <c r="O48" s="1">
        <f>MV_karaoke_20200416568791011[[#This Row],[Red]]+MV_karaoke_20200416568791011[[#This Row],[Purple]]</f>
        <v>36</v>
      </c>
      <c r="P48" s="1">
        <v>1</v>
      </c>
      <c r="Q48" s="1" t="s">
        <v>4917</v>
      </c>
      <c r="R48" s="1"/>
      <c r="S48" s="1"/>
    </row>
    <row r="49" spans="1:19">
      <c r="A49" s="1" t="s">
        <v>3849</v>
      </c>
      <c r="B49" s="1">
        <v>41</v>
      </c>
      <c r="C49" s="1">
        <v>41</v>
      </c>
      <c r="D49" s="16">
        <f>(MV_karaoke_20200416568791011[[#This Row],[Lines]]-MV_karaoke_20200416568791011[[#This Row],[찾은라인]])</f>
        <v>0</v>
      </c>
      <c r="E49" s="1">
        <v>0</v>
      </c>
      <c r="F49" s="1">
        <v>189</v>
      </c>
      <c r="I49" s="1">
        <v>60</v>
      </c>
      <c r="J49" s="1">
        <v>41</v>
      </c>
      <c r="K49" s="1">
        <v>25</v>
      </c>
      <c r="L49" s="1">
        <v>0</v>
      </c>
      <c r="M49" s="1">
        <v>1</v>
      </c>
      <c r="N49" s="1">
        <v>0</v>
      </c>
      <c r="O49" s="1">
        <f>MV_karaoke_20200416568791011[[#This Row],[Red]]+MV_karaoke_20200416568791011[[#This Row],[Purple]]</f>
        <v>0</v>
      </c>
      <c r="Q49" s="1"/>
      <c r="R49" s="1"/>
      <c r="S49" s="1"/>
    </row>
    <row r="50" spans="1:19">
      <c r="A50" s="1" t="s">
        <v>3850</v>
      </c>
      <c r="B50" s="1">
        <v>27</v>
      </c>
      <c r="C50" s="1">
        <v>27</v>
      </c>
      <c r="D50" s="16">
        <f>(MV_karaoke_20200416568791011[[#This Row],[Lines]]-MV_karaoke_20200416568791011[[#This Row],[찾은라인]])</f>
        <v>0</v>
      </c>
      <c r="E50" s="1">
        <v>10</v>
      </c>
      <c r="F50" s="1">
        <v>50</v>
      </c>
      <c r="I50" s="1">
        <v>57</v>
      </c>
      <c r="J50" s="1">
        <v>27</v>
      </c>
      <c r="K50" s="1">
        <v>12</v>
      </c>
      <c r="L50" s="1">
        <v>0</v>
      </c>
      <c r="M50" s="1">
        <v>14</v>
      </c>
      <c r="N50" s="1">
        <v>0</v>
      </c>
      <c r="O50" s="1">
        <f>MV_karaoke_20200416568791011[[#This Row],[Red]]+MV_karaoke_20200416568791011[[#This Row],[Purple]]</f>
        <v>0</v>
      </c>
      <c r="Q50" s="1"/>
      <c r="R50" s="1"/>
      <c r="S50" s="1"/>
    </row>
    <row r="51" spans="1:19">
      <c r="A51" s="1" t="s">
        <v>3851</v>
      </c>
      <c r="B51" s="1">
        <v>48</v>
      </c>
      <c r="C51" s="1">
        <v>48</v>
      </c>
      <c r="D51" s="16">
        <f>(MV_karaoke_20200416568791011[[#This Row],[Lines]]-MV_karaoke_20200416568791011[[#This Row],[찾은라인]])</f>
        <v>0</v>
      </c>
      <c r="E51" s="1">
        <v>0</v>
      </c>
      <c r="F51" s="1">
        <v>170</v>
      </c>
      <c r="I51" s="1">
        <v>349</v>
      </c>
      <c r="J51" s="1">
        <v>48</v>
      </c>
      <c r="K51" s="1">
        <v>172</v>
      </c>
      <c r="L51" s="1">
        <v>0</v>
      </c>
      <c r="M51" s="1">
        <v>292</v>
      </c>
      <c r="N51" s="1">
        <v>0</v>
      </c>
      <c r="O51" s="1">
        <f>MV_karaoke_20200416568791011[[#This Row],[Red]]+MV_karaoke_20200416568791011[[#This Row],[Purple]]</f>
        <v>0</v>
      </c>
      <c r="Q51" s="1"/>
      <c r="R51" s="1"/>
      <c r="S51" s="1"/>
    </row>
    <row r="52" spans="1:19">
      <c r="A52" s="1" t="s">
        <v>3852</v>
      </c>
      <c r="B52" s="1">
        <v>61</v>
      </c>
      <c r="C52" s="1">
        <v>61</v>
      </c>
      <c r="D52" s="16">
        <f>(MV_karaoke_20200416568791011[[#This Row],[Lines]]-MV_karaoke_20200416568791011[[#This Row],[찾은라인]])</f>
        <v>0</v>
      </c>
      <c r="E52" s="1">
        <v>7</v>
      </c>
      <c r="F52" s="1">
        <v>85</v>
      </c>
      <c r="G52" s="1">
        <v>2</v>
      </c>
      <c r="H52" s="1" t="s">
        <v>5107</v>
      </c>
      <c r="I52" s="1">
        <v>321</v>
      </c>
      <c r="J52" s="1">
        <v>62</v>
      </c>
      <c r="K52" s="1">
        <v>437</v>
      </c>
      <c r="L52" s="1">
        <v>0</v>
      </c>
      <c r="M52" s="1">
        <v>303</v>
      </c>
      <c r="N52" s="1">
        <v>0</v>
      </c>
      <c r="O52" s="1">
        <f>MV_karaoke_20200416568791011[[#This Row],[Red]]+MV_karaoke_20200416568791011[[#This Row],[Purple]]</f>
        <v>0</v>
      </c>
      <c r="Q52" s="1" t="s">
        <v>5106</v>
      </c>
      <c r="R52" s="1"/>
      <c r="S52" s="1"/>
    </row>
    <row r="53" spans="1:19">
      <c r="A53" s="1" t="s">
        <v>3853</v>
      </c>
      <c r="B53" s="1">
        <v>37</v>
      </c>
      <c r="C53" s="1">
        <v>37</v>
      </c>
      <c r="D53" s="16">
        <f>(MV_karaoke_20200416568791011[[#This Row],[Lines]]-MV_karaoke_20200416568791011[[#This Row],[찾은라인]])</f>
        <v>0</v>
      </c>
      <c r="E53" s="1">
        <v>0</v>
      </c>
      <c r="F53" s="1">
        <v>171</v>
      </c>
      <c r="I53" s="1">
        <v>372</v>
      </c>
      <c r="J53" s="1">
        <v>37</v>
      </c>
      <c r="K53" s="1">
        <v>310</v>
      </c>
      <c r="L53" s="1">
        <v>0</v>
      </c>
      <c r="M53" s="1">
        <v>429</v>
      </c>
      <c r="N53" s="1">
        <v>0</v>
      </c>
      <c r="O53" s="1">
        <f>MV_karaoke_20200416568791011[[#This Row],[Red]]+MV_karaoke_20200416568791011[[#This Row],[Purple]]</f>
        <v>0</v>
      </c>
      <c r="Q53" s="1"/>
      <c r="R53" s="1"/>
      <c r="S53" s="1"/>
    </row>
    <row r="54" spans="1:19">
      <c r="A54" s="1" t="s">
        <v>3854</v>
      </c>
      <c r="B54" s="1">
        <v>58</v>
      </c>
      <c r="C54" s="1">
        <v>58</v>
      </c>
      <c r="D54" s="16">
        <f>(MV_karaoke_20200416568791011[[#This Row],[Lines]]-MV_karaoke_20200416568791011[[#This Row],[찾은라인]])</f>
        <v>0</v>
      </c>
      <c r="E54" s="1">
        <v>1</v>
      </c>
      <c r="F54" s="1">
        <v>171</v>
      </c>
      <c r="I54" s="1">
        <v>135</v>
      </c>
      <c r="J54" s="1">
        <v>58</v>
      </c>
      <c r="K54" s="1">
        <v>54</v>
      </c>
      <c r="L54" s="1">
        <v>0</v>
      </c>
      <c r="M54" s="1">
        <v>2</v>
      </c>
      <c r="N54" s="1">
        <v>0</v>
      </c>
      <c r="O54" s="1">
        <f>MV_karaoke_20200416568791011[[#This Row],[Red]]+MV_karaoke_20200416568791011[[#This Row],[Purple]]</f>
        <v>0</v>
      </c>
      <c r="Q54" s="1"/>
      <c r="R54" s="1"/>
      <c r="S54" s="1"/>
    </row>
    <row r="55" spans="1:19">
      <c r="A55" s="1" t="s">
        <v>3855</v>
      </c>
      <c r="B55" s="1">
        <v>81</v>
      </c>
      <c r="C55" s="1">
        <v>81</v>
      </c>
      <c r="D55" s="16">
        <f>(MV_karaoke_20200416568791011[[#This Row],[Lines]]-MV_karaoke_20200416568791011[[#This Row],[찾은라인]])</f>
        <v>0</v>
      </c>
      <c r="E55" s="1">
        <v>0</v>
      </c>
      <c r="F55" s="1">
        <v>176</v>
      </c>
      <c r="I55" s="1">
        <v>122</v>
      </c>
      <c r="J55" s="1">
        <v>81</v>
      </c>
      <c r="K55" s="1">
        <v>1473</v>
      </c>
      <c r="L55" s="1">
        <v>0</v>
      </c>
      <c r="M55" s="1">
        <v>89</v>
      </c>
      <c r="N55" s="1">
        <v>0</v>
      </c>
      <c r="O55" s="1">
        <f>MV_karaoke_20200416568791011[[#This Row],[Red]]+MV_karaoke_20200416568791011[[#This Row],[Purple]]</f>
        <v>0</v>
      </c>
      <c r="Q55" s="1"/>
      <c r="R55" s="1"/>
      <c r="S55" s="1"/>
    </row>
    <row r="56" spans="1:19">
      <c r="A56" s="1" t="s">
        <v>3856</v>
      </c>
      <c r="B56" s="1">
        <v>43</v>
      </c>
      <c r="C56" s="1">
        <v>43</v>
      </c>
      <c r="D56" s="16">
        <f>(MV_karaoke_20200416568791011[[#This Row],[Lines]]-MV_karaoke_20200416568791011[[#This Row],[찾은라인]])</f>
        <v>0</v>
      </c>
      <c r="E56" s="1">
        <v>2</v>
      </c>
      <c r="F56" s="1">
        <v>137</v>
      </c>
      <c r="I56" s="1">
        <v>64</v>
      </c>
      <c r="J56" s="1">
        <v>43</v>
      </c>
      <c r="K56" s="1">
        <v>203</v>
      </c>
      <c r="L56" s="1">
        <v>0</v>
      </c>
      <c r="M56" s="1">
        <v>4</v>
      </c>
      <c r="N56" s="1">
        <v>0</v>
      </c>
      <c r="O56" s="1">
        <f>MV_karaoke_20200416568791011[[#This Row],[Red]]+MV_karaoke_20200416568791011[[#This Row],[Purple]]</f>
        <v>0</v>
      </c>
      <c r="Q56" s="1"/>
      <c r="R56" s="1"/>
      <c r="S56" s="1"/>
    </row>
    <row r="57" spans="1:19">
      <c r="A57" s="1" t="s">
        <v>3857</v>
      </c>
      <c r="B57" s="1">
        <v>63</v>
      </c>
      <c r="C57" s="1">
        <v>63</v>
      </c>
      <c r="D57" s="16">
        <f>(MV_karaoke_20200416568791011[[#This Row],[Lines]]-MV_karaoke_20200416568791011[[#This Row],[찾은라인]])</f>
        <v>0</v>
      </c>
      <c r="E57" s="1">
        <v>4</v>
      </c>
      <c r="F57" s="1">
        <v>116</v>
      </c>
      <c r="I57" s="1">
        <v>79</v>
      </c>
      <c r="J57" s="1">
        <v>63</v>
      </c>
      <c r="K57" s="1">
        <v>226</v>
      </c>
      <c r="L57" s="1">
        <v>0</v>
      </c>
      <c r="M57" s="1">
        <v>8</v>
      </c>
      <c r="N57" s="1">
        <v>0</v>
      </c>
      <c r="O57" s="1">
        <f>MV_karaoke_20200416568791011[[#This Row],[Red]]+MV_karaoke_20200416568791011[[#This Row],[Purple]]</f>
        <v>0</v>
      </c>
      <c r="Q57" s="1"/>
      <c r="R57" s="1"/>
      <c r="S57" s="1"/>
    </row>
    <row r="58" spans="1:19">
      <c r="A58" s="1" t="s">
        <v>3858</v>
      </c>
      <c r="B58" s="1">
        <v>33</v>
      </c>
      <c r="C58" s="1">
        <v>33</v>
      </c>
      <c r="D58" s="16">
        <f>(MV_karaoke_20200416568791011[[#This Row],[Lines]]-MV_karaoke_20200416568791011[[#This Row],[찾은라인]])</f>
        <v>0</v>
      </c>
      <c r="E58" s="1">
        <v>0</v>
      </c>
      <c r="F58" s="1">
        <v>157</v>
      </c>
      <c r="I58" s="1">
        <v>132</v>
      </c>
      <c r="J58" s="1">
        <v>33</v>
      </c>
      <c r="K58" s="1">
        <v>167</v>
      </c>
      <c r="L58" s="1">
        <v>0</v>
      </c>
      <c r="M58" s="1">
        <v>7</v>
      </c>
      <c r="N58" s="1">
        <v>0</v>
      </c>
      <c r="O58" s="1">
        <f>MV_karaoke_20200416568791011[[#This Row],[Red]]+MV_karaoke_20200416568791011[[#This Row],[Purple]]</f>
        <v>0</v>
      </c>
      <c r="P58" s="1">
        <v>1</v>
      </c>
      <c r="Q58" s="1"/>
      <c r="R58" s="1"/>
      <c r="S58" s="1"/>
    </row>
    <row r="59" spans="1:19">
      <c r="A59" s="1" t="s">
        <v>3859</v>
      </c>
      <c r="B59" s="1">
        <v>49</v>
      </c>
      <c r="C59" s="1">
        <v>38</v>
      </c>
      <c r="D59" s="16">
        <f>(MV_karaoke_20200416568791011[[#This Row],[Lines]]-MV_karaoke_20200416568791011[[#This Row],[찾은라인]])</f>
        <v>11</v>
      </c>
      <c r="E59" s="1">
        <v>0</v>
      </c>
      <c r="F59" s="1">
        <v>159</v>
      </c>
      <c r="H59" s="1" t="s">
        <v>3908</v>
      </c>
      <c r="I59" s="1">
        <v>179</v>
      </c>
      <c r="J59" s="1">
        <v>30</v>
      </c>
      <c r="K59" s="1">
        <v>120</v>
      </c>
      <c r="L59" s="1">
        <v>8</v>
      </c>
      <c r="M59" s="1">
        <v>9</v>
      </c>
      <c r="N59" s="1">
        <v>0</v>
      </c>
      <c r="O59" s="1">
        <f>MV_karaoke_20200416568791011[[#This Row],[Red]]+MV_karaoke_20200416568791011[[#This Row],[Purple]]</f>
        <v>8</v>
      </c>
      <c r="P59" s="1">
        <v>1</v>
      </c>
      <c r="Q59" s="1"/>
      <c r="R59" s="1"/>
      <c r="S59" s="1"/>
    </row>
    <row r="60" spans="1:19">
      <c r="A60" s="1" t="s">
        <v>3860</v>
      </c>
      <c r="B60" s="1">
        <v>25</v>
      </c>
      <c r="C60" s="1">
        <v>25</v>
      </c>
      <c r="D60" s="16">
        <f>(MV_karaoke_20200416568791011[[#This Row],[Lines]]-MV_karaoke_20200416568791011[[#This Row],[찾은라인]])</f>
        <v>0</v>
      </c>
      <c r="E60" s="1">
        <v>3</v>
      </c>
      <c r="F60" s="1">
        <v>119</v>
      </c>
      <c r="I60" s="1">
        <v>32</v>
      </c>
      <c r="J60" s="1">
        <v>25</v>
      </c>
      <c r="K60" s="1">
        <v>45</v>
      </c>
      <c r="L60" s="1">
        <v>1</v>
      </c>
      <c r="M60" s="1">
        <v>7</v>
      </c>
      <c r="N60" s="1">
        <v>0</v>
      </c>
      <c r="O60" s="1">
        <f>MV_karaoke_20200416568791011[[#This Row],[Red]]+MV_karaoke_20200416568791011[[#This Row],[Purple]]</f>
        <v>1</v>
      </c>
      <c r="Q60" s="1"/>
      <c r="R60" s="1"/>
      <c r="S60" s="1"/>
    </row>
    <row r="61" spans="1:19">
      <c r="A61" s="1" t="s">
        <v>3861</v>
      </c>
      <c r="B61" s="1">
        <v>60</v>
      </c>
      <c r="C61" s="1">
        <v>60</v>
      </c>
      <c r="D61" s="16">
        <f>(MV_karaoke_20200416568791011[[#This Row],[Lines]]-MV_karaoke_20200416568791011[[#This Row],[찾은라인]])</f>
        <v>0</v>
      </c>
      <c r="E61" s="1">
        <v>0</v>
      </c>
      <c r="F61" s="1">
        <v>221</v>
      </c>
      <c r="G61" s="1">
        <v>1</v>
      </c>
      <c r="I61" s="1">
        <v>509</v>
      </c>
      <c r="J61" s="1">
        <v>60</v>
      </c>
      <c r="K61" s="1">
        <v>398</v>
      </c>
      <c r="L61" s="1">
        <v>0</v>
      </c>
      <c r="M61" s="1">
        <v>49</v>
      </c>
      <c r="N61" s="1">
        <v>0</v>
      </c>
      <c r="O61" s="1">
        <f>MV_karaoke_20200416568791011[[#This Row],[Red]]+MV_karaoke_20200416568791011[[#This Row],[Purple]]</f>
        <v>0</v>
      </c>
      <c r="Q61" s="1"/>
      <c r="R61" s="1"/>
      <c r="S61" s="1"/>
    </row>
    <row r="62" spans="1:19">
      <c r="A62" s="1" t="s">
        <v>4908</v>
      </c>
      <c r="B62" s="1">
        <v>52</v>
      </c>
      <c r="C62" s="1">
        <v>51</v>
      </c>
      <c r="D62" s="16">
        <f>(MV_karaoke_20200416568791011[[#This Row],[Lines]]-MV_karaoke_20200416568791011[[#This Row],[찾은라인]])</f>
        <v>1</v>
      </c>
      <c r="E62" s="1">
        <v>1</v>
      </c>
      <c r="F62" s="1">
        <v>176</v>
      </c>
      <c r="H62" s="1" t="s">
        <v>3909</v>
      </c>
      <c r="I62" s="1">
        <v>555</v>
      </c>
      <c r="J62" s="1">
        <v>51</v>
      </c>
      <c r="K62" s="1">
        <v>561</v>
      </c>
      <c r="L62" s="1">
        <v>1</v>
      </c>
      <c r="M62" s="1">
        <v>437</v>
      </c>
      <c r="N62" s="1">
        <v>0</v>
      </c>
      <c r="O62" s="1">
        <f>MV_karaoke_20200416568791011[[#This Row],[Red]]+MV_karaoke_20200416568791011[[#This Row],[Purple]]</f>
        <v>1</v>
      </c>
      <c r="P62" s="1">
        <v>1</v>
      </c>
      <c r="Q62" s="1" t="s">
        <v>4909</v>
      </c>
      <c r="R62" s="1"/>
      <c r="S62" s="1"/>
    </row>
    <row r="63" spans="1:19">
      <c r="A63" s="1" t="s">
        <v>3862</v>
      </c>
      <c r="B63" s="1">
        <v>43</v>
      </c>
      <c r="C63" s="1">
        <v>43</v>
      </c>
      <c r="D63" s="16">
        <f>(MV_karaoke_20200416568791011[[#This Row],[Lines]]-MV_karaoke_20200416568791011[[#This Row],[찾은라인]])</f>
        <v>0</v>
      </c>
      <c r="E63" s="1">
        <v>1</v>
      </c>
      <c r="F63" s="1">
        <v>133</v>
      </c>
      <c r="G63" s="1">
        <v>2</v>
      </c>
      <c r="I63" s="1">
        <v>643</v>
      </c>
      <c r="J63" s="1">
        <v>42</v>
      </c>
      <c r="K63" s="1">
        <v>396</v>
      </c>
      <c r="L63" s="1">
        <v>1</v>
      </c>
      <c r="M63" s="1">
        <v>141</v>
      </c>
      <c r="N63" s="1">
        <v>0</v>
      </c>
      <c r="O63" s="1">
        <f>MV_karaoke_20200416568791011[[#This Row],[Red]]+MV_karaoke_20200416568791011[[#This Row],[Purple]]</f>
        <v>1</v>
      </c>
      <c r="Q63" s="1"/>
      <c r="R63" s="1"/>
      <c r="S63" s="1"/>
    </row>
    <row r="64" spans="1:19">
      <c r="A64" s="1" t="s">
        <v>3863</v>
      </c>
      <c r="B64" s="1"/>
      <c r="C64" s="1">
        <v>8</v>
      </c>
      <c r="D64" s="16">
        <f>(MV_karaoke_20200416568791011[[#This Row],[Lines]]-MV_karaoke_20200416568791011[[#This Row],[찾은라인]])</f>
        <v>-8</v>
      </c>
      <c r="E64" s="1">
        <v>1</v>
      </c>
      <c r="F64" s="1">
        <v>185</v>
      </c>
      <c r="H64" s="1" t="s">
        <v>3902</v>
      </c>
      <c r="I64" s="1">
        <v>14</v>
      </c>
      <c r="J64" s="1">
        <v>8</v>
      </c>
      <c r="K64" s="1">
        <v>7</v>
      </c>
      <c r="L64" s="1">
        <v>0</v>
      </c>
      <c r="M64" s="1">
        <v>0</v>
      </c>
      <c r="N64" s="1">
        <v>0</v>
      </c>
      <c r="O64" s="1">
        <f>MV_karaoke_20200416568791011[[#This Row],[Red]]+MV_karaoke_20200416568791011[[#This Row],[Purple]]</f>
        <v>0</v>
      </c>
      <c r="Q64" s="1" t="s">
        <v>4914</v>
      </c>
      <c r="R64" s="1"/>
      <c r="S64" s="1"/>
    </row>
    <row r="65" spans="1:19">
      <c r="A65" s="1" t="s">
        <v>3864</v>
      </c>
      <c r="B65" s="1">
        <v>71</v>
      </c>
      <c r="C65" s="1">
        <v>70</v>
      </c>
      <c r="D65" s="16">
        <f>(MV_karaoke_20200416568791011[[#This Row],[Lines]]-MV_karaoke_20200416568791011[[#This Row],[찾은라인]])</f>
        <v>1</v>
      </c>
      <c r="E65" s="1">
        <v>10</v>
      </c>
      <c r="F65" s="1">
        <v>30</v>
      </c>
      <c r="G65" s="1">
        <v>3</v>
      </c>
      <c r="H65" s="1" t="s">
        <v>3910</v>
      </c>
      <c r="I65" s="1">
        <v>323</v>
      </c>
      <c r="J65" s="1">
        <v>70</v>
      </c>
      <c r="K65" s="1">
        <v>398</v>
      </c>
      <c r="L65" s="1">
        <v>0</v>
      </c>
      <c r="M65" s="1">
        <v>558</v>
      </c>
      <c r="N65" s="1">
        <v>1</v>
      </c>
      <c r="O65" s="1">
        <f>MV_karaoke_20200416568791011[[#This Row],[Red]]+MV_karaoke_20200416568791011[[#This Row],[Purple]]</f>
        <v>1</v>
      </c>
      <c r="Q65" s="1" t="s">
        <v>4912</v>
      </c>
      <c r="R65" s="1"/>
      <c r="S65" s="1"/>
    </row>
    <row r="66" spans="1:19">
      <c r="A66" s="1" t="s">
        <v>3865</v>
      </c>
      <c r="B66" s="1">
        <v>78</v>
      </c>
      <c r="C66" s="1">
        <v>78</v>
      </c>
      <c r="D66" s="16">
        <f>(MV_karaoke_20200416568791011[[#This Row],[Lines]]-MV_karaoke_20200416568791011[[#This Row],[찾은라인]])</f>
        <v>0</v>
      </c>
      <c r="E66" s="1">
        <v>0</v>
      </c>
      <c r="F66" s="1">
        <v>226</v>
      </c>
      <c r="I66" s="1">
        <v>104</v>
      </c>
      <c r="J66" s="1">
        <v>78</v>
      </c>
      <c r="K66" s="1">
        <v>32</v>
      </c>
      <c r="L66" s="1">
        <v>0</v>
      </c>
      <c r="M66" s="1">
        <v>141</v>
      </c>
      <c r="N66" s="1">
        <v>0</v>
      </c>
      <c r="O66" s="1">
        <f>MV_karaoke_20200416568791011[[#This Row],[Red]]+MV_karaoke_20200416568791011[[#This Row],[Purple]]</f>
        <v>0</v>
      </c>
      <c r="Q66" s="1"/>
      <c r="R66" s="1"/>
      <c r="S66" s="1"/>
    </row>
    <row r="67" spans="1:19">
      <c r="A67" s="1" t="s">
        <v>3866</v>
      </c>
      <c r="B67" s="1">
        <v>45</v>
      </c>
      <c r="C67" s="1">
        <v>45</v>
      </c>
      <c r="D67" s="16">
        <f>(MV_karaoke_20200416568791011[[#This Row],[Lines]]-MV_karaoke_20200416568791011[[#This Row],[찾은라인]])</f>
        <v>0</v>
      </c>
      <c r="E67" s="1">
        <v>0</v>
      </c>
      <c r="F67" s="1">
        <v>210</v>
      </c>
      <c r="G67" s="1">
        <v>1</v>
      </c>
      <c r="I67" s="1">
        <v>197</v>
      </c>
      <c r="J67" s="1">
        <v>45</v>
      </c>
      <c r="K67" s="1">
        <v>244</v>
      </c>
      <c r="L67" s="1">
        <v>0</v>
      </c>
      <c r="M67" s="1">
        <v>188</v>
      </c>
      <c r="N67" s="1">
        <v>0</v>
      </c>
      <c r="O67" s="1">
        <f>MV_karaoke_20200416568791011[[#This Row],[Red]]+MV_karaoke_20200416568791011[[#This Row],[Purple]]</f>
        <v>0</v>
      </c>
      <c r="Q67" s="1"/>
      <c r="R67" s="1"/>
      <c r="S67" s="1"/>
    </row>
    <row r="68" spans="1:19">
      <c r="A68" s="1" t="s">
        <v>3867</v>
      </c>
      <c r="B68" s="1">
        <v>42</v>
      </c>
      <c r="C68" s="1">
        <v>42</v>
      </c>
      <c r="D68" s="16">
        <f>(MV_karaoke_20200416568791011[[#This Row],[Lines]]-MV_karaoke_20200416568791011[[#This Row],[찾은라인]])</f>
        <v>0</v>
      </c>
      <c r="E68" s="1">
        <v>1</v>
      </c>
      <c r="F68" s="1">
        <v>193</v>
      </c>
      <c r="I68" s="1">
        <v>51</v>
      </c>
      <c r="J68" s="1">
        <v>42</v>
      </c>
      <c r="K68" s="1">
        <v>58</v>
      </c>
      <c r="L68" s="1">
        <v>0</v>
      </c>
      <c r="M68" s="1">
        <v>0</v>
      </c>
      <c r="N68" s="1">
        <v>0</v>
      </c>
      <c r="O68" s="1">
        <f>MV_karaoke_20200416568791011[[#This Row],[Red]]+MV_karaoke_20200416568791011[[#This Row],[Purple]]</f>
        <v>0</v>
      </c>
      <c r="Q68" s="1"/>
      <c r="R68" s="1"/>
      <c r="S68" s="1"/>
    </row>
    <row r="69" spans="1:19">
      <c r="A69" s="1" t="s">
        <v>3868</v>
      </c>
      <c r="B69" s="1">
        <v>51</v>
      </c>
      <c r="C69" s="1">
        <v>51</v>
      </c>
      <c r="D69" s="16">
        <f>(MV_karaoke_20200416568791011[[#This Row],[Lines]]-MV_karaoke_20200416568791011[[#This Row],[찾은라인]])</f>
        <v>0</v>
      </c>
      <c r="E69" s="1">
        <v>0</v>
      </c>
      <c r="F69" s="1">
        <v>195</v>
      </c>
      <c r="I69" s="1">
        <v>72</v>
      </c>
      <c r="J69" s="1">
        <v>51</v>
      </c>
      <c r="K69" s="1">
        <v>127</v>
      </c>
      <c r="L69" s="1">
        <v>0</v>
      </c>
      <c r="M69" s="1">
        <v>54</v>
      </c>
      <c r="N69" s="1">
        <v>0</v>
      </c>
      <c r="O69" s="1">
        <f>MV_karaoke_20200416568791011[[#This Row],[Red]]+MV_karaoke_20200416568791011[[#This Row],[Purple]]</f>
        <v>0</v>
      </c>
      <c r="Q69" s="1"/>
      <c r="R69" s="1"/>
      <c r="S69" s="1"/>
    </row>
    <row r="70" spans="1:19">
      <c r="A70" s="1" t="s">
        <v>3869</v>
      </c>
      <c r="B70" s="1">
        <v>71</v>
      </c>
      <c r="C70" s="1">
        <v>71</v>
      </c>
      <c r="D70" s="16">
        <f>(MV_karaoke_20200416568791011[[#This Row],[Lines]]-MV_karaoke_20200416568791011[[#This Row],[찾은라인]])</f>
        <v>0</v>
      </c>
      <c r="E70" s="1">
        <v>0</v>
      </c>
      <c r="F70" s="1">
        <v>212</v>
      </c>
      <c r="I70" s="1">
        <v>424</v>
      </c>
      <c r="J70" s="1">
        <v>71</v>
      </c>
      <c r="K70" s="1">
        <v>535</v>
      </c>
      <c r="L70" s="1">
        <v>0</v>
      </c>
      <c r="M70" s="1">
        <v>617</v>
      </c>
      <c r="N70" s="1">
        <v>5</v>
      </c>
      <c r="O70" s="1">
        <f>MV_karaoke_20200416568791011[[#This Row],[Red]]+MV_karaoke_20200416568791011[[#This Row],[Purple]]</f>
        <v>5</v>
      </c>
      <c r="Q70" s="1"/>
      <c r="R70" s="1"/>
      <c r="S70" s="1"/>
    </row>
    <row r="71" spans="1:19">
      <c r="A71" s="1" t="s">
        <v>3870</v>
      </c>
      <c r="B71" s="1">
        <v>52</v>
      </c>
      <c r="C71" s="1">
        <v>52</v>
      </c>
      <c r="D71" s="16">
        <f>(MV_karaoke_20200416568791011[[#This Row],[Lines]]-MV_karaoke_20200416568791011[[#This Row],[찾은라인]])</f>
        <v>0</v>
      </c>
      <c r="E71" s="1">
        <v>0</v>
      </c>
      <c r="F71" s="1">
        <v>234</v>
      </c>
      <c r="I71" s="1">
        <v>58</v>
      </c>
      <c r="J71" s="1">
        <v>52</v>
      </c>
      <c r="K71" s="1">
        <v>76</v>
      </c>
      <c r="L71" s="1">
        <v>0</v>
      </c>
      <c r="M71" s="1">
        <v>0</v>
      </c>
      <c r="N71" s="1">
        <v>0</v>
      </c>
      <c r="O71" s="1">
        <f>MV_karaoke_20200416568791011[[#This Row],[Red]]+MV_karaoke_20200416568791011[[#This Row],[Purple]]</f>
        <v>0</v>
      </c>
      <c r="Q71" s="1"/>
      <c r="R71" s="1"/>
      <c r="S71" s="1"/>
    </row>
    <row r="72" spans="1:19">
      <c r="A72" s="1" t="s">
        <v>3871</v>
      </c>
      <c r="B72" s="1">
        <v>36</v>
      </c>
      <c r="C72" s="1">
        <v>37</v>
      </c>
      <c r="D72" s="16">
        <f>(MV_karaoke_20200416568791011[[#This Row],[Lines]]-MV_karaoke_20200416568791011[[#This Row],[찾은라인]])</f>
        <v>-1</v>
      </c>
      <c r="E72" s="1">
        <v>2</v>
      </c>
      <c r="F72" s="1">
        <v>139</v>
      </c>
      <c r="H72" s="1" t="s">
        <v>5257</v>
      </c>
      <c r="I72" s="1">
        <v>154</v>
      </c>
      <c r="J72" s="1">
        <v>28</v>
      </c>
      <c r="K72" s="1">
        <v>105</v>
      </c>
      <c r="L72" s="1">
        <v>0</v>
      </c>
      <c r="M72" s="1">
        <v>220</v>
      </c>
      <c r="N72" s="1">
        <v>1</v>
      </c>
      <c r="O72" s="1">
        <f>MV_karaoke_20200416568791011[[#This Row],[Red]]+MV_karaoke_20200416568791011[[#This Row],[Purple]]</f>
        <v>1</v>
      </c>
      <c r="Q72" s="1"/>
      <c r="R72" s="1"/>
      <c r="S72" s="1" t="s">
        <v>5255</v>
      </c>
    </row>
    <row r="73" spans="1:19">
      <c r="A73" s="1" t="s">
        <v>3872</v>
      </c>
      <c r="B73" s="1">
        <v>73</v>
      </c>
      <c r="C73" s="1">
        <v>72</v>
      </c>
      <c r="D73" s="16">
        <f>(MV_karaoke_20200416568791011[[#This Row],[Lines]]-MV_karaoke_20200416568791011[[#This Row],[찾은라인]])</f>
        <v>1</v>
      </c>
      <c r="E73" s="1">
        <v>0</v>
      </c>
      <c r="F73" s="1">
        <v>194</v>
      </c>
      <c r="H73" s="1" t="s">
        <v>5256</v>
      </c>
      <c r="I73" s="1">
        <v>459</v>
      </c>
      <c r="J73" s="1">
        <v>73</v>
      </c>
      <c r="K73" s="1">
        <v>1146</v>
      </c>
      <c r="L73" s="1">
        <v>0</v>
      </c>
      <c r="M73" s="1">
        <v>10</v>
      </c>
      <c r="N73" s="1">
        <v>0</v>
      </c>
      <c r="O73" s="1">
        <f>MV_karaoke_20200416568791011[[#This Row],[Red]]+MV_karaoke_20200416568791011[[#This Row],[Purple]]</f>
        <v>0</v>
      </c>
      <c r="Q73" s="1"/>
      <c r="R73" s="1"/>
      <c r="S73" s="1" t="s">
        <v>5255</v>
      </c>
    </row>
    <row r="74" spans="1:19">
      <c r="A74" s="1" t="s">
        <v>3873</v>
      </c>
      <c r="B74" s="1">
        <v>45</v>
      </c>
      <c r="C74" s="1">
        <v>45</v>
      </c>
      <c r="D74" s="16">
        <f>(MV_karaoke_20200416568791011[[#This Row],[Lines]]-MV_karaoke_20200416568791011[[#This Row],[찾은라인]])</f>
        <v>0</v>
      </c>
      <c r="E74" s="1">
        <v>0</v>
      </c>
      <c r="F74" s="1">
        <v>278</v>
      </c>
      <c r="I74" s="1">
        <v>185</v>
      </c>
      <c r="J74" s="1">
        <v>45</v>
      </c>
      <c r="K74" s="1">
        <v>112</v>
      </c>
      <c r="L74" s="1">
        <v>0</v>
      </c>
      <c r="M74" s="1">
        <v>401</v>
      </c>
      <c r="N74" s="1">
        <v>0</v>
      </c>
      <c r="O74" s="1">
        <f>MV_karaoke_20200416568791011[[#This Row],[Red]]+MV_karaoke_20200416568791011[[#This Row],[Purple]]</f>
        <v>0</v>
      </c>
      <c r="Q74" s="1"/>
      <c r="R74" s="1"/>
      <c r="S74" s="1"/>
    </row>
    <row r="75" spans="1:19">
      <c r="A75" s="1" t="s">
        <v>3874</v>
      </c>
      <c r="B75" s="1">
        <v>64</v>
      </c>
      <c r="C75" s="1">
        <v>64</v>
      </c>
      <c r="D75" s="16">
        <f>(MV_karaoke_20200416568791011[[#This Row],[Lines]]-MV_karaoke_20200416568791011[[#This Row],[찾은라인]])</f>
        <v>0</v>
      </c>
      <c r="E75" s="1">
        <v>0</v>
      </c>
      <c r="F75" s="1">
        <v>230</v>
      </c>
      <c r="G75" s="1">
        <v>2</v>
      </c>
      <c r="I75" s="1">
        <v>78</v>
      </c>
      <c r="J75" s="1">
        <v>64</v>
      </c>
      <c r="K75" s="1">
        <v>80</v>
      </c>
      <c r="L75" s="1">
        <v>0</v>
      </c>
      <c r="M75" s="1">
        <v>0</v>
      </c>
      <c r="N75" s="1">
        <v>0</v>
      </c>
      <c r="O75" s="1">
        <f>MV_karaoke_20200416568791011[[#This Row],[Red]]+MV_karaoke_20200416568791011[[#This Row],[Purple]]</f>
        <v>0</v>
      </c>
      <c r="Q75" s="1"/>
      <c r="R75" s="1"/>
      <c r="S75" s="1"/>
    </row>
    <row r="76" spans="1:19">
      <c r="A76" s="1" t="s">
        <v>3875</v>
      </c>
      <c r="B76" s="1">
        <v>30</v>
      </c>
      <c r="C76" s="1">
        <v>30</v>
      </c>
      <c r="D76" s="16">
        <f>(MV_karaoke_20200416568791011[[#This Row],[Lines]]-MV_karaoke_20200416568791011[[#This Row],[찾은라인]])</f>
        <v>0</v>
      </c>
      <c r="E76" s="1">
        <v>0</v>
      </c>
      <c r="F76" s="1">
        <v>140</v>
      </c>
      <c r="I76" s="1">
        <v>50</v>
      </c>
      <c r="J76" s="1">
        <v>30</v>
      </c>
      <c r="K76" s="1">
        <v>21</v>
      </c>
      <c r="L76" s="1">
        <v>0</v>
      </c>
      <c r="M76" s="1">
        <v>0</v>
      </c>
      <c r="N76" s="1">
        <v>0</v>
      </c>
      <c r="O76" s="1">
        <f>MV_karaoke_20200416568791011[[#This Row],[Red]]+MV_karaoke_20200416568791011[[#This Row],[Purple]]</f>
        <v>0</v>
      </c>
      <c r="Q76" s="1"/>
      <c r="R76" s="1"/>
      <c r="S76" s="1"/>
    </row>
    <row r="77" spans="1:19">
      <c r="A77" s="1" t="s">
        <v>3876</v>
      </c>
      <c r="B77" s="1">
        <v>46</v>
      </c>
      <c r="C77" s="1">
        <v>46</v>
      </c>
      <c r="D77" s="16">
        <f>(MV_karaoke_20200416568791011[[#This Row],[Lines]]-MV_karaoke_20200416568791011[[#This Row],[찾은라인]])</f>
        <v>0</v>
      </c>
      <c r="E77" s="1">
        <v>0</v>
      </c>
      <c r="F77" s="1">
        <v>228</v>
      </c>
      <c r="I77" s="1">
        <v>54</v>
      </c>
      <c r="J77" s="1">
        <v>46</v>
      </c>
      <c r="K77" s="1">
        <v>72</v>
      </c>
      <c r="L77" s="1">
        <v>0</v>
      </c>
      <c r="M77" s="1">
        <v>0</v>
      </c>
      <c r="N77" s="1">
        <v>0</v>
      </c>
      <c r="O77" s="1">
        <f>MV_karaoke_20200416568791011[[#This Row],[Red]]+MV_karaoke_20200416568791011[[#This Row],[Purple]]</f>
        <v>0</v>
      </c>
      <c r="Q77" s="1"/>
      <c r="R77" s="1"/>
      <c r="S77" s="1"/>
    </row>
    <row r="78" spans="1:19">
      <c r="A78" s="1" t="s">
        <v>3877</v>
      </c>
      <c r="B78" s="1">
        <v>41</v>
      </c>
      <c r="C78" s="1">
        <v>41</v>
      </c>
      <c r="D78" s="16">
        <f>(MV_karaoke_20200416568791011[[#This Row],[Lines]]-MV_karaoke_20200416568791011[[#This Row],[찾은라인]])</f>
        <v>0</v>
      </c>
      <c r="E78" s="1">
        <v>0</v>
      </c>
      <c r="F78" s="1">
        <v>257</v>
      </c>
      <c r="I78" s="1">
        <v>50</v>
      </c>
      <c r="J78" s="1">
        <v>41</v>
      </c>
      <c r="K78" s="1">
        <v>37</v>
      </c>
      <c r="L78" s="1">
        <v>0</v>
      </c>
      <c r="M78" s="1">
        <v>0</v>
      </c>
      <c r="N78" s="1">
        <v>0</v>
      </c>
      <c r="O78" s="1">
        <f>MV_karaoke_20200416568791011[[#This Row],[Red]]+MV_karaoke_20200416568791011[[#This Row],[Purple]]</f>
        <v>0</v>
      </c>
      <c r="Q78" s="1"/>
      <c r="R78" s="1"/>
      <c r="S78" s="1"/>
    </row>
    <row r="79" spans="1:19">
      <c r="A79" s="1" t="s">
        <v>3878</v>
      </c>
      <c r="B79" s="1">
        <v>70</v>
      </c>
      <c r="C79" s="1">
        <v>70</v>
      </c>
      <c r="D79" s="16">
        <f>(MV_karaoke_20200416568791011[[#This Row],[Lines]]-MV_karaoke_20200416568791011[[#This Row],[찾은라인]])</f>
        <v>0</v>
      </c>
      <c r="E79" s="1">
        <v>0</v>
      </c>
      <c r="F79" s="1">
        <v>234</v>
      </c>
      <c r="I79" s="1">
        <v>88</v>
      </c>
      <c r="J79" s="1">
        <v>70</v>
      </c>
      <c r="K79" s="1">
        <v>188</v>
      </c>
      <c r="L79" s="1">
        <v>0</v>
      </c>
      <c r="M79" s="1">
        <v>24</v>
      </c>
      <c r="N79" s="1">
        <v>0</v>
      </c>
      <c r="O79" s="1">
        <f>MV_karaoke_20200416568791011[[#This Row],[Red]]+MV_karaoke_20200416568791011[[#This Row],[Purple]]</f>
        <v>0</v>
      </c>
      <c r="Q79" s="1"/>
      <c r="R79" s="1"/>
      <c r="S79" s="1"/>
    </row>
    <row r="80" spans="1:19">
      <c r="A80" s="1" t="s">
        <v>3879</v>
      </c>
      <c r="B80" s="1">
        <v>50</v>
      </c>
      <c r="C80" s="1">
        <v>50</v>
      </c>
      <c r="D80" s="16">
        <f>(MV_karaoke_20200416568791011[[#This Row],[Lines]]-MV_karaoke_20200416568791011[[#This Row],[찾은라인]])</f>
        <v>0</v>
      </c>
      <c r="E80" s="1">
        <v>1</v>
      </c>
      <c r="F80" s="1">
        <v>209</v>
      </c>
      <c r="I80" s="1">
        <v>76</v>
      </c>
      <c r="J80" s="1">
        <v>50</v>
      </c>
      <c r="K80" s="1">
        <v>68</v>
      </c>
      <c r="L80" s="1">
        <v>0</v>
      </c>
      <c r="M80" s="1">
        <v>9</v>
      </c>
      <c r="N80" s="1">
        <v>0</v>
      </c>
      <c r="O80" s="1">
        <f>MV_karaoke_20200416568791011[[#This Row],[Red]]+MV_karaoke_20200416568791011[[#This Row],[Purple]]</f>
        <v>0</v>
      </c>
      <c r="Q80" s="1"/>
      <c r="R80" s="1"/>
      <c r="S80" s="1"/>
    </row>
    <row r="81" spans="1:19">
      <c r="A81" s="1" t="s">
        <v>3880</v>
      </c>
      <c r="B81" s="1">
        <v>48</v>
      </c>
      <c r="C81" s="1">
        <v>48</v>
      </c>
      <c r="D81" s="16">
        <f>(MV_karaoke_20200416568791011[[#This Row],[Lines]]-MV_karaoke_20200416568791011[[#This Row],[찾은라인]])</f>
        <v>0</v>
      </c>
      <c r="E81" s="1">
        <v>0</v>
      </c>
      <c r="F81" s="1">
        <v>189</v>
      </c>
      <c r="I81" s="1">
        <v>269</v>
      </c>
      <c r="J81" s="1">
        <v>48</v>
      </c>
      <c r="K81" s="1">
        <v>57</v>
      </c>
      <c r="L81" s="1">
        <v>0</v>
      </c>
      <c r="M81" s="1">
        <v>7</v>
      </c>
      <c r="N81" s="1">
        <v>0</v>
      </c>
      <c r="O81" s="1">
        <f>MV_karaoke_20200416568791011[[#This Row],[Red]]+MV_karaoke_20200416568791011[[#This Row],[Purple]]</f>
        <v>0</v>
      </c>
      <c r="Q81" s="1"/>
      <c r="R81" s="1"/>
      <c r="S81" s="1"/>
    </row>
    <row r="82" spans="1:19">
      <c r="A82" s="19" t="s">
        <v>3881</v>
      </c>
      <c r="B82" s="19">
        <v>46</v>
      </c>
      <c r="C82" s="1">
        <v>46</v>
      </c>
      <c r="D82" s="16">
        <f>(MV_karaoke_20200416568791011[[#This Row],[Lines]]-MV_karaoke_20200416568791011[[#This Row],[찾은라인]])</f>
        <v>0</v>
      </c>
      <c r="E82" s="1">
        <v>0</v>
      </c>
      <c r="F82" s="1">
        <v>227</v>
      </c>
      <c r="I82" s="1">
        <v>63</v>
      </c>
      <c r="J82" s="1">
        <v>46</v>
      </c>
      <c r="K82" s="1">
        <v>53</v>
      </c>
      <c r="L82" s="1">
        <v>0</v>
      </c>
      <c r="M82" s="1">
        <v>0</v>
      </c>
      <c r="N82" s="1">
        <v>0</v>
      </c>
      <c r="O82" s="1">
        <f>MV_karaoke_20200416568791011[[#This Row],[Red]]+MV_karaoke_20200416568791011[[#This Row],[Purple]]</f>
        <v>0</v>
      </c>
      <c r="R82" s="1"/>
      <c r="S82" s="1"/>
    </row>
    <row r="83" spans="1:19">
      <c r="A83" s="1" t="s">
        <v>3882</v>
      </c>
      <c r="B83" s="1">
        <v>32</v>
      </c>
      <c r="C83" s="1">
        <v>32</v>
      </c>
      <c r="D83" s="16">
        <f>(MV_karaoke_20200416568791011[[#This Row],[Lines]]-MV_karaoke_20200416568791011[[#This Row],[찾은라인]])</f>
        <v>0</v>
      </c>
      <c r="E83" s="1">
        <v>0</v>
      </c>
      <c r="F83" s="1">
        <v>287</v>
      </c>
      <c r="I83" s="1">
        <v>210</v>
      </c>
      <c r="J83" s="1">
        <v>32</v>
      </c>
      <c r="K83" s="1">
        <v>355</v>
      </c>
      <c r="L83" s="1">
        <v>0</v>
      </c>
      <c r="M83" s="1">
        <v>182</v>
      </c>
      <c r="N83" s="1">
        <v>0</v>
      </c>
      <c r="O83" s="1">
        <f>MV_karaoke_20200416568791011[[#This Row],[Red]]+MV_karaoke_20200416568791011[[#This Row],[Purple]]</f>
        <v>0</v>
      </c>
      <c r="Q83" s="1"/>
      <c r="R83" s="1"/>
      <c r="S83" s="1"/>
    </row>
    <row r="84" spans="1:19">
      <c r="A84" s="1" t="s">
        <v>3883</v>
      </c>
      <c r="B84" s="1">
        <v>43</v>
      </c>
      <c r="C84" s="1">
        <v>43</v>
      </c>
      <c r="D84" s="16">
        <f>(MV_karaoke_20200416568791011[[#This Row],[Lines]]-MV_karaoke_20200416568791011[[#This Row],[찾은라인]])</f>
        <v>0</v>
      </c>
      <c r="E84" s="1">
        <v>7</v>
      </c>
      <c r="F84" s="1">
        <v>94</v>
      </c>
      <c r="G84" s="1">
        <v>1</v>
      </c>
      <c r="I84" s="1">
        <v>225</v>
      </c>
      <c r="J84" s="1">
        <v>43</v>
      </c>
      <c r="K84" s="1">
        <v>60</v>
      </c>
      <c r="L84" s="1">
        <v>0</v>
      </c>
      <c r="M84" s="1">
        <v>40</v>
      </c>
      <c r="N84" s="1">
        <v>0</v>
      </c>
      <c r="O84" s="1">
        <f>MV_karaoke_20200416568791011[[#This Row],[Red]]+MV_karaoke_20200416568791011[[#This Row],[Purple]]</f>
        <v>0</v>
      </c>
      <c r="Q84" s="1"/>
      <c r="R84" s="1"/>
      <c r="S84" s="1"/>
    </row>
    <row r="85" spans="1:19">
      <c r="A85" s="1" t="s">
        <v>3884</v>
      </c>
      <c r="B85" s="1">
        <v>90</v>
      </c>
      <c r="C85" s="1">
        <v>90</v>
      </c>
      <c r="D85" s="16">
        <f>(MV_karaoke_20200416568791011[[#This Row],[Lines]]-MV_karaoke_20200416568791011[[#This Row],[찾은라인]])</f>
        <v>0</v>
      </c>
      <c r="E85" s="1">
        <v>0</v>
      </c>
      <c r="F85" s="1">
        <v>243</v>
      </c>
      <c r="I85" s="1">
        <v>128</v>
      </c>
      <c r="J85" s="1">
        <v>90</v>
      </c>
      <c r="K85" s="1">
        <v>134</v>
      </c>
      <c r="L85" s="1">
        <v>0</v>
      </c>
      <c r="M85" s="1">
        <v>0</v>
      </c>
      <c r="N85" s="1">
        <v>0</v>
      </c>
      <c r="O85" s="1">
        <f>MV_karaoke_20200416568791011[[#This Row],[Red]]+MV_karaoke_20200416568791011[[#This Row],[Purple]]</f>
        <v>0</v>
      </c>
      <c r="Q85" s="1"/>
      <c r="R85" s="1"/>
      <c r="S85" s="1"/>
    </row>
    <row r="86" spans="1:19">
      <c r="A86" s="1" t="s">
        <v>3885</v>
      </c>
      <c r="B86" s="1">
        <v>50</v>
      </c>
      <c r="C86" s="1">
        <v>50</v>
      </c>
      <c r="D86" s="16">
        <f>(MV_karaoke_20200416568791011[[#This Row],[Lines]]-MV_karaoke_20200416568791011[[#This Row],[찾은라인]])</f>
        <v>0</v>
      </c>
      <c r="E86" s="1">
        <v>0</v>
      </c>
      <c r="F86" s="1">
        <v>130</v>
      </c>
      <c r="G86" s="1">
        <v>1</v>
      </c>
      <c r="I86" s="1">
        <v>185</v>
      </c>
      <c r="J86" s="1">
        <v>50</v>
      </c>
      <c r="K86" s="1">
        <v>94</v>
      </c>
      <c r="L86" s="1">
        <v>0</v>
      </c>
      <c r="M86" s="1">
        <v>102</v>
      </c>
      <c r="N86" s="1">
        <v>0</v>
      </c>
      <c r="O86" s="1">
        <f>MV_karaoke_20200416568791011[[#This Row],[Red]]+MV_karaoke_20200416568791011[[#This Row],[Purple]]</f>
        <v>0</v>
      </c>
      <c r="Q86" s="1"/>
      <c r="R86" s="1"/>
      <c r="S86" s="1"/>
    </row>
    <row r="87" spans="1:19">
      <c r="A87" s="1" t="s">
        <v>3886</v>
      </c>
      <c r="B87" s="1">
        <v>49</v>
      </c>
      <c r="C87" s="1">
        <v>50</v>
      </c>
      <c r="D87" s="16">
        <f>(MV_karaoke_20200416568791011[[#This Row],[Lines]]-MV_karaoke_20200416568791011[[#This Row],[찾은라인]])</f>
        <v>-1</v>
      </c>
      <c r="E87" s="1">
        <v>6</v>
      </c>
      <c r="F87" s="1">
        <v>124</v>
      </c>
      <c r="G87" s="1">
        <v>1</v>
      </c>
      <c r="H87" s="1" t="s">
        <v>3911</v>
      </c>
      <c r="I87" s="1">
        <v>120</v>
      </c>
      <c r="J87" s="1">
        <v>36</v>
      </c>
      <c r="K87" s="1">
        <v>284</v>
      </c>
      <c r="L87" s="1">
        <v>26</v>
      </c>
      <c r="M87" s="1">
        <v>16</v>
      </c>
      <c r="N87" s="1">
        <v>0</v>
      </c>
      <c r="O87" s="1">
        <f>MV_karaoke_20200416568791011[[#This Row],[Red]]+MV_karaoke_20200416568791011[[#This Row],[Purple]]</f>
        <v>26</v>
      </c>
      <c r="P87" s="1">
        <v>1</v>
      </c>
      <c r="Q87" s="1" t="s">
        <v>4913</v>
      </c>
      <c r="R87" s="1"/>
      <c r="S87" s="1"/>
    </row>
    <row r="88" spans="1:19">
      <c r="A88" s="1" t="s">
        <v>3887</v>
      </c>
      <c r="B88" s="1">
        <v>40</v>
      </c>
      <c r="C88" s="1">
        <v>40</v>
      </c>
      <c r="D88" s="16">
        <f>(MV_karaoke_20200416568791011[[#This Row],[Lines]]-MV_karaoke_20200416568791011[[#This Row],[찾은라인]])</f>
        <v>0</v>
      </c>
      <c r="E88" s="1">
        <v>2</v>
      </c>
      <c r="F88" s="1">
        <v>107</v>
      </c>
      <c r="I88" s="1">
        <v>92</v>
      </c>
      <c r="J88" s="1">
        <v>40</v>
      </c>
      <c r="K88" s="1">
        <v>268</v>
      </c>
      <c r="L88" s="1">
        <v>0</v>
      </c>
      <c r="M88" s="1">
        <v>83</v>
      </c>
      <c r="N88" s="1">
        <v>0</v>
      </c>
      <c r="O88" s="1">
        <f>MV_karaoke_20200416568791011[[#This Row],[Red]]+MV_karaoke_20200416568791011[[#This Row],[Purple]]</f>
        <v>0</v>
      </c>
      <c r="Q88" s="1"/>
      <c r="R88" s="1"/>
      <c r="S88" s="1"/>
    </row>
    <row r="89" spans="1:19">
      <c r="A89" s="1" t="s">
        <v>3888</v>
      </c>
      <c r="B89" s="1">
        <v>46</v>
      </c>
      <c r="C89" s="1">
        <v>46</v>
      </c>
      <c r="D89" s="16">
        <f>(MV_karaoke_20200416568791011[[#This Row],[Lines]]-MV_karaoke_20200416568791011[[#This Row],[찾은라인]])</f>
        <v>0</v>
      </c>
      <c r="E89" s="1">
        <v>8</v>
      </c>
      <c r="F89" s="1">
        <v>88</v>
      </c>
      <c r="I89" s="1">
        <v>60</v>
      </c>
      <c r="J89" s="1">
        <v>46</v>
      </c>
      <c r="K89" s="1">
        <v>237</v>
      </c>
      <c r="L89" s="1">
        <v>0</v>
      </c>
      <c r="M89" s="1">
        <v>103</v>
      </c>
      <c r="N89" s="1">
        <v>0</v>
      </c>
      <c r="O89" s="1">
        <f>MV_karaoke_20200416568791011[[#This Row],[Red]]+MV_karaoke_20200416568791011[[#This Row],[Purple]]</f>
        <v>0</v>
      </c>
      <c r="Q89" s="1"/>
      <c r="R89" s="1"/>
      <c r="S89" s="1"/>
    </row>
    <row r="90" spans="1:19">
      <c r="A90" s="1" t="s">
        <v>5258</v>
      </c>
      <c r="B90" s="1">
        <v>49</v>
      </c>
      <c r="C90" s="1">
        <v>49</v>
      </c>
      <c r="D90" s="16">
        <f>(MV_karaoke_20200416568791011[[#This Row],[Lines]]-MV_karaoke_20200416568791011[[#This Row],[찾은라인]])</f>
        <v>0</v>
      </c>
      <c r="E90" s="1">
        <v>2</v>
      </c>
      <c r="F90" s="1">
        <v>142</v>
      </c>
      <c r="G90" s="1">
        <v>1</v>
      </c>
      <c r="I90" s="1">
        <v>51</v>
      </c>
      <c r="J90" s="1">
        <v>24</v>
      </c>
      <c r="K90" s="1">
        <v>107</v>
      </c>
      <c r="L90" s="1">
        <v>24</v>
      </c>
      <c r="M90" s="1">
        <v>38</v>
      </c>
      <c r="N90" s="1">
        <v>0</v>
      </c>
      <c r="O90" s="1">
        <f>MV_karaoke_20200416568791011[[#This Row],[Red]]+MV_karaoke_20200416568791011[[#This Row],[Purple]]</f>
        <v>24</v>
      </c>
      <c r="P90" s="1">
        <v>1</v>
      </c>
      <c r="Q90" s="1"/>
      <c r="R90" s="1"/>
      <c r="S90" s="1"/>
    </row>
    <row r="91" spans="1:19">
      <c r="A91" s="1" t="s">
        <v>3890</v>
      </c>
      <c r="B91" s="1">
        <v>30</v>
      </c>
      <c r="C91" s="1">
        <v>30</v>
      </c>
      <c r="D91" s="16">
        <f>(MV_karaoke_20200416568791011[[#This Row],[Lines]]-MV_karaoke_20200416568791011[[#This Row],[찾은라인]])</f>
        <v>0</v>
      </c>
      <c r="E91" s="1">
        <v>0</v>
      </c>
      <c r="F91" s="1">
        <v>164</v>
      </c>
      <c r="I91" s="1">
        <v>48</v>
      </c>
      <c r="J91" s="1">
        <v>30</v>
      </c>
      <c r="K91" s="1">
        <v>8</v>
      </c>
      <c r="L91" s="1">
        <v>0</v>
      </c>
      <c r="M91" s="1">
        <v>5</v>
      </c>
      <c r="N91" s="1">
        <v>0</v>
      </c>
      <c r="O91" s="1">
        <f>MV_karaoke_20200416568791011[[#This Row],[Red]]+MV_karaoke_20200416568791011[[#This Row],[Purple]]</f>
        <v>0</v>
      </c>
      <c r="Q91" s="1"/>
      <c r="R91" s="1"/>
      <c r="S91" s="1"/>
    </row>
    <row r="92" spans="1:19">
      <c r="A92" s="1" t="s">
        <v>3891</v>
      </c>
      <c r="B92" s="1">
        <v>93</v>
      </c>
      <c r="C92" s="1">
        <v>90</v>
      </c>
      <c r="D92" s="16">
        <f>(MV_karaoke_20200416568791011[[#This Row],[Lines]]-MV_karaoke_20200416568791011[[#This Row],[찾은라인]])</f>
        <v>3</v>
      </c>
      <c r="E92" s="1">
        <v>0</v>
      </c>
      <c r="F92" s="1">
        <v>165</v>
      </c>
      <c r="G92" s="1">
        <v>6</v>
      </c>
      <c r="H92" s="1" t="s">
        <v>4663</v>
      </c>
      <c r="I92" s="1">
        <v>249</v>
      </c>
      <c r="J92" s="1">
        <v>81</v>
      </c>
      <c r="K92" s="1">
        <v>38</v>
      </c>
      <c r="L92" s="1">
        <v>0</v>
      </c>
      <c r="M92" s="1">
        <v>31</v>
      </c>
      <c r="N92" s="1">
        <v>0</v>
      </c>
      <c r="O92" s="1">
        <f>MV_karaoke_20200416568791011[[#This Row],[Red]]+MV_karaoke_20200416568791011[[#This Row],[Purple]]</f>
        <v>0</v>
      </c>
      <c r="Q92" s="1"/>
      <c r="R92" s="1"/>
      <c r="S92" s="1"/>
    </row>
    <row r="93" spans="1:19">
      <c r="A93" s="1" t="s">
        <v>3892</v>
      </c>
      <c r="B93" s="1">
        <v>42</v>
      </c>
      <c r="C93" s="1">
        <v>42</v>
      </c>
      <c r="D93" s="16">
        <f>(MV_karaoke_20200416568791011[[#This Row],[Lines]]-MV_karaoke_20200416568791011[[#This Row],[찾은라인]])</f>
        <v>0</v>
      </c>
      <c r="E93" s="1">
        <v>0</v>
      </c>
      <c r="F93" s="1">
        <v>229</v>
      </c>
      <c r="I93" s="1">
        <v>192</v>
      </c>
      <c r="J93" s="1">
        <v>42</v>
      </c>
      <c r="K93" s="1">
        <v>145</v>
      </c>
      <c r="L93" s="1">
        <v>0</v>
      </c>
      <c r="M93" s="1">
        <v>42</v>
      </c>
      <c r="N93" s="1">
        <v>0</v>
      </c>
      <c r="O93" s="1">
        <f>MV_karaoke_20200416568791011[[#This Row],[Red]]+MV_karaoke_20200416568791011[[#This Row],[Purple]]</f>
        <v>0</v>
      </c>
      <c r="Q93" s="1"/>
      <c r="R93" s="1"/>
      <c r="S93" s="1"/>
    </row>
    <row r="94" spans="1:19">
      <c r="A94" s="1" t="s">
        <v>3893</v>
      </c>
      <c r="B94" s="1">
        <v>43</v>
      </c>
      <c r="C94" s="1">
        <v>43</v>
      </c>
      <c r="D94" s="16">
        <f>(MV_karaoke_20200416568791011[[#This Row],[Lines]]-MV_karaoke_20200416568791011[[#This Row],[찾은라인]])</f>
        <v>0</v>
      </c>
      <c r="E94" s="1">
        <v>4</v>
      </c>
      <c r="F94" s="1">
        <v>120</v>
      </c>
      <c r="I94" s="1">
        <v>175</v>
      </c>
      <c r="J94" s="1">
        <v>41</v>
      </c>
      <c r="K94" s="1">
        <v>270</v>
      </c>
      <c r="L94" s="1">
        <v>0</v>
      </c>
      <c r="M94" s="1">
        <v>192</v>
      </c>
      <c r="N94" s="1">
        <v>0</v>
      </c>
      <c r="O94" s="1">
        <f>MV_karaoke_20200416568791011[[#This Row],[Red]]+MV_karaoke_20200416568791011[[#This Row],[Purple]]</f>
        <v>0</v>
      </c>
      <c r="Q94" s="1"/>
      <c r="R94" s="1"/>
      <c r="S94" s="1"/>
    </row>
    <row r="95" spans="1:19">
      <c r="A95" s="1" t="s">
        <v>3894</v>
      </c>
      <c r="B95" s="1">
        <v>65</v>
      </c>
      <c r="C95" s="1">
        <v>65</v>
      </c>
      <c r="D95" s="16">
        <f>(MV_karaoke_20200416568791011[[#This Row],[Lines]]-MV_karaoke_20200416568791011[[#This Row],[찾은라인]])</f>
        <v>0</v>
      </c>
      <c r="E95" s="1">
        <v>0</v>
      </c>
      <c r="F95" s="1">
        <v>130</v>
      </c>
      <c r="I95" s="1">
        <v>217</v>
      </c>
      <c r="J95" s="1">
        <v>65</v>
      </c>
      <c r="K95" s="1">
        <v>315</v>
      </c>
      <c r="L95" s="1">
        <v>0</v>
      </c>
      <c r="M95" s="1">
        <v>184</v>
      </c>
      <c r="N95" s="1">
        <v>0</v>
      </c>
      <c r="O95" s="1">
        <f>MV_karaoke_20200416568791011[[#This Row],[Red]]+MV_karaoke_20200416568791011[[#This Row],[Purple]]</f>
        <v>0</v>
      </c>
      <c r="Q95" s="1"/>
      <c r="R95" s="1"/>
      <c r="S95" s="1"/>
    </row>
    <row r="96" spans="1:19">
      <c r="A96" s="1" t="s">
        <v>3895</v>
      </c>
      <c r="B96" s="1">
        <v>50</v>
      </c>
      <c r="C96" s="1">
        <v>50</v>
      </c>
      <c r="D96" s="16">
        <f>(MV_karaoke_20200416568791011[[#This Row],[Lines]]-MV_karaoke_20200416568791011[[#This Row],[찾은라인]])</f>
        <v>0</v>
      </c>
      <c r="E96" s="1">
        <v>0</v>
      </c>
      <c r="F96" s="1">
        <v>227</v>
      </c>
      <c r="I96" s="1">
        <v>72</v>
      </c>
      <c r="J96" s="1">
        <v>50</v>
      </c>
      <c r="K96" s="1">
        <v>330</v>
      </c>
      <c r="L96" s="1">
        <v>2</v>
      </c>
      <c r="M96" s="1">
        <v>85</v>
      </c>
      <c r="N96" s="1">
        <v>0</v>
      </c>
      <c r="O96" s="1">
        <f>MV_karaoke_20200416568791011[[#This Row],[Red]]+MV_karaoke_20200416568791011[[#This Row],[Purple]]</f>
        <v>2</v>
      </c>
      <c r="Q96" s="1"/>
      <c r="R96" s="1"/>
      <c r="S96" s="1"/>
    </row>
    <row r="97" spans="1:19">
      <c r="A97" s="1" t="s">
        <v>3896</v>
      </c>
      <c r="B97" s="1">
        <v>45</v>
      </c>
      <c r="C97" s="1">
        <v>45</v>
      </c>
      <c r="D97" s="16">
        <f>(MV_karaoke_20200416568791011[[#This Row],[Lines]]-MV_karaoke_20200416568791011[[#This Row],[찾은라인]])</f>
        <v>0</v>
      </c>
      <c r="E97" s="1">
        <v>0</v>
      </c>
      <c r="F97" s="1">
        <v>138</v>
      </c>
      <c r="I97" s="1">
        <v>111</v>
      </c>
      <c r="J97" s="1">
        <v>44</v>
      </c>
      <c r="K97" s="1">
        <v>82</v>
      </c>
      <c r="L97" s="1">
        <v>0</v>
      </c>
      <c r="M97" s="1">
        <v>69</v>
      </c>
      <c r="N97" s="1">
        <v>0</v>
      </c>
      <c r="O97" s="1">
        <f>MV_karaoke_20200416568791011[[#This Row],[Red]]+MV_karaoke_20200416568791011[[#This Row],[Purple]]</f>
        <v>0</v>
      </c>
      <c r="Q97" s="1"/>
      <c r="R97" s="1"/>
      <c r="S97" s="1"/>
    </row>
    <row r="98" spans="1:19">
      <c r="A98" s="1" t="s">
        <v>3897</v>
      </c>
      <c r="B98" s="1">
        <v>49</v>
      </c>
      <c r="C98" s="1">
        <v>49</v>
      </c>
      <c r="D98" s="16">
        <f>(MV_karaoke_20200416568791011[[#This Row],[Lines]]-MV_karaoke_20200416568791011[[#This Row],[찾은라인]])</f>
        <v>0</v>
      </c>
      <c r="E98" s="1">
        <v>2</v>
      </c>
      <c r="F98" s="1">
        <v>157</v>
      </c>
      <c r="I98" s="1">
        <v>129</v>
      </c>
      <c r="J98" s="1">
        <v>49</v>
      </c>
      <c r="K98" s="1">
        <v>56</v>
      </c>
      <c r="L98" s="1">
        <v>0</v>
      </c>
      <c r="M98" s="1">
        <v>179</v>
      </c>
      <c r="N98" s="1">
        <v>1</v>
      </c>
      <c r="O98" s="1">
        <f>MV_karaoke_20200416568791011[[#This Row],[Red]]+MV_karaoke_20200416568791011[[#This Row],[Purple]]</f>
        <v>1</v>
      </c>
      <c r="Q98" s="1"/>
      <c r="R98" s="1"/>
      <c r="S98" s="1"/>
    </row>
    <row r="99" spans="1:19">
      <c r="A99" s="1" t="s">
        <v>3898</v>
      </c>
      <c r="B99" s="1">
        <v>29</v>
      </c>
      <c r="C99" s="1">
        <v>29</v>
      </c>
      <c r="D99" s="16">
        <f>(MV_karaoke_20200416568791011[[#This Row],[Lines]]-MV_karaoke_20200416568791011[[#This Row],[찾은라인]])</f>
        <v>0</v>
      </c>
      <c r="E99" s="1">
        <v>4</v>
      </c>
      <c r="F99" s="1">
        <v>97</v>
      </c>
      <c r="H99" s="1" t="s">
        <v>3903</v>
      </c>
      <c r="I99" s="1">
        <v>58</v>
      </c>
      <c r="J99" s="1">
        <v>29</v>
      </c>
      <c r="K99" s="1">
        <v>30</v>
      </c>
      <c r="L99" s="1">
        <v>0</v>
      </c>
      <c r="M99" s="1">
        <v>81</v>
      </c>
      <c r="N99" s="1">
        <v>0</v>
      </c>
      <c r="O99" s="1">
        <f>MV_karaoke_20200416568791011[[#This Row],[Red]]+MV_karaoke_20200416568791011[[#This Row],[Purple]]</f>
        <v>0</v>
      </c>
      <c r="Q99" s="1"/>
      <c r="R99" s="1"/>
      <c r="S99" s="1"/>
    </row>
    <row r="100" spans="1:19">
      <c r="A100" s="1" t="s">
        <v>3899</v>
      </c>
      <c r="B100" s="1">
        <v>54</v>
      </c>
      <c r="C100" s="1">
        <v>54</v>
      </c>
      <c r="D100" s="16">
        <f>(MV_karaoke_20200416568791011[[#This Row],[Lines]]-MV_karaoke_20200416568791011[[#This Row],[찾은라인]])</f>
        <v>0</v>
      </c>
      <c r="E100" s="1">
        <v>0</v>
      </c>
      <c r="F100" s="1">
        <v>213</v>
      </c>
      <c r="I100" s="1">
        <v>73</v>
      </c>
      <c r="J100" s="1">
        <v>54</v>
      </c>
      <c r="K100" s="1">
        <v>12</v>
      </c>
      <c r="L100" s="1">
        <v>0</v>
      </c>
      <c r="M100" s="1">
        <v>23</v>
      </c>
      <c r="N100" s="1">
        <v>0</v>
      </c>
      <c r="O100" s="1">
        <f>MV_karaoke_20200416568791011[[#This Row],[Red]]+MV_karaoke_20200416568791011[[#This Row],[Purple]]</f>
        <v>0</v>
      </c>
      <c r="Q100" s="1"/>
      <c r="R100" s="1"/>
      <c r="S100" s="1"/>
    </row>
    <row r="101" spans="1:19">
      <c r="A101" s="1" t="s">
        <v>3900</v>
      </c>
      <c r="B101" s="1">
        <v>30</v>
      </c>
      <c r="C101" s="1">
        <v>30</v>
      </c>
      <c r="D101" s="16">
        <f>(MV_karaoke_20200416568791011[[#This Row],[Lines]]-MV_karaoke_20200416568791011[[#This Row],[찾은라인]])</f>
        <v>0</v>
      </c>
      <c r="E101" s="1">
        <v>1</v>
      </c>
      <c r="F101" s="1">
        <v>213</v>
      </c>
      <c r="I101" s="1">
        <v>101</v>
      </c>
      <c r="J101" s="1">
        <v>30</v>
      </c>
      <c r="K101" s="1">
        <v>121</v>
      </c>
      <c r="L101" s="1">
        <v>0</v>
      </c>
      <c r="M101" s="1">
        <v>9</v>
      </c>
      <c r="N101" s="1">
        <v>0</v>
      </c>
      <c r="O101" s="1">
        <f>MV_karaoke_20200416568791011[[#This Row],[Red]]+MV_karaoke_20200416568791011[[#This Row],[Purple]]</f>
        <v>0</v>
      </c>
      <c r="Q101" s="1"/>
      <c r="R101" s="1"/>
      <c r="S101" s="1"/>
    </row>
    <row r="104" spans="1:19">
      <c r="B104" t="s">
        <v>1193</v>
      </c>
      <c r="C104">
        <f>COUNTIF($D$2:$D$101, 0)</f>
        <v>87</v>
      </c>
      <c r="D104" s="20">
        <f>C104/$C$111*100</f>
        <v>87</v>
      </c>
    </row>
    <row r="105" spans="1:19">
      <c r="B105" t="s">
        <v>1194</v>
      </c>
      <c r="C105">
        <f>COUNTIF($D$2:$D$101, 1)</f>
        <v>5</v>
      </c>
      <c r="D105" s="20">
        <f t="shared" ref="D105:D110" si="0">C105/$C$111*100</f>
        <v>5</v>
      </c>
    </row>
    <row r="106" spans="1:19">
      <c r="B106" t="s">
        <v>1195</v>
      </c>
      <c r="C106">
        <f>COUNTIF($D$2:$D$101, 2)</f>
        <v>0</v>
      </c>
      <c r="D106" s="20">
        <f t="shared" si="0"/>
        <v>0</v>
      </c>
    </row>
    <row r="107" spans="1:19">
      <c r="B107" t="s">
        <v>1196</v>
      </c>
      <c r="C107">
        <f>COUNTIF($D$2:$D$101, 3)</f>
        <v>1</v>
      </c>
      <c r="D107" s="20">
        <f t="shared" si="0"/>
        <v>1</v>
      </c>
    </row>
    <row r="108" spans="1:19">
      <c r="B108" t="s">
        <v>1197</v>
      </c>
      <c r="C108">
        <f>COUNTIF($D$2:$D$101, 4)</f>
        <v>0</v>
      </c>
      <c r="D108" s="20">
        <f t="shared" si="0"/>
        <v>0</v>
      </c>
    </row>
    <row r="109" spans="1:19">
      <c r="B109" t="s">
        <v>1198</v>
      </c>
      <c r="C109">
        <f>COUNTIF($D$2:$D$101, 5)</f>
        <v>1</v>
      </c>
      <c r="D109" s="20">
        <f t="shared" si="0"/>
        <v>1</v>
      </c>
    </row>
    <row r="110" spans="1:19">
      <c r="B110" t="s">
        <v>1199</v>
      </c>
      <c r="C110">
        <f>100-SUM(C104:C109)</f>
        <v>6</v>
      </c>
      <c r="D110" s="20">
        <f t="shared" si="0"/>
        <v>6</v>
      </c>
    </row>
    <row r="111" spans="1:19">
      <c r="C111">
        <v>100</v>
      </c>
      <c r="D111"/>
    </row>
    <row r="112" spans="1:19">
      <c r="C112"/>
      <c r="D112"/>
      <c r="F112" s="1" t="s">
        <v>3913</v>
      </c>
    </row>
    <row r="113" spans="2:19">
      <c r="F113" s="1" t="s">
        <v>3912</v>
      </c>
    </row>
    <row r="116" spans="2:19" s="1" customFormat="1">
      <c r="B116"/>
      <c r="H116" s="15"/>
      <c r="Q116"/>
      <c r="R116"/>
      <c r="S116"/>
    </row>
    <row r="119" spans="2:19">
      <c r="G119" s="1" t="s">
        <v>4664</v>
      </c>
    </row>
    <row r="120" spans="2:19" s="1" customFormat="1">
      <c r="B120"/>
      <c r="E120" s="14"/>
      <c r="H120" s="14"/>
      <c r="Q120"/>
      <c r="R120"/>
      <c r="S120"/>
    </row>
    <row r="121" spans="2:19">
      <c r="G121" s="1" t="s">
        <v>4665</v>
      </c>
    </row>
    <row r="122" spans="2:19" s="1" customFormat="1">
      <c r="B122"/>
      <c r="E122" s="14"/>
      <c r="G122" s="1" t="s">
        <v>4666</v>
      </c>
      <c r="H122" s="14"/>
      <c r="Q122"/>
      <c r="R122"/>
      <c r="S122"/>
    </row>
    <row r="123" spans="2:19">
      <c r="G123" s="1" t="s">
        <v>4667</v>
      </c>
    </row>
    <row r="124" spans="2:19" s="1" customFormat="1">
      <c r="B124"/>
      <c r="E124" s="14"/>
      <c r="H124" s="14"/>
      <c r="Q124"/>
      <c r="R124"/>
      <c r="S124"/>
    </row>
    <row r="125" spans="2:19" s="1" customFormat="1">
      <c r="B125"/>
      <c r="E125" s="14"/>
      <c r="H125" s="14"/>
      <c r="Q125"/>
      <c r="R125"/>
      <c r="S125"/>
    </row>
    <row r="126" spans="2:19" s="1" customFormat="1">
      <c r="B126"/>
      <c r="E126" s="14"/>
      <c r="H126" s="14"/>
      <c r="Q126"/>
      <c r="R126"/>
      <c r="S126"/>
    </row>
    <row r="127" spans="2:19" s="1" customFormat="1">
      <c r="B127"/>
      <c r="E127" s="14"/>
      <c r="H127" s="14"/>
      <c r="Q127"/>
      <c r="R127"/>
      <c r="S127"/>
    </row>
    <row r="128" spans="2:19" s="1" customFormat="1">
      <c r="B128"/>
      <c r="E128" s="14"/>
      <c r="H128" s="14"/>
      <c r="Q128"/>
      <c r="R128"/>
      <c r="S128"/>
    </row>
    <row r="130" spans="2:19" s="1" customFormat="1">
      <c r="B130"/>
      <c r="E130" s="14"/>
      <c r="H130" s="14"/>
      <c r="Q130"/>
      <c r="R130"/>
      <c r="S130"/>
    </row>
    <row r="131" spans="2:19" s="1" customFormat="1">
      <c r="B131"/>
      <c r="E131" s="14"/>
      <c r="H131" s="14"/>
      <c r="Q131"/>
      <c r="R131"/>
      <c r="S131"/>
    </row>
    <row r="132" spans="2:19" s="1" customFormat="1">
      <c r="B132"/>
      <c r="E132" s="14"/>
      <c r="H132" s="14"/>
      <c r="Q132"/>
      <c r="R132"/>
      <c r="S132"/>
    </row>
    <row r="134" spans="2:19" s="1" customFormat="1">
      <c r="B134"/>
      <c r="H134" s="14"/>
      <c r="Q134"/>
      <c r="R134"/>
      <c r="S134"/>
    </row>
    <row r="136" spans="2:19" s="1" customFormat="1">
      <c r="B136"/>
      <c r="E136" s="14"/>
      <c r="H136" s="14"/>
      <c r="Q136"/>
      <c r="R136"/>
      <c r="S136"/>
    </row>
    <row r="137" spans="2:19" s="1" customFormat="1">
      <c r="B137"/>
      <c r="E137" s="14"/>
      <c r="H137" s="14"/>
      <c r="Q137"/>
      <c r="R137"/>
      <c r="S137"/>
    </row>
    <row r="138" spans="2:19" s="1" customFormat="1">
      <c r="B138"/>
      <c r="E138" s="14"/>
      <c r="H138" s="14"/>
      <c r="Q138"/>
      <c r="R138"/>
      <c r="S138"/>
    </row>
    <row r="139" spans="2:19" s="1" customFormat="1">
      <c r="B139"/>
      <c r="E139" s="14"/>
      <c r="H139" s="14"/>
      <c r="Q139"/>
      <c r="R139"/>
      <c r="S139"/>
    </row>
    <row r="140" spans="2:19" s="1" customFormat="1">
      <c r="B140"/>
      <c r="E140" s="14"/>
      <c r="H140" s="14"/>
      <c r="Q140"/>
      <c r="R140"/>
      <c r="S140"/>
    </row>
    <row r="141" spans="2:19" s="1" customFormat="1">
      <c r="B141"/>
      <c r="E141" s="14"/>
      <c r="H141" s="14"/>
      <c r="Q141"/>
      <c r="R141"/>
      <c r="S141"/>
    </row>
    <row r="142" spans="2:19" s="1" customFormat="1">
      <c r="B142"/>
      <c r="E142" s="14"/>
      <c r="H142" s="14"/>
      <c r="Q142"/>
      <c r="R142"/>
      <c r="S142"/>
    </row>
    <row r="144" spans="2:19" s="1" customFormat="1">
      <c r="B144"/>
      <c r="E144" s="14"/>
      <c r="H144" s="6"/>
      <c r="I144" s="14"/>
      <c r="Q144"/>
      <c r="R144"/>
      <c r="S144"/>
    </row>
    <row r="146" spans="2:19" s="1" customFormat="1">
      <c r="B146"/>
      <c r="E146" s="14"/>
      <c r="H146" s="14"/>
      <c r="Q146"/>
      <c r="R146"/>
      <c r="S146"/>
    </row>
    <row r="147" spans="2:19" s="1" customFormat="1">
      <c r="B147"/>
      <c r="E147" s="14"/>
      <c r="H147" s="14"/>
      <c r="Q147"/>
      <c r="R147"/>
      <c r="S147"/>
    </row>
    <row r="148" spans="2:19" s="1" customFormat="1">
      <c r="B148"/>
      <c r="E148" s="14"/>
      <c r="H148" s="14"/>
      <c r="Q148"/>
      <c r="R148"/>
      <c r="S148"/>
    </row>
    <row r="149" spans="2:19" s="1" customFormat="1">
      <c r="B149"/>
      <c r="E149" s="14"/>
      <c r="F149" s="14"/>
      <c r="H149" s="14"/>
      <c r="Q149"/>
      <c r="R149"/>
      <c r="S149"/>
    </row>
    <row r="150" spans="2:19" s="1" customFormat="1">
      <c r="B150"/>
      <c r="H150" s="14"/>
      <c r="Q150"/>
      <c r="R150"/>
      <c r="S150"/>
    </row>
    <row r="151" spans="2:19" s="1" customFormat="1">
      <c r="B151"/>
      <c r="F151" s="14"/>
      <c r="Q151"/>
      <c r="R151"/>
      <c r="S151"/>
    </row>
    <row r="152" spans="2:19" s="1" customFormat="1">
      <c r="B152"/>
      <c r="E152" s="14"/>
      <c r="F152" s="14"/>
      <c r="H152" s="14"/>
      <c r="Q152"/>
      <c r="R152"/>
      <c r="S152"/>
    </row>
    <row r="153" spans="2:19" s="1" customFormat="1">
      <c r="B153"/>
      <c r="F153" s="14"/>
      <c r="L153" s="14"/>
      <c r="M153" s="14"/>
      <c r="Q153"/>
      <c r="R153"/>
      <c r="S153"/>
    </row>
    <row r="154" spans="2:19" s="1" customFormat="1">
      <c r="B154"/>
      <c r="F154" s="14"/>
      <c r="L154" s="14"/>
      <c r="M154" s="14"/>
      <c r="Q154"/>
      <c r="R154"/>
      <c r="S154"/>
    </row>
    <row r="155" spans="2:19" s="1" customFormat="1">
      <c r="B155"/>
      <c r="F155" s="14"/>
      <c r="Q155"/>
      <c r="R155"/>
      <c r="S155"/>
    </row>
    <row r="156" spans="2:19" s="1" customFormat="1">
      <c r="B156"/>
      <c r="E156" s="14"/>
      <c r="F156" s="14"/>
      <c r="H156" s="14"/>
      <c r="L156" s="14"/>
      <c r="M156" s="14"/>
      <c r="Q156"/>
      <c r="R156"/>
      <c r="S156"/>
    </row>
    <row r="157" spans="2:19" s="1" customFormat="1">
      <c r="B157"/>
      <c r="E157" s="14"/>
      <c r="H157" s="14"/>
      <c r="L157" s="14"/>
      <c r="M157" s="14"/>
      <c r="Q157"/>
      <c r="R157"/>
      <c r="S157"/>
    </row>
    <row r="158" spans="2:19" s="1" customFormat="1">
      <c r="B158"/>
      <c r="F158" s="14"/>
      <c r="L158" s="14"/>
      <c r="M158" s="14"/>
      <c r="Q158"/>
      <c r="R158"/>
      <c r="S158"/>
    </row>
    <row r="159" spans="2:19" s="1" customFormat="1">
      <c r="B159"/>
      <c r="E159" s="14"/>
      <c r="F159" s="14"/>
      <c r="H159" s="14"/>
      <c r="L159" s="14"/>
      <c r="M159" s="14"/>
      <c r="Q159"/>
      <c r="R159"/>
      <c r="S159"/>
    </row>
    <row r="160" spans="2:19" s="1" customFormat="1">
      <c r="B160"/>
      <c r="E160" s="14"/>
      <c r="F160" s="14"/>
      <c r="H160" s="14"/>
      <c r="Q160"/>
      <c r="R160"/>
      <c r="S160"/>
    </row>
    <row r="161" spans="2:19" s="1" customFormat="1">
      <c r="B161"/>
      <c r="E161" s="14"/>
      <c r="F161" s="14"/>
      <c r="H161" s="14"/>
      <c r="L161" s="14"/>
      <c r="M161" s="14"/>
      <c r="Q161"/>
      <c r="R161"/>
      <c r="S161"/>
    </row>
    <row r="162" spans="2:19" s="1" customFormat="1">
      <c r="B162"/>
      <c r="E162" s="14"/>
      <c r="F162" s="14"/>
      <c r="H162" s="14"/>
      <c r="L162" s="14"/>
      <c r="M162" s="14"/>
      <c r="Q162"/>
      <c r="R162"/>
      <c r="S162"/>
    </row>
    <row r="163" spans="2:19" s="1" customFormat="1">
      <c r="B163"/>
      <c r="E163" s="14"/>
      <c r="H163" s="14"/>
      <c r="Q163"/>
      <c r="R163"/>
      <c r="S163"/>
    </row>
    <row r="164" spans="2:19" s="1" customFormat="1">
      <c r="B164"/>
      <c r="E164" s="14"/>
      <c r="F164" s="14"/>
      <c r="H164" s="14"/>
      <c r="Q164"/>
      <c r="R164"/>
      <c r="S164"/>
    </row>
    <row r="165" spans="2:19" s="1" customFormat="1">
      <c r="B165"/>
      <c r="E165" s="14"/>
      <c r="F165" s="14"/>
      <c r="H165" s="14"/>
      <c r="L165" s="14"/>
      <c r="M165" s="14"/>
      <c r="Q165"/>
      <c r="R165"/>
      <c r="S165"/>
    </row>
    <row r="166" spans="2:19" s="1" customFormat="1">
      <c r="B166"/>
      <c r="E166" s="14"/>
      <c r="F166" s="14"/>
      <c r="H166" s="14"/>
      <c r="L166" s="14"/>
      <c r="M166" s="14"/>
      <c r="Q166"/>
      <c r="R166"/>
      <c r="S166"/>
    </row>
    <row r="167" spans="2:19" s="1" customFormat="1">
      <c r="B167"/>
      <c r="E167" s="14"/>
      <c r="F167" s="14"/>
      <c r="H167" s="14"/>
      <c r="L167" s="14"/>
      <c r="M167" s="14"/>
      <c r="Q167"/>
      <c r="R167"/>
      <c r="S167"/>
    </row>
    <row r="168" spans="2:19" s="1" customFormat="1">
      <c r="B168"/>
      <c r="E168" s="14"/>
      <c r="F168" s="14"/>
      <c r="H168" s="14"/>
      <c r="L168" s="14"/>
      <c r="M168" s="14"/>
      <c r="Q168"/>
      <c r="R168"/>
      <c r="S168"/>
    </row>
    <row r="169" spans="2:19" s="1" customFormat="1">
      <c r="B169"/>
      <c r="F169" s="14"/>
      <c r="L169" s="14"/>
      <c r="M169" s="14"/>
      <c r="Q169"/>
      <c r="R169"/>
      <c r="S169"/>
    </row>
    <row r="170" spans="2:19" s="1" customFormat="1">
      <c r="B170"/>
      <c r="E170" s="14"/>
      <c r="F170" s="14"/>
      <c r="H170" s="14"/>
      <c r="L170" s="14"/>
      <c r="M170" s="14"/>
      <c r="Q170"/>
      <c r="R170"/>
      <c r="S170"/>
    </row>
    <row r="171" spans="2:19" s="1" customFormat="1">
      <c r="B171"/>
      <c r="E171" s="14"/>
      <c r="F171" s="14"/>
      <c r="H171" s="14"/>
      <c r="L171" s="14"/>
      <c r="M171" s="14"/>
      <c r="Q171"/>
      <c r="R171"/>
      <c r="S171"/>
    </row>
    <row r="172" spans="2:19" s="1" customFormat="1">
      <c r="B172"/>
      <c r="E172" s="14"/>
      <c r="F172" s="14"/>
      <c r="H172" s="14"/>
      <c r="L172" s="14"/>
      <c r="M172" s="14"/>
      <c r="Q172"/>
      <c r="R172"/>
      <c r="S172"/>
    </row>
    <row r="173" spans="2:19" s="1" customFormat="1">
      <c r="B173"/>
      <c r="E173" s="14"/>
      <c r="F173" s="14"/>
      <c r="H173" s="14"/>
      <c r="L173" s="14"/>
      <c r="M173" s="14"/>
      <c r="Q173"/>
      <c r="R173"/>
      <c r="S173"/>
    </row>
    <row r="174" spans="2:19" s="1" customFormat="1">
      <c r="B174"/>
      <c r="E174" s="14"/>
      <c r="F174" s="14"/>
      <c r="H174" s="14"/>
      <c r="Q174"/>
      <c r="R174"/>
      <c r="S174"/>
    </row>
    <row r="175" spans="2:19" s="1" customFormat="1">
      <c r="B175"/>
      <c r="E175" s="14"/>
      <c r="F175" s="14"/>
      <c r="H175" s="14"/>
      <c r="Q175"/>
      <c r="R175"/>
      <c r="S175"/>
    </row>
    <row r="176" spans="2:19" s="1" customFormat="1">
      <c r="B176"/>
      <c r="E176" s="14"/>
      <c r="F176" s="14"/>
      <c r="H176" s="14"/>
      <c r="L176" s="14"/>
      <c r="M176" s="14"/>
      <c r="Q176"/>
      <c r="R176"/>
      <c r="S176"/>
    </row>
    <row r="177" spans="2:19" s="1" customFormat="1">
      <c r="B177"/>
      <c r="E177" s="14"/>
      <c r="F177" s="14"/>
      <c r="H177" s="14"/>
      <c r="L177" s="14"/>
      <c r="M177" s="14"/>
      <c r="Q177"/>
      <c r="R177"/>
      <c r="S177"/>
    </row>
    <row r="178" spans="2:19" s="1" customFormat="1">
      <c r="B178"/>
      <c r="E178" s="14"/>
      <c r="F178" s="14"/>
      <c r="H178" s="14"/>
      <c r="Q178"/>
      <c r="R178"/>
      <c r="S178"/>
    </row>
    <row r="179" spans="2:19" s="1" customFormat="1">
      <c r="B179"/>
      <c r="E179" s="14"/>
      <c r="F179" s="14"/>
      <c r="H179" s="14"/>
      <c r="L179" s="14"/>
      <c r="M179" s="14"/>
      <c r="Q179"/>
      <c r="R179"/>
      <c r="S179"/>
    </row>
    <row r="180" spans="2:19" s="1" customFormat="1">
      <c r="B180"/>
      <c r="E180" s="14"/>
      <c r="F180" s="14"/>
      <c r="H180" s="14"/>
      <c r="L180" s="14"/>
      <c r="M180" s="14"/>
      <c r="Q180"/>
      <c r="R180"/>
      <c r="S180"/>
    </row>
    <row r="181" spans="2:19" s="1" customFormat="1">
      <c r="B181"/>
      <c r="E181" s="14"/>
      <c r="F181" s="14"/>
      <c r="H181" s="14"/>
      <c r="L181" s="14"/>
      <c r="M181" s="14"/>
      <c r="Q181"/>
      <c r="R181"/>
      <c r="S181"/>
    </row>
    <row r="182" spans="2:19" s="1" customFormat="1">
      <c r="B182"/>
      <c r="F182" s="14"/>
      <c r="L182" s="14"/>
      <c r="M182" s="14"/>
      <c r="Q182"/>
      <c r="R182"/>
      <c r="S182"/>
    </row>
    <row r="183" spans="2:19" s="1" customFormat="1">
      <c r="B183"/>
      <c r="E183" s="14"/>
      <c r="F183" s="14"/>
      <c r="H183" s="14"/>
      <c r="L183" s="14"/>
      <c r="M183" s="14"/>
      <c r="Q183"/>
      <c r="R183"/>
      <c r="S183"/>
    </row>
    <row r="184" spans="2:19" s="1" customFormat="1">
      <c r="B184"/>
      <c r="E184" s="14"/>
      <c r="F184" s="14"/>
      <c r="H184" s="14"/>
      <c r="Q184"/>
      <c r="R184"/>
      <c r="S184"/>
    </row>
    <row r="185" spans="2:19" s="1" customFormat="1">
      <c r="B185"/>
      <c r="F185" s="14"/>
      <c r="L185" s="14"/>
      <c r="M185" s="14"/>
      <c r="Q185"/>
      <c r="R185"/>
      <c r="S185"/>
    </row>
    <row r="186" spans="2:19" s="1" customFormat="1">
      <c r="B186"/>
      <c r="E186" s="14"/>
      <c r="F186" s="14"/>
      <c r="H186" s="14"/>
      <c r="L186" s="14"/>
      <c r="M186" s="14"/>
      <c r="Q186"/>
      <c r="R186"/>
      <c r="S186"/>
    </row>
    <row r="187" spans="2:19" s="1" customFormat="1">
      <c r="B187"/>
      <c r="E187" s="14"/>
      <c r="F187" s="14"/>
      <c r="H187" s="14"/>
      <c r="Q187"/>
      <c r="R187"/>
      <c r="S187"/>
    </row>
    <row r="188" spans="2:19" s="1" customFormat="1">
      <c r="B188"/>
      <c r="E188" s="14"/>
      <c r="F188" s="14"/>
      <c r="H188" s="14"/>
      <c r="Q188"/>
      <c r="R188"/>
      <c r="S188"/>
    </row>
    <row r="189" spans="2:19" s="1" customFormat="1">
      <c r="B189"/>
      <c r="E189" s="14"/>
      <c r="F189" s="14"/>
      <c r="H189" s="14"/>
      <c r="Q189"/>
      <c r="R189"/>
      <c r="S189"/>
    </row>
    <row r="190" spans="2:19" s="1" customFormat="1">
      <c r="B190"/>
      <c r="E190" s="14"/>
      <c r="F190" s="14"/>
      <c r="H190" s="14"/>
      <c r="Q190"/>
      <c r="R190"/>
      <c r="S190"/>
    </row>
    <row r="191" spans="2:19" s="1" customFormat="1">
      <c r="B191"/>
      <c r="E191" s="14"/>
      <c r="F191" s="14"/>
      <c r="H191" s="14"/>
      <c r="Q191"/>
      <c r="R191"/>
      <c r="S191"/>
    </row>
    <row r="192" spans="2:19" s="1" customFormat="1">
      <c r="B192"/>
      <c r="F192" s="14"/>
      <c r="Q192"/>
      <c r="R192"/>
      <c r="S192"/>
    </row>
    <row r="193" spans="2:19" s="1" customFormat="1">
      <c r="B193"/>
      <c r="E193" s="14"/>
      <c r="F193" s="14"/>
      <c r="H193" s="14"/>
      <c r="Q193"/>
      <c r="R193"/>
      <c r="S193"/>
    </row>
  </sheetData>
  <phoneticPr fontId="1" type="noConversion"/>
  <pageMargins left="0.7" right="0.7" top="0.75" bottom="0.75" header="0.3" footer="0.3"/>
  <pageSetup paperSize="9" orientation="portrait" horizontalDpi="4294967293" verticalDpi="4294967293"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46FD1-9465-4337-A366-514C4DEB4A5C}">
  <dimension ref="A1:K115"/>
  <sheetViews>
    <sheetView topLeftCell="A85" workbookViewId="0">
      <selection activeCell="G103" sqref="G103"/>
    </sheetView>
  </sheetViews>
  <sheetFormatPr defaultRowHeight="16.5"/>
  <cols>
    <col min="1" max="1" width="41.125" customWidth="1"/>
    <col min="2" max="2" width="8.25" bestFit="1" customWidth="1"/>
    <col min="3" max="4" width="15.375" customWidth="1"/>
    <col min="6" max="6" width="16.625" bestFit="1" customWidth="1"/>
    <col min="9" max="9" width="16.625" bestFit="1" customWidth="1"/>
  </cols>
  <sheetData>
    <row r="1" spans="1:10">
      <c r="A1" t="s">
        <v>0</v>
      </c>
      <c r="B1" t="s">
        <v>98</v>
      </c>
      <c r="C1" t="s">
        <v>1191</v>
      </c>
      <c r="D1" t="s">
        <v>1192</v>
      </c>
      <c r="F1" t="s">
        <v>1769</v>
      </c>
      <c r="G1" t="s">
        <v>1192</v>
      </c>
      <c r="I1" t="s">
        <v>2393</v>
      </c>
      <c r="J1" t="s">
        <v>1192</v>
      </c>
    </row>
    <row r="2" spans="1:10">
      <c r="A2" s="1" t="s">
        <v>1</v>
      </c>
      <c r="B2" s="1">
        <v>33</v>
      </c>
      <c r="C2">
        <v>30</v>
      </c>
      <c r="D2">
        <f>ABS(MV_karaoke_2020041634[[#This Row],[Lines]]-C2)</f>
        <v>3</v>
      </c>
      <c r="F2" s="11">
        <f>(MV_karaoke_2020041656[[#This Row],[Lines]]-MV_karaoke_2020041656[[#This Row],[열1]])</f>
        <v>-5</v>
      </c>
      <c r="G2">
        <f>ABS(F2)</f>
        <v>5</v>
      </c>
      <c r="I2" s="11">
        <f>(MV_karaoke_20200416568[[#This Row],[Lines]]-MV_karaoke_20200416568[[#This Row],[찾은라인]])</f>
        <v>2</v>
      </c>
      <c r="J2">
        <f>ABS(I2)</f>
        <v>2</v>
      </c>
    </row>
    <row r="3" spans="1:10">
      <c r="A3" s="1" t="s">
        <v>2</v>
      </c>
      <c r="B3" s="1">
        <v>73</v>
      </c>
      <c r="C3">
        <v>55</v>
      </c>
      <c r="D3">
        <f>ABS(MV_karaoke_2020041634[[#This Row],[Lines]]-C3)</f>
        <v>18</v>
      </c>
      <c r="F3" s="12">
        <f>(MV_karaoke_2020041656[[#This Row],[Lines]]-MV_karaoke_2020041656[[#This Row],[열1]])</f>
        <v>-4</v>
      </c>
      <c r="G3">
        <f t="shared" ref="G3:G66" si="0">ABS(F3)</f>
        <v>4</v>
      </c>
      <c r="I3" s="12">
        <f>(MV_karaoke_20200416568[[#This Row],[Lines]]-MV_karaoke_20200416568[[#This Row],[찾은라인]])</f>
        <v>7</v>
      </c>
      <c r="J3">
        <f t="shared" ref="J3:J66" si="1">ABS(I3)</f>
        <v>7</v>
      </c>
    </row>
    <row r="4" spans="1:10">
      <c r="A4" s="1" t="s">
        <v>3</v>
      </c>
      <c r="B4" s="1">
        <v>59</v>
      </c>
      <c r="C4">
        <v>59</v>
      </c>
      <c r="D4">
        <f>ABS(MV_karaoke_2020041634[[#This Row],[Lines]]-C4)</f>
        <v>0</v>
      </c>
      <c r="F4" s="11">
        <f>(MV_karaoke_2020041656[[#This Row],[Lines]]-MV_karaoke_2020041656[[#This Row],[열1]])</f>
        <v>-4</v>
      </c>
      <c r="G4">
        <f t="shared" si="0"/>
        <v>4</v>
      </c>
      <c r="I4" s="11">
        <f>(MV_karaoke_20200416568[[#This Row],[Lines]]-MV_karaoke_20200416568[[#This Row],[찾은라인]])</f>
        <v>3</v>
      </c>
      <c r="J4">
        <f t="shared" si="1"/>
        <v>3</v>
      </c>
    </row>
    <row r="5" spans="1:10">
      <c r="A5" s="1" t="s">
        <v>4</v>
      </c>
      <c r="B5" s="1">
        <v>36</v>
      </c>
      <c r="C5">
        <v>36</v>
      </c>
      <c r="D5">
        <f>ABS(MV_karaoke_2020041634[[#This Row],[Lines]]-C5)</f>
        <v>0</v>
      </c>
      <c r="F5" s="12">
        <f>(MV_karaoke_2020041656[[#This Row],[Lines]]-MV_karaoke_2020041656[[#This Row],[열1]])</f>
        <v>-3</v>
      </c>
      <c r="G5">
        <f t="shared" si="0"/>
        <v>3</v>
      </c>
      <c r="I5" s="12">
        <f>(MV_karaoke_20200416568[[#This Row],[Lines]]-MV_karaoke_20200416568[[#This Row],[찾은라인]])</f>
        <v>30</v>
      </c>
      <c r="J5">
        <f t="shared" si="1"/>
        <v>30</v>
      </c>
    </row>
    <row r="6" spans="1:10">
      <c r="A6" s="1" t="s">
        <v>5</v>
      </c>
      <c r="B6" s="1">
        <v>16</v>
      </c>
      <c r="C6">
        <v>16</v>
      </c>
      <c r="D6">
        <f>ABS(MV_karaoke_2020041634[[#This Row],[Lines]]-C6)</f>
        <v>0</v>
      </c>
      <c r="F6" s="11">
        <f>(MV_karaoke_2020041656[[#This Row],[Lines]]-MV_karaoke_2020041656[[#This Row],[열1]])</f>
        <v>-1</v>
      </c>
      <c r="G6">
        <f t="shared" si="0"/>
        <v>1</v>
      </c>
      <c r="I6" s="11">
        <f>(MV_karaoke_20200416568[[#This Row],[Lines]]-MV_karaoke_20200416568[[#This Row],[찾은라인]])</f>
        <v>4</v>
      </c>
      <c r="J6">
        <f t="shared" si="1"/>
        <v>4</v>
      </c>
    </row>
    <row r="7" spans="1:10">
      <c r="A7" s="1" t="s">
        <v>6</v>
      </c>
      <c r="B7" s="1">
        <v>50</v>
      </c>
      <c r="C7">
        <v>50</v>
      </c>
      <c r="D7">
        <f>ABS(MV_karaoke_2020041634[[#This Row],[Lines]]-C7)</f>
        <v>0</v>
      </c>
      <c r="F7" s="12">
        <f>(MV_karaoke_2020041656[[#This Row],[Lines]]-MV_karaoke_2020041656[[#This Row],[열1]])</f>
        <v>-1</v>
      </c>
      <c r="G7">
        <f t="shared" si="0"/>
        <v>1</v>
      </c>
      <c r="I7" s="12">
        <f>(MV_karaoke_20200416568[[#This Row],[Lines]]-MV_karaoke_20200416568[[#This Row],[찾은라인]])</f>
        <v>0</v>
      </c>
      <c r="J7">
        <f t="shared" si="1"/>
        <v>0</v>
      </c>
    </row>
    <row r="8" spans="1:10">
      <c r="A8" s="1" t="s">
        <v>7</v>
      </c>
      <c r="B8" s="1">
        <v>36</v>
      </c>
      <c r="C8">
        <v>37</v>
      </c>
      <c r="D8">
        <f>ABS(MV_karaoke_2020041634[[#This Row],[Lines]]-C8)</f>
        <v>1</v>
      </c>
      <c r="F8" s="11">
        <f>(MV_karaoke_2020041656[[#This Row],[Lines]]-MV_karaoke_2020041656[[#This Row],[열1]])</f>
        <v>0</v>
      </c>
      <c r="G8">
        <f t="shared" si="0"/>
        <v>0</v>
      </c>
      <c r="I8" s="11">
        <f>(MV_karaoke_20200416568[[#This Row],[Lines]]-MV_karaoke_20200416568[[#This Row],[찾은라인]])</f>
        <v>0</v>
      </c>
      <c r="J8">
        <f t="shared" si="1"/>
        <v>0</v>
      </c>
    </row>
    <row r="9" spans="1:10">
      <c r="A9" s="1" t="s">
        <v>8</v>
      </c>
      <c r="B9" s="1">
        <v>36</v>
      </c>
      <c r="C9">
        <v>37</v>
      </c>
      <c r="D9">
        <f>ABS(MV_karaoke_2020041634[[#This Row],[Lines]]-C9)</f>
        <v>1</v>
      </c>
      <c r="F9" s="12">
        <f>(MV_karaoke_2020041656[[#This Row],[Lines]]-MV_karaoke_2020041656[[#This Row],[열1]])</f>
        <v>0</v>
      </c>
      <c r="G9">
        <f t="shared" si="0"/>
        <v>0</v>
      </c>
      <c r="I9" s="12">
        <f>(MV_karaoke_20200416568[[#This Row],[Lines]]-MV_karaoke_20200416568[[#This Row],[찾은라인]])</f>
        <v>0</v>
      </c>
      <c r="J9">
        <f t="shared" si="1"/>
        <v>0</v>
      </c>
    </row>
    <row r="10" spans="1:10">
      <c r="A10" s="1" t="s">
        <v>9</v>
      </c>
      <c r="B10" s="1">
        <v>63</v>
      </c>
      <c r="C10">
        <v>63</v>
      </c>
      <c r="D10">
        <f>ABS(MV_karaoke_2020041634[[#This Row],[Lines]]-C10)</f>
        <v>0</v>
      </c>
      <c r="F10" s="11">
        <f>(MV_karaoke_2020041656[[#This Row],[Lines]]-MV_karaoke_2020041656[[#This Row],[열1]])</f>
        <v>0</v>
      </c>
      <c r="G10">
        <f t="shared" si="0"/>
        <v>0</v>
      </c>
      <c r="I10" s="11">
        <f>(MV_karaoke_20200416568[[#This Row],[Lines]]-MV_karaoke_20200416568[[#This Row],[찾은라인]])</f>
        <v>0</v>
      </c>
      <c r="J10">
        <f t="shared" si="1"/>
        <v>0</v>
      </c>
    </row>
    <row r="11" spans="1:10">
      <c r="A11" s="1" t="s">
        <v>10</v>
      </c>
      <c r="B11" s="1">
        <v>32</v>
      </c>
      <c r="C11">
        <v>29</v>
      </c>
      <c r="D11">
        <f>ABS(MV_karaoke_2020041634[[#This Row],[Lines]]-C11)</f>
        <v>3</v>
      </c>
      <c r="F11" s="12">
        <f>(MV_karaoke_2020041656[[#This Row],[Lines]]-MV_karaoke_2020041656[[#This Row],[열1]])</f>
        <v>0</v>
      </c>
      <c r="G11">
        <f t="shared" si="0"/>
        <v>0</v>
      </c>
      <c r="I11" s="12">
        <f>(MV_karaoke_20200416568[[#This Row],[Lines]]-MV_karaoke_20200416568[[#This Row],[찾은라인]])</f>
        <v>0</v>
      </c>
      <c r="J11">
        <f t="shared" si="1"/>
        <v>0</v>
      </c>
    </row>
    <row r="12" spans="1:10">
      <c r="A12" s="1" t="s">
        <v>11</v>
      </c>
      <c r="B12" s="1">
        <v>21</v>
      </c>
      <c r="C12">
        <v>21</v>
      </c>
      <c r="D12">
        <f>ABS(MV_karaoke_2020041634[[#This Row],[Lines]]-C12)</f>
        <v>0</v>
      </c>
      <c r="F12" s="11">
        <f>(MV_karaoke_2020041656[[#This Row],[Lines]]-MV_karaoke_2020041656[[#This Row],[열1]])</f>
        <v>0</v>
      </c>
      <c r="G12">
        <f t="shared" si="0"/>
        <v>0</v>
      </c>
      <c r="I12" s="11">
        <f>(MV_karaoke_20200416568[[#This Row],[Lines]]-MV_karaoke_20200416568[[#This Row],[찾은라인]])</f>
        <v>25</v>
      </c>
      <c r="J12">
        <f t="shared" si="1"/>
        <v>25</v>
      </c>
    </row>
    <row r="13" spans="1:10">
      <c r="A13" s="1" t="s">
        <v>187</v>
      </c>
      <c r="B13" s="1">
        <v>45</v>
      </c>
      <c r="C13">
        <v>45</v>
      </c>
      <c r="D13">
        <f>ABS(MV_karaoke_2020041634[[#This Row],[Lines]]-C13)</f>
        <v>0</v>
      </c>
      <c r="F13" s="12">
        <f>(MV_karaoke_2020041656[[#This Row],[Lines]]-MV_karaoke_2020041656[[#This Row],[열1]])</f>
        <v>0</v>
      </c>
      <c r="G13">
        <f t="shared" si="0"/>
        <v>0</v>
      </c>
      <c r="I13" s="12">
        <f>(MV_karaoke_20200416568[[#This Row],[Lines]]-MV_karaoke_20200416568[[#This Row],[찾은라인]])</f>
        <v>0</v>
      </c>
      <c r="J13">
        <f t="shared" si="1"/>
        <v>0</v>
      </c>
    </row>
    <row r="14" spans="1:10">
      <c r="A14" s="1" t="s">
        <v>13</v>
      </c>
      <c r="B14" s="1">
        <v>37</v>
      </c>
      <c r="C14">
        <v>37</v>
      </c>
      <c r="D14">
        <f>ABS(MV_karaoke_2020041634[[#This Row],[Lines]]-C14)</f>
        <v>0</v>
      </c>
      <c r="F14" s="11">
        <f>(MV_karaoke_2020041656[[#This Row],[Lines]]-MV_karaoke_2020041656[[#This Row],[열1]])</f>
        <v>0</v>
      </c>
      <c r="G14">
        <f t="shared" si="0"/>
        <v>0</v>
      </c>
      <c r="I14" s="11">
        <f>(MV_karaoke_20200416568[[#This Row],[Lines]]-MV_karaoke_20200416568[[#This Row],[찾은라인]])</f>
        <v>0</v>
      </c>
      <c r="J14">
        <f t="shared" si="1"/>
        <v>0</v>
      </c>
    </row>
    <row r="15" spans="1:10">
      <c r="A15" s="1" t="s">
        <v>14</v>
      </c>
      <c r="B15" s="1">
        <v>26</v>
      </c>
      <c r="C15">
        <v>26</v>
      </c>
      <c r="D15">
        <f>ABS(MV_karaoke_2020041634[[#This Row],[Lines]]-C15)</f>
        <v>0</v>
      </c>
      <c r="F15" s="12">
        <f>(MV_karaoke_2020041656[[#This Row],[Lines]]-MV_karaoke_2020041656[[#This Row],[열1]])</f>
        <v>0</v>
      </c>
      <c r="G15">
        <f t="shared" si="0"/>
        <v>0</v>
      </c>
      <c r="I15" s="12">
        <f>(MV_karaoke_20200416568[[#This Row],[Lines]]-MV_karaoke_20200416568[[#This Row],[찾은라인]])</f>
        <v>0</v>
      </c>
      <c r="J15">
        <f t="shared" si="1"/>
        <v>0</v>
      </c>
    </row>
    <row r="16" spans="1:10">
      <c r="A16" s="1" t="s">
        <v>15</v>
      </c>
      <c r="B16" s="1">
        <v>32</v>
      </c>
      <c r="C16">
        <v>32</v>
      </c>
      <c r="D16">
        <f>ABS(MV_karaoke_2020041634[[#This Row],[Lines]]-C16)</f>
        <v>0</v>
      </c>
      <c r="F16" s="11">
        <f>(MV_karaoke_2020041656[[#This Row],[Lines]]-MV_karaoke_2020041656[[#This Row],[열1]])</f>
        <v>0</v>
      </c>
      <c r="G16">
        <f t="shared" si="0"/>
        <v>0</v>
      </c>
      <c r="I16" s="11">
        <f>(MV_karaoke_20200416568[[#This Row],[Lines]]-MV_karaoke_20200416568[[#This Row],[찾은라인]])</f>
        <v>0</v>
      </c>
      <c r="J16">
        <f t="shared" si="1"/>
        <v>0</v>
      </c>
    </row>
    <row r="17" spans="1:10">
      <c r="A17" s="1" t="s">
        <v>16</v>
      </c>
      <c r="B17" s="1">
        <v>19</v>
      </c>
      <c r="C17">
        <v>19</v>
      </c>
      <c r="D17">
        <f>ABS(MV_karaoke_2020041634[[#This Row],[Lines]]-C17)</f>
        <v>0</v>
      </c>
      <c r="F17" s="12">
        <f>(MV_karaoke_2020041656[[#This Row],[Lines]]-MV_karaoke_2020041656[[#This Row],[열1]])</f>
        <v>0</v>
      </c>
      <c r="G17">
        <f t="shared" si="0"/>
        <v>0</v>
      </c>
      <c r="I17" s="12">
        <f>(MV_karaoke_20200416568[[#This Row],[Lines]]-MV_karaoke_20200416568[[#This Row],[찾은라인]])</f>
        <v>0</v>
      </c>
      <c r="J17">
        <f t="shared" si="1"/>
        <v>0</v>
      </c>
    </row>
    <row r="18" spans="1:10">
      <c r="A18" s="1" t="s">
        <v>17</v>
      </c>
      <c r="B18" s="1">
        <v>46</v>
      </c>
      <c r="C18">
        <v>46</v>
      </c>
      <c r="D18">
        <f>ABS(MV_karaoke_2020041634[[#This Row],[Lines]]-C18)</f>
        <v>0</v>
      </c>
      <c r="F18" s="11">
        <f>(MV_karaoke_2020041656[[#This Row],[Lines]]-MV_karaoke_2020041656[[#This Row],[열1]])</f>
        <v>0</v>
      </c>
      <c r="G18">
        <f t="shared" si="0"/>
        <v>0</v>
      </c>
      <c r="I18" s="11">
        <f>(MV_karaoke_20200416568[[#This Row],[Lines]]-MV_karaoke_20200416568[[#This Row],[찾은라인]])</f>
        <v>0</v>
      </c>
      <c r="J18">
        <f t="shared" si="1"/>
        <v>0</v>
      </c>
    </row>
    <row r="19" spans="1:10">
      <c r="A19" s="1" t="s">
        <v>18</v>
      </c>
      <c r="B19" s="1">
        <v>43</v>
      </c>
      <c r="C19">
        <v>41</v>
      </c>
      <c r="D19">
        <f>ABS(MV_karaoke_2020041634[[#This Row],[Lines]]-C19)</f>
        <v>2</v>
      </c>
      <c r="F19" s="12">
        <f>(MV_karaoke_2020041656[[#This Row],[Lines]]-MV_karaoke_2020041656[[#This Row],[열1]])</f>
        <v>0</v>
      </c>
      <c r="G19">
        <f t="shared" si="0"/>
        <v>0</v>
      </c>
      <c r="I19" s="12">
        <f>(MV_karaoke_20200416568[[#This Row],[Lines]]-MV_karaoke_20200416568[[#This Row],[찾은라인]])</f>
        <v>0</v>
      </c>
      <c r="J19">
        <f t="shared" si="1"/>
        <v>0</v>
      </c>
    </row>
    <row r="20" spans="1:10">
      <c r="A20" s="1" t="s">
        <v>19</v>
      </c>
      <c r="B20" s="1">
        <v>43</v>
      </c>
      <c r="C20">
        <v>42</v>
      </c>
      <c r="D20">
        <f>ABS(MV_karaoke_2020041634[[#This Row],[Lines]]-C20)</f>
        <v>1</v>
      </c>
      <c r="F20" s="11">
        <f>(MV_karaoke_2020041656[[#This Row],[Lines]]-MV_karaoke_2020041656[[#This Row],[열1]])</f>
        <v>0</v>
      </c>
      <c r="G20">
        <f t="shared" si="0"/>
        <v>0</v>
      </c>
      <c r="I20" s="11">
        <f>(MV_karaoke_20200416568[[#This Row],[Lines]]-MV_karaoke_20200416568[[#This Row],[찾은라인]])</f>
        <v>0</v>
      </c>
      <c r="J20">
        <f t="shared" si="1"/>
        <v>0</v>
      </c>
    </row>
    <row r="21" spans="1:10">
      <c r="A21" s="1" t="s">
        <v>20</v>
      </c>
      <c r="B21" s="1">
        <v>41</v>
      </c>
      <c r="C21">
        <v>41</v>
      </c>
      <c r="D21">
        <f>ABS(MV_karaoke_2020041634[[#This Row],[Lines]]-C21)</f>
        <v>0</v>
      </c>
      <c r="F21" s="12">
        <f>(MV_karaoke_2020041656[[#This Row],[Lines]]-MV_karaoke_2020041656[[#This Row],[열1]])</f>
        <v>0</v>
      </c>
      <c r="G21">
        <f t="shared" si="0"/>
        <v>0</v>
      </c>
      <c r="I21" s="12">
        <f>(MV_karaoke_20200416568[[#This Row],[Lines]]-MV_karaoke_20200416568[[#This Row],[찾은라인]])</f>
        <v>0</v>
      </c>
      <c r="J21">
        <f t="shared" si="1"/>
        <v>0</v>
      </c>
    </row>
    <row r="22" spans="1:10">
      <c r="A22" s="1" t="s">
        <v>21</v>
      </c>
      <c r="B22" s="1">
        <v>46</v>
      </c>
      <c r="C22">
        <v>46</v>
      </c>
      <c r="D22">
        <f>ABS(MV_karaoke_2020041634[[#This Row],[Lines]]-C22)</f>
        <v>0</v>
      </c>
      <c r="F22" s="11">
        <f>(MV_karaoke_2020041656[[#This Row],[Lines]]-MV_karaoke_2020041656[[#This Row],[열1]])</f>
        <v>0</v>
      </c>
      <c r="G22">
        <f t="shared" si="0"/>
        <v>0</v>
      </c>
      <c r="I22" s="11">
        <f>(MV_karaoke_20200416568[[#This Row],[Lines]]-MV_karaoke_20200416568[[#This Row],[찾은라인]])</f>
        <v>0</v>
      </c>
      <c r="J22">
        <f t="shared" si="1"/>
        <v>0</v>
      </c>
    </row>
    <row r="23" spans="1:10">
      <c r="A23" s="1" t="s">
        <v>22</v>
      </c>
      <c r="B23" s="1">
        <v>43</v>
      </c>
      <c r="C23">
        <v>43</v>
      </c>
      <c r="D23">
        <f>ABS(MV_karaoke_2020041634[[#This Row],[Lines]]-C23)</f>
        <v>0</v>
      </c>
      <c r="F23" s="12">
        <f>(MV_karaoke_2020041656[[#This Row],[Lines]]-MV_karaoke_2020041656[[#This Row],[열1]])</f>
        <v>0</v>
      </c>
      <c r="G23">
        <f t="shared" si="0"/>
        <v>0</v>
      </c>
      <c r="I23" s="12">
        <f>(MV_karaoke_20200416568[[#This Row],[Lines]]-MV_karaoke_20200416568[[#This Row],[찾은라인]])</f>
        <v>0</v>
      </c>
      <c r="J23">
        <f t="shared" si="1"/>
        <v>0</v>
      </c>
    </row>
    <row r="24" spans="1:10">
      <c r="A24" s="1" t="s">
        <v>23</v>
      </c>
      <c r="B24" s="1">
        <v>46</v>
      </c>
      <c r="C24">
        <v>47</v>
      </c>
      <c r="D24">
        <f>ABS(MV_karaoke_2020041634[[#This Row],[Lines]]-C24)</f>
        <v>1</v>
      </c>
      <c r="F24" s="11">
        <f>(MV_karaoke_2020041656[[#This Row],[Lines]]-MV_karaoke_2020041656[[#This Row],[열1]])</f>
        <v>0</v>
      </c>
      <c r="G24">
        <f t="shared" si="0"/>
        <v>0</v>
      </c>
      <c r="I24" s="11">
        <f>(MV_karaoke_20200416568[[#This Row],[Lines]]-MV_karaoke_20200416568[[#This Row],[찾은라인]])</f>
        <v>0</v>
      </c>
      <c r="J24">
        <f t="shared" si="1"/>
        <v>0</v>
      </c>
    </row>
    <row r="25" spans="1:10">
      <c r="A25" s="1" t="s">
        <v>24</v>
      </c>
      <c r="B25" s="1">
        <v>34</v>
      </c>
      <c r="C25">
        <v>34</v>
      </c>
      <c r="D25">
        <f>ABS(MV_karaoke_2020041634[[#This Row],[Lines]]-C25)</f>
        <v>0</v>
      </c>
      <c r="F25" s="12">
        <f>(MV_karaoke_2020041656[[#This Row],[Lines]]-MV_karaoke_2020041656[[#This Row],[열1]])</f>
        <v>0</v>
      </c>
      <c r="G25">
        <f t="shared" si="0"/>
        <v>0</v>
      </c>
      <c r="I25" s="12">
        <f>(MV_karaoke_20200416568[[#This Row],[Lines]]-MV_karaoke_20200416568[[#This Row],[찾은라인]])</f>
        <v>0</v>
      </c>
      <c r="J25">
        <f t="shared" si="1"/>
        <v>0</v>
      </c>
    </row>
    <row r="26" spans="1:10">
      <c r="A26" s="1" t="s">
        <v>25</v>
      </c>
      <c r="B26" s="1">
        <v>54</v>
      </c>
      <c r="C26">
        <v>52</v>
      </c>
      <c r="D26">
        <f>ABS(MV_karaoke_2020041634[[#This Row],[Lines]]-C26)</f>
        <v>2</v>
      </c>
      <c r="F26" s="11">
        <f>(MV_karaoke_2020041656[[#This Row],[Lines]]-MV_karaoke_2020041656[[#This Row],[열1]])</f>
        <v>0</v>
      </c>
      <c r="G26">
        <f t="shared" si="0"/>
        <v>0</v>
      </c>
      <c r="I26" s="11">
        <f>(MV_karaoke_20200416568[[#This Row],[Lines]]-MV_karaoke_20200416568[[#This Row],[찾은라인]])</f>
        <v>0</v>
      </c>
      <c r="J26">
        <f t="shared" si="1"/>
        <v>0</v>
      </c>
    </row>
    <row r="27" spans="1:10">
      <c r="A27" s="1" t="s">
        <v>26</v>
      </c>
      <c r="B27" s="1">
        <v>30</v>
      </c>
      <c r="C27">
        <v>31</v>
      </c>
      <c r="D27">
        <f>ABS(MV_karaoke_2020041634[[#This Row],[Lines]]-C27)</f>
        <v>1</v>
      </c>
      <c r="F27" s="12">
        <f>(MV_karaoke_2020041656[[#This Row],[Lines]]-MV_karaoke_2020041656[[#This Row],[열1]])</f>
        <v>0</v>
      </c>
      <c r="G27">
        <f t="shared" si="0"/>
        <v>0</v>
      </c>
      <c r="I27" s="12">
        <f>(MV_karaoke_20200416568[[#This Row],[Lines]]-MV_karaoke_20200416568[[#This Row],[찾은라인]])</f>
        <v>0</v>
      </c>
      <c r="J27">
        <f t="shared" si="1"/>
        <v>0</v>
      </c>
    </row>
    <row r="28" spans="1:10">
      <c r="A28" s="1" t="s">
        <v>257</v>
      </c>
      <c r="B28" s="1">
        <v>74</v>
      </c>
      <c r="C28">
        <v>67</v>
      </c>
      <c r="D28">
        <f>ABS(MV_karaoke_2020041634[[#This Row],[Lines]]-C28)</f>
        <v>7</v>
      </c>
      <c r="F28" s="11">
        <f>(MV_karaoke_2020041656[[#This Row],[Lines]]-MV_karaoke_2020041656[[#This Row],[열1]])</f>
        <v>0</v>
      </c>
      <c r="G28">
        <f t="shared" si="0"/>
        <v>0</v>
      </c>
      <c r="I28" s="11">
        <f>(MV_karaoke_20200416568[[#This Row],[Lines]]-MV_karaoke_20200416568[[#This Row],[찾은라인]])</f>
        <v>0</v>
      </c>
      <c r="J28">
        <f t="shared" si="1"/>
        <v>0</v>
      </c>
    </row>
    <row r="29" spans="1:10">
      <c r="A29" s="1" t="s">
        <v>28</v>
      </c>
      <c r="B29" s="1">
        <v>49</v>
      </c>
      <c r="C29">
        <v>36</v>
      </c>
      <c r="D29">
        <f>ABS(MV_karaoke_2020041634[[#This Row],[Lines]]-C29)</f>
        <v>13</v>
      </c>
      <c r="F29" s="12">
        <f>(MV_karaoke_2020041656[[#This Row],[Lines]]-MV_karaoke_2020041656[[#This Row],[열1]])</f>
        <v>0</v>
      </c>
      <c r="G29">
        <f t="shared" si="0"/>
        <v>0</v>
      </c>
      <c r="I29" s="12">
        <f>(MV_karaoke_20200416568[[#This Row],[Lines]]-MV_karaoke_20200416568[[#This Row],[찾은라인]])</f>
        <v>0</v>
      </c>
      <c r="J29">
        <f t="shared" si="1"/>
        <v>0</v>
      </c>
    </row>
    <row r="30" spans="1:10">
      <c r="A30" s="1" t="s">
        <v>29</v>
      </c>
      <c r="B30" s="1">
        <v>36</v>
      </c>
      <c r="C30">
        <v>36</v>
      </c>
      <c r="D30">
        <f>ABS(MV_karaoke_2020041634[[#This Row],[Lines]]-C30)</f>
        <v>0</v>
      </c>
      <c r="F30" s="11">
        <f>(MV_karaoke_2020041656[[#This Row],[Lines]]-MV_karaoke_2020041656[[#This Row],[열1]])</f>
        <v>0</v>
      </c>
      <c r="G30">
        <f t="shared" si="0"/>
        <v>0</v>
      </c>
      <c r="I30" s="11">
        <f>(MV_karaoke_20200416568[[#This Row],[Lines]]-MV_karaoke_20200416568[[#This Row],[찾은라인]])</f>
        <v>0</v>
      </c>
      <c r="J30">
        <f t="shared" si="1"/>
        <v>0</v>
      </c>
    </row>
    <row r="31" spans="1:10">
      <c r="A31" s="1" t="s">
        <v>30</v>
      </c>
      <c r="B31" s="1">
        <v>36</v>
      </c>
      <c r="C31">
        <v>35</v>
      </c>
      <c r="D31">
        <f>ABS(MV_karaoke_2020041634[[#This Row],[Lines]]-C31)</f>
        <v>1</v>
      </c>
      <c r="F31" s="12">
        <f>(MV_karaoke_2020041656[[#This Row],[Lines]]-MV_karaoke_2020041656[[#This Row],[열1]])</f>
        <v>0</v>
      </c>
      <c r="G31">
        <f t="shared" si="0"/>
        <v>0</v>
      </c>
      <c r="I31" s="12">
        <f>(MV_karaoke_20200416568[[#This Row],[Lines]]-MV_karaoke_20200416568[[#This Row],[찾은라인]])</f>
        <v>0</v>
      </c>
      <c r="J31">
        <f t="shared" si="1"/>
        <v>0</v>
      </c>
    </row>
    <row r="32" spans="1:10">
      <c r="A32" s="1" t="s">
        <v>31</v>
      </c>
      <c r="B32" s="1">
        <v>75</v>
      </c>
      <c r="C32">
        <v>71</v>
      </c>
      <c r="D32">
        <f>ABS(MV_karaoke_2020041634[[#This Row],[Lines]]-C32)</f>
        <v>4</v>
      </c>
      <c r="F32" s="11">
        <f>(MV_karaoke_2020041656[[#This Row],[Lines]]-MV_karaoke_2020041656[[#This Row],[열1]])</f>
        <v>0</v>
      </c>
      <c r="G32">
        <f t="shared" si="0"/>
        <v>0</v>
      </c>
      <c r="I32" s="11">
        <f>(MV_karaoke_20200416568[[#This Row],[Lines]]-MV_karaoke_20200416568[[#This Row],[찾은라인]])</f>
        <v>0</v>
      </c>
      <c r="J32">
        <f t="shared" si="1"/>
        <v>0</v>
      </c>
    </row>
    <row r="33" spans="1:10">
      <c r="A33" s="1" t="s">
        <v>32</v>
      </c>
      <c r="B33" s="1">
        <v>40</v>
      </c>
      <c r="C33">
        <v>37</v>
      </c>
      <c r="D33">
        <f>ABS(MV_karaoke_2020041634[[#This Row],[Lines]]-C33)</f>
        <v>3</v>
      </c>
      <c r="F33" s="12">
        <f>(MV_karaoke_2020041656[[#This Row],[Lines]]-MV_karaoke_2020041656[[#This Row],[열1]])</f>
        <v>0</v>
      </c>
      <c r="G33">
        <f t="shared" si="0"/>
        <v>0</v>
      </c>
      <c r="I33" s="12">
        <f>(MV_karaoke_20200416568[[#This Row],[Lines]]-MV_karaoke_20200416568[[#This Row],[찾은라인]])</f>
        <v>0</v>
      </c>
      <c r="J33">
        <f t="shared" si="1"/>
        <v>0</v>
      </c>
    </row>
    <row r="34" spans="1:10">
      <c r="A34" s="1" t="s">
        <v>256</v>
      </c>
      <c r="B34" s="1">
        <v>24</v>
      </c>
      <c r="C34">
        <v>24</v>
      </c>
      <c r="D34">
        <f>ABS(MV_karaoke_2020041634[[#This Row],[Lines]]-C34)</f>
        <v>0</v>
      </c>
      <c r="F34" s="11">
        <f>(MV_karaoke_2020041656[[#This Row],[Lines]]-MV_karaoke_2020041656[[#This Row],[열1]])</f>
        <v>0</v>
      </c>
      <c r="G34">
        <f t="shared" si="0"/>
        <v>0</v>
      </c>
      <c r="I34" s="11">
        <f>(MV_karaoke_20200416568[[#This Row],[Lines]]-MV_karaoke_20200416568[[#This Row],[찾은라인]])</f>
        <v>0</v>
      </c>
      <c r="J34">
        <f t="shared" si="1"/>
        <v>0</v>
      </c>
    </row>
    <row r="35" spans="1:10">
      <c r="A35" s="1" t="s">
        <v>161</v>
      </c>
      <c r="B35" s="1">
        <v>33</v>
      </c>
      <c r="C35">
        <v>29</v>
      </c>
      <c r="D35">
        <f>ABS(MV_karaoke_2020041634[[#This Row],[Lines]]-C35)</f>
        <v>4</v>
      </c>
      <c r="F35" s="12">
        <f>(MV_karaoke_2020041656[[#This Row],[Lines]]-MV_karaoke_2020041656[[#This Row],[열1]])</f>
        <v>0</v>
      </c>
      <c r="G35">
        <f t="shared" si="0"/>
        <v>0</v>
      </c>
      <c r="I35" s="12">
        <f>(MV_karaoke_20200416568[[#This Row],[Lines]]-MV_karaoke_20200416568[[#This Row],[찾은라인]])</f>
        <v>0</v>
      </c>
      <c r="J35">
        <f t="shared" si="1"/>
        <v>0</v>
      </c>
    </row>
    <row r="36" spans="1:10">
      <c r="A36" s="1" t="s">
        <v>34</v>
      </c>
      <c r="B36" s="1">
        <v>43</v>
      </c>
      <c r="C36">
        <v>43</v>
      </c>
      <c r="D36">
        <f>ABS(MV_karaoke_2020041634[[#This Row],[Lines]]-C36)</f>
        <v>0</v>
      </c>
      <c r="F36" s="11">
        <f>(MV_karaoke_2020041656[[#This Row],[Lines]]-MV_karaoke_2020041656[[#This Row],[열1]])</f>
        <v>0</v>
      </c>
      <c r="G36">
        <f t="shared" si="0"/>
        <v>0</v>
      </c>
      <c r="I36" s="11">
        <f>(MV_karaoke_20200416568[[#This Row],[Lines]]-MV_karaoke_20200416568[[#This Row],[찾은라인]])</f>
        <v>0</v>
      </c>
      <c r="J36">
        <f t="shared" si="1"/>
        <v>0</v>
      </c>
    </row>
    <row r="37" spans="1:10">
      <c r="A37" s="1" t="s">
        <v>35</v>
      </c>
      <c r="B37" s="1">
        <v>30</v>
      </c>
      <c r="C37">
        <v>36</v>
      </c>
      <c r="D37">
        <f>ABS(MV_karaoke_2020041634[[#This Row],[Lines]]-C37)</f>
        <v>6</v>
      </c>
      <c r="F37" s="12">
        <f>(MV_karaoke_2020041656[[#This Row],[Lines]]-MV_karaoke_2020041656[[#This Row],[열1]])</f>
        <v>0</v>
      </c>
      <c r="G37">
        <f t="shared" si="0"/>
        <v>0</v>
      </c>
      <c r="I37" s="12">
        <f>(MV_karaoke_20200416568[[#This Row],[Lines]]-MV_karaoke_20200416568[[#This Row],[찾은라인]])</f>
        <v>0</v>
      </c>
      <c r="J37">
        <f t="shared" si="1"/>
        <v>0</v>
      </c>
    </row>
    <row r="38" spans="1:10">
      <c r="A38" s="1" t="s">
        <v>36</v>
      </c>
      <c r="B38" s="1">
        <v>30</v>
      </c>
      <c r="C38">
        <v>29</v>
      </c>
      <c r="D38">
        <f>ABS(MV_karaoke_2020041634[[#This Row],[Lines]]-C38)</f>
        <v>1</v>
      </c>
      <c r="F38" s="11">
        <f>(MV_karaoke_2020041656[[#This Row],[Lines]]-MV_karaoke_2020041656[[#This Row],[열1]])</f>
        <v>0</v>
      </c>
      <c r="G38">
        <f t="shared" si="0"/>
        <v>0</v>
      </c>
      <c r="I38" s="11">
        <f>(MV_karaoke_20200416568[[#This Row],[Lines]]-MV_karaoke_20200416568[[#This Row],[찾은라인]])</f>
        <v>5</v>
      </c>
      <c r="J38">
        <f t="shared" si="1"/>
        <v>5</v>
      </c>
    </row>
    <row r="39" spans="1:10">
      <c r="A39" s="1" t="s">
        <v>37</v>
      </c>
      <c r="B39" s="1">
        <v>28</v>
      </c>
      <c r="C39">
        <v>30</v>
      </c>
      <c r="D39">
        <f>ABS(MV_karaoke_2020041634[[#This Row],[Lines]]-C39)</f>
        <v>2</v>
      </c>
      <c r="F39" s="12">
        <f>(MV_karaoke_2020041656[[#This Row],[Lines]]-MV_karaoke_2020041656[[#This Row],[열1]])</f>
        <v>0</v>
      </c>
      <c r="G39">
        <f t="shared" si="0"/>
        <v>0</v>
      </c>
      <c r="I39" s="12">
        <f>(MV_karaoke_20200416568[[#This Row],[Lines]]-MV_karaoke_20200416568[[#This Row],[찾은라인]])</f>
        <v>0</v>
      </c>
      <c r="J39">
        <f t="shared" si="1"/>
        <v>0</v>
      </c>
    </row>
    <row r="40" spans="1:10">
      <c r="A40" s="1" t="s">
        <v>38</v>
      </c>
      <c r="B40" s="1">
        <v>32</v>
      </c>
      <c r="C40">
        <v>34</v>
      </c>
      <c r="D40">
        <f>ABS(MV_karaoke_2020041634[[#This Row],[Lines]]-C40)</f>
        <v>2</v>
      </c>
      <c r="F40" s="11">
        <f>(MV_karaoke_2020041656[[#This Row],[Lines]]-MV_karaoke_2020041656[[#This Row],[열1]])</f>
        <v>0</v>
      </c>
      <c r="G40">
        <f t="shared" si="0"/>
        <v>0</v>
      </c>
      <c r="I40" s="11">
        <f>(MV_karaoke_20200416568[[#This Row],[Lines]]-MV_karaoke_20200416568[[#This Row],[찾은라인]])</f>
        <v>0</v>
      </c>
      <c r="J40">
        <f t="shared" si="1"/>
        <v>0</v>
      </c>
    </row>
    <row r="41" spans="1:10">
      <c r="A41" s="1" t="s">
        <v>39</v>
      </c>
      <c r="B41" s="1">
        <v>34</v>
      </c>
      <c r="C41">
        <v>33</v>
      </c>
      <c r="D41">
        <f>ABS(MV_karaoke_2020041634[[#This Row],[Lines]]-C41)</f>
        <v>1</v>
      </c>
      <c r="F41" s="12">
        <f>(MV_karaoke_2020041656[[#This Row],[Lines]]-MV_karaoke_2020041656[[#This Row],[열1]])</f>
        <v>0</v>
      </c>
      <c r="G41">
        <f t="shared" si="0"/>
        <v>0</v>
      </c>
      <c r="I41" s="12">
        <f>(MV_karaoke_20200416568[[#This Row],[Lines]]-MV_karaoke_20200416568[[#This Row],[찾은라인]])</f>
        <v>0</v>
      </c>
      <c r="J41">
        <f t="shared" si="1"/>
        <v>0</v>
      </c>
    </row>
    <row r="42" spans="1:10">
      <c r="A42" s="1" t="s">
        <v>166</v>
      </c>
      <c r="B42" s="1">
        <v>16</v>
      </c>
      <c r="C42">
        <v>16</v>
      </c>
      <c r="D42">
        <f>ABS(MV_karaoke_2020041634[[#This Row],[Lines]]-C42)</f>
        <v>0</v>
      </c>
      <c r="F42" s="11">
        <f>(MV_karaoke_2020041656[[#This Row],[Lines]]-MV_karaoke_2020041656[[#This Row],[열1]])</f>
        <v>0</v>
      </c>
      <c r="G42">
        <f t="shared" si="0"/>
        <v>0</v>
      </c>
      <c r="I42" s="11">
        <f>(MV_karaoke_20200416568[[#This Row],[Lines]]-MV_karaoke_20200416568[[#This Row],[찾은라인]])</f>
        <v>0</v>
      </c>
      <c r="J42">
        <f t="shared" si="1"/>
        <v>0</v>
      </c>
    </row>
    <row r="43" spans="1:10">
      <c r="A43" s="1" t="s">
        <v>40</v>
      </c>
      <c r="B43" s="1">
        <v>33</v>
      </c>
      <c r="C43">
        <v>33</v>
      </c>
      <c r="D43">
        <f>ABS(MV_karaoke_2020041634[[#This Row],[Lines]]-C43)</f>
        <v>0</v>
      </c>
      <c r="F43" s="12">
        <f>(MV_karaoke_2020041656[[#This Row],[Lines]]-MV_karaoke_2020041656[[#This Row],[열1]])</f>
        <v>0</v>
      </c>
      <c r="G43">
        <f t="shared" si="0"/>
        <v>0</v>
      </c>
      <c r="I43" s="12">
        <f>(MV_karaoke_20200416568[[#This Row],[Lines]]-MV_karaoke_20200416568[[#This Row],[찾은라인]])</f>
        <v>0</v>
      </c>
      <c r="J43">
        <f t="shared" si="1"/>
        <v>0</v>
      </c>
    </row>
    <row r="44" spans="1:10">
      <c r="A44" s="1" t="s">
        <v>41</v>
      </c>
      <c r="B44" s="1">
        <v>18</v>
      </c>
      <c r="C44">
        <v>17</v>
      </c>
      <c r="D44">
        <f>ABS(MV_karaoke_2020041634[[#This Row],[Lines]]-C44)</f>
        <v>1</v>
      </c>
      <c r="F44" s="11">
        <f>(MV_karaoke_2020041656[[#This Row],[Lines]]-MV_karaoke_2020041656[[#This Row],[열1]])</f>
        <v>0</v>
      </c>
      <c r="G44">
        <f t="shared" si="0"/>
        <v>0</v>
      </c>
      <c r="I44" s="11">
        <f>(MV_karaoke_20200416568[[#This Row],[Lines]]-MV_karaoke_20200416568[[#This Row],[찾은라인]])</f>
        <v>1</v>
      </c>
      <c r="J44">
        <f t="shared" si="1"/>
        <v>1</v>
      </c>
    </row>
    <row r="45" spans="1:10">
      <c r="A45" s="1" t="s">
        <v>42</v>
      </c>
      <c r="B45" s="1">
        <v>28</v>
      </c>
      <c r="C45">
        <v>27</v>
      </c>
      <c r="D45">
        <f>ABS(MV_karaoke_2020041634[[#This Row],[Lines]]-C45)</f>
        <v>1</v>
      </c>
      <c r="F45" s="12">
        <f>(MV_karaoke_2020041656[[#This Row],[Lines]]-MV_karaoke_2020041656[[#This Row],[열1]])</f>
        <v>0</v>
      </c>
      <c r="G45">
        <f t="shared" si="0"/>
        <v>0</v>
      </c>
      <c r="I45" s="12">
        <f>(MV_karaoke_20200416568[[#This Row],[Lines]]-MV_karaoke_20200416568[[#This Row],[찾은라인]])</f>
        <v>0</v>
      </c>
      <c r="J45">
        <f t="shared" si="1"/>
        <v>0</v>
      </c>
    </row>
    <row r="46" spans="1:10">
      <c r="A46" s="1" t="s">
        <v>43</v>
      </c>
      <c r="B46" s="1">
        <v>34</v>
      </c>
      <c r="C46">
        <v>34</v>
      </c>
      <c r="D46">
        <f>ABS(MV_karaoke_2020041634[[#This Row],[Lines]]-C46)</f>
        <v>0</v>
      </c>
      <c r="F46" s="11">
        <f>(MV_karaoke_2020041656[[#This Row],[Lines]]-MV_karaoke_2020041656[[#This Row],[열1]])</f>
        <v>0</v>
      </c>
      <c r="G46">
        <f t="shared" si="0"/>
        <v>0</v>
      </c>
      <c r="I46" s="11">
        <f>(MV_karaoke_20200416568[[#This Row],[Lines]]-MV_karaoke_20200416568[[#This Row],[찾은라인]])</f>
        <v>0</v>
      </c>
      <c r="J46">
        <f t="shared" si="1"/>
        <v>0</v>
      </c>
    </row>
    <row r="47" spans="1:10">
      <c r="A47" s="1" t="s">
        <v>44</v>
      </c>
      <c r="B47" s="1">
        <v>36</v>
      </c>
      <c r="C47">
        <v>36</v>
      </c>
      <c r="D47">
        <f>ABS(MV_karaoke_2020041634[[#This Row],[Lines]]-C47)</f>
        <v>0</v>
      </c>
      <c r="F47" s="12">
        <f>(MV_karaoke_2020041656[[#This Row],[Lines]]-MV_karaoke_2020041656[[#This Row],[열1]])</f>
        <v>0</v>
      </c>
      <c r="G47">
        <f t="shared" si="0"/>
        <v>0</v>
      </c>
      <c r="I47" s="12">
        <f>(MV_karaoke_20200416568[[#This Row],[Lines]]-MV_karaoke_20200416568[[#This Row],[찾은라인]])</f>
        <v>0</v>
      </c>
      <c r="J47">
        <f t="shared" si="1"/>
        <v>0</v>
      </c>
    </row>
    <row r="48" spans="1:10">
      <c r="A48" s="1" t="s">
        <v>45</v>
      </c>
      <c r="B48" s="1">
        <v>33</v>
      </c>
      <c r="C48">
        <v>34</v>
      </c>
      <c r="D48">
        <f>ABS(MV_karaoke_2020041634[[#This Row],[Lines]]-C48)</f>
        <v>1</v>
      </c>
      <c r="F48" s="11">
        <f>(MV_karaoke_2020041656[[#This Row],[Lines]]-MV_karaoke_2020041656[[#This Row],[열1]])</f>
        <v>0</v>
      </c>
      <c r="G48">
        <f t="shared" si="0"/>
        <v>0</v>
      </c>
      <c r="I48" s="11">
        <f>(MV_karaoke_20200416568[[#This Row],[Lines]]-MV_karaoke_20200416568[[#This Row],[찾은라인]])</f>
        <v>0</v>
      </c>
      <c r="J48">
        <f t="shared" si="1"/>
        <v>0</v>
      </c>
    </row>
    <row r="49" spans="1:10">
      <c r="A49" s="1" t="s">
        <v>46</v>
      </c>
      <c r="B49" s="1">
        <v>26</v>
      </c>
      <c r="C49">
        <v>26</v>
      </c>
      <c r="D49">
        <f>ABS(MV_karaoke_2020041634[[#This Row],[Lines]]-C49)</f>
        <v>0</v>
      </c>
      <c r="F49" s="12">
        <f>(MV_karaoke_2020041656[[#This Row],[Lines]]-MV_karaoke_2020041656[[#This Row],[열1]])</f>
        <v>0</v>
      </c>
      <c r="G49">
        <f t="shared" si="0"/>
        <v>0</v>
      </c>
      <c r="I49" s="12">
        <f>(MV_karaoke_20200416568[[#This Row],[Lines]]-MV_karaoke_20200416568[[#This Row],[찾은라인]])</f>
        <v>0</v>
      </c>
      <c r="J49">
        <f t="shared" si="1"/>
        <v>0</v>
      </c>
    </row>
    <row r="50" spans="1:10">
      <c r="A50" s="1" t="s">
        <v>47</v>
      </c>
      <c r="B50" s="1">
        <v>29</v>
      </c>
      <c r="C50">
        <v>29</v>
      </c>
      <c r="D50">
        <f>ABS(MV_karaoke_2020041634[[#This Row],[Lines]]-C50)</f>
        <v>0</v>
      </c>
      <c r="F50" s="11">
        <f>(MV_karaoke_2020041656[[#This Row],[Lines]]-MV_karaoke_2020041656[[#This Row],[열1]])</f>
        <v>0</v>
      </c>
      <c r="G50">
        <f t="shared" si="0"/>
        <v>0</v>
      </c>
      <c r="I50" s="11">
        <f>(MV_karaoke_20200416568[[#This Row],[Lines]]-MV_karaoke_20200416568[[#This Row],[찾은라인]])</f>
        <v>0</v>
      </c>
      <c r="J50">
        <f t="shared" si="1"/>
        <v>0</v>
      </c>
    </row>
    <row r="51" spans="1:10">
      <c r="A51" s="1" t="s">
        <v>48</v>
      </c>
      <c r="B51" s="1">
        <v>77</v>
      </c>
      <c r="C51">
        <v>75</v>
      </c>
      <c r="D51">
        <f>ABS(MV_karaoke_2020041634[[#This Row],[Lines]]-C51)</f>
        <v>2</v>
      </c>
      <c r="F51" s="12">
        <f>(MV_karaoke_2020041656[[#This Row],[Lines]]-MV_karaoke_2020041656[[#This Row],[열1]])</f>
        <v>0</v>
      </c>
      <c r="G51">
        <f t="shared" si="0"/>
        <v>0</v>
      </c>
      <c r="I51" s="12">
        <f>(MV_karaoke_20200416568[[#This Row],[Lines]]-MV_karaoke_20200416568[[#This Row],[찾은라인]])</f>
        <v>-1</v>
      </c>
      <c r="J51">
        <f t="shared" si="1"/>
        <v>1</v>
      </c>
    </row>
    <row r="52" spans="1:10">
      <c r="A52" s="1" t="s">
        <v>49</v>
      </c>
      <c r="B52" s="1">
        <v>56</v>
      </c>
      <c r="C52">
        <v>56</v>
      </c>
      <c r="D52">
        <f>ABS(MV_karaoke_2020041634[[#This Row],[Lines]]-C52)</f>
        <v>0</v>
      </c>
      <c r="F52" s="11">
        <f>(MV_karaoke_2020041656[[#This Row],[Lines]]-MV_karaoke_2020041656[[#This Row],[열1]])</f>
        <v>0</v>
      </c>
      <c r="G52">
        <f t="shared" si="0"/>
        <v>0</v>
      </c>
      <c r="I52" s="11">
        <f>(MV_karaoke_20200416568[[#This Row],[Lines]]-MV_karaoke_20200416568[[#This Row],[찾은라인]])</f>
        <v>0</v>
      </c>
      <c r="J52">
        <f t="shared" si="1"/>
        <v>0</v>
      </c>
    </row>
    <row r="53" spans="1:10">
      <c r="A53" s="1" t="s">
        <v>50</v>
      </c>
      <c r="B53" s="1">
        <v>27</v>
      </c>
      <c r="C53">
        <v>27</v>
      </c>
      <c r="D53">
        <f>ABS(MV_karaoke_2020041634[[#This Row],[Lines]]-C53)</f>
        <v>0</v>
      </c>
      <c r="F53" s="12">
        <f>(MV_karaoke_2020041656[[#This Row],[Lines]]-MV_karaoke_2020041656[[#This Row],[열1]])</f>
        <v>0</v>
      </c>
      <c r="G53">
        <f t="shared" si="0"/>
        <v>0</v>
      </c>
      <c r="I53" s="12">
        <f>(MV_karaoke_20200416568[[#This Row],[Lines]]-MV_karaoke_20200416568[[#This Row],[찾은라인]])</f>
        <v>0</v>
      </c>
      <c r="J53">
        <f t="shared" si="1"/>
        <v>0</v>
      </c>
    </row>
    <row r="54" spans="1:10">
      <c r="A54" s="1" t="s">
        <v>51</v>
      </c>
      <c r="B54" s="1">
        <v>15</v>
      </c>
      <c r="C54">
        <v>15</v>
      </c>
      <c r="D54">
        <f>ABS(MV_karaoke_2020041634[[#This Row],[Lines]]-C54)</f>
        <v>0</v>
      </c>
      <c r="F54" s="11">
        <f>(MV_karaoke_2020041656[[#This Row],[Lines]]-MV_karaoke_2020041656[[#This Row],[열1]])</f>
        <v>0</v>
      </c>
      <c r="G54">
        <f t="shared" si="0"/>
        <v>0</v>
      </c>
      <c r="I54" s="11">
        <f>(MV_karaoke_20200416568[[#This Row],[Lines]]-MV_karaoke_20200416568[[#This Row],[찾은라인]])</f>
        <v>0</v>
      </c>
      <c r="J54">
        <f t="shared" si="1"/>
        <v>0</v>
      </c>
    </row>
    <row r="55" spans="1:10">
      <c r="A55" s="1" t="s">
        <v>52</v>
      </c>
      <c r="B55" s="1">
        <v>22</v>
      </c>
      <c r="C55">
        <v>22</v>
      </c>
      <c r="D55">
        <f>ABS(MV_karaoke_2020041634[[#This Row],[Lines]]-C55)</f>
        <v>0</v>
      </c>
      <c r="F55" s="12">
        <f>(MV_karaoke_2020041656[[#This Row],[Lines]]-MV_karaoke_2020041656[[#This Row],[열1]])</f>
        <v>0</v>
      </c>
      <c r="G55">
        <f t="shared" si="0"/>
        <v>0</v>
      </c>
      <c r="I55" s="12">
        <f>(MV_karaoke_20200416568[[#This Row],[Lines]]-MV_karaoke_20200416568[[#This Row],[찾은라인]])</f>
        <v>0</v>
      </c>
      <c r="J55">
        <f t="shared" si="1"/>
        <v>0</v>
      </c>
    </row>
    <row r="56" spans="1:10">
      <c r="A56" s="1" t="s">
        <v>53</v>
      </c>
      <c r="B56" s="1">
        <v>28</v>
      </c>
      <c r="C56">
        <v>28</v>
      </c>
      <c r="D56">
        <f>ABS(MV_karaoke_2020041634[[#This Row],[Lines]]-C56)</f>
        <v>0</v>
      </c>
      <c r="F56" s="11">
        <f>(MV_karaoke_2020041656[[#This Row],[Lines]]-MV_karaoke_2020041656[[#This Row],[열1]])</f>
        <v>0</v>
      </c>
      <c r="G56">
        <f t="shared" si="0"/>
        <v>0</v>
      </c>
      <c r="I56" s="11">
        <f>(MV_karaoke_20200416568[[#This Row],[Lines]]-MV_karaoke_20200416568[[#This Row],[찾은라인]])</f>
        <v>0</v>
      </c>
      <c r="J56">
        <f t="shared" si="1"/>
        <v>0</v>
      </c>
    </row>
    <row r="57" spans="1:10">
      <c r="A57" s="1" t="s">
        <v>54</v>
      </c>
      <c r="B57" s="1">
        <v>38</v>
      </c>
      <c r="C57">
        <v>38</v>
      </c>
      <c r="D57">
        <f>ABS(MV_karaoke_2020041634[[#This Row],[Lines]]-C57)</f>
        <v>0</v>
      </c>
      <c r="F57" s="12">
        <f>(MV_karaoke_2020041656[[#This Row],[Lines]]-MV_karaoke_2020041656[[#This Row],[열1]])</f>
        <v>0</v>
      </c>
      <c r="G57">
        <f t="shared" si="0"/>
        <v>0</v>
      </c>
      <c r="I57" s="12">
        <f>(MV_karaoke_20200416568[[#This Row],[Lines]]-MV_karaoke_20200416568[[#This Row],[찾은라인]])</f>
        <v>0</v>
      </c>
      <c r="J57">
        <f t="shared" si="1"/>
        <v>0</v>
      </c>
    </row>
    <row r="58" spans="1:10">
      <c r="A58" s="1" t="s">
        <v>55</v>
      </c>
      <c r="B58" s="1">
        <v>33</v>
      </c>
      <c r="C58">
        <v>33</v>
      </c>
      <c r="D58">
        <f>ABS(MV_karaoke_2020041634[[#This Row],[Lines]]-C58)</f>
        <v>0</v>
      </c>
      <c r="F58" s="11">
        <f>(MV_karaoke_2020041656[[#This Row],[Lines]]-MV_karaoke_2020041656[[#This Row],[열1]])</f>
        <v>0</v>
      </c>
      <c r="G58">
        <f t="shared" si="0"/>
        <v>0</v>
      </c>
      <c r="I58" s="11">
        <f>(MV_karaoke_20200416568[[#This Row],[Lines]]-MV_karaoke_20200416568[[#This Row],[찾은라인]])</f>
        <v>0</v>
      </c>
      <c r="J58">
        <f t="shared" si="1"/>
        <v>0</v>
      </c>
    </row>
    <row r="59" spans="1:10">
      <c r="A59" s="1" t="s">
        <v>56</v>
      </c>
      <c r="B59" s="1">
        <v>47</v>
      </c>
      <c r="C59">
        <v>47</v>
      </c>
      <c r="D59">
        <f>ABS(MV_karaoke_2020041634[[#This Row],[Lines]]-C59)</f>
        <v>0</v>
      </c>
      <c r="F59" s="12">
        <f>(MV_karaoke_2020041656[[#This Row],[Lines]]-MV_karaoke_2020041656[[#This Row],[열1]])</f>
        <v>0</v>
      </c>
      <c r="G59">
        <f t="shared" si="0"/>
        <v>0</v>
      </c>
      <c r="I59" s="12">
        <f>(MV_karaoke_20200416568[[#This Row],[Lines]]-MV_karaoke_20200416568[[#This Row],[찾은라인]])</f>
        <v>0</v>
      </c>
      <c r="J59">
        <f t="shared" si="1"/>
        <v>0</v>
      </c>
    </row>
    <row r="60" spans="1:10">
      <c r="A60" s="1" t="s">
        <v>57</v>
      </c>
      <c r="B60" s="1">
        <v>50</v>
      </c>
      <c r="C60">
        <v>50</v>
      </c>
      <c r="D60">
        <f>ABS(MV_karaoke_2020041634[[#This Row],[Lines]]-C60)</f>
        <v>0</v>
      </c>
      <c r="F60" s="11">
        <f>(MV_karaoke_2020041656[[#This Row],[Lines]]-MV_karaoke_2020041656[[#This Row],[열1]])</f>
        <v>0</v>
      </c>
      <c r="G60">
        <f t="shared" si="0"/>
        <v>0</v>
      </c>
      <c r="I60" s="11">
        <f>(MV_karaoke_20200416568[[#This Row],[Lines]]-MV_karaoke_20200416568[[#This Row],[찾은라인]])</f>
        <v>0</v>
      </c>
      <c r="J60">
        <f t="shared" si="1"/>
        <v>0</v>
      </c>
    </row>
    <row r="61" spans="1:10">
      <c r="A61" s="1" t="s">
        <v>58</v>
      </c>
      <c r="B61" s="1">
        <v>34</v>
      </c>
      <c r="C61">
        <v>32</v>
      </c>
      <c r="D61">
        <f>ABS(MV_karaoke_2020041634[[#This Row],[Lines]]-C61)</f>
        <v>2</v>
      </c>
      <c r="F61" s="12">
        <f>(MV_karaoke_2020041656[[#This Row],[Lines]]-MV_karaoke_2020041656[[#This Row],[열1]])</f>
        <v>0</v>
      </c>
      <c r="G61">
        <f t="shared" si="0"/>
        <v>0</v>
      </c>
      <c r="I61" s="12">
        <f>(MV_karaoke_20200416568[[#This Row],[Lines]]-MV_karaoke_20200416568[[#This Row],[찾은라인]])</f>
        <v>0</v>
      </c>
      <c r="J61">
        <f t="shared" si="1"/>
        <v>0</v>
      </c>
    </row>
    <row r="62" spans="1:10">
      <c r="A62" s="1" t="s">
        <v>59</v>
      </c>
      <c r="B62" s="1">
        <v>32</v>
      </c>
      <c r="C62">
        <v>32</v>
      </c>
      <c r="D62">
        <f>ABS(MV_karaoke_2020041634[[#This Row],[Lines]]-C62)</f>
        <v>0</v>
      </c>
      <c r="F62" s="11">
        <f>(MV_karaoke_2020041656[[#This Row],[Lines]]-MV_karaoke_2020041656[[#This Row],[열1]])</f>
        <v>0</v>
      </c>
      <c r="G62">
        <f t="shared" si="0"/>
        <v>0</v>
      </c>
      <c r="I62" s="11">
        <f>(MV_karaoke_20200416568[[#This Row],[Lines]]-MV_karaoke_20200416568[[#This Row],[찾은라인]])</f>
        <v>0</v>
      </c>
      <c r="J62">
        <f t="shared" si="1"/>
        <v>0</v>
      </c>
    </row>
    <row r="63" spans="1:10">
      <c r="A63" s="1" t="s">
        <v>60</v>
      </c>
      <c r="B63" s="1">
        <v>56</v>
      </c>
      <c r="C63">
        <v>56</v>
      </c>
      <c r="D63">
        <f>ABS(MV_karaoke_2020041634[[#This Row],[Lines]]-C63)</f>
        <v>0</v>
      </c>
      <c r="F63" s="12">
        <f>(MV_karaoke_2020041656[[#This Row],[Lines]]-MV_karaoke_2020041656[[#This Row],[열1]])</f>
        <v>0</v>
      </c>
      <c r="G63">
        <f t="shared" si="0"/>
        <v>0</v>
      </c>
      <c r="I63" s="12">
        <f>(MV_karaoke_20200416568[[#This Row],[Lines]]-MV_karaoke_20200416568[[#This Row],[찾은라인]])</f>
        <v>0</v>
      </c>
      <c r="J63">
        <f t="shared" si="1"/>
        <v>0</v>
      </c>
    </row>
    <row r="64" spans="1:10">
      <c r="A64" s="1" t="s">
        <v>61</v>
      </c>
      <c r="B64" s="1">
        <v>32</v>
      </c>
      <c r="C64">
        <v>32</v>
      </c>
      <c r="D64">
        <f>ABS(MV_karaoke_2020041634[[#This Row],[Lines]]-C64)</f>
        <v>0</v>
      </c>
      <c r="F64" s="11">
        <f>(MV_karaoke_2020041656[[#This Row],[Lines]]-MV_karaoke_2020041656[[#This Row],[열1]])</f>
        <v>0</v>
      </c>
      <c r="G64">
        <f t="shared" si="0"/>
        <v>0</v>
      </c>
      <c r="I64" s="11">
        <f>(MV_karaoke_20200416568[[#This Row],[Lines]]-MV_karaoke_20200416568[[#This Row],[찾은라인]])</f>
        <v>0</v>
      </c>
      <c r="J64">
        <f t="shared" si="1"/>
        <v>0</v>
      </c>
    </row>
    <row r="65" spans="1:10">
      <c r="A65" s="1" t="s">
        <v>62</v>
      </c>
      <c r="B65" s="1">
        <v>45</v>
      </c>
      <c r="C65">
        <v>45</v>
      </c>
      <c r="D65">
        <f>ABS(MV_karaoke_2020041634[[#This Row],[Lines]]-C65)</f>
        <v>0</v>
      </c>
      <c r="F65" s="12">
        <f>(MV_karaoke_2020041656[[#This Row],[Lines]]-MV_karaoke_2020041656[[#This Row],[열1]])</f>
        <v>0</v>
      </c>
      <c r="G65">
        <f t="shared" si="0"/>
        <v>0</v>
      </c>
      <c r="I65" s="12">
        <f>(MV_karaoke_20200416568[[#This Row],[Lines]]-MV_karaoke_20200416568[[#This Row],[찾은라인]])</f>
        <v>0</v>
      </c>
      <c r="J65">
        <f t="shared" si="1"/>
        <v>0</v>
      </c>
    </row>
    <row r="66" spans="1:10">
      <c r="A66" s="1" t="s">
        <v>63</v>
      </c>
      <c r="B66" s="1">
        <v>34</v>
      </c>
      <c r="C66">
        <v>32</v>
      </c>
      <c r="D66">
        <f>ABS(MV_karaoke_2020041634[[#This Row],[Lines]]-C66)</f>
        <v>2</v>
      </c>
      <c r="F66" s="11">
        <f>(MV_karaoke_2020041656[[#This Row],[Lines]]-MV_karaoke_2020041656[[#This Row],[열1]])</f>
        <v>0</v>
      </c>
      <c r="G66">
        <f t="shared" si="0"/>
        <v>0</v>
      </c>
      <c r="I66" s="11">
        <f>(MV_karaoke_20200416568[[#This Row],[Lines]]-MV_karaoke_20200416568[[#This Row],[찾은라인]])</f>
        <v>0</v>
      </c>
      <c r="J66">
        <f t="shared" si="1"/>
        <v>0</v>
      </c>
    </row>
    <row r="67" spans="1:10">
      <c r="A67" s="1" t="s">
        <v>64</v>
      </c>
      <c r="B67" s="1">
        <v>40</v>
      </c>
      <c r="C67">
        <v>40</v>
      </c>
      <c r="D67">
        <f>ABS(MV_karaoke_2020041634[[#This Row],[Lines]]-C67)</f>
        <v>0</v>
      </c>
      <c r="F67" s="12">
        <f>(MV_karaoke_2020041656[[#This Row],[Lines]]-MV_karaoke_2020041656[[#This Row],[열1]])</f>
        <v>0</v>
      </c>
      <c r="G67">
        <f t="shared" ref="G67:G106" si="2">ABS(F67)</f>
        <v>0</v>
      </c>
      <c r="I67" s="12">
        <f>(MV_karaoke_20200416568[[#This Row],[Lines]]-MV_karaoke_20200416568[[#This Row],[찾은라인]])</f>
        <v>0</v>
      </c>
      <c r="J67">
        <f t="shared" ref="J67:J106" si="3">ABS(I67)</f>
        <v>0</v>
      </c>
    </row>
    <row r="68" spans="1:10">
      <c r="A68" s="1" t="s">
        <v>65</v>
      </c>
      <c r="B68" s="1">
        <v>42</v>
      </c>
      <c r="C68">
        <v>42</v>
      </c>
      <c r="D68">
        <f>ABS(MV_karaoke_2020041634[[#This Row],[Lines]]-C68)</f>
        <v>0</v>
      </c>
      <c r="F68" s="11">
        <f>(MV_karaoke_2020041656[[#This Row],[Lines]]-MV_karaoke_2020041656[[#This Row],[열1]])</f>
        <v>0</v>
      </c>
      <c r="G68">
        <f t="shared" si="2"/>
        <v>0</v>
      </c>
      <c r="I68" s="11">
        <f>(MV_karaoke_20200416568[[#This Row],[Lines]]-MV_karaoke_20200416568[[#This Row],[찾은라인]])</f>
        <v>2</v>
      </c>
      <c r="J68">
        <f t="shared" si="3"/>
        <v>2</v>
      </c>
    </row>
    <row r="69" spans="1:10">
      <c r="A69" s="1" t="s">
        <v>66</v>
      </c>
      <c r="B69" s="1">
        <v>25</v>
      </c>
      <c r="C69">
        <v>25</v>
      </c>
      <c r="D69">
        <f>ABS(MV_karaoke_2020041634[[#This Row],[Lines]]-C69)</f>
        <v>0</v>
      </c>
      <c r="F69" s="12">
        <f>(MV_karaoke_2020041656[[#This Row],[Lines]]-MV_karaoke_2020041656[[#This Row],[열1]])</f>
        <v>0</v>
      </c>
      <c r="G69">
        <f t="shared" si="2"/>
        <v>0</v>
      </c>
      <c r="I69" s="12">
        <f>(MV_karaoke_20200416568[[#This Row],[Lines]]-MV_karaoke_20200416568[[#This Row],[찾은라인]])</f>
        <v>0</v>
      </c>
      <c r="J69">
        <f t="shared" si="3"/>
        <v>0</v>
      </c>
    </row>
    <row r="70" spans="1:10">
      <c r="A70" s="1" t="s">
        <v>67</v>
      </c>
      <c r="B70" s="1">
        <v>30</v>
      </c>
      <c r="C70">
        <v>30</v>
      </c>
      <c r="D70">
        <f>ABS(MV_karaoke_2020041634[[#This Row],[Lines]]-C70)</f>
        <v>0</v>
      </c>
      <c r="F70" s="11">
        <f>(MV_karaoke_2020041656[[#This Row],[Lines]]-MV_karaoke_2020041656[[#This Row],[열1]])</f>
        <v>0</v>
      </c>
      <c r="G70">
        <f t="shared" si="2"/>
        <v>0</v>
      </c>
      <c r="I70" s="11">
        <f>(MV_karaoke_20200416568[[#This Row],[Lines]]-MV_karaoke_20200416568[[#This Row],[찾은라인]])</f>
        <v>0</v>
      </c>
      <c r="J70">
        <f t="shared" si="3"/>
        <v>0</v>
      </c>
    </row>
    <row r="71" spans="1:10">
      <c r="A71" s="1" t="s">
        <v>68</v>
      </c>
      <c r="B71" s="1">
        <v>40</v>
      </c>
      <c r="C71">
        <v>41</v>
      </c>
      <c r="D71">
        <f>ABS(MV_karaoke_2020041634[[#This Row],[Lines]]-C71)</f>
        <v>1</v>
      </c>
      <c r="F71" s="12">
        <f>(MV_karaoke_2020041656[[#This Row],[Lines]]-MV_karaoke_2020041656[[#This Row],[열1]])</f>
        <v>0</v>
      </c>
      <c r="G71">
        <f t="shared" si="2"/>
        <v>0</v>
      </c>
      <c r="I71" s="12">
        <f>(MV_karaoke_20200416568[[#This Row],[Lines]]-MV_karaoke_20200416568[[#This Row],[찾은라인]])</f>
        <v>0</v>
      </c>
      <c r="J71">
        <f t="shared" si="3"/>
        <v>0</v>
      </c>
    </row>
    <row r="72" spans="1:10">
      <c r="A72" s="1" t="s">
        <v>69</v>
      </c>
      <c r="B72" s="1">
        <v>36</v>
      </c>
      <c r="C72">
        <v>36</v>
      </c>
      <c r="D72">
        <f>ABS(MV_karaoke_2020041634[[#This Row],[Lines]]-C72)</f>
        <v>0</v>
      </c>
      <c r="F72" s="11">
        <f>(MV_karaoke_2020041656[[#This Row],[Lines]]-MV_karaoke_2020041656[[#This Row],[열1]])</f>
        <v>0</v>
      </c>
      <c r="G72">
        <f t="shared" si="2"/>
        <v>0</v>
      </c>
      <c r="I72" s="11">
        <f>(MV_karaoke_20200416568[[#This Row],[Lines]]-MV_karaoke_20200416568[[#This Row],[찾은라인]])</f>
        <v>0</v>
      </c>
      <c r="J72">
        <f t="shared" si="3"/>
        <v>0</v>
      </c>
    </row>
    <row r="73" spans="1:10">
      <c r="A73" s="1" t="s">
        <v>70</v>
      </c>
      <c r="B73" s="1">
        <v>37</v>
      </c>
      <c r="C73">
        <v>37</v>
      </c>
      <c r="D73">
        <f>ABS(MV_karaoke_2020041634[[#This Row],[Lines]]-C73)</f>
        <v>0</v>
      </c>
      <c r="F73" s="12">
        <f>(MV_karaoke_2020041656[[#This Row],[Lines]]-MV_karaoke_2020041656[[#This Row],[열1]])</f>
        <v>0</v>
      </c>
      <c r="G73">
        <f t="shared" si="2"/>
        <v>0</v>
      </c>
      <c r="I73" s="12">
        <f>(MV_karaoke_20200416568[[#This Row],[Lines]]-MV_karaoke_20200416568[[#This Row],[찾은라인]])</f>
        <v>0</v>
      </c>
      <c r="J73">
        <f t="shared" si="3"/>
        <v>0</v>
      </c>
    </row>
    <row r="74" spans="1:10">
      <c r="A74" s="1" t="s">
        <v>71</v>
      </c>
      <c r="B74" s="1">
        <v>47</v>
      </c>
      <c r="C74">
        <v>48</v>
      </c>
      <c r="D74">
        <f>ABS(MV_karaoke_2020041634[[#This Row],[Lines]]-C74)</f>
        <v>1</v>
      </c>
      <c r="F74" s="11">
        <f>(MV_karaoke_2020041656[[#This Row],[Lines]]-MV_karaoke_2020041656[[#This Row],[열1]])</f>
        <v>0</v>
      </c>
      <c r="G74">
        <f t="shared" si="2"/>
        <v>0</v>
      </c>
      <c r="I74" s="11">
        <f>(MV_karaoke_20200416568[[#This Row],[Lines]]-MV_karaoke_20200416568[[#This Row],[찾은라인]])</f>
        <v>0</v>
      </c>
      <c r="J74">
        <f t="shared" si="3"/>
        <v>0</v>
      </c>
    </row>
    <row r="75" spans="1:10">
      <c r="A75" s="1" t="s">
        <v>72</v>
      </c>
      <c r="B75" s="1">
        <v>40</v>
      </c>
      <c r="C75">
        <v>40</v>
      </c>
      <c r="D75">
        <f>ABS(MV_karaoke_2020041634[[#This Row],[Lines]]-C75)</f>
        <v>0</v>
      </c>
      <c r="F75" s="12">
        <f>(MV_karaoke_2020041656[[#This Row],[Lines]]-MV_karaoke_2020041656[[#This Row],[열1]])</f>
        <v>0</v>
      </c>
      <c r="G75">
        <f t="shared" si="2"/>
        <v>0</v>
      </c>
      <c r="I75" s="12">
        <f>(MV_karaoke_20200416568[[#This Row],[Lines]]-MV_karaoke_20200416568[[#This Row],[찾은라인]])</f>
        <v>0</v>
      </c>
      <c r="J75">
        <f t="shared" si="3"/>
        <v>0</v>
      </c>
    </row>
    <row r="76" spans="1:10">
      <c r="A76" s="1" t="s">
        <v>73</v>
      </c>
      <c r="B76" s="1">
        <v>28</v>
      </c>
      <c r="C76">
        <v>28</v>
      </c>
      <c r="D76">
        <f>ABS(MV_karaoke_2020041634[[#This Row],[Lines]]-C76)</f>
        <v>0</v>
      </c>
      <c r="F76" s="11">
        <f>(MV_karaoke_2020041656[[#This Row],[Lines]]-MV_karaoke_2020041656[[#This Row],[열1]])</f>
        <v>0</v>
      </c>
      <c r="G76">
        <f t="shared" si="2"/>
        <v>0</v>
      </c>
      <c r="I76" s="11">
        <f>(MV_karaoke_20200416568[[#This Row],[Lines]]-MV_karaoke_20200416568[[#This Row],[찾은라인]])</f>
        <v>0</v>
      </c>
      <c r="J76">
        <f t="shared" si="3"/>
        <v>0</v>
      </c>
    </row>
    <row r="77" spans="1:10">
      <c r="A77" s="1" t="s">
        <v>74</v>
      </c>
      <c r="B77" s="1">
        <v>34</v>
      </c>
      <c r="C77">
        <v>34</v>
      </c>
      <c r="D77">
        <f>ABS(MV_karaoke_2020041634[[#This Row],[Lines]]-C77)</f>
        <v>0</v>
      </c>
      <c r="F77" s="12">
        <f>(MV_karaoke_2020041656[[#This Row],[Lines]]-MV_karaoke_2020041656[[#This Row],[열1]])</f>
        <v>0</v>
      </c>
      <c r="G77">
        <f t="shared" si="2"/>
        <v>0</v>
      </c>
      <c r="I77" s="12">
        <f>(MV_karaoke_20200416568[[#This Row],[Lines]]-MV_karaoke_20200416568[[#This Row],[찾은라인]])</f>
        <v>0</v>
      </c>
      <c r="J77">
        <f t="shared" si="3"/>
        <v>0</v>
      </c>
    </row>
    <row r="78" spans="1:10">
      <c r="A78" s="3" t="s">
        <v>75</v>
      </c>
      <c r="B78" s="4">
        <v>44</v>
      </c>
      <c r="D78">
        <f>ABS(MV_karaoke_2020041634[[#This Row],[Lines]]-C78)</f>
        <v>44</v>
      </c>
      <c r="F78" s="11">
        <f>(MV_karaoke_2020041656[[#This Row],[Lines]]-MV_karaoke_2020041656[[#This Row],[열1]])</f>
        <v>0</v>
      </c>
      <c r="G78">
        <f t="shared" si="2"/>
        <v>0</v>
      </c>
      <c r="I78" s="11">
        <f>(MV_karaoke_20200416568[[#This Row],[Lines]]-MV_karaoke_20200416568[[#This Row],[찾은라인]])</f>
        <v>0</v>
      </c>
      <c r="J78">
        <f t="shared" si="3"/>
        <v>0</v>
      </c>
    </row>
    <row r="79" spans="1:10">
      <c r="A79" s="1" t="s">
        <v>76</v>
      </c>
      <c r="B79" s="1">
        <v>47</v>
      </c>
      <c r="C79">
        <v>47</v>
      </c>
      <c r="D79">
        <f>ABS(MV_karaoke_2020041634[[#This Row],[Lines]]-C79)</f>
        <v>0</v>
      </c>
      <c r="F79" s="12">
        <f>(MV_karaoke_2020041656[[#This Row],[Lines]]-MV_karaoke_2020041656[[#This Row],[열1]])</f>
        <v>0</v>
      </c>
      <c r="G79">
        <f t="shared" si="2"/>
        <v>0</v>
      </c>
      <c r="I79" s="12">
        <f>(MV_karaoke_20200416568[[#This Row],[Lines]]-MV_karaoke_20200416568[[#This Row],[찾은라인]])</f>
        <v>0</v>
      </c>
      <c r="J79">
        <f t="shared" si="3"/>
        <v>0</v>
      </c>
    </row>
    <row r="80" spans="1:10">
      <c r="A80" s="1" t="s">
        <v>77</v>
      </c>
      <c r="B80" s="1">
        <v>25</v>
      </c>
      <c r="C80">
        <v>25</v>
      </c>
      <c r="D80">
        <f>ABS(MV_karaoke_2020041634[[#This Row],[Lines]]-C80)</f>
        <v>0</v>
      </c>
      <c r="F80" s="11">
        <f>(MV_karaoke_2020041656[[#This Row],[Lines]]-MV_karaoke_2020041656[[#This Row],[열1]])</f>
        <v>1</v>
      </c>
      <c r="G80">
        <f t="shared" si="2"/>
        <v>1</v>
      </c>
      <c r="I80" s="11">
        <f>(MV_karaoke_20200416568[[#This Row],[Lines]]-MV_karaoke_20200416568[[#This Row],[찾은라인]])</f>
        <v>0</v>
      </c>
      <c r="J80">
        <f t="shared" si="3"/>
        <v>0</v>
      </c>
    </row>
    <row r="81" spans="1:10">
      <c r="A81" s="1" t="s">
        <v>78</v>
      </c>
      <c r="B81" s="1">
        <v>24</v>
      </c>
      <c r="C81">
        <v>24</v>
      </c>
      <c r="D81">
        <f>ABS(MV_karaoke_2020041634[[#This Row],[Lines]]-C81)</f>
        <v>0</v>
      </c>
      <c r="F81" s="12">
        <f>(MV_karaoke_2020041656[[#This Row],[Lines]]-MV_karaoke_2020041656[[#This Row],[열1]])</f>
        <v>1</v>
      </c>
      <c r="G81">
        <f t="shared" si="2"/>
        <v>1</v>
      </c>
      <c r="I81" s="12">
        <f>(MV_karaoke_20200416568[[#This Row],[Lines]]-MV_karaoke_20200416568[[#This Row],[찾은라인]])</f>
        <v>0</v>
      </c>
      <c r="J81">
        <f t="shared" si="3"/>
        <v>0</v>
      </c>
    </row>
    <row r="82" spans="1:10">
      <c r="A82" s="1" t="s">
        <v>79</v>
      </c>
      <c r="B82" s="1">
        <v>27</v>
      </c>
      <c r="C82">
        <v>27</v>
      </c>
      <c r="D82">
        <f>ABS(MV_karaoke_2020041634[[#This Row],[Lines]]-C82)</f>
        <v>0</v>
      </c>
      <c r="F82" s="11">
        <f>(MV_karaoke_2020041656[[#This Row],[Lines]]-MV_karaoke_2020041656[[#This Row],[열1]])</f>
        <v>0</v>
      </c>
      <c r="G82">
        <f t="shared" si="2"/>
        <v>0</v>
      </c>
      <c r="I82" s="11">
        <f>(MV_karaoke_20200416568[[#This Row],[Lines]]-MV_karaoke_20200416568[[#This Row],[찾은라인]])</f>
        <v>0</v>
      </c>
      <c r="J82">
        <f t="shared" si="3"/>
        <v>0</v>
      </c>
    </row>
    <row r="83" spans="1:10">
      <c r="A83" s="1" t="s">
        <v>80</v>
      </c>
      <c r="B83" s="1">
        <v>48</v>
      </c>
      <c r="C83">
        <v>48</v>
      </c>
      <c r="D83">
        <f>ABS(MV_karaoke_2020041634[[#This Row],[Lines]]-C83)</f>
        <v>0</v>
      </c>
      <c r="F83" s="12">
        <f>(MV_karaoke_2020041656[[#This Row],[Lines]]-MV_karaoke_2020041656[[#This Row],[열1]])</f>
        <v>0</v>
      </c>
      <c r="G83">
        <f t="shared" si="2"/>
        <v>0</v>
      </c>
      <c r="I83" s="12">
        <f>(MV_karaoke_20200416568[[#This Row],[Lines]]-MV_karaoke_20200416568[[#This Row],[찾은라인]])</f>
        <v>0</v>
      </c>
      <c r="J83">
        <f t="shared" si="3"/>
        <v>0</v>
      </c>
    </row>
    <row r="84" spans="1:10">
      <c r="A84" s="1" t="s">
        <v>81</v>
      </c>
      <c r="B84" s="1">
        <v>31</v>
      </c>
      <c r="C84">
        <v>31</v>
      </c>
      <c r="D84">
        <f>ABS(MV_karaoke_2020041634[[#This Row],[Lines]]-C84)</f>
        <v>0</v>
      </c>
      <c r="F84" s="11">
        <f>(MV_karaoke_2020041656[[#This Row],[Lines]]-MV_karaoke_2020041656[[#This Row],[열1]])</f>
        <v>0</v>
      </c>
      <c r="G84">
        <f t="shared" si="2"/>
        <v>0</v>
      </c>
      <c r="I84" s="11">
        <f>(MV_karaoke_20200416568[[#This Row],[Lines]]-MV_karaoke_20200416568[[#This Row],[찾은라인]])</f>
        <v>0</v>
      </c>
      <c r="J84">
        <f t="shared" si="3"/>
        <v>0</v>
      </c>
    </row>
    <row r="85" spans="1:10">
      <c r="A85" s="1" t="s">
        <v>82</v>
      </c>
      <c r="B85" s="1">
        <v>32</v>
      </c>
      <c r="C85">
        <v>32</v>
      </c>
      <c r="D85">
        <f>ABS(MV_karaoke_2020041634[[#This Row],[Lines]]-C85)</f>
        <v>0</v>
      </c>
      <c r="F85" s="12">
        <f>(MV_karaoke_2020041656[[#This Row],[Lines]]-MV_karaoke_2020041656[[#This Row],[열1]])</f>
        <v>-1</v>
      </c>
      <c r="G85">
        <f t="shared" si="2"/>
        <v>1</v>
      </c>
      <c r="I85" s="12">
        <f>(MV_karaoke_20200416568[[#This Row],[Lines]]-MV_karaoke_20200416568[[#This Row],[찾은라인]])</f>
        <v>0</v>
      </c>
      <c r="J85">
        <f t="shared" si="3"/>
        <v>0</v>
      </c>
    </row>
    <row r="86" spans="1:10">
      <c r="A86" s="1" t="s">
        <v>83</v>
      </c>
      <c r="B86" s="1">
        <v>27</v>
      </c>
      <c r="C86">
        <v>27</v>
      </c>
      <c r="D86">
        <f>ABS(MV_karaoke_2020041634[[#This Row],[Lines]]-C86)</f>
        <v>0</v>
      </c>
      <c r="F86" s="11">
        <f>(MV_karaoke_2020041656[[#This Row],[Lines]]-MV_karaoke_2020041656[[#This Row],[열1]])</f>
        <v>0</v>
      </c>
      <c r="G86">
        <f t="shared" si="2"/>
        <v>0</v>
      </c>
      <c r="I86" s="11">
        <f>(MV_karaoke_20200416568[[#This Row],[Lines]]-MV_karaoke_20200416568[[#This Row],[찾은라인]])</f>
        <v>0</v>
      </c>
      <c r="J86">
        <f t="shared" si="3"/>
        <v>0</v>
      </c>
    </row>
    <row r="87" spans="1:10">
      <c r="A87" s="1" t="s">
        <v>84</v>
      </c>
      <c r="B87" s="1">
        <v>20</v>
      </c>
      <c r="C87">
        <v>20</v>
      </c>
      <c r="D87">
        <f>ABS(MV_karaoke_2020041634[[#This Row],[Lines]]-C87)</f>
        <v>0</v>
      </c>
      <c r="F87" s="12">
        <f>(MV_karaoke_2020041656[[#This Row],[Lines]]-MV_karaoke_2020041656[[#This Row],[열1]])</f>
        <v>0</v>
      </c>
      <c r="G87">
        <f t="shared" si="2"/>
        <v>0</v>
      </c>
      <c r="I87" s="12">
        <f>(MV_karaoke_20200416568[[#This Row],[Lines]]-MV_karaoke_20200416568[[#This Row],[찾은라인]])</f>
        <v>0</v>
      </c>
      <c r="J87">
        <f t="shared" si="3"/>
        <v>0</v>
      </c>
    </row>
    <row r="88" spans="1:10">
      <c r="A88" s="1" t="s">
        <v>85</v>
      </c>
      <c r="B88" s="1">
        <v>38</v>
      </c>
      <c r="C88">
        <v>37</v>
      </c>
      <c r="D88">
        <f>ABS(MV_karaoke_2020041634[[#This Row],[Lines]]-C88)</f>
        <v>1</v>
      </c>
      <c r="F88" s="11">
        <f>(MV_karaoke_2020041656[[#This Row],[Lines]]-MV_karaoke_2020041656[[#This Row],[열1]])</f>
        <v>0</v>
      </c>
      <c r="G88">
        <f t="shared" si="2"/>
        <v>0</v>
      </c>
      <c r="I88" s="11">
        <f>(MV_karaoke_20200416568[[#This Row],[Lines]]-MV_karaoke_20200416568[[#This Row],[찾은라인]])</f>
        <v>0</v>
      </c>
      <c r="J88">
        <f t="shared" si="3"/>
        <v>0</v>
      </c>
    </row>
    <row r="89" spans="1:10">
      <c r="A89" s="1" t="s">
        <v>86</v>
      </c>
      <c r="B89" s="1">
        <v>38</v>
      </c>
      <c r="C89">
        <v>38</v>
      </c>
      <c r="D89">
        <f>ABS(MV_karaoke_2020041634[[#This Row],[Lines]]-C89)</f>
        <v>0</v>
      </c>
      <c r="F89" s="12">
        <f>(MV_karaoke_2020041656[[#This Row],[Lines]]-MV_karaoke_2020041656[[#This Row],[열1]])</f>
        <v>-1</v>
      </c>
      <c r="G89">
        <f t="shared" si="2"/>
        <v>1</v>
      </c>
      <c r="I89" s="12">
        <f>(MV_karaoke_20200416568[[#This Row],[Lines]]-MV_karaoke_20200416568[[#This Row],[찾은라인]])</f>
        <v>0</v>
      </c>
      <c r="J89">
        <f t="shared" si="3"/>
        <v>0</v>
      </c>
    </row>
    <row r="90" spans="1:10">
      <c r="A90" s="1" t="s">
        <v>87</v>
      </c>
      <c r="B90" s="1">
        <v>48</v>
      </c>
      <c r="C90">
        <v>29</v>
      </c>
      <c r="D90">
        <f>ABS(MV_karaoke_2020041634[[#This Row],[Lines]]-C90)</f>
        <v>19</v>
      </c>
      <c r="F90" s="11">
        <f>(MV_karaoke_2020041656[[#This Row],[Lines]]-MV_karaoke_2020041656[[#This Row],[열1]])</f>
        <v>1</v>
      </c>
      <c r="G90">
        <f t="shared" si="2"/>
        <v>1</v>
      </c>
      <c r="I90" s="11">
        <f>(MV_karaoke_20200416568[[#This Row],[Lines]]-MV_karaoke_20200416568[[#This Row],[찾은라인]])</f>
        <v>0</v>
      </c>
      <c r="J90">
        <f t="shared" si="3"/>
        <v>0</v>
      </c>
    </row>
    <row r="91" spans="1:10">
      <c r="A91" s="1" t="s">
        <v>88</v>
      </c>
      <c r="B91" s="1">
        <v>38</v>
      </c>
      <c r="C91">
        <v>36</v>
      </c>
      <c r="D91">
        <f>ABS(MV_karaoke_2020041634[[#This Row],[Lines]]-C91)</f>
        <v>2</v>
      </c>
      <c r="F91" s="12">
        <f>(MV_karaoke_2020041656[[#This Row],[Lines]]-MV_karaoke_2020041656[[#This Row],[열1]])</f>
        <v>2</v>
      </c>
      <c r="G91">
        <f t="shared" si="2"/>
        <v>2</v>
      </c>
      <c r="I91" s="12">
        <f>(MV_karaoke_20200416568[[#This Row],[Lines]]-MV_karaoke_20200416568[[#This Row],[찾은라인]])</f>
        <v>0</v>
      </c>
      <c r="J91">
        <f t="shared" si="3"/>
        <v>0</v>
      </c>
    </row>
    <row r="92" spans="1:10">
      <c r="A92" s="1" t="s">
        <v>89</v>
      </c>
      <c r="B92" s="1">
        <v>24</v>
      </c>
      <c r="C92">
        <v>24</v>
      </c>
      <c r="D92">
        <f>ABS(MV_karaoke_2020041634[[#This Row],[Lines]]-C92)</f>
        <v>0</v>
      </c>
      <c r="F92" s="11">
        <f>(MV_karaoke_2020041656[[#This Row],[Lines]]-MV_karaoke_2020041656[[#This Row],[열1]])</f>
        <v>2</v>
      </c>
      <c r="G92">
        <f t="shared" si="2"/>
        <v>2</v>
      </c>
      <c r="I92" s="11">
        <f>(MV_karaoke_20200416568[[#This Row],[Lines]]-MV_karaoke_20200416568[[#This Row],[찾은라인]])</f>
        <v>0</v>
      </c>
      <c r="J92">
        <f t="shared" si="3"/>
        <v>0</v>
      </c>
    </row>
    <row r="93" spans="1:10">
      <c r="A93" s="1" t="s">
        <v>90</v>
      </c>
      <c r="B93" s="1">
        <v>41</v>
      </c>
      <c r="C93">
        <v>41</v>
      </c>
      <c r="D93">
        <f>ABS(MV_karaoke_2020041634[[#This Row],[Lines]]-C93)</f>
        <v>0</v>
      </c>
      <c r="F93" s="12">
        <f>(MV_karaoke_2020041656[[#This Row],[Lines]]-MV_karaoke_2020041656[[#This Row],[열1]])</f>
        <v>2</v>
      </c>
      <c r="G93">
        <f t="shared" si="2"/>
        <v>2</v>
      </c>
      <c r="I93" s="12">
        <f>(MV_karaoke_20200416568[[#This Row],[Lines]]-MV_karaoke_20200416568[[#This Row],[찾은라인]])</f>
        <v>0</v>
      </c>
      <c r="J93">
        <f t="shared" si="3"/>
        <v>0</v>
      </c>
    </row>
    <row r="94" spans="1:10">
      <c r="A94" s="1" t="s">
        <v>91</v>
      </c>
      <c r="B94" s="1">
        <v>36</v>
      </c>
      <c r="C94">
        <v>36</v>
      </c>
      <c r="D94">
        <f>ABS(MV_karaoke_2020041634[[#This Row],[Lines]]-C94)</f>
        <v>0</v>
      </c>
      <c r="F94" s="11">
        <f>(MV_karaoke_2020041656[[#This Row],[Lines]]-MV_karaoke_2020041656[[#This Row],[열1]])</f>
        <v>2</v>
      </c>
      <c r="G94">
        <f t="shared" si="2"/>
        <v>2</v>
      </c>
      <c r="I94" s="11">
        <f>(MV_karaoke_20200416568[[#This Row],[Lines]]-MV_karaoke_20200416568[[#This Row],[찾은라인]])</f>
        <v>0</v>
      </c>
      <c r="J94">
        <f t="shared" si="3"/>
        <v>0</v>
      </c>
    </row>
    <row r="95" spans="1:10">
      <c r="A95" s="1" t="s">
        <v>92</v>
      </c>
      <c r="B95" s="1">
        <v>26</v>
      </c>
      <c r="C95">
        <v>29</v>
      </c>
      <c r="D95">
        <f>ABS(MV_karaoke_2020041634[[#This Row],[Lines]]-C95)</f>
        <v>3</v>
      </c>
      <c r="F95" s="12">
        <f>(MV_karaoke_2020041656[[#This Row],[Lines]]-MV_karaoke_2020041656[[#This Row],[열1]])</f>
        <v>2</v>
      </c>
      <c r="G95">
        <f t="shared" si="2"/>
        <v>2</v>
      </c>
      <c r="I95" s="12">
        <f>(MV_karaoke_20200416568[[#This Row],[Lines]]-MV_karaoke_20200416568[[#This Row],[찾은라인]])</f>
        <v>0</v>
      </c>
      <c r="J95">
        <f t="shared" si="3"/>
        <v>0</v>
      </c>
    </row>
    <row r="96" spans="1:10">
      <c r="A96" s="1" t="s">
        <v>93</v>
      </c>
      <c r="B96" s="1">
        <v>24</v>
      </c>
      <c r="C96">
        <v>25</v>
      </c>
      <c r="D96">
        <f>ABS(MV_karaoke_2020041634[[#This Row],[Lines]]-C96)</f>
        <v>1</v>
      </c>
      <c r="F96" s="11">
        <f>(MV_karaoke_2020041656[[#This Row],[Lines]]-MV_karaoke_2020041656[[#This Row],[열1]])</f>
        <v>3</v>
      </c>
      <c r="G96">
        <f t="shared" si="2"/>
        <v>3</v>
      </c>
      <c r="I96" s="11">
        <f>(MV_karaoke_20200416568[[#This Row],[Lines]]-MV_karaoke_20200416568[[#This Row],[찾은라인]])</f>
        <v>0</v>
      </c>
      <c r="J96">
        <f t="shared" si="3"/>
        <v>0</v>
      </c>
    </row>
    <row r="97" spans="1:11">
      <c r="A97" s="1" t="s">
        <v>94</v>
      </c>
      <c r="B97" s="1">
        <v>29</v>
      </c>
      <c r="C97">
        <v>29</v>
      </c>
      <c r="D97">
        <f>ABS(MV_karaoke_2020041634[[#This Row],[Lines]]-C97)</f>
        <v>0</v>
      </c>
      <c r="F97" s="12">
        <f>(MV_karaoke_2020041656[[#This Row],[Lines]]-MV_karaoke_2020041656[[#This Row],[열1]])</f>
        <v>3</v>
      </c>
      <c r="G97">
        <f t="shared" si="2"/>
        <v>3</v>
      </c>
      <c r="I97" s="12">
        <f>(MV_karaoke_20200416568[[#This Row],[Lines]]-MV_karaoke_20200416568[[#This Row],[찾은라인]])</f>
        <v>0</v>
      </c>
      <c r="J97">
        <f t="shared" si="3"/>
        <v>0</v>
      </c>
    </row>
    <row r="98" spans="1:11">
      <c r="A98" s="1" t="s">
        <v>95</v>
      </c>
      <c r="B98" s="1">
        <v>33</v>
      </c>
      <c r="C98">
        <v>34</v>
      </c>
      <c r="D98">
        <f>ABS(MV_karaoke_2020041634[[#This Row],[Lines]]-C98)</f>
        <v>1</v>
      </c>
      <c r="F98" s="11">
        <f>(MV_karaoke_2020041656[[#This Row],[Lines]]-MV_karaoke_2020041656[[#This Row],[열1]])</f>
        <v>6</v>
      </c>
      <c r="G98">
        <f t="shared" si="2"/>
        <v>6</v>
      </c>
      <c r="I98" s="11">
        <f>(MV_karaoke_20200416568[[#This Row],[Lines]]-MV_karaoke_20200416568[[#This Row],[찾은라인]])</f>
        <v>0</v>
      </c>
      <c r="J98">
        <f t="shared" si="3"/>
        <v>0</v>
      </c>
    </row>
    <row r="99" spans="1:11">
      <c r="A99" s="1" t="s">
        <v>96</v>
      </c>
      <c r="B99" s="1">
        <v>24</v>
      </c>
      <c r="C99">
        <v>24</v>
      </c>
      <c r="D99">
        <f>ABS(MV_karaoke_2020041634[[#This Row],[Lines]]-C99)</f>
        <v>0</v>
      </c>
      <c r="F99" s="12">
        <f>(MV_karaoke_2020041656[[#This Row],[Lines]]-MV_karaoke_2020041656[[#This Row],[열1]])</f>
        <v>6</v>
      </c>
      <c r="G99">
        <f t="shared" si="2"/>
        <v>6</v>
      </c>
      <c r="I99" s="12">
        <f>(MV_karaoke_20200416568[[#This Row],[Lines]]-MV_karaoke_20200416568[[#This Row],[찾은라인]])</f>
        <v>0</v>
      </c>
      <c r="J99">
        <f t="shared" si="3"/>
        <v>0</v>
      </c>
    </row>
    <row r="100" spans="1:11">
      <c r="A100" s="1" t="s">
        <v>1183</v>
      </c>
      <c r="B100" s="1">
        <v>48</v>
      </c>
      <c r="C100">
        <v>48</v>
      </c>
      <c r="D100">
        <f>ABS(MV_karaoke_2020041634[[#This Row],[Lines]]-C100)</f>
        <v>0</v>
      </c>
      <c r="F100" s="11">
        <f>(MV_karaoke_2020041656[[#This Row],[Lines]]-MV_karaoke_2020041656[[#This Row],[열1]])</f>
        <v>9</v>
      </c>
      <c r="G100">
        <f t="shared" si="2"/>
        <v>9</v>
      </c>
      <c r="I100" s="11">
        <f>(MV_karaoke_20200416568[[#This Row],[Lines]]-MV_karaoke_20200416568[[#This Row],[찾은라인]])</f>
        <v>0</v>
      </c>
      <c r="J100">
        <f t="shared" si="3"/>
        <v>0</v>
      </c>
    </row>
    <row r="101" spans="1:11">
      <c r="A101" s="1" t="s">
        <v>1177</v>
      </c>
      <c r="B101" s="1">
        <v>61</v>
      </c>
      <c r="C101">
        <v>61</v>
      </c>
      <c r="D101">
        <f>ABS(MV_karaoke_2020041634[[#This Row],[Lines]]-C101)</f>
        <v>0</v>
      </c>
      <c r="F101" s="12">
        <f>(MV_karaoke_2020041656[[#This Row],[Lines]]-MV_karaoke_2020041656[[#This Row],[열1]])</f>
        <v>9</v>
      </c>
      <c r="G101">
        <f t="shared" si="2"/>
        <v>9</v>
      </c>
      <c r="I101" s="12">
        <f>(MV_karaoke_20200416568[[#This Row],[Lines]]-MV_karaoke_20200416568[[#This Row],[찾은라인]])</f>
        <v>0</v>
      </c>
      <c r="J101">
        <f t="shared" si="3"/>
        <v>0</v>
      </c>
    </row>
    <row r="102" spans="1:11">
      <c r="A102" s="1" t="s">
        <v>1178</v>
      </c>
      <c r="B102" s="1">
        <v>44</v>
      </c>
      <c r="C102">
        <v>44</v>
      </c>
      <c r="D102">
        <f>ABS(MV_karaoke_2020041634[[#This Row],[Lines]]-C102)</f>
        <v>0</v>
      </c>
      <c r="F102" s="11">
        <f>(MV_karaoke_2020041656[[#This Row],[Lines]]-MV_karaoke_2020041656[[#This Row],[열1]])</f>
        <v>9</v>
      </c>
      <c r="G102">
        <f t="shared" si="2"/>
        <v>9</v>
      </c>
      <c r="I102" s="11">
        <f>(MV_karaoke_20200416568[[#This Row],[Lines]]-MV_karaoke_20200416568[[#This Row],[찾은라인]])</f>
        <v>0</v>
      </c>
      <c r="J102">
        <f t="shared" si="3"/>
        <v>0</v>
      </c>
    </row>
    <row r="103" spans="1:11">
      <c r="A103" s="1" t="s">
        <v>1179</v>
      </c>
      <c r="B103" s="1">
        <v>67</v>
      </c>
      <c r="C103">
        <v>66</v>
      </c>
      <c r="D103">
        <f>ABS(MV_karaoke_2020041634[[#This Row],[Lines]]-C103)</f>
        <v>1</v>
      </c>
      <c r="F103" s="12">
        <f>(MV_karaoke_2020041656[[#This Row],[Lines]]-MV_karaoke_2020041656[[#This Row],[열1]])</f>
        <v>14</v>
      </c>
      <c r="G103">
        <f t="shared" si="2"/>
        <v>14</v>
      </c>
      <c r="I103" s="12">
        <f>(MV_karaoke_20200416568[[#This Row],[Lines]]-MV_karaoke_20200416568[[#This Row],[찾은라인]])</f>
        <v>0</v>
      </c>
      <c r="J103">
        <f t="shared" si="3"/>
        <v>0</v>
      </c>
    </row>
    <row r="104" spans="1:11">
      <c r="A104" s="1" t="s">
        <v>1180</v>
      </c>
      <c r="B104" s="1">
        <v>47</v>
      </c>
      <c r="C104">
        <v>45</v>
      </c>
      <c r="D104">
        <f>ABS(MV_karaoke_2020041634[[#This Row],[Lines]]-C104)</f>
        <v>2</v>
      </c>
      <c r="F104" s="11">
        <f>(MV_karaoke_2020041656[[#This Row],[Lines]]-MV_karaoke_2020041656[[#This Row],[열1]])</f>
        <v>26</v>
      </c>
      <c r="G104">
        <f t="shared" si="2"/>
        <v>26</v>
      </c>
      <c r="I104" s="11">
        <f>(MV_karaoke_20200416568[[#This Row],[Lines]]-MV_karaoke_20200416568[[#This Row],[찾은라인]])</f>
        <v>0</v>
      </c>
      <c r="J104">
        <f t="shared" si="3"/>
        <v>0</v>
      </c>
    </row>
    <row r="105" spans="1:11">
      <c r="A105" s="1" t="s">
        <v>1181</v>
      </c>
      <c r="B105" s="1">
        <v>28</v>
      </c>
      <c r="C105">
        <v>28</v>
      </c>
      <c r="D105">
        <f>ABS(MV_karaoke_2020041634[[#This Row],[Lines]]-C105)</f>
        <v>0</v>
      </c>
      <c r="F105" s="12">
        <f>(MV_karaoke_2020041656[[#This Row],[Lines]]-MV_karaoke_2020041656[[#This Row],[열1]])</f>
        <v>32</v>
      </c>
      <c r="G105">
        <f t="shared" si="2"/>
        <v>32</v>
      </c>
      <c r="I105" s="12">
        <f>(MV_karaoke_20200416568[[#This Row],[Lines]]-MV_karaoke_20200416568[[#This Row],[찾은라인]])</f>
        <v>0</v>
      </c>
      <c r="J105">
        <f t="shared" si="3"/>
        <v>0</v>
      </c>
    </row>
    <row r="106" spans="1:11">
      <c r="A106" s="1" t="s">
        <v>1182</v>
      </c>
      <c r="B106" s="1">
        <v>63</v>
      </c>
      <c r="C106">
        <v>63</v>
      </c>
      <c r="D106">
        <f>ABS(MV_karaoke_2020041634[[#This Row],[Lines]]-C106)</f>
        <v>0</v>
      </c>
      <c r="F106" s="11">
        <f>(MV_karaoke_2020041656[[#This Row],[Lines]]-MV_karaoke_2020041656[[#This Row],[열1]])</f>
        <v>44</v>
      </c>
      <c r="G106">
        <f t="shared" si="2"/>
        <v>44</v>
      </c>
      <c r="I106" s="11">
        <f>(MV_karaoke_20200416568[[#This Row],[Lines]]-MV_karaoke_20200416568[[#This Row],[찾은라인]])</f>
        <v>44</v>
      </c>
      <c r="J106">
        <f t="shared" si="3"/>
        <v>44</v>
      </c>
    </row>
    <row r="108" spans="1:11">
      <c r="C108" t="s">
        <v>1193</v>
      </c>
      <c r="D108">
        <f>COUNTIF(D2:D106, 0)</f>
        <v>67</v>
      </c>
      <c r="G108">
        <f>COUNTIF(G2:G106, 0)</f>
        <v>78</v>
      </c>
      <c r="J108">
        <f>COUNTIF(J2:J106, 0)</f>
        <v>94</v>
      </c>
      <c r="K108" s="13">
        <f>J108/$J$115*100</f>
        <v>88.679245283018872</v>
      </c>
    </row>
    <row r="109" spans="1:11">
      <c r="C109" t="s">
        <v>1194</v>
      </c>
      <c r="D109">
        <f>COUNTIF(D2:D106, 1)</f>
        <v>17</v>
      </c>
      <c r="G109">
        <f>COUNTIF(G2:G106, 1)</f>
        <v>7</v>
      </c>
      <c r="J109">
        <f>COUNTIF(J2:J106, 1)</f>
        <v>2</v>
      </c>
      <c r="K109" s="13">
        <f t="shared" ref="K109:K114" si="4">J109/$J$115*100</f>
        <v>1.8867924528301887</v>
      </c>
    </row>
    <row r="110" spans="1:11">
      <c r="A110" s="10"/>
      <c r="C110" t="s">
        <v>1195</v>
      </c>
      <c r="D110">
        <f>COUNTIF(D2:D106, 2)</f>
        <v>9</v>
      </c>
      <c r="G110">
        <f>COUNTIF(G2:G106, 2)</f>
        <v>5</v>
      </c>
      <c r="J110">
        <f>COUNTIF(J2:J106, 2)</f>
        <v>2</v>
      </c>
      <c r="K110" s="13">
        <f t="shared" si="4"/>
        <v>1.8867924528301887</v>
      </c>
    </row>
    <row r="111" spans="1:11">
      <c r="A111" s="10"/>
      <c r="C111" t="s">
        <v>1196</v>
      </c>
      <c r="D111">
        <f>COUNTIF(D5:D109, 3)</f>
        <v>3</v>
      </c>
      <c r="G111">
        <f>COUNTIF(G5:G109, 3)</f>
        <v>3</v>
      </c>
      <c r="J111">
        <f>COUNTIF(J5:J109, 3)</f>
        <v>0</v>
      </c>
      <c r="K111" s="13">
        <f t="shared" si="4"/>
        <v>0</v>
      </c>
    </row>
    <row r="112" spans="1:11">
      <c r="A112" s="10"/>
      <c r="C112" t="s">
        <v>1197</v>
      </c>
      <c r="D112">
        <f>COUNTIF(D2:D106, 4)</f>
        <v>2</v>
      </c>
      <c r="G112">
        <f>COUNTIF(G2:G106, 4)</f>
        <v>2</v>
      </c>
      <c r="J112">
        <f>COUNTIF(J2:J106, 4)</f>
        <v>1</v>
      </c>
      <c r="K112" s="13">
        <f t="shared" si="4"/>
        <v>0.94339622641509435</v>
      </c>
    </row>
    <row r="113" spans="3:11">
      <c r="C113" t="s">
        <v>1198</v>
      </c>
      <c r="D113">
        <f>COUNTIF(D2:D106, 5)</f>
        <v>0</v>
      </c>
      <c r="G113">
        <f>COUNTIF(G2:G106, 5)</f>
        <v>1</v>
      </c>
      <c r="J113">
        <f>COUNTIF(J2:J106, 5)</f>
        <v>1</v>
      </c>
      <c r="K113" s="13">
        <f t="shared" si="4"/>
        <v>0.94339622641509435</v>
      </c>
    </row>
    <row r="114" spans="3:11">
      <c r="C114" t="s">
        <v>1199</v>
      </c>
      <c r="D114">
        <f>106-SUM(D108:D113)</f>
        <v>8</v>
      </c>
      <c r="G114">
        <f>106-SUM(G108:G113)</f>
        <v>10</v>
      </c>
      <c r="J114">
        <f>106-SUM(J108:J113)</f>
        <v>6</v>
      </c>
      <c r="K114" s="13">
        <f t="shared" si="4"/>
        <v>5.6603773584905666</v>
      </c>
    </row>
    <row r="115" spans="3:11">
      <c r="J115">
        <f>SUM(J108:J114)</f>
        <v>106</v>
      </c>
    </row>
  </sheetData>
  <phoneticPr fontId="1" type="noConversion"/>
  <pageMargins left="0.7" right="0.7" top="0.75" bottom="0.75" header="0.3" footer="0.3"/>
  <pageSetup paperSize="9" orientation="portrait" horizontalDpi="4294967293" verticalDpi="4294967293"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7006F-3B80-490E-8B62-8DE84CCED2C3}">
  <dimension ref="A1:Z95"/>
  <sheetViews>
    <sheetView tabSelected="1" workbookViewId="0">
      <selection activeCell="N45" sqref="N45"/>
    </sheetView>
  </sheetViews>
  <sheetFormatPr defaultRowHeight="16.5"/>
  <cols>
    <col min="3" max="3" width="7.625" customWidth="1"/>
  </cols>
  <sheetData>
    <row r="1" spans="1:26">
      <c r="B1" t="s">
        <v>4668</v>
      </c>
      <c r="J1" t="s">
        <v>4994</v>
      </c>
      <c r="X1" t="s">
        <v>5489</v>
      </c>
    </row>
    <row r="2" spans="1:26">
      <c r="B2" t="s">
        <v>98</v>
      </c>
      <c r="J2" t="s">
        <v>98</v>
      </c>
      <c r="X2" t="s">
        <v>98</v>
      </c>
    </row>
    <row r="3" spans="1:26">
      <c r="A3">
        <v>0</v>
      </c>
      <c r="B3" t="s">
        <v>4669</v>
      </c>
      <c r="C3" s="6"/>
      <c r="D3" t="s">
        <v>3282</v>
      </c>
      <c r="E3" s="6" t="s">
        <v>4740</v>
      </c>
      <c r="F3" s="14" t="s">
        <v>2581</v>
      </c>
      <c r="G3" s="14"/>
      <c r="I3">
        <v>0</v>
      </c>
      <c r="J3" t="s">
        <v>4995</v>
      </c>
      <c r="L3" s="6" t="s">
        <v>5033</v>
      </c>
      <c r="M3" s="6" t="s">
        <v>5034</v>
      </c>
      <c r="N3" t="s">
        <v>5035</v>
      </c>
      <c r="Q3" t="s">
        <v>2298</v>
      </c>
      <c r="R3" s="6" t="s">
        <v>5109</v>
      </c>
      <c r="S3" s="6" t="s">
        <v>1794</v>
      </c>
      <c r="T3" t="s">
        <v>2298</v>
      </c>
      <c r="U3" s="6" t="s">
        <v>5108</v>
      </c>
      <c r="V3" t="s">
        <v>5219</v>
      </c>
      <c r="Z3" s="6"/>
    </row>
    <row r="4" spans="1:26">
      <c r="A4">
        <v>1</v>
      </c>
      <c r="B4" t="s">
        <v>4670</v>
      </c>
      <c r="C4" s="6"/>
      <c r="D4" t="s">
        <v>4741</v>
      </c>
      <c r="E4" s="6" t="s">
        <v>4742</v>
      </c>
      <c r="F4" s="14" t="s">
        <v>4743</v>
      </c>
      <c r="G4" s="1"/>
      <c r="I4">
        <v>1</v>
      </c>
      <c r="J4" t="s">
        <v>4996</v>
      </c>
      <c r="Q4" t="s">
        <v>5110</v>
      </c>
      <c r="R4" s="6" t="s">
        <v>5111</v>
      </c>
      <c r="S4" s="6" t="s">
        <v>5112</v>
      </c>
      <c r="T4" t="s">
        <v>5110</v>
      </c>
      <c r="U4" s="6" t="s">
        <v>5111</v>
      </c>
      <c r="V4" t="s">
        <v>1211</v>
      </c>
    </row>
    <row r="5" spans="1:26">
      <c r="A5">
        <v>2</v>
      </c>
      <c r="B5" t="s">
        <v>4671</v>
      </c>
      <c r="C5" s="6"/>
      <c r="D5" t="s">
        <v>3453</v>
      </c>
      <c r="E5" s="6" t="s">
        <v>4744</v>
      </c>
      <c r="F5" t="s">
        <v>2093</v>
      </c>
      <c r="G5" s="6"/>
      <c r="I5">
        <v>2</v>
      </c>
      <c r="J5" t="s">
        <v>4997</v>
      </c>
      <c r="L5" s="6" t="s">
        <v>5036</v>
      </c>
      <c r="M5" s="6" t="s">
        <v>5037</v>
      </c>
      <c r="N5" t="s">
        <v>5038</v>
      </c>
      <c r="Q5" t="s">
        <v>5113</v>
      </c>
      <c r="R5" s="6" t="s">
        <v>5114</v>
      </c>
      <c r="S5" s="6" t="s">
        <v>5115</v>
      </c>
      <c r="T5" t="s">
        <v>5113</v>
      </c>
      <c r="U5" s="6" t="s">
        <v>5114</v>
      </c>
      <c r="V5" t="s">
        <v>2496</v>
      </c>
    </row>
    <row r="6" spans="1:26">
      <c r="A6">
        <v>3</v>
      </c>
      <c r="B6" t="s">
        <v>4672</v>
      </c>
      <c r="C6" s="6"/>
      <c r="D6" t="s">
        <v>3354</v>
      </c>
      <c r="E6" t="s">
        <v>4745</v>
      </c>
      <c r="F6" s="14" t="s">
        <v>4460</v>
      </c>
      <c r="G6" s="1"/>
      <c r="I6">
        <v>3</v>
      </c>
      <c r="J6" t="s">
        <v>4998</v>
      </c>
      <c r="L6" s="6" t="s">
        <v>5102</v>
      </c>
      <c r="Q6" t="s">
        <v>4088</v>
      </c>
      <c r="R6" s="6" t="s">
        <v>5117</v>
      </c>
      <c r="S6" s="6" t="s">
        <v>2309</v>
      </c>
      <c r="T6" t="s">
        <v>4088</v>
      </c>
      <c r="U6" s="6" t="s">
        <v>5116</v>
      </c>
      <c r="V6" t="s">
        <v>5220</v>
      </c>
      <c r="Z6" s="6"/>
    </row>
    <row r="7" spans="1:26">
      <c r="A7">
        <v>4</v>
      </c>
      <c r="B7" t="s">
        <v>4673</v>
      </c>
      <c r="C7" s="6"/>
      <c r="D7" t="s">
        <v>1952</v>
      </c>
      <c r="E7" s="6" t="s">
        <v>4746</v>
      </c>
      <c r="F7" t="s">
        <v>4465</v>
      </c>
      <c r="G7" s="6"/>
      <c r="I7">
        <v>4</v>
      </c>
      <c r="J7" t="s">
        <v>4999</v>
      </c>
      <c r="L7" s="6" t="s">
        <v>1258</v>
      </c>
      <c r="M7" s="6" t="s">
        <v>5039</v>
      </c>
      <c r="N7" t="s">
        <v>5040</v>
      </c>
      <c r="Q7" t="s">
        <v>2599</v>
      </c>
      <c r="R7" s="6" t="s">
        <v>5119</v>
      </c>
      <c r="S7" s="6" t="s">
        <v>2115</v>
      </c>
      <c r="T7" t="s">
        <v>2599</v>
      </c>
      <c r="U7" s="6" t="s">
        <v>5118</v>
      </c>
      <c r="V7" t="s">
        <v>5221</v>
      </c>
      <c r="Z7" s="6"/>
    </row>
    <row r="8" spans="1:26">
      <c r="A8">
        <v>5</v>
      </c>
      <c r="B8" t="s">
        <v>4674</v>
      </c>
      <c r="C8" s="6"/>
      <c r="D8" t="s">
        <v>4747</v>
      </c>
      <c r="E8" s="6" t="s">
        <v>4748</v>
      </c>
      <c r="F8" s="14" t="s">
        <v>4749</v>
      </c>
      <c r="G8" s="14"/>
      <c r="I8">
        <v>5</v>
      </c>
      <c r="J8" t="s">
        <v>5000</v>
      </c>
      <c r="L8" s="6" t="s">
        <v>5041</v>
      </c>
      <c r="M8" s="6" t="s">
        <v>5042</v>
      </c>
      <c r="N8" t="s">
        <v>2250</v>
      </c>
      <c r="Q8" t="s">
        <v>2313</v>
      </c>
      <c r="R8" s="6" t="s">
        <v>5121</v>
      </c>
      <c r="S8" s="6" t="s">
        <v>5122</v>
      </c>
      <c r="T8" t="s">
        <v>2313</v>
      </c>
      <c r="U8" s="6" t="s">
        <v>5120</v>
      </c>
      <c r="V8" t="s">
        <v>5222</v>
      </c>
      <c r="Z8" s="6"/>
    </row>
    <row r="9" spans="1:26">
      <c r="A9">
        <v>6</v>
      </c>
      <c r="B9" t="s">
        <v>4675</v>
      </c>
      <c r="C9" s="6"/>
      <c r="D9" t="s">
        <v>4750</v>
      </c>
      <c r="E9" s="6" t="s">
        <v>4751</v>
      </c>
      <c r="F9" t="s">
        <v>4752</v>
      </c>
      <c r="G9" s="6"/>
      <c r="I9">
        <v>6</v>
      </c>
      <c r="J9" t="s">
        <v>5001</v>
      </c>
      <c r="L9" s="6" t="s">
        <v>5043</v>
      </c>
      <c r="M9" s="6" t="s">
        <v>5044</v>
      </c>
      <c r="N9" t="s">
        <v>5045</v>
      </c>
      <c r="Q9" t="s">
        <v>4115</v>
      </c>
      <c r="R9" s="6" t="s">
        <v>5124</v>
      </c>
      <c r="S9" s="6" t="s">
        <v>5125</v>
      </c>
      <c r="T9" t="s">
        <v>4115</v>
      </c>
      <c r="U9" s="6" t="s">
        <v>5123</v>
      </c>
      <c r="V9" t="s">
        <v>5223</v>
      </c>
      <c r="Z9" s="6"/>
    </row>
    <row r="10" spans="1:26">
      <c r="A10">
        <v>7</v>
      </c>
      <c r="B10" t="s">
        <v>4676</v>
      </c>
      <c r="D10" t="s">
        <v>3124</v>
      </c>
      <c r="E10" s="6" t="s">
        <v>4753</v>
      </c>
      <c r="F10" s="1" t="s">
        <v>2309</v>
      </c>
      <c r="G10" s="1"/>
      <c r="I10">
        <v>7</v>
      </c>
      <c r="J10" t="s">
        <v>5002</v>
      </c>
      <c r="L10" s="6" t="s">
        <v>2505</v>
      </c>
      <c r="M10" s="6" t="s">
        <v>5046</v>
      </c>
      <c r="N10" t="s">
        <v>5047</v>
      </c>
      <c r="Q10" t="s">
        <v>5126</v>
      </c>
      <c r="R10" s="6" t="s">
        <v>5128</v>
      </c>
      <c r="S10" s="6" t="s">
        <v>5129</v>
      </c>
      <c r="T10" t="s">
        <v>5126</v>
      </c>
      <c r="U10" s="6" t="s">
        <v>5127</v>
      </c>
      <c r="V10" t="s">
        <v>5224</v>
      </c>
      <c r="Z10" s="6"/>
    </row>
    <row r="11" spans="1:26">
      <c r="A11">
        <v>8</v>
      </c>
      <c r="B11" t="s">
        <v>4677</v>
      </c>
      <c r="C11" s="6"/>
      <c r="D11" t="s">
        <v>4754</v>
      </c>
      <c r="E11" s="6" t="s">
        <v>4755</v>
      </c>
      <c r="F11" s="14" t="s">
        <v>4756</v>
      </c>
      <c r="G11" s="14"/>
      <c r="I11">
        <v>8</v>
      </c>
      <c r="J11" t="s">
        <v>5003</v>
      </c>
      <c r="L11" s="6" t="s">
        <v>5048</v>
      </c>
      <c r="M11" s="6" t="s">
        <v>5049</v>
      </c>
      <c r="N11" t="s">
        <v>5050</v>
      </c>
      <c r="Q11" t="s">
        <v>5130</v>
      </c>
      <c r="R11" s="6" t="s">
        <v>5131</v>
      </c>
      <c r="S11" s="6" t="s">
        <v>5132</v>
      </c>
      <c r="T11" t="s">
        <v>5130</v>
      </c>
      <c r="U11" s="6" t="s">
        <v>5131</v>
      </c>
      <c r="V11" t="s">
        <v>5225</v>
      </c>
      <c r="Z11" s="6"/>
    </row>
    <row r="12" spans="1:26">
      <c r="A12">
        <v>9</v>
      </c>
      <c r="B12" t="s">
        <v>4678</v>
      </c>
      <c r="D12" t="s">
        <v>4907</v>
      </c>
      <c r="I12">
        <v>9</v>
      </c>
      <c r="J12" t="s">
        <v>5004</v>
      </c>
      <c r="L12" s="6" t="s">
        <v>5103</v>
      </c>
      <c r="Q12" t="s">
        <v>2620</v>
      </c>
      <c r="R12" s="6" t="s">
        <v>5133</v>
      </c>
      <c r="S12" s="6" t="s">
        <v>3495</v>
      </c>
      <c r="T12" t="s">
        <v>2620</v>
      </c>
      <c r="U12" s="6" t="s">
        <v>5133</v>
      </c>
      <c r="V12" t="s">
        <v>4296</v>
      </c>
      <c r="Z12" s="6"/>
    </row>
    <row r="13" spans="1:26">
      <c r="A13">
        <v>10</v>
      </c>
      <c r="B13" t="s">
        <v>4679</v>
      </c>
      <c r="C13" s="6"/>
      <c r="D13" t="s">
        <v>4757</v>
      </c>
      <c r="E13" t="s">
        <v>4758</v>
      </c>
      <c r="F13" s="6" t="s">
        <v>4759</v>
      </c>
      <c r="G13" s="14"/>
      <c r="I13">
        <v>10</v>
      </c>
      <c r="J13" t="s">
        <v>5005</v>
      </c>
      <c r="L13" s="6" t="s">
        <v>5051</v>
      </c>
      <c r="M13" s="6" t="s">
        <v>5052</v>
      </c>
      <c r="N13" t="s">
        <v>5053</v>
      </c>
      <c r="Q13" t="s">
        <v>5134</v>
      </c>
      <c r="R13" t="s">
        <v>5135</v>
      </c>
      <c r="S13" t="s">
        <v>5136</v>
      </c>
      <c r="T13" t="s">
        <v>5134</v>
      </c>
      <c r="U13" t="s">
        <v>5135</v>
      </c>
      <c r="V13" t="s">
        <v>4775</v>
      </c>
      <c r="Z13" s="6"/>
    </row>
    <row r="14" spans="1:26">
      <c r="A14">
        <v>11</v>
      </c>
      <c r="B14" t="s">
        <v>4680</v>
      </c>
      <c r="C14" s="6"/>
      <c r="D14" t="s">
        <v>3136</v>
      </c>
      <c r="E14" s="6" t="s">
        <v>4760</v>
      </c>
      <c r="F14" s="14" t="s">
        <v>4761</v>
      </c>
      <c r="I14">
        <v>11</v>
      </c>
      <c r="J14" t="s">
        <v>5006</v>
      </c>
      <c r="L14" s="6" t="s">
        <v>5103</v>
      </c>
      <c r="Q14" t="s">
        <v>5137</v>
      </c>
      <c r="R14" s="6" t="s">
        <v>5139</v>
      </c>
      <c r="S14" s="6" t="s">
        <v>5140</v>
      </c>
      <c r="T14" t="s">
        <v>5137</v>
      </c>
      <c r="U14" s="6" t="s">
        <v>5138</v>
      </c>
      <c r="V14" t="s">
        <v>5140</v>
      </c>
      <c r="Z14" s="6"/>
    </row>
    <row r="15" spans="1:26">
      <c r="A15">
        <v>12</v>
      </c>
      <c r="B15" t="s">
        <v>4681</v>
      </c>
      <c r="C15" s="6"/>
      <c r="D15" t="s">
        <v>4762</v>
      </c>
      <c r="E15" s="6" t="s">
        <v>4763</v>
      </c>
      <c r="F15" s="6" t="s">
        <v>4764</v>
      </c>
      <c r="G15" s="14"/>
      <c r="I15">
        <v>12</v>
      </c>
      <c r="J15" t="s">
        <v>5007</v>
      </c>
      <c r="L15" s="6" t="s">
        <v>5054</v>
      </c>
      <c r="M15" s="6" t="s">
        <v>5055</v>
      </c>
      <c r="N15" t="s">
        <v>5056</v>
      </c>
      <c r="Q15" t="s">
        <v>5141</v>
      </c>
      <c r="R15" s="6" t="s">
        <v>5142</v>
      </c>
      <c r="S15" s="6" t="s">
        <v>4517</v>
      </c>
      <c r="T15" t="s">
        <v>5141</v>
      </c>
      <c r="U15" s="6" t="s">
        <v>5226</v>
      </c>
      <c r="V15" t="s">
        <v>5227</v>
      </c>
    </row>
    <row r="16" spans="1:26">
      <c r="A16">
        <v>13</v>
      </c>
      <c r="B16" t="s">
        <v>4682</v>
      </c>
      <c r="C16" s="6"/>
      <c r="D16" t="s">
        <v>3606</v>
      </c>
      <c r="E16" s="6" t="s">
        <v>4765</v>
      </c>
      <c r="F16" s="14" t="s">
        <v>4766</v>
      </c>
      <c r="G16" s="14"/>
      <c r="I16">
        <v>13</v>
      </c>
      <c r="J16" t="s">
        <v>5008</v>
      </c>
      <c r="L16" s="6" t="s">
        <v>5057</v>
      </c>
      <c r="M16" s="6" t="s">
        <v>5058</v>
      </c>
      <c r="N16" t="s">
        <v>3515</v>
      </c>
      <c r="Q16" t="s">
        <v>2637</v>
      </c>
      <c r="R16" s="6" t="s">
        <v>5111</v>
      </c>
      <c r="S16" t="s">
        <v>5063</v>
      </c>
      <c r="T16" t="s">
        <v>2637</v>
      </c>
      <c r="U16" s="6" t="s">
        <v>5111</v>
      </c>
      <c r="V16" t="s">
        <v>5228</v>
      </c>
    </row>
    <row r="17" spans="1:26">
      <c r="A17">
        <v>14</v>
      </c>
      <c r="B17" t="s">
        <v>4683</v>
      </c>
      <c r="C17" s="6"/>
      <c r="D17" t="s">
        <v>3730</v>
      </c>
      <c r="E17" t="s">
        <v>4767</v>
      </c>
      <c r="F17" s="14" t="s">
        <v>4768</v>
      </c>
      <c r="I17">
        <v>14</v>
      </c>
      <c r="J17" t="s">
        <v>5009</v>
      </c>
      <c r="L17" s="6" t="s">
        <v>5059</v>
      </c>
      <c r="M17" s="6" t="s">
        <v>5060</v>
      </c>
      <c r="N17" t="s">
        <v>5061</v>
      </c>
      <c r="Q17" t="s">
        <v>1634</v>
      </c>
      <c r="R17" s="6" t="s">
        <v>5143</v>
      </c>
      <c r="S17" t="s">
        <v>5144</v>
      </c>
      <c r="T17" t="s">
        <v>1634</v>
      </c>
      <c r="U17" s="6" t="s">
        <v>5143</v>
      </c>
      <c r="V17" t="s">
        <v>4954</v>
      </c>
      <c r="Z17" s="6"/>
    </row>
    <row r="18" spans="1:26">
      <c r="A18">
        <v>15</v>
      </c>
      <c r="B18" t="s">
        <v>4684</v>
      </c>
      <c r="C18" s="6"/>
      <c r="D18" t="s">
        <v>2618</v>
      </c>
      <c r="E18" s="6" t="s">
        <v>4769</v>
      </c>
      <c r="F18" s="6" t="s">
        <v>4492</v>
      </c>
      <c r="G18" s="14"/>
      <c r="I18">
        <v>15</v>
      </c>
      <c r="J18" t="s">
        <v>5010</v>
      </c>
      <c r="L18" s="6" t="s">
        <v>3397</v>
      </c>
      <c r="M18" t="s">
        <v>5062</v>
      </c>
      <c r="N18" t="s">
        <v>5063</v>
      </c>
      <c r="Q18" t="s">
        <v>1871</v>
      </c>
      <c r="R18" s="6" t="s">
        <v>5145</v>
      </c>
      <c r="S18" t="s">
        <v>5146</v>
      </c>
      <c r="T18" t="s">
        <v>1871</v>
      </c>
      <c r="U18" s="6" t="s">
        <v>5229</v>
      </c>
      <c r="V18" t="s">
        <v>5146</v>
      </c>
    </row>
    <row r="19" spans="1:26">
      <c r="A19">
        <v>16</v>
      </c>
      <c r="B19" t="s">
        <v>4685</v>
      </c>
      <c r="C19" s="6"/>
      <c r="D19" t="s">
        <v>4770</v>
      </c>
      <c r="E19" s="6" t="s">
        <v>4771</v>
      </c>
      <c r="F19" s="1" t="s">
        <v>4772</v>
      </c>
      <c r="G19" s="14"/>
      <c r="I19">
        <v>16</v>
      </c>
      <c r="J19" t="s">
        <v>5011</v>
      </c>
      <c r="L19" s="6" t="s">
        <v>2171</v>
      </c>
      <c r="M19" s="6" t="s">
        <v>5064</v>
      </c>
      <c r="N19" t="s">
        <v>3524</v>
      </c>
      <c r="Q19" t="s">
        <v>5147</v>
      </c>
      <c r="R19" s="6" t="s">
        <v>5149</v>
      </c>
      <c r="S19" t="s">
        <v>4528</v>
      </c>
      <c r="T19" t="s">
        <v>5147</v>
      </c>
      <c r="U19" s="6" t="s">
        <v>5148</v>
      </c>
      <c r="V19" t="s">
        <v>5230</v>
      </c>
      <c r="Z19" s="6"/>
    </row>
    <row r="20" spans="1:26">
      <c r="A20">
        <v>17</v>
      </c>
      <c r="B20" t="s">
        <v>4686</v>
      </c>
      <c r="C20" s="6"/>
      <c r="D20" t="s">
        <v>4773</v>
      </c>
      <c r="E20" s="6" t="s">
        <v>4774</v>
      </c>
      <c r="F20" s="14" t="s">
        <v>4775</v>
      </c>
      <c r="G20" s="14"/>
      <c r="I20">
        <v>17</v>
      </c>
      <c r="J20" t="s">
        <v>5012</v>
      </c>
      <c r="L20" s="6" t="s">
        <v>5103</v>
      </c>
      <c r="Q20" t="s">
        <v>5150</v>
      </c>
      <c r="R20" s="6" t="s">
        <v>5152</v>
      </c>
      <c r="S20" s="6" t="s">
        <v>5153</v>
      </c>
      <c r="T20" t="s">
        <v>5150</v>
      </c>
      <c r="U20" s="6" t="s">
        <v>5151</v>
      </c>
      <c r="V20" t="s">
        <v>5231</v>
      </c>
      <c r="Z20" s="6"/>
    </row>
    <row r="21" spans="1:26">
      <c r="A21">
        <v>18</v>
      </c>
      <c r="B21" t="s">
        <v>4687</v>
      </c>
      <c r="C21" s="6"/>
      <c r="D21" t="s">
        <v>4776</v>
      </c>
      <c r="E21" s="6" t="s">
        <v>4777</v>
      </c>
      <c r="F21" s="14" t="s">
        <v>4778</v>
      </c>
      <c r="G21" s="14"/>
      <c r="I21">
        <v>18</v>
      </c>
      <c r="J21" t="s">
        <v>5013</v>
      </c>
      <c r="L21" s="6" t="s">
        <v>3972</v>
      </c>
      <c r="M21" s="6" t="s">
        <v>5065</v>
      </c>
      <c r="N21" t="s">
        <v>5066</v>
      </c>
      <c r="Q21" t="s">
        <v>5154</v>
      </c>
      <c r="R21" s="6" t="s">
        <v>5155</v>
      </c>
      <c r="S21" s="6" t="s">
        <v>5156</v>
      </c>
      <c r="T21" t="s">
        <v>5154</v>
      </c>
      <c r="U21" s="6" t="s">
        <v>5155</v>
      </c>
      <c r="V21" t="s">
        <v>1898</v>
      </c>
      <c r="Z21" s="6"/>
    </row>
    <row r="22" spans="1:26">
      <c r="A22">
        <v>19</v>
      </c>
      <c r="B22" t="s">
        <v>4688</v>
      </c>
      <c r="C22" s="6"/>
      <c r="D22" t="s">
        <v>4779</v>
      </c>
      <c r="E22" t="s">
        <v>4780</v>
      </c>
      <c r="F22" s="14" t="s">
        <v>1857</v>
      </c>
      <c r="G22" s="14"/>
      <c r="I22">
        <v>19</v>
      </c>
      <c r="J22" s="6" t="s">
        <v>5014</v>
      </c>
      <c r="L22" t="s">
        <v>3742</v>
      </c>
      <c r="M22" s="6" t="s">
        <v>5067</v>
      </c>
      <c r="N22" t="s">
        <v>5068</v>
      </c>
      <c r="Q22" t="s">
        <v>5157</v>
      </c>
      <c r="R22" t="s">
        <v>5158</v>
      </c>
      <c r="S22" s="6" t="s">
        <v>3185</v>
      </c>
      <c r="T22" t="s">
        <v>5157</v>
      </c>
      <c r="U22" t="s">
        <v>5158</v>
      </c>
      <c r="V22" t="s">
        <v>5232</v>
      </c>
      <c r="Z22" s="6"/>
    </row>
    <row r="23" spans="1:26">
      <c r="A23">
        <v>20</v>
      </c>
      <c r="B23" t="s">
        <v>4689</v>
      </c>
      <c r="C23" s="6"/>
      <c r="D23" t="s">
        <v>1492</v>
      </c>
      <c r="E23" s="6" t="s">
        <v>4781</v>
      </c>
      <c r="F23" s="14" t="s">
        <v>3512</v>
      </c>
      <c r="G23" s="14"/>
      <c r="I23">
        <v>20</v>
      </c>
      <c r="J23" s="6" t="s">
        <v>5015</v>
      </c>
      <c r="L23" s="6" t="s">
        <v>4539</v>
      </c>
      <c r="M23" s="6" t="s">
        <v>5069</v>
      </c>
      <c r="N23" t="s">
        <v>1898</v>
      </c>
      <c r="Q23" t="s">
        <v>5159</v>
      </c>
      <c r="R23" t="s">
        <v>5160</v>
      </c>
      <c r="S23" s="6" t="s">
        <v>5161</v>
      </c>
      <c r="T23" t="s">
        <v>5159</v>
      </c>
      <c r="U23" t="s">
        <v>5160</v>
      </c>
      <c r="V23" t="s">
        <v>5161</v>
      </c>
      <c r="Z23" s="6"/>
    </row>
    <row r="24" spans="1:26">
      <c r="A24">
        <v>21</v>
      </c>
      <c r="B24" t="s">
        <v>4690</v>
      </c>
      <c r="C24" s="6"/>
      <c r="D24" t="s">
        <v>4782</v>
      </c>
      <c r="E24" s="6" t="s">
        <v>4783</v>
      </c>
      <c r="F24" s="14" t="s">
        <v>1494</v>
      </c>
      <c r="G24" s="14"/>
      <c r="I24">
        <v>21</v>
      </c>
      <c r="J24" s="6" t="s">
        <v>5016</v>
      </c>
      <c r="L24" s="6" t="s">
        <v>5101</v>
      </c>
      <c r="Q24" t="s">
        <v>5162</v>
      </c>
      <c r="R24" t="s">
        <v>5163</v>
      </c>
      <c r="S24" t="s">
        <v>1508</v>
      </c>
      <c r="T24" t="s">
        <v>5162</v>
      </c>
      <c r="U24" t="s">
        <v>5163</v>
      </c>
      <c r="V24" t="s">
        <v>3755</v>
      </c>
      <c r="Z24" s="6"/>
    </row>
    <row r="25" spans="1:26">
      <c r="A25">
        <v>22</v>
      </c>
      <c r="B25" t="s">
        <v>4691</v>
      </c>
      <c r="C25" s="6"/>
      <c r="D25" t="s">
        <v>4784</v>
      </c>
      <c r="E25" s="6" t="s">
        <v>4785</v>
      </c>
      <c r="F25" t="s">
        <v>4786</v>
      </c>
      <c r="G25" s="14"/>
      <c r="I25">
        <v>22</v>
      </c>
      <c r="J25" s="6" t="s">
        <v>5017</v>
      </c>
      <c r="L25" t="s">
        <v>5070</v>
      </c>
      <c r="M25" s="6" t="s">
        <v>5071</v>
      </c>
      <c r="N25" t="s">
        <v>5072</v>
      </c>
      <c r="Q25" t="s">
        <v>4165</v>
      </c>
      <c r="R25" s="6" t="s">
        <v>5165</v>
      </c>
      <c r="S25" s="6" t="s">
        <v>2550</v>
      </c>
      <c r="T25" t="s">
        <v>4165</v>
      </c>
      <c r="U25" s="6" t="s">
        <v>5164</v>
      </c>
      <c r="V25" t="s">
        <v>3407</v>
      </c>
    </row>
    <row r="26" spans="1:26">
      <c r="A26">
        <v>23</v>
      </c>
      <c r="B26" t="s">
        <v>4692</v>
      </c>
      <c r="C26" s="6"/>
      <c r="D26" t="s">
        <v>4787</v>
      </c>
      <c r="E26" s="6" t="s">
        <v>4788</v>
      </c>
      <c r="F26" s="14" t="s">
        <v>1637</v>
      </c>
      <c r="G26" s="14"/>
      <c r="I26">
        <v>23</v>
      </c>
      <c r="J26" s="6" t="s">
        <v>5018</v>
      </c>
      <c r="L26" s="6" t="s">
        <v>5073</v>
      </c>
      <c r="M26" s="6" t="s">
        <v>5074</v>
      </c>
      <c r="N26" t="s">
        <v>1305</v>
      </c>
      <c r="Q26" t="s">
        <v>5166</v>
      </c>
      <c r="R26" s="6" t="s">
        <v>5168</v>
      </c>
      <c r="S26" s="6" t="s">
        <v>2283</v>
      </c>
      <c r="T26" t="s">
        <v>5166</v>
      </c>
      <c r="U26" s="6" t="s">
        <v>5167</v>
      </c>
      <c r="V26" t="s">
        <v>5233</v>
      </c>
    </row>
    <row r="27" spans="1:26">
      <c r="A27">
        <v>24</v>
      </c>
      <c r="B27" t="s">
        <v>4693</v>
      </c>
      <c r="C27" s="6"/>
      <c r="D27" t="s">
        <v>3966</v>
      </c>
      <c r="E27" s="6" t="s">
        <v>4789</v>
      </c>
      <c r="F27" s="14" t="s">
        <v>4790</v>
      </c>
      <c r="G27" s="14"/>
      <c r="I27">
        <v>24</v>
      </c>
      <c r="J27" s="6" t="s">
        <v>5019</v>
      </c>
      <c r="L27" t="s">
        <v>5075</v>
      </c>
      <c r="M27" s="6" t="s">
        <v>5076</v>
      </c>
      <c r="N27" t="s">
        <v>3982</v>
      </c>
      <c r="Q27" t="s">
        <v>5169</v>
      </c>
      <c r="R27" s="6" t="s">
        <v>5170</v>
      </c>
      <c r="S27" t="s">
        <v>5171</v>
      </c>
      <c r="T27" t="s">
        <v>5169</v>
      </c>
      <c r="U27" s="6" t="s">
        <v>5234</v>
      </c>
      <c r="V27" t="s">
        <v>3558</v>
      </c>
    </row>
    <row r="28" spans="1:26">
      <c r="A28">
        <v>25</v>
      </c>
      <c r="B28" t="s">
        <v>4694</v>
      </c>
      <c r="C28" s="6"/>
      <c r="D28" t="s">
        <v>1643</v>
      </c>
      <c r="E28" s="6" t="s">
        <v>4791</v>
      </c>
      <c r="F28" s="14" t="s">
        <v>3971</v>
      </c>
      <c r="G28" s="14"/>
      <c r="I28">
        <v>25</v>
      </c>
      <c r="J28" s="6" t="s">
        <v>5020</v>
      </c>
      <c r="L28" s="6" t="s">
        <v>5077</v>
      </c>
      <c r="M28" s="6" t="s">
        <v>5078</v>
      </c>
      <c r="N28" t="s">
        <v>3049</v>
      </c>
      <c r="Q28" t="s">
        <v>5172</v>
      </c>
      <c r="R28" s="6" t="s">
        <v>5173</v>
      </c>
      <c r="S28" s="6" t="s">
        <v>5174</v>
      </c>
      <c r="T28" t="s">
        <v>5172</v>
      </c>
      <c r="U28" s="6" t="s">
        <v>5173</v>
      </c>
      <c r="V28" t="s">
        <v>5235</v>
      </c>
      <c r="Z28" s="6"/>
    </row>
    <row r="29" spans="1:26">
      <c r="A29">
        <v>26</v>
      </c>
      <c r="B29" t="s">
        <v>4695</v>
      </c>
      <c r="C29" s="6"/>
      <c r="D29" t="s">
        <v>4792</v>
      </c>
      <c r="E29" t="s">
        <v>4793</v>
      </c>
      <c r="F29" s="1" t="s">
        <v>4794</v>
      </c>
      <c r="G29" s="14"/>
      <c r="I29">
        <v>26</v>
      </c>
      <c r="J29" s="6" t="s">
        <v>5021</v>
      </c>
      <c r="L29" s="6" t="s">
        <v>5079</v>
      </c>
      <c r="M29" s="6" t="s">
        <v>5080</v>
      </c>
      <c r="N29" t="s">
        <v>1320</v>
      </c>
      <c r="Q29" t="s">
        <v>2664</v>
      </c>
      <c r="R29" s="6" t="s">
        <v>5175</v>
      </c>
      <c r="S29" s="6" t="s">
        <v>5176</v>
      </c>
      <c r="T29" t="s">
        <v>2664</v>
      </c>
      <c r="U29" s="6" t="s">
        <v>5175</v>
      </c>
      <c r="V29" t="s">
        <v>5236</v>
      </c>
      <c r="Z29" s="6"/>
    </row>
    <row r="30" spans="1:26">
      <c r="A30">
        <v>27</v>
      </c>
      <c r="B30" t="s">
        <v>4696</v>
      </c>
      <c r="C30" s="6"/>
      <c r="D30" t="s">
        <v>4529</v>
      </c>
      <c r="E30" s="6" t="s">
        <v>4795</v>
      </c>
      <c r="F30" s="14" t="s">
        <v>3635</v>
      </c>
      <c r="G30" s="6"/>
      <c r="I30">
        <v>27</v>
      </c>
      <c r="J30" s="6" t="s">
        <v>5022</v>
      </c>
      <c r="L30" s="6" t="s">
        <v>5081</v>
      </c>
      <c r="M30" s="6" t="s">
        <v>5082</v>
      </c>
      <c r="N30" t="s">
        <v>5083</v>
      </c>
      <c r="Q30" t="s">
        <v>4825</v>
      </c>
      <c r="R30" s="6" t="s">
        <v>5177</v>
      </c>
      <c r="S30" t="s">
        <v>5178</v>
      </c>
      <c r="T30" t="s">
        <v>4825</v>
      </c>
      <c r="U30" s="6" t="s">
        <v>5237</v>
      </c>
      <c r="V30" t="s">
        <v>5238</v>
      </c>
      <c r="Z30" s="6"/>
    </row>
    <row r="31" spans="1:26">
      <c r="A31">
        <v>28</v>
      </c>
      <c r="B31" t="s">
        <v>4697</v>
      </c>
      <c r="C31" s="6"/>
      <c r="D31" t="s">
        <v>4796</v>
      </c>
      <c r="E31" s="6" t="s">
        <v>4797</v>
      </c>
      <c r="F31" s="1" t="s">
        <v>4798</v>
      </c>
      <c r="G31" s="14"/>
      <c r="I31">
        <v>28</v>
      </c>
      <c r="J31" s="6" t="s">
        <v>5023</v>
      </c>
      <c r="L31" s="6" t="s">
        <v>5084</v>
      </c>
      <c r="M31" t="s">
        <v>5085</v>
      </c>
      <c r="N31" t="s">
        <v>5086</v>
      </c>
      <c r="Q31" t="s">
        <v>4561</v>
      </c>
      <c r="R31" s="6" t="s">
        <v>5179</v>
      </c>
      <c r="S31" t="s">
        <v>5180</v>
      </c>
      <c r="T31" t="s">
        <v>4561</v>
      </c>
      <c r="U31" s="6" t="s">
        <v>5239</v>
      </c>
      <c r="V31" t="s">
        <v>4831</v>
      </c>
    </row>
    <row r="32" spans="1:26">
      <c r="A32">
        <v>29</v>
      </c>
      <c r="B32" t="s">
        <v>4698</v>
      </c>
      <c r="C32" s="6"/>
      <c r="D32" t="s">
        <v>4799</v>
      </c>
      <c r="E32" s="6" t="s">
        <v>4800</v>
      </c>
      <c r="F32" s="6" t="s">
        <v>4801</v>
      </c>
      <c r="I32">
        <v>29</v>
      </c>
      <c r="J32" s="6" t="s">
        <v>5024</v>
      </c>
      <c r="L32" s="6" t="s">
        <v>5103</v>
      </c>
      <c r="Q32" t="s">
        <v>5181</v>
      </c>
      <c r="R32" s="6" t="s">
        <v>5183</v>
      </c>
      <c r="S32" t="s">
        <v>5184</v>
      </c>
      <c r="T32" t="s">
        <v>5240</v>
      </c>
      <c r="U32" s="6" t="s">
        <v>5241</v>
      </c>
      <c r="V32" t="s">
        <v>5180</v>
      </c>
      <c r="Z32" s="6"/>
    </row>
    <row r="33" spans="1:26">
      <c r="A33">
        <v>30</v>
      </c>
      <c r="B33" t="s">
        <v>4699</v>
      </c>
      <c r="C33" s="6"/>
      <c r="D33" t="s">
        <v>4802</v>
      </c>
      <c r="E33" s="6" t="s">
        <v>4803</v>
      </c>
      <c r="F33" s="14" t="s">
        <v>2729</v>
      </c>
      <c r="G33" s="14"/>
      <c r="I33">
        <v>30</v>
      </c>
      <c r="J33" s="6" t="s">
        <v>5025</v>
      </c>
      <c r="L33" s="6" t="s">
        <v>5087</v>
      </c>
      <c r="M33" s="6" t="s">
        <v>5088</v>
      </c>
      <c r="N33" t="s">
        <v>5089</v>
      </c>
      <c r="Q33" t="s">
        <v>5185</v>
      </c>
      <c r="R33" s="6" t="s">
        <v>5111</v>
      </c>
      <c r="S33" s="6" t="s">
        <v>5186</v>
      </c>
      <c r="T33" t="s">
        <v>5181</v>
      </c>
      <c r="U33" s="6" t="s">
        <v>5182</v>
      </c>
      <c r="V33" t="s">
        <v>5184</v>
      </c>
      <c r="Z33" s="6"/>
    </row>
    <row r="34" spans="1:26">
      <c r="A34">
        <v>31</v>
      </c>
      <c r="B34" t="s">
        <v>4700</v>
      </c>
      <c r="C34" s="6"/>
      <c r="D34" t="s">
        <v>4804</v>
      </c>
      <c r="E34" s="6" t="s">
        <v>4805</v>
      </c>
      <c r="F34" t="s">
        <v>4806</v>
      </c>
      <c r="G34" s="14"/>
      <c r="I34">
        <v>31</v>
      </c>
      <c r="J34" s="6" t="s">
        <v>5026</v>
      </c>
      <c r="L34" t="s">
        <v>5090</v>
      </c>
      <c r="M34" s="6" t="s">
        <v>5067</v>
      </c>
      <c r="N34" t="s">
        <v>5091</v>
      </c>
      <c r="Q34" t="s">
        <v>5187</v>
      </c>
      <c r="R34" s="6" t="s">
        <v>5189</v>
      </c>
      <c r="S34" s="6" t="s">
        <v>5190</v>
      </c>
      <c r="T34" t="s">
        <v>5185</v>
      </c>
      <c r="U34" s="6" t="s">
        <v>5111</v>
      </c>
      <c r="V34" t="s">
        <v>5242</v>
      </c>
      <c r="Z34" s="6"/>
    </row>
    <row r="35" spans="1:26">
      <c r="A35">
        <v>32</v>
      </c>
      <c r="B35" t="s">
        <v>4701</v>
      </c>
      <c r="C35" s="6"/>
      <c r="D35" t="s">
        <v>4807</v>
      </c>
      <c r="E35" s="6" t="s">
        <v>4808</v>
      </c>
      <c r="F35" s="14" t="s">
        <v>1502</v>
      </c>
      <c r="G35" s="14"/>
      <c r="I35">
        <v>32</v>
      </c>
      <c r="J35" s="6" t="s">
        <v>5027</v>
      </c>
      <c r="L35" s="6" t="s">
        <v>5092</v>
      </c>
      <c r="M35" s="6" t="s">
        <v>5093</v>
      </c>
      <c r="N35" t="s">
        <v>5094</v>
      </c>
      <c r="Q35" t="s">
        <v>5191</v>
      </c>
      <c r="R35" s="6" t="s">
        <v>5192</v>
      </c>
      <c r="S35" s="6" t="s">
        <v>5193</v>
      </c>
      <c r="T35" t="s">
        <v>5187</v>
      </c>
      <c r="U35" s="6" t="s">
        <v>5188</v>
      </c>
      <c r="V35" t="s">
        <v>5243</v>
      </c>
    </row>
    <row r="36" spans="1:26">
      <c r="A36">
        <v>33</v>
      </c>
      <c r="B36" t="s">
        <v>4702</v>
      </c>
      <c r="C36" s="6"/>
      <c r="D36" t="s">
        <v>2021</v>
      </c>
      <c r="E36" s="6" t="s">
        <v>4809</v>
      </c>
      <c r="F36" s="1" t="s">
        <v>2968</v>
      </c>
      <c r="G36" s="14"/>
      <c r="I36">
        <v>33</v>
      </c>
      <c r="J36" s="6" t="s">
        <v>5028</v>
      </c>
      <c r="L36" s="6" t="s">
        <v>5103</v>
      </c>
      <c r="Q36" t="s">
        <v>5194</v>
      </c>
      <c r="R36" s="6" t="s">
        <v>5195</v>
      </c>
      <c r="S36" s="6" t="s">
        <v>5196</v>
      </c>
      <c r="T36" t="s">
        <v>5191</v>
      </c>
      <c r="U36" s="6" t="s">
        <v>5244</v>
      </c>
      <c r="V36" t="s">
        <v>5254</v>
      </c>
      <c r="Z36" s="6"/>
    </row>
    <row r="37" spans="1:26">
      <c r="A37">
        <v>34</v>
      </c>
      <c r="B37" t="s">
        <v>4703</v>
      </c>
      <c r="D37" t="s">
        <v>3801</v>
      </c>
      <c r="E37" s="6" t="s">
        <v>4810</v>
      </c>
      <c r="F37" s="1" t="s">
        <v>4811</v>
      </c>
      <c r="G37" s="14"/>
      <c r="I37">
        <v>34</v>
      </c>
      <c r="J37" s="6" t="s">
        <v>5029</v>
      </c>
      <c r="L37" s="6" t="s">
        <v>5095</v>
      </c>
      <c r="M37" s="6" t="s">
        <v>5096</v>
      </c>
      <c r="N37" t="s">
        <v>5097</v>
      </c>
      <c r="Q37" t="s">
        <v>5197</v>
      </c>
      <c r="R37" s="6" t="s">
        <v>5198</v>
      </c>
      <c r="S37" s="6" t="s">
        <v>5199</v>
      </c>
      <c r="T37" t="s">
        <v>5194</v>
      </c>
      <c r="U37" s="6" t="s">
        <v>5148</v>
      </c>
      <c r="V37" t="s">
        <v>5245</v>
      </c>
      <c r="Z37" s="6"/>
    </row>
    <row r="38" spans="1:26">
      <c r="A38">
        <v>35</v>
      </c>
      <c r="B38" t="s">
        <v>4704</v>
      </c>
      <c r="C38" s="6"/>
      <c r="D38" t="s">
        <v>4812</v>
      </c>
      <c r="E38" s="6" t="s">
        <v>4813</v>
      </c>
      <c r="F38" s="1" t="s">
        <v>1912</v>
      </c>
      <c r="G38" s="14"/>
      <c r="I38">
        <v>35</v>
      </c>
      <c r="J38" s="6" t="s">
        <v>5030</v>
      </c>
      <c r="L38" s="6" t="s">
        <v>5098</v>
      </c>
      <c r="M38" s="6" t="s">
        <v>5099</v>
      </c>
      <c r="N38" t="s">
        <v>5100</v>
      </c>
      <c r="Q38" t="s">
        <v>5200</v>
      </c>
      <c r="R38" s="6" t="s">
        <v>5201</v>
      </c>
      <c r="S38" s="6" t="s">
        <v>5202</v>
      </c>
      <c r="T38" t="s">
        <v>5197</v>
      </c>
      <c r="U38" s="6" t="s">
        <v>5246</v>
      </c>
      <c r="V38" t="s">
        <v>5199</v>
      </c>
      <c r="Z38" s="6"/>
    </row>
    <row r="39" spans="1:26">
      <c r="A39">
        <v>36</v>
      </c>
      <c r="B39" t="s">
        <v>4705</v>
      </c>
      <c r="C39" s="6"/>
      <c r="D39" t="s">
        <v>4814</v>
      </c>
      <c r="E39" s="6" t="s">
        <v>4815</v>
      </c>
      <c r="F39" s="14" t="s">
        <v>4816</v>
      </c>
      <c r="G39" s="14"/>
      <c r="J39" s="6"/>
      <c r="L39" s="6"/>
      <c r="Q39" t="s">
        <v>5203</v>
      </c>
      <c r="R39" s="6" t="s">
        <v>5143</v>
      </c>
      <c r="S39" s="6" t="s">
        <v>5204</v>
      </c>
      <c r="T39" t="s">
        <v>5200</v>
      </c>
      <c r="U39" s="6" t="s">
        <v>5201</v>
      </c>
      <c r="V39" t="s">
        <v>5247</v>
      </c>
      <c r="Z39" s="6"/>
    </row>
    <row r="40" spans="1:26">
      <c r="A40">
        <v>37</v>
      </c>
      <c r="B40" t="s">
        <v>4706</v>
      </c>
      <c r="C40" s="6"/>
      <c r="D40" t="s">
        <v>3652</v>
      </c>
      <c r="E40" s="6" t="s">
        <v>4817</v>
      </c>
      <c r="F40" s="14" t="s">
        <v>1920</v>
      </c>
      <c r="G40" s="14"/>
      <c r="J40" s="6"/>
      <c r="Q40" t="s">
        <v>5205</v>
      </c>
      <c r="R40" s="6" t="s">
        <v>5192</v>
      </c>
      <c r="S40" s="6" t="s">
        <v>5206</v>
      </c>
      <c r="T40" t="s">
        <v>5203</v>
      </c>
      <c r="U40" s="6" t="s">
        <v>5114</v>
      </c>
      <c r="V40" t="s">
        <v>5248</v>
      </c>
    </row>
    <row r="41" spans="1:26">
      <c r="A41">
        <v>38</v>
      </c>
      <c r="B41" t="s">
        <v>4707</v>
      </c>
      <c r="C41" s="6"/>
      <c r="D41" t="s">
        <v>4818</v>
      </c>
      <c r="E41" s="6" t="s">
        <v>4819</v>
      </c>
      <c r="F41" s="1" t="s">
        <v>3205</v>
      </c>
      <c r="G41" s="14"/>
      <c r="J41" s="6"/>
      <c r="L41" s="6"/>
      <c r="Q41" t="s">
        <v>5207</v>
      </c>
      <c r="R41" s="6" t="s">
        <v>5208</v>
      </c>
      <c r="S41" t="s">
        <v>5209</v>
      </c>
      <c r="T41" t="s">
        <v>5205</v>
      </c>
      <c r="U41" s="6" t="s">
        <v>5244</v>
      </c>
      <c r="V41" t="s">
        <v>5249</v>
      </c>
    </row>
    <row r="42" spans="1:26">
      <c r="A42">
        <v>39</v>
      </c>
      <c r="B42" t="s">
        <v>4708</v>
      </c>
      <c r="C42" s="6"/>
      <c r="D42" t="s">
        <v>4820</v>
      </c>
      <c r="E42" s="6" t="s">
        <v>4821</v>
      </c>
      <c r="F42" s="1" t="s">
        <v>4822</v>
      </c>
      <c r="G42" s="14"/>
      <c r="J42" s="6"/>
      <c r="Q42" t="s">
        <v>5210</v>
      </c>
      <c r="R42" s="6" t="s">
        <v>5212</v>
      </c>
      <c r="S42" s="6" t="s">
        <v>5213</v>
      </c>
      <c r="T42" t="s">
        <v>5207</v>
      </c>
      <c r="U42" s="6" t="s">
        <v>5250</v>
      </c>
      <c r="V42" t="s">
        <v>5251</v>
      </c>
    </row>
    <row r="43" spans="1:26">
      <c r="A43">
        <v>40</v>
      </c>
      <c r="B43" t="s">
        <v>4709</v>
      </c>
      <c r="C43" s="6"/>
      <c r="D43" t="s">
        <v>4823</v>
      </c>
      <c r="E43" s="6" t="s">
        <v>4824</v>
      </c>
      <c r="F43" s="14" t="s">
        <v>3662</v>
      </c>
      <c r="G43" s="14"/>
      <c r="J43" s="6"/>
      <c r="L43" s="6"/>
      <c r="Q43" t="s">
        <v>4904</v>
      </c>
      <c r="R43" s="6" t="s">
        <v>5214</v>
      </c>
      <c r="S43" t="s">
        <v>5215</v>
      </c>
      <c r="T43" t="s">
        <v>5210</v>
      </c>
      <c r="U43" s="6" t="s">
        <v>5211</v>
      </c>
      <c r="V43" t="s">
        <v>5213</v>
      </c>
    </row>
    <row r="44" spans="1:26">
      <c r="A44">
        <v>41</v>
      </c>
      <c r="B44" t="s">
        <v>4710</v>
      </c>
      <c r="C44" s="6"/>
      <c r="D44" t="s">
        <v>4825</v>
      </c>
      <c r="E44" s="6" t="s">
        <v>4826</v>
      </c>
      <c r="F44" s="14" t="s">
        <v>3980</v>
      </c>
      <c r="G44" s="6"/>
      <c r="J44" s="6"/>
      <c r="L44" s="6"/>
      <c r="Q44" t="s">
        <v>5216</v>
      </c>
      <c r="R44" s="6" t="s">
        <v>5217</v>
      </c>
      <c r="S44" s="6" t="s">
        <v>5218</v>
      </c>
      <c r="T44" t="s">
        <v>4904</v>
      </c>
      <c r="U44" s="6" t="s">
        <v>5214</v>
      </c>
      <c r="V44" t="s">
        <v>5252</v>
      </c>
    </row>
    <row r="45" spans="1:26">
      <c r="A45">
        <v>42</v>
      </c>
      <c r="B45" t="s">
        <v>4711</v>
      </c>
      <c r="C45" s="6"/>
      <c r="D45" t="s">
        <v>4827</v>
      </c>
      <c r="E45" s="6" t="s">
        <v>4828</v>
      </c>
      <c r="F45" s="14" t="s">
        <v>4829</v>
      </c>
      <c r="G45" s="6"/>
      <c r="J45" s="6"/>
      <c r="L45" s="6"/>
      <c r="S45" s="6"/>
      <c r="T45" t="s">
        <v>5216</v>
      </c>
      <c r="U45" s="6" t="s">
        <v>5217</v>
      </c>
      <c r="V45" t="s">
        <v>5253</v>
      </c>
      <c r="Z45" s="6"/>
    </row>
    <row r="46" spans="1:26">
      <c r="A46">
        <v>43</v>
      </c>
      <c r="B46" t="s">
        <v>4712</v>
      </c>
      <c r="C46" s="6"/>
      <c r="D46" t="s">
        <v>3426</v>
      </c>
      <c r="E46" s="6" t="s">
        <v>4830</v>
      </c>
      <c r="F46" s="6" t="s">
        <v>4831</v>
      </c>
      <c r="G46" s="6"/>
      <c r="J46" s="6"/>
      <c r="L46" s="6"/>
    </row>
    <row r="47" spans="1:26">
      <c r="A47">
        <v>44</v>
      </c>
      <c r="B47" t="s">
        <v>4713</v>
      </c>
      <c r="C47" s="6"/>
      <c r="D47" t="s">
        <v>4832</v>
      </c>
      <c r="E47" s="6" t="s">
        <v>4833</v>
      </c>
      <c r="F47" s="6" t="s">
        <v>4834</v>
      </c>
      <c r="G47" s="6"/>
      <c r="L47" s="6"/>
      <c r="Z47" s="6"/>
    </row>
    <row r="48" spans="1:26">
      <c r="A48">
        <v>45</v>
      </c>
      <c r="B48" t="s">
        <v>4714</v>
      </c>
      <c r="C48" s="6"/>
      <c r="D48" t="s">
        <v>4835</v>
      </c>
      <c r="E48" s="6" t="s">
        <v>4836</v>
      </c>
      <c r="F48" t="s">
        <v>2742</v>
      </c>
      <c r="G48" s="6"/>
      <c r="L48" s="6"/>
      <c r="Z48" s="6"/>
    </row>
    <row r="49" spans="1:26">
      <c r="A49">
        <v>46</v>
      </c>
      <c r="B49" t="s">
        <v>4715</v>
      </c>
      <c r="C49" s="6"/>
      <c r="D49" t="s">
        <v>4837</v>
      </c>
      <c r="E49" s="6" t="s">
        <v>4838</v>
      </c>
      <c r="F49" t="s">
        <v>4580</v>
      </c>
      <c r="G49" s="6"/>
      <c r="L49" s="6"/>
    </row>
    <row r="50" spans="1:26">
      <c r="A50">
        <v>47</v>
      </c>
      <c r="B50" t="s">
        <v>4716</v>
      </c>
      <c r="C50" s="6"/>
      <c r="D50" t="s">
        <v>4839</v>
      </c>
      <c r="E50" t="s">
        <v>4840</v>
      </c>
      <c r="F50" t="s">
        <v>4841</v>
      </c>
      <c r="G50" s="6"/>
      <c r="L50" s="6"/>
    </row>
    <row r="51" spans="1:26">
      <c r="A51">
        <v>48</v>
      </c>
      <c r="B51" t="s">
        <v>4717</v>
      </c>
      <c r="C51" s="6"/>
      <c r="D51" t="s">
        <v>4842</v>
      </c>
      <c r="E51" s="6" t="s">
        <v>4843</v>
      </c>
      <c r="F51" t="s">
        <v>4844</v>
      </c>
      <c r="G51" s="6"/>
    </row>
    <row r="52" spans="1:26">
      <c r="A52">
        <v>49</v>
      </c>
      <c r="B52" t="s">
        <v>4718</v>
      </c>
      <c r="D52" t="s">
        <v>3988</v>
      </c>
      <c r="E52" t="s">
        <v>4845</v>
      </c>
      <c r="F52" t="s">
        <v>2970</v>
      </c>
      <c r="G52" s="6"/>
      <c r="L52" s="6"/>
    </row>
    <row r="53" spans="1:26">
      <c r="A53">
        <v>50</v>
      </c>
      <c r="B53" t="s">
        <v>4719</v>
      </c>
      <c r="C53" s="6"/>
      <c r="D53" t="s">
        <v>4846</v>
      </c>
      <c r="E53" s="6" t="s">
        <v>4847</v>
      </c>
      <c r="F53" t="s">
        <v>4848</v>
      </c>
      <c r="Z53" s="6"/>
    </row>
    <row r="54" spans="1:26">
      <c r="A54">
        <v>51</v>
      </c>
      <c r="B54" t="s">
        <v>4720</v>
      </c>
      <c r="C54" s="6"/>
      <c r="D54" t="s">
        <v>2752</v>
      </c>
      <c r="E54" t="s">
        <v>4849</v>
      </c>
      <c r="F54" t="s">
        <v>4850</v>
      </c>
      <c r="G54" s="6"/>
      <c r="L54" s="6"/>
    </row>
    <row r="55" spans="1:26">
      <c r="A55">
        <v>52</v>
      </c>
      <c r="B55" t="s">
        <v>4721</v>
      </c>
      <c r="C55" s="6"/>
      <c r="D55" t="s">
        <v>4851</v>
      </c>
      <c r="E55" t="s">
        <v>4852</v>
      </c>
      <c r="F55" t="s">
        <v>4853</v>
      </c>
      <c r="G55" s="6"/>
      <c r="L55" s="6"/>
    </row>
    <row r="56" spans="1:26">
      <c r="A56">
        <v>53</v>
      </c>
      <c r="B56" t="s">
        <v>4722</v>
      </c>
      <c r="C56" s="6"/>
      <c r="D56" t="s">
        <v>3991</v>
      </c>
      <c r="E56" t="s">
        <v>4854</v>
      </c>
      <c r="F56" t="s">
        <v>4855</v>
      </c>
      <c r="G56" s="6"/>
      <c r="L56" s="6"/>
    </row>
    <row r="57" spans="1:26">
      <c r="A57">
        <v>54</v>
      </c>
      <c r="B57" t="s">
        <v>4723</v>
      </c>
      <c r="D57" t="s">
        <v>4856</v>
      </c>
      <c r="E57" s="6" t="s">
        <v>4857</v>
      </c>
      <c r="F57" t="s">
        <v>4858</v>
      </c>
    </row>
    <row r="58" spans="1:26">
      <c r="A58">
        <v>55</v>
      </c>
      <c r="B58" t="s">
        <v>4724</v>
      </c>
      <c r="C58" s="6"/>
      <c r="D58" t="s">
        <v>4859</v>
      </c>
      <c r="E58" t="s">
        <v>4860</v>
      </c>
      <c r="F58" t="s">
        <v>4861</v>
      </c>
      <c r="L58" s="6"/>
      <c r="Z58" s="6"/>
    </row>
    <row r="59" spans="1:26">
      <c r="A59">
        <v>56</v>
      </c>
      <c r="B59" t="s">
        <v>4725</v>
      </c>
      <c r="C59" s="6"/>
      <c r="D59" t="s">
        <v>4862</v>
      </c>
      <c r="E59" t="s">
        <v>4863</v>
      </c>
      <c r="F59" t="s">
        <v>4864</v>
      </c>
      <c r="Z59" s="6"/>
    </row>
    <row r="60" spans="1:26">
      <c r="A60">
        <v>57</v>
      </c>
      <c r="B60" t="s">
        <v>4726</v>
      </c>
      <c r="C60" s="6"/>
      <c r="D60" t="s">
        <v>4865</v>
      </c>
      <c r="E60" t="s">
        <v>4866</v>
      </c>
      <c r="F60" t="s">
        <v>4867</v>
      </c>
      <c r="L60" s="6"/>
      <c r="Z60" s="6"/>
    </row>
    <row r="61" spans="1:26">
      <c r="A61">
        <v>58</v>
      </c>
      <c r="B61" t="s">
        <v>4727</v>
      </c>
      <c r="C61" s="6"/>
      <c r="D61" t="s">
        <v>4868</v>
      </c>
      <c r="E61" t="s">
        <v>4869</v>
      </c>
      <c r="F61" t="s">
        <v>4870</v>
      </c>
      <c r="Z61" s="6"/>
    </row>
    <row r="62" spans="1:26">
      <c r="A62">
        <v>59</v>
      </c>
      <c r="B62" t="s">
        <v>4728</v>
      </c>
      <c r="D62" t="s">
        <v>4871</v>
      </c>
      <c r="E62" t="s">
        <v>4872</v>
      </c>
      <c r="F62" t="s">
        <v>4873</v>
      </c>
      <c r="L62" s="6"/>
      <c r="Z62" s="6"/>
    </row>
    <row r="63" spans="1:26">
      <c r="A63">
        <v>60</v>
      </c>
      <c r="B63" t="s">
        <v>4729</v>
      </c>
      <c r="D63" t="s">
        <v>4874</v>
      </c>
      <c r="E63" t="s">
        <v>4875</v>
      </c>
      <c r="F63" t="s">
        <v>4876</v>
      </c>
      <c r="Z63" s="6"/>
    </row>
    <row r="64" spans="1:26">
      <c r="A64">
        <v>61</v>
      </c>
      <c r="B64" t="s">
        <v>4730</v>
      </c>
      <c r="D64" t="s">
        <v>4877</v>
      </c>
      <c r="E64" t="s">
        <v>4878</v>
      </c>
      <c r="F64" t="s">
        <v>4879</v>
      </c>
      <c r="L64" s="6"/>
    </row>
    <row r="65" spans="1:26">
      <c r="A65">
        <v>62</v>
      </c>
      <c r="B65" t="s">
        <v>4731</v>
      </c>
      <c r="D65" t="s">
        <v>4880</v>
      </c>
      <c r="E65" t="s">
        <v>4881</v>
      </c>
      <c r="F65" t="s">
        <v>4882</v>
      </c>
      <c r="Z65" s="6"/>
    </row>
    <row r="66" spans="1:26">
      <c r="A66">
        <v>63</v>
      </c>
      <c r="B66" t="s">
        <v>4732</v>
      </c>
      <c r="D66" t="s">
        <v>4883</v>
      </c>
      <c r="E66" t="s">
        <v>4884</v>
      </c>
      <c r="F66" t="s">
        <v>4885</v>
      </c>
      <c r="Z66" s="6"/>
    </row>
    <row r="67" spans="1:26">
      <c r="A67">
        <v>64</v>
      </c>
      <c r="B67" t="s">
        <v>4733</v>
      </c>
      <c r="D67" t="s">
        <v>4886</v>
      </c>
      <c r="E67" t="s">
        <v>4887</v>
      </c>
      <c r="F67" t="s">
        <v>4888</v>
      </c>
      <c r="Z67" s="6"/>
    </row>
    <row r="68" spans="1:26">
      <c r="A68">
        <v>65</v>
      </c>
      <c r="B68" t="s">
        <v>4734</v>
      </c>
      <c r="D68" t="s">
        <v>4889</v>
      </c>
      <c r="E68" s="6" t="s">
        <v>4890</v>
      </c>
      <c r="F68" t="s">
        <v>4891</v>
      </c>
    </row>
    <row r="69" spans="1:26">
      <c r="A69">
        <v>66</v>
      </c>
      <c r="B69" t="s">
        <v>4735</v>
      </c>
      <c r="D69" t="s">
        <v>4892</v>
      </c>
      <c r="E69" t="s">
        <v>4893</v>
      </c>
      <c r="F69" t="s">
        <v>4894</v>
      </c>
      <c r="Z69" s="6"/>
    </row>
    <row r="70" spans="1:26">
      <c r="A70">
        <v>67</v>
      </c>
      <c r="B70" t="s">
        <v>4736</v>
      </c>
      <c r="D70" t="s">
        <v>4895</v>
      </c>
      <c r="E70" t="s">
        <v>4896</v>
      </c>
      <c r="F70" t="s">
        <v>4897</v>
      </c>
      <c r="Z70" s="6"/>
    </row>
    <row r="71" spans="1:26">
      <c r="A71">
        <v>68</v>
      </c>
      <c r="B71" t="s">
        <v>4737</v>
      </c>
      <c r="D71" t="s">
        <v>4898</v>
      </c>
      <c r="E71" s="6" t="s">
        <v>4899</v>
      </c>
      <c r="F71" t="s">
        <v>4900</v>
      </c>
      <c r="Z71" s="6"/>
    </row>
    <row r="72" spans="1:26">
      <c r="A72">
        <v>69</v>
      </c>
      <c r="B72" t="s">
        <v>4738</v>
      </c>
      <c r="D72" t="s">
        <v>4901</v>
      </c>
      <c r="E72" t="s">
        <v>4902</v>
      </c>
      <c r="F72" t="s">
        <v>4903</v>
      </c>
      <c r="Z72" s="6"/>
    </row>
    <row r="73" spans="1:26">
      <c r="A73">
        <v>70</v>
      </c>
      <c r="B73" t="s">
        <v>4739</v>
      </c>
      <c r="D73" t="s">
        <v>4904</v>
      </c>
      <c r="E73" s="6" t="s">
        <v>4905</v>
      </c>
      <c r="F73" t="s">
        <v>4906</v>
      </c>
    </row>
    <row r="75" spans="1:26">
      <c r="Z75" s="6"/>
    </row>
    <row r="78" spans="1:26">
      <c r="Z78" s="6"/>
    </row>
    <row r="80" spans="1:26">
      <c r="Z80" s="6"/>
    </row>
    <row r="88" spans="26:26">
      <c r="Z88" s="6"/>
    </row>
    <row r="90" spans="26:26">
      <c r="Z90" s="6"/>
    </row>
    <row r="92" spans="26:26">
      <c r="Z92" s="6"/>
    </row>
    <row r="93" spans="26:26">
      <c r="Z93" s="6"/>
    </row>
    <row r="95" spans="26:26">
      <c r="Z95" s="6"/>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A1991-A0E6-4812-9222-C36CF404D74D}">
  <dimension ref="A1:AM95"/>
  <sheetViews>
    <sheetView topLeftCell="A16" workbookViewId="0">
      <selection activeCell="F29" sqref="F29"/>
    </sheetView>
  </sheetViews>
  <sheetFormatPr defaultRowHeight="16.5"/>
  <cols>
    <col min="3" max="3" width="7.625" customWidth="1"/>
  </cols>
  <sheetData>
    <row r="1" spans="1:37">
      <c r="B1" t="s">
        <v>3914</v>
      </c>
      <c r="I1" t="s">
        <v>3894</v>
      </c>
      <c r="P1" t="s">
        <v>3893</v>
      </c>
      <c r="Z1" t="s">
        <v>4364</v>
      </c>
      <c r="AG1" t="s">
        <v>3889</v>
      </c>
    </row>
    <row r="2" spans="1:37">
      <c r="B2" t="s">
        <v>98</v>
      </c>
      <c r="I2" t="s">
        <v>98</v>
      </c>
      <c r="P2" t="s">
        <v>98</v>
      </c>
      <c r="Z2" t="s">
        <v>98</v>
      </c>
      <c r="AG2" t="s">
        <v>98</v>
      </c>
      <c r="AH2" t="s">
        <v>258</v>
      </c>
    </row>
    <row r="3" spans="1:37">
      <c r="A3">
        <v>0</v>
      </c>
      <c r="B3" t="s">
        <v>3915</v>
      </c>
      <c r="C3" s="6"/>
      <c r="D3" t="s">
        <v>5415</v>
      </c>
      <c r="E3" s="6" t="s">
        <v>5416</v>
      </c>
      <c r="F3" s="14" t="s">
        <v>3960</v>
      </c>
      <c r="G3" s="14"/>
      <c r="H3">
        <v>0</v>
      </c>
      <c r="I3" t="s">
        <v>4006</v>
      </c>
      <c r="J3" s="6"/>
      <c r="K3" t="s">
        <v>2583</v>
      </c>
      <c r="L3" s="6" t="s">
        <v>4071</v>
      </c>
      <c r="M3" t="s">
        <v>2089</v>
      </c>
      <c r="O3">
        <v>0</v>
      </c>
      <c r="P3" t="s">
        <v>4217</v>
      </c>
      <c r="R3" t="s">
        <v>4260</v>
      </c>
      <c r="S3" s="6" t="s">
        <v>4261</v>
      </c>
      <c r="T3" t="s">
        <v>4262</v>
      </c>
      <c r="U3" t="s">
        <v>4918</v>
      </c>
      <c r="V3" s="6" t="s">
        <v>4919</v>
      </c>
      <c r="W3" t="s">
        <v>4262</v>
      </c>
      <c r="Y3">
        <v>0</v>
      </c>
      <c r="Z3" t="s">
        <v>4365</v>
      </c>
      <c r="AB3" t="s">
        <v>4074</v>
      </c>
      <c r="AC3" s="6" t="s">
        <v>4458</v>
      </c>
      <c r="AD3" t="s">
        <v>4269</v>
      </c>
      <c r="AF3">
        <v>0</v>
      </c>
      <c r="AG3" t="s">
        <v>5259</v>
      </c>
      <c r="AH3" t="s">
        <v>165</v>
      </c>
      <c r="AI3" t="s">
        <v>2959</v>
      </c>
      <c r="AJ3" s="6" t="s">
        <v>5308</v>
      </c>
      <c r="AK3" t="s">
        <v>5309</v>
      </c>
    </row>
    <row r="4" spans="1:37">
      <c r="A4">
        <v>1</v>
      </c>
      <c r="B4" t="s">
        <v>3916</v>
      </c>
      <c r="C4" s="6"/>
      <c r="D4" t="s">
        <v>5417</v>
      </c>
      <c r="E4" s="6" t="s">
        <v>5418</v>
      </c>
      <c r="F4" s="14" t="s">
        <v>1258</v>
      </c>
      <c r="G4" s="1"/>
      <c r="H4">
        <v>1</v>
      </c>
      <c r="I4" t="s">
        <v>4007</v>
      </c>
      <c r="J4" s="6"/>
      <c r="K4" t="s">
        <v>4072</v>
      </c>
      <c r="L4" s="6" t="s">
        <v>4073</v>
      </c>
      <c r="M4" t="s">
        <v>4074</v>
      </c>
      <c r="O4">
        <v>1</v>
      </c>
      <c r="P4" t="s">
        <v>4218</v>
      </c>
      <c r="R4" t="s">
        <v>4263</v>
      </c>
      <c r="S4" s="6" t="s">
        <v>4264</v>
      </c>
      <c r="T4" t="s">
        <v>1551</v>
      </c>
      <c r="U4" t="s">
        <v>4263</v>
      </c>
      <c r="V4" s="6" t="s">
        <v>4264</v>
      </c>
      <c r="W4" t="s">
        <v>1940</v>
      </c>
      <c r="Y4">
        <v>1</v>
      </c>
      <c r="Z4" t="s">
        <v>4366</v>
      </c>
      <c r="AB4" t="s">
        <v>2590</v>
      </c>
      <c r="AC4" t="s">
        <v>4459</v>
      </c>
      <c r="AD4" t="s">
        <v>4460</v>
      </c>
      <c r="AF4">
        <v>1</v>
      </c>
      <c r="AG4" t="s">
        <v>5260</v>
      </c>
      <c r="AH4" t="s">
        <v>165</v>
      </c>
      <c r="AI4" t="s">
        <v>5310</v>
      </c>
      <c r="AJ4" s="6" t="s">
        <v>5311</v>
      </c>
      <c r="AK4" t="s">
        <v>5312</v>
      </c>
    </row>
    <row r="5" spans="1:37">
      <c r="A5">
        <v>2</v>
      </c>
      <c r="B5" t="s">
        <v>3917</v>
      </c>
      <c r="C5" s="6"/>
      <c r="D5" t="s">
        <v>2494</v>
      </c>
      <c r="E5" s="6" t="s">
        <v>5419</v>
      </c>
      <c r="F5" t="s">
        <v>5420</v>
      </c>
      <c r="G5" s="6"/>
      <c r="H5">
        <v>2</v>
      </c>
      <c r="I5" t="s">
        <v>4008</v>
      </c>
      <c r="K5" t="s">
        <v>4075</v>
      </c>
      <c r="L5" s="6" t="s">
        <v>4076</v>
      </c>
      <c r="M5" t="s">
        <v>1563</v>
      </c>
      <c r="O5">
        <v>2</v>
      </c>
      <c r="P5" t="s">
        <v>4219</v>
      </c>
      <c r="R5" t="s">
        <v>4265</v>
      </c>
      <c r="S5" s="6" t="s">
        <v>4266</v>
      </c>
      <c r="T5" t="s">
        <v>4267</v>
      </c>
      <c r="U5" t="s">
        <v>4265</v>
      </c>
      <c r="V5" s="6" t="s">
        <v>4266</v>
      </c>
      <c r="W5" t="s">
        <v>3450</v>
      </c>
      <c r="Y5">
        <v>2</v>
      </c>
      <c r="Z5" t="s">
        <v>4367</v>
      </c>
      <c r="AB5" t="s">
        <v>4461</v>
      </c>
      <c r="AC5" t="s">
        <v>4462</v>
      </c>
      <c r="AD5" t="s">
        <v>4463</v>
      </c>
      <c r="AF5">
        <v>2</v>
      </c>
      <c r="AG5" t="s">
        <v>5261</v>
      </c>
      <c r="AH5" t="s">
        <v>165</v>
      </c>
      <c r="AI5" t="s">
        <v>4279</v>
      </c>
      <c r="AJ5" s="6" t="s">
        <v>5313</v>
      </c>
      <c r="AK5" t="s">
        <v>5220</v>
      </c>
    </row>
    <row r="6" spans="1:37">
      <c r="A6">
        <v>3</v>
      </c>
      <c r="B6" t="s">
        <v>3918</v>
      </c>
      <c r="C6" s="6"/>
      <c r="D6" t="s">
        <v>5421</v>
      </c>
      <c r="E6" s="6" t="s">
        <v>5422</v>
      </c>
      <c r="F6" s="14" t="s">
        <v>5423</v>
      </c>
      <c r="G6" s="1"/>
      <c r="H6">
        <v>3</v>
      </c>
      <c r="I6" t="s">
        <v>4009</v>
      </c>
      <c r="J6" s="6"/>
      <c r="K6" t="s">
        <v>4077</v>
      </c>
      <c r="L6" s="6" t="s">
        <v>4078</v>
      </c>
      <c r="M6" t="s">
        <v>2300</v>
      </c>
      <c r="O6">
        <v>3</v>
      </c>
      <c r="P6" t="s">
        <v>4220</v>
      </c>
      <c r="R6" t="s">
        <v>2470</v>
      </c>
      <c r="S6" s="6" t="s">
        <v>4268</v>
      </c>
      <c r="T6" t="s">
        <v>1559</v>
      </c>
      <c r="U6" t="s">
        <v>4920</v>
      </c>
      <c r="V6" s="6" t="s">
        <v>4921</v>
      </c>
      <c r="W6" t="s">
        <v>4922</v>
      </c>
      <c r="Y6">
        <v>3</v>
      </c>
      <c r="Z6" t="s">
        <v>4368</v>
      </c>
      <c r="AB6" t="s">
        <v>2398</v>
      </c>
      <c r="AC6" s="6" t="s">
        <v>4464</v>
      </c>
      <c r="AD6" t="s">
        <v>4465</v>
      </c>
      <c r="AF6">
        <v>3</v>
      </c>
      <c r="AG6" t="s">
        <v>5262</v>
      </c>
      <c r="AH6" t="s">
        <v>165</v>
      </c>
      <c r="AI6" t="s">
        <v>5314</v>
      </c>
      <c r="AJ6" t="s">
        <v>5315</v>
      </c>
      <c r="AK6" t="s">
        <v>5316</v>
      </c>
    </row>
    <row r="7" spans="1:37">
      <c r="A7">
        <v>4</v>
      </c>
      <c r="B7" t="s">
        <v>3919</v>
      </c>
      <c r="C7" s="6"/>
      <c r="D7" t="s">
        <v>5424</v>
      </c>
      <c r="E7" s="6" t="s">
        <v>5425</v>
      </c>
      <c r="F7" t="s">
        <v>3961</v>
      </c>
      <c r="G7" s="6"/>
      <c r="H7">
        <v>4</v>
      </c>
      <c r="I7" t="s">
        <v>4010</v>
      </c>
      <c r="K7" t="s">
        <v>4079</v>
      </c>
      <c r="L7" s="6" t="s">
        <v>4080</v>
      </c>
      <c r="M7" t="s">
        <v>4081</v>
      </c>
      <c r="O7">
        <v>4</v>
      </c>
      <c r="P7" t="s">
        <v>4221</v>
      </c>
      <c r="R7" t="s">
        <v>4269</v>
      </c>
      <c r="S7" s="6" t="s">
        <v>4270</v>
      </c>
      <c r="T7" t="s">
        <v>4271</v>
      </c>
      <c r="U7" t="s">
        <v>4923</v>
      </c>
      <c r="V7" s="6" t="s">
        <v>4924</v>
      </c>
      <c r="W7" t="s">
        <v>4271</v>
      </c>
      <c r="Y7">
        <v>4</v>
      </c>
      <c r="Z7" t="s">
        <v>4369</v>
      </c>
      <c r="AB7" t="s">
        <v>1468</v>
      </c>
      <c r="AC7" s="6" t="s">
        <v>4466</v>
      </c>
      <c r="AD7" t="s">
        <v>4467</v>
      </c>
      <c r="AF7">
        <v>4</v>
      </c>
      <c r="AG7" t="s">
        <v>5263</v>
      </c>
      <c r="AH7" t="s">
        <v>164</v>
      </c>
      <c r="AI7" t="s">
        <v>5314</v>
      </c>
      <c r="AJ7" t="s">
        <v>5317</v>
      </c>
      <c r="AK7" t="s">
        <v>5045</v>
      </c>
    </row>
    <row r="8" spans="1:37">
      <c r="A8">
        <v>5</v>
      </c>
      <c r="B8" t="s">
        <v>3920</v>
      </c>
      <c r="C8" s="6"/>
      <c r="D8" t="s">
        <v>1584</v>
      </c>
      <c r="E8" s="6" t="s">
        <v>5426</v>
      </c>
      <c r="F8" s="14" t="s">
        <v>3370</v>
      </c>
      <c r="G8" s="14"/>
      <c r="H8">
        <v>5</v>
      </c>
      <c r="I8" t="s">
        <v>4011</v>
      </c>
      <c r="J8" s="6"/>
      <c r="K8" t="s">
        <v>4082</v>
      </c>
      <c r="L8" s="6" t="s">
        <v>4083</v>
      </c>
      <c r="M8" t="s">
        <v>1571</v>
      </c>
      <c r="O8">
        <v>5</v>
      </c>
      <c r="P8" t="s">
        <v>4222</v>
      </c>
      <c r="R8" t="s">
        <v>4272</v>
      </c>
      <c r="S8" s="6" t="s">
        <v>4273</v>
      </c>
      <c r="T8" t="s">
        <v>4274</v>
      </c>
      <c r="U8" t="s">
        <v>4925</v>
      </c>
      <c r="V8" s="6" t="s">
        <v>4926</v>
      </c>
      <c r="W8" t="s">
        <v>4274</v>
      </c>
      <c r="Y8">
        <v>5</v>
      </c>
      <c r="Z8" t="s">
        <v>4370</v>
      </c>
      <c r="AB8" t="s">
        <v>4468</v>
      </c>
      <c r="AC8" s="6" t="s">
        <v>4469</v>
      </c>
      <c r="AD8" t="s">
        <v>4470</v>
      </c>
      <c r="AF8">
        <v>5</v>
      </c>
      <c r="AG8" t="s">
        <v>5264</v>
      </c>
      <c r="AH8" t="s">
        <v>164</v>
      </c>
      <c r="AI8" t="s">
        <v>3134</v>
      </c>
      <c r="AJ8" s="6" t="s">
        <v>5318</v>
      </c>
      <c r="AK8" t="s">
        <v>5047</v>
      </c>
    </row>
    <row r="9" spans="1:37">
      <c r="A9">
        <v>6</v>
      </c>
      <c r="B9" t="s">
        <v>3921</v>
      </c>
      <c r="C9" s="6"/>
      <c r="D9" t="s">
        <v>4104</v>
      </c>
      <c r="E9" s="6" t="s">
        <v>5427</v>
      </c>
      <c r="F9" t="s">
        <v>1216</v>
      </c>
      <c r="G9" s="6"/>
      <c r="H9">
        <v>6</v>
      </c>
      <c r="I9" t="s">
        <v>4012</v>
      </c>
      <c r="J9" s="6"/>
      <c r="K9" t="s">
        <v>4084</v>
      </c>
      <c r="L9" s="6" t="s">
        <v>4085</v>
      </c>
      <c r="M9" t="s">
        <v>4086</v>
      </c>
      <c r="O9">
        <v>6</v>
      </c>
      <c r="P9" t="s">
        <v>4223</v>
      </c>
      <c r="R9" t="s">
        <v>4275</v>
      </c>
      <c r="S9" s="6" t="s">
        <v>4276</v>
      </c>
      <c r="T9" t="s">
        <v>1800</v>
      </c>
      <c r="U9" t="s">
        <v>4927</v>
      </c>
      <c r="V9" s="6" t="s">
        <v>4928</v>
      </c>
      <c r="W9" t="s">
        <v>1800</v>
      </c>
      <c r="Y9">
        <v>6</v>
      </c>
      <c r="Z9" t="s">
        <v>4371</v>
      </c>
      <c r="AB9" t="s">
        <v>2688</v>
      </c>
      <c r="AC9" s="6" t="s">
        <v>4471</v>
      </c>
      <c r="AD9" t="s">
        <v>3358</v>
      </c>
      <c r="AF9">
        <v>6</v>
      </c>
      <c r="AG9" t="s">
        <v>5265</v>
      </c>
      <c r="AH9" t="s">
        <v>164</v>
      </c>
      <c r="AI9" t="s">
        <v>5319</v>
      </c>
      <c r="AJ9" s="6" t="s">
        <v>5320</v>
      </c>
      <c r="AK9" t="s">
        <v>5321</v>
      </c>
    </row>
    <row r="10" spans="1:37">
      <c r="A10">
        <v>7</v>
      </c>
      <c r="B10" t="s">
        <v>3922</v>
      </c>
      <c r="D10" t="s">
        <v>2318</v>
      </c>
      <c r="E10" s="6" t="s">
        <v>5428</v>
      </c>
      <c r="F10" s="1" t="s">
        <v>3962</v>
      </c>
      <c r="G10" s="1"/>
      <c r="H10">
        <v>7</v>
      </c>
      <c r="I10" t="s">
        <v>4013</v>
      </c>
      <c r="K10" t="s">
        <v>2688</v>
      </c>
      <c r="L10" s="6" t="s">
        <v>4087</v>
      </c>
      <c r="M10" t="s">
        <v>2401</v>
      </c>
      <c r="O10">
        <v>7</v>
      </c>
      <c r="P10" t="s">
        <v>4224</v>
      </c>
      <c r="R10" t="s">
        <v>4277</v>
      </c>
      <c r="S10" s="6" t="s">
        <v>4278</v>
      </c>
      <c r="T10" t="s">
        <v>4279</v>
      </c>
      <c r="U10" t="s">
        <v>2104</v>
      </c>
      <c r="V10" s="6" t="s">
        <v>4929</v>
      </c>
      <c r="W10" t="s">
        <v>4930</v>
      </c>
      <c r="Y10">
        <v>7</v>
      </c>
      <c r="Z10" t="s">
        <v>4372</v>
      </c>
      <c r="AB10" t="s">
        <v>1212</v>
      </c>
      <c r="AC10" s="6" t="s">
        <v>4472</v>
      </c>
      <c r="AD10" t="s">
        <v>2824</v>
      </c>
      <c r="AF10">
        <v>7</v>
      </c>
      <c r="AG10" t="s">
        <v>5266</v>
      </c>
      <c r="AH10" t="s">
        <v>164</v>
      </c>
      <c r="AI10" t="s">
        <v>3491</v>
      </c>
      <c r="AJ10" t="s">
        <v>5322</v>
      </c>
      <c r="AK10" t="s">
        <v>5323</v>
      </c>
    </row>
    <row r="11" spans="1:37">
      <c r="A11">
        <v>8</v>
      </c>
      <c r="B11" t="s">
        <v>3923</v>
      </c>
      <c r="C11" s="6"/>
      <c r="D11" t="s">
        <v>1602</v>
      </c>
      <c r="E11" s="6" t="s">
        <v>5429</v>
      </c>
      <c r="F11" s="14" t="s">
        <v>1985</v>
      </c>
      <c r="G11" s="14"/>
      <c r="H11">
        <v>8</v>
      </c>
      <c r="I11" t="s">
        <v>4014</v>
      </c>
      <c r="J11" s="6"/>
      <c r="K11" t="s">
        <v>4088</v>
      </c>
      <c r="L11" s="6" t="s">
        <v>4089</v>
      </c>
      <c r="M11" t="s">
        <v>4090</v>
      </c>
      <c r="O11">
        <v>8</v>
      </c>
      <c r="P11" t="s">
        <v>4225</v>
      </c>
      <c r="R11" t="s">
        <v>4280</v>
      </c>
      <c r="S11" s="6" t="s">
        <v>4281</v>
      </c>
      <c r="T11" t="s">
        <v>4282</v>
      </c>
      <c r="U11" t="s">
        <v>2403</v>
      </c>
      <c r="V11" s="6" t="s">
        <v>4931</v>
      </c>
      <c r="W11" t="s">
        <v>2406</v>
      </c>
      <c r="Y11">
        <v>8</v>
      </c>
      <c r="Z11" t="s">
        <v>4373</v>
      </c>
      <c r="AB11" t="s">
        <v>4473</v>
      </c>
      <c r="AC11" s="6" t="s">
        <v>4474</v>
      </c>
      <c r="AD11" t="s">
        <v>2403</v>
      </c>
      <c r="AF11">
        <v>8</v>
      </c>
      <c r="AG11" t="s">
        <v>5267</v>
      </c>
      <c r="AI11" t="s">
        <v>2842</v>
      </c>
      <c r="AJ11" s="6" t="s">
        <v>5324</v>
      </c>
      <c r="AK11" t="s">
        <v>2620</v>
      </c>
    </row>
    <row r="12" spans="1:37">
      <c r="A12">
        <v>9</v>
      </c>
      <c r="B12" t="s">
        <v>3924</v>
      </c>
      <c r="D12" t="s">
        <v>5430</v>
      </c>
      <c r="E12" t="s">
        <v>5431</v>
      </c>
      <c r="F12" s="6" t="s">
        <v>2142</v>
      </c>
      <c r="H12">
        <v>9</v>
      </c>
      <c r="I12" t="s">
        <v>4015</v>
      </c>
      <c r="J12" s="6"/>
      <c r="K12" t="s">
        <v>2106</v>
      </c>
      <c r="L12" s="6" t="s">
        <v>4091</v>
      </c>
      <c r="M12" t="s">
        <v>4092</v>
      </c>
      <c r="O12">
        <v>9</v>
      </c>
      <c r="P12" t="s">
        <v>4226</v>
      </c>
      <c r="R12" t="s">
        <v>1582</v>
      </c>
      <c r="S12" s="6" t="s">
        <v>4283</v>
      </c>
      <c r="T12" t="s">
        <v>4284</v>
      </c>
      <c r="U12" t="s">
        <v>4932</v>
      </c>
      <c r="V12" s="6" t="s">
        <v>4933</v>
      </c>
      <c r="W12" t="s">
        <v>1475</v>
      </c>
      <c r="Y12">
        <v>9</v>
      </c>
      <c r="Z12" t="s">
        <v>4374</v>
      </c>
      <c r="AB12" t="s">
        <v>2499</v>
      </c>
      <c r="AC12" s="6" t="s">
        <v>4475</v>
      </c>
      <c r="AD12" t="s">
        <v>4476</v>
      </c>
      <c r="AF12">
        <v>9</v>
      </c>
      <c r="AG12" t="s">
        <v>5268</v>
      </c>
      <c r="AI12" t="s">
        <v>5325</v>
      </c>
      <c r="AJ12" s="6" t="s">
        <v>5326</v>
      </c>
      <c r="AK12" t="s">
        <v>1487</v>
      </c>
    </row>
    <row r="13" spans="1:37">
      <c r="A13">
        <v>10</v>
      </c>
      <c r="B13" t="s">
        <v>3925</v>
      </c>
      <c r="C13" s="6"/>
      <c r="D13" t="s">
        <v>5432</v>
      </c>
      <c r="E13" s="6" t="s">
        <v>5433</v>
      </c>
      <c r="F13" s="14" t="s">
        <v>3383</v>
      </c>
      <c r="G13" s="14"/>
      <c r="H13">
        <v>10</v>
      </c>
      <c r="I13" t="s">
        <v>4016</v>
      </c>
      <c r="J13" s="6"/>
      <c r="K13" t="s">
        <v>1473</v>
      </c>
      <c r="L13" s="6" t="s">
        <v>4093</v>
      </c>
      <c r="M13" t="s">
        <v>2403</v>
      </c>
      <c r="O13">
        <v>10</v>
      </c>
      <c r="P13" t="s">
        <v>4227</v>
      </c>
      <c r="R13" t="s">
        <v>4285</v>
      </c>
      <c r="S13" t="s">
        <v>4286</v>
      </c>
      <c r="T13" t="s">
        <v>2696</v>
      </c>
      <c r="U13" t="s">
        <v>4934</v>
      </c>
      <c r="V13" s="6" t="s">
        <v>4935</v>
      </c>
      <c r="W13" t="s">
        <v>4936</v>
      </c>
      <c r="Y13">
        <v>10</v>
      </c>
      <c r="Z13" t="s">
        <v>4375</v>
      </c>
      <c r="AB13" t="s">
        <v>4477</v>
      </c>
      <c r="AC13" s="6" t="s">
        <v>4478</v>
      </c>
      <c r="AD13" t="s">
        <v>4479</v>
      </c>
      <c r="AF13">
        <v>10</v>
      </c>
      <c r="AG13" t="s">
        <v>5269</v>
      </c>
      <c r="AI13" t="s">
        <v>5327</v>
      </c>
      <c r="AJ13" s="6" t="s">
        <v>5328</v>
      </c>
      <c r="AK13" t="s">
        <v>5329</v>
      </c>
    </row>
    <row r="14" spans="1:37">
      <c r="A14">
        <v>11</v>
      </c>
      <c r="B14" t="s">
        <v>3926</v>
      </c>
      <c r="C14" s="6"/>
      <c r="D14" t="s">
        <v>5434</v>
      </c>
      <c r="E14" s="6" t="s">
        <v>5435</v>
      </c>
      <c r="F14" s="6" t="s">
        <v>3963</v>
      </c>
      <c r="H14">
        <v>11</v>
      </c>
      <c r="I14" t="s">
        <v>4017</v>
      </c>
      <c r="J14" s="6"/>
      <c r="K14" t="s">
        <v>2599</v>
      </c>
      <c r="L14" s="6" t="s">
        <v>4094</v>
      </c>
      <c r="M14" t="s">
        <v>4095</v>
      </c>
      <c r="O14">
        <v>11</v>
      </c>
      <c r="P14" t="s">
        <v>4228</v>
      </c>
      <c r="R14" t="s">
        <v>2125</v>
      </c>
      <c r="S14" s="6" t="s">
        <v>4287</v>
      </c>
      <c r="T14" t="s">
        <v>1479</v>
      </c>
      <c r="U14" t="s">
        <v>4937</v>
      </c>
      <c r="V14" s="6" t="s">
        <v>4938</v>
      </c>
      <c r="W14" t="s">
        <v>4939</v>
      </c>
      <c r="Y14">
        <v>11</v>
      </c>
      <c r="Z14" t="s">
        <v>4376</v>
      </c>
      <c r="AB14" t="s">
        <v>4480</v>
      </c>
      <c r="AC14" s="6" t="s">
        <v>4481</v>
      </c>
      <c r="AD14" t="s">
        <v>1825</v>
      </c>
      <c r="AF14">
        <v>11</v>
      </c>
      <c r="AG14" t="s">
        <v>5270</v>
      </c>
      <c r="AI14" t="s">
        <v>5330</v>
      </c>
      <c r="AJ14" s="6" t="s">
        <v>5331</v>
      </c>
      <c r="AK14" t="s">
        <v>5332</v>
      </c>
    </row>
    <row r="15" spans="1:37">
      <c r="A15">
        <v>12</v>
      </c>
      <c r="B15" t="s">
        <v>3927</v>
      </c>
      <c r="C15" s="6"/>
      <c r="D15" t="s">
        <v>5436</v>
      </c>
      <c r="E15" s="6" t="s">
        <v>5437</v>
      </c>
      <c r="F15" s="14" t="s">
        <v>5438</v>
      </c>
      <c r="G15" s="14"/>
      <c r="H15">
        <v>12</v>
      </c>
      <c r="I15" t="s">
        <v>4018</v>
      </c>
      <c r="J15" s="6"/>
      <c r="K15" t="s">
        <v>4096</v>
      </c>
      <c r="L15" s="6" t="s">
        <v>4097</v>
      </c>
      <c r="M15" t="s">
        <v>4098</v>
      </c>
      <c r="O15">
        <v>12</v>
      </c>
      <c r="P15" t="s">
        <v>4229</v>
      </c>
      <c r="R15" t="s">
        <v>4288</v>
      </c>
      <c r="S15" s="6" t="s">
        <v>4289</v>
      </c>
      <c r="T15" t="s">
        <v>1600</v>
      </c>
      <c r="U15" t="s">
        <v>2702</v>
      </c>
      <c r="V15" s="6" t="s">
        <v>4940</v>
      </c>
      <c r="W15" t="s">
        <v>1600</v>
      </c>
      <c r="Y15">
        <v>12</v>
      </c>
      <c r="Z15" t="s">
        <v>4377</v>
      </c>
      <c r="AB15" t="s">
        <v>4482</v>
      </c>
      <c r="AC15" t="s">
        <v>4483</v>
      </c>
      <c r="AD15" t="s">
        <v>4484</v>
      </c>
      <c r="AF15">
        <v>12</v>
      </c>
      <c r="AG15" t="s">
        <v>5271</v>
      </c>
      <c r="AH15" t="s">
        <v>164</v>
      </c>
      <c r="AI15" t="s">
        <v>2001</v>
      </c>
      <c r="AJ15" s="6" t="s">
        <v>5333</v>
      </c>
      <c r="AK15" t="s">
        <v>4510</v>
      </c>
    </row>
    <row r="16" spans="1:37">
      <c r="A16">
        <v>13</v>
      </c>
      <c r="B16" t="s">
        <v>3928</v>
      </c>
      <c r="C16" s="6"/>
      <c r="D16" t="s">
        <v>3517</v>
      </c>
      <c r="E16" s="6" t="s">
        <v>5439</v>
      </c>
      <c r="F16" s="14" t="s">
        <v>3965</v>
      </c>
      <c r="G16" s="14"/>
      <c r="H16">
        <v>13</v>
      </c>
      <c r="I16" t="s">
        <v>4019</v>
      </c>
      <c r="J16" s="6"/>
      <c r="K16" t="s">
        <v>4099</v>
      </c>
      <c r="L16" s="6" t="s">
        <v>4100</v>
      </c>
      <c r="M16" t="s">
        <v>4101</v>
      </c>
      <c r="O16">
        <v>13</v>
      </c>
      <c r="P16" t="s">
        <v>4230</v>
      </c>
      <c r="R16" t="s">
        <v>4290</v>
      </c>
      <c r="S16" t="s">
        <v>4291</v>
      </c>
      <c r="T16" t="s">
        <v>4292</v>
      </c>
      <c r="U16" t="s">
        <v>4941</v>
      </c>
      <c r="V16" s="6" t="s">
        <v>4942</v>
      </c>
      <c r="W16" t="s">
        <v>3731</v>
      </c>
      <c r="Y16">
        <v>13</v>
      </c>
      <c r="Z16" t="s">
        <v>4378</v>
      </c>
      <c r="AB16" t="s">
        <v>4485</v>
      </c>
      <c r="AC16" t="s">
        <v>4486</v>
      </c>
      <c r="AD16" t="s">
        <v>4487</v>
      </c>
      <c r="AF16">
        <v>13</v>
      </c>
      <c r="AG16" t="s">
        <v>5272</v>
      </c>
      <c r="AI16" t="s">
        <v>5334</v>
      </c>
      <c r="AJ16" s="6" t="s">
        <v>5335</v>
      </c>
      <c r="AK16" t="s">
        <v>3170</v>
      </c>
    </row>
    <row r="17" spans="1:37">
      <c r="A17">
        <v>14</v>
      </c>
      <c r="B17" t="s">
        <v>3929</v>
      </c>
      <c r="C17" s="6"/>
      <c r="D17" t="s">
        <v>1868</v>
      </c>
      <c r="E17" s="6" t="s">
        <v>5440</v>
      </c>
      <c r="F17" s="6" t="s">
        <v>3177</v>
      </c>
      <c r="H17">
        <v>14</v>
      </c>
      <c r="I17" t="s">
        <v>4020</v>
      </c>
      <c r="J17" s="6"/>
      <c r="K17" t="s">
        <v>4102</v>
      </c>
      <c r="L17" t="s">
        <v>4103</v>
      </c>
      <c r="M17" t="s">
        <v>4104</v>
      </c>
      <c r="O17">
        <v>14</v>
      </c>
      <c r="P17" t="s">
        <v>4231</v>
      </c>
      <c r="R17" t="s">
        <v>4363</v>
      </c>
      <c r="U17" t="s">
        <v>4121</v>
      </c>
      <c r="V17" s="6" t="s">
        <v>5031</v>
      </c>
      <c r="W17" t="s">
        <v>1605</v>
      </c>
      <c r="Y17">
        <v>14</v>
      </c>
      <c r="Z17" t="s">
        <v>4379</v>
      </c>
      <c r="AB17" t="s">
        <v>1482</v>
      </c>
      <c r="AC17" s="6" t="s">
        <v>4488</v>
      </c>
      <c r="AD17" t="s">
        <v>4489</v>
      </c>
      <c r="AF17">
        <v>14</v>
      </c>
      <c r="AG17" t="s">
        <v>5273</v>
      </c>
      <c r="AI17" t="s">
        <v>5336</v>
      </c>
      <c r="AJ17" s="6" t="s">
        <v>5337</v>
      </c>
      <c r="AK17" t="s">
        <v>5338</v>
      </c>
    </row>
    <row r="18" spans="1:37">
      <c r="A18">
        <v>15</v>
      </c>
      <c r="B18" t="s">
        <v>3930</v>
      </c>
      <c r="C18" s="6"/>
      <c r="D18" t="s">
        <v>5441</v>
      </c>
      <c r="E18" s="6" t="s">
        <v>5442</v>
      </c>
      <c r="F18" s="1" t="s">
        <v>3967</v>
      </c>
      <c r="G18" s="14"/>
      <c r="H18">
        <v>15</v>
      </c>
      <c r="I18" t="s">
        <v>4021</v>
      </c>
      <c r="J18" s="6"/>
      <c r="K18" t="s">
        <v>2507</v>
      </c>
      <c r="L18" s="6" t="s">
        <v>4105</v>
      </c>
      <c r="M18" t="s">
        <v>4106</v>
      </c>
      <c r="O18">
        <v>15</v>
      </c>
      <c r="P18" t="s">
        <v>4232</v>
      </c>
      <c r="R18" t="s">
        <v>4293</v>
      </c>
      <c r="S18" t="s">
        <v>4294</v>
      </c>
      <c r="T18" t="s">
        <v>4295</v>
      </c>
      <c r="U18" t="s">
        <v>4943</v>
      </c>
      <c r="V18" s="6" t="s">
        <v>4944</v>
      </c>
      <c r="W18" t="s">
        <v>4945</v>
      </c>
      <c r="Y18">
        <v>15</v>
      </c>
      <c r="Z18" t="s">
        <v>4380</v>
      </c>
      <c r="AB18" t="s">
        <v>4490</v>
      </c>
      <c r="AC18" t="s">
        <v>4491</v>
      </c>
      <c r="AD18" t="s">
        <v>4293</v>
      </c>
      <c r="AF18">
        <v>15</v>
      </c>
      <c r="AG18" t="s">
        <v>5274</v>
      </c>
      <c r="AI18" t="s">
        <v>5339</v>
      </c>
      <c r="AJ18" s="6" t="s">
        <v>5340</v>
      </c>
      <c r="AK18" t="s">
        <v>5341</v>
      </c>
    </row>
    <row r="19" spans="1:37">
      <c r="A19">
        <v>16</v>
      </c>
      <c r="B19" t="s">
        <v>3931</v>
      </c>
      <c r="C19" s="6"/>
      <c r="D19" t="s">
        <v>3968</v>
      </c>
      <c r="E19" s="6" t="s">
        <v>3969</v>
      </c>
      <c r="F19" s="14" t="s">
        <v>3970</v>
      </c>
      <c r="G19" s="14"/>
      <c r="H19">
        <v>16</v>
      </c>
      <c r="I19" t="s">
        <v>4022</v>
      </c>
      <c r="K19" t="s">
        <v>4107</v>
      </c>
      <c r="L19" t="s">
        <v>4108</v>
      </c>
      <c r="M19" t="s">
        <v>4109</v>
      </c>
      <c r="O19">
        <v>16</v>
      </c>
      <c r="P19" t="s">
        <v>4233</v>
      </c>
      <c r="R19" t="s">
        <v>4296</v>
      </c>
      <c r="S19" t="s">
        <v>4297</v>
      </c>
      <c r="T19" t="s">
        <v>3033</v>
      </c>
      <c r="U19" t="s">
        <v>4296</v>
      </c>
      <c r="V19" s="6" t="s">
        <v>4264</v>
      </c>
      <c r="W19" t="s">
        <v>3033</v>
      </c>
      <c r="Y19">
        <v>16</v>
      </c>
      <c r="Z19" t="s">
        <v>4381</v>
      </c>
      <c r="AB19" t="s">
        <v>4492</v>
      </c>
      <c r="AC19" s="6" t="s">
        <v>4493</v>
      </c>
      <c r="AD19" t="s">
        <v>4494</v>
      </c>
      <c r="AF19">
        <v>16</v>
      </c>
      <c r="AG19" t="s">
        <v>5275</v>
      </c>
      <c r="AH19" t="s">
        <v>165</v>
      </c>
      <c r="AI19" t="s">
        <v>5342</v>
      </c>
      <c r="AJ19" s="6" t="s">
        <v>5343</v>
      </c>
      <c r="AK19" t="s">
        <v>1655</v>
      </c>
    </row>
    <row r="20" spans="1:37">
      <c r="A20">
        <v>17</v>
      </c>
      <c r="B20" t="s">
        <v>3932</v>
      </c>
      <c r="C20" s="6"/>
      <c r="D20" t="s">
        <v>5443</v>
      </c>
      <c r="E20" s="6" t="s">
        <v>5444</v>
      </c>
      <c r="F20" s="14" t="s">
        <v>3972</v>
      </c>
      <c r="G20" s="14"/>
      <c r="H20">
        <v>17</v>
      </c>
      <c r="I20" t="s">
        <v>4023</v>
      </c>
      <c r="J20" s="6"/>
      <c r="K20" t="s">
        <v>4110</v>
      </c>
      <c r="L20" s="6" t="s">
        <v>4111</v>
      </c>
      <c r="M20" t="s">
        <v>4112</v>
      </c>
      <c r="O20">
        <v>17</v>
      </c>
      <c r="P20" t="s">
        <v>4234</v>
      </c>
      <c r="R20" t="s">
        <v>4298</v>
      </c>
      <c r="S20" s="6" t="s">
        <v>4299</v>
      </c>
      <c r="T20" t="s">
        <v>4300</v>
      </c>
      <c r="U20" t="s">
        <v>4496</v>
      </c>
      <c r="V20" s="6" t="s">
        <v>4946</v>
      </c>
      <c r="W20" t="s">
        <v>4947</v>
      </c>
      <c r="Y20">
        <v>17</v>
      </c>
      <c r="Z20" t="s">
        <v>4382</v>
      </c>
      <c r="AB20" t="s">
        <v>2145</v>
      </c>
      <c r="AC20" s="6" t="s">
        <v>4495</v>
      </c>
      <c r="AD20" t="s">
        <v>3033</v>
      </c>
      <c r="AF20">
        <v>17</v>
      </c>
      <c r="AG20" t="s">
        <v>5276</v>
      </c>
      <c r="AI20" t="s">
        <v>5344</v>
      </c>
      <c r="AJ20" s="6" t="s">
        <v>5345</v>
      </c>
      <c r="AK20" t="s">
        <v>5346</v>
      </c>
    </row>
    <row r="21" spans="1:37">
      <c r="A21">
        <v>18</v>
      </c>
      <c r="B21" t="s">
        <v>3933</v>
      </c>
      <c r="C21" s="6"/>
      <c r="D21" t="s">
        <v>5445</v>
      </c>
      <c r="E21" s="6" t="s">
        <v>5446</v>
      </c>
      <c r="F21" s="14" t="s">
        <v>3974</v>
      </c>
      <c r="G21" s="14"/>
      <c r="H21">
        <v>18</v>
      </c>
      <c r="I21" t="s">
        <v>4024</v>
      </c>
      <c r="J21" s="6"/>
      <c r="K21" t="s">
        <v>4113</v>
      </c>
      <c r="L21" t="s">
        <v>4114</v>
      </c>
      <c r="M21" t="s">
        <v>4115</v>
      </c>
      <c r="O21">
        <v>18</v>
      </c>
      <c r="P21" t="s">
        <v>4235</v>
      </c>
      <c r="R21" t="s">
        <v>4301</v>
      </c>
      <c r="S21" s="6" t="s">
        <v>4302</v>
      </c>
      <c r="T21" t="s">
        <v>2712</v>
      </c>
      <c r="U21" t="s">
        <v>4948</v>
      </c>
      <c r="V21" s="6" t="s">
        <v>4949</v>
      </c>
      <c r="W21" t="s">
        <v>2712</v>
      </c>
      <c r="Y21">
        <v>18</v>
      </c>
      <c r="Z21" t="s">
        <v>4383</v>
      </c>
      <c r="AB21" t="s">
        <v>4496</v>
      </c>
      <c r="AC21" s="6" t="s">
        <v>4497</v>
      </c>
      <c r="AD21" t="s">
        <v>4498</v>
      </c>
      <c r="AF21">
        <v>18</v>
      </c>
      <c r="AG21" t="s">
        <v>5277</v>
      </c>
      <c r="AI21" t="s">
        <v>5347</v>
      </c>
      <c r="AJ21" s="6" t="s">
        <v>5348</v>
      </c>
      <c r="AK21" t="s">
        <v>3640</v>
      </c>
    </row>
    <row r="22" spans="1:37">
      <c r="A22">
        <v>19</v>
      </c>
      <c r="B22" t="s">
        <v>3934</v>
      </c>
      <c r="C22" s="6"/>
      <c r="D22" t="s">
        <v>5447</v>
      </c>
      <c r="E22" s="6" t="s">
        <v>5448</v>
      </c>
      <c r="F22" s="14" t="s">
        <v>3975</v>
      </c>
      <c r="G22" s="14"/>
      <c r="H22">
        <v>19</v>
      </c>
      <c r="I22" t="s">
        <v>4025</v>
      </c>
      <c r="J22" s="6"/>
      <c r="K22" t="s">
        <v>1480</v>
      </c>
      <c r="L22" s="6" t="s">
        <v>4116</v>
      </c>
      <c r="M22" t="s">
        <v>4117</v>
      </c>
      <c r="O22">
        <v>19</v>
      </c>
      <c r="P22" t="s">
        <v>4236</v>
      </c>
      <c r="R22" t="s">
        <v>1620</v>
      </c>
      <c r="S22" s="6" t="s">
        <v>4303</v>
      </c>
      <c r="T22" t="s">
        <v>2946</v>
      </c>
      <c r="U22" t="s">
        <v>4950</v>
      </c>
      <c r="V22" s="6" t="s">
        <v>4951</v>
      </c>
      <c r="W22" t="s">
        <v>2946</v>
      </c>
      <c r="Y22">
        <v>19</v>
      </c>
      <c r="Z22" t="s">
        <v>4384</v>
      </c>
      <c r="AB22" t="s">
        <v>4300</v>
      </c>
      <c r="AC22" s="6" t="s">
        <v>4499</v>
      </c>
      <c r="AD22" t="s">
        <v>4500</v>
      </c>
      <c r="AF22">
        <v>19</v>
      </c>
      <c r="AG22" t="s">
        <v>5278</v>
      </c>
      <c r="AI22" t="s">
        <v>2336</v>
      </c>
      <c r="AJ22" s="6" t="s">
        <v>5349</v>
      </c>
      <c r="AK22" t="s">
        <v>5350</v>
      </c>
    </row>
    <row r="23" spans="1:37">
      <c r="A23">
        <v>20</v>
      </c>
      <c r="B23" t="s">
        <v>3935</v>
      </c>
      <c r="C23" s="6"/>
      <c r="D23" t="s">
        <v>5449</v>
      </c>
      <c r="E23" s="6" t="s">
        <v>5450</v>
      </c>
      <c r="F23" s="14" t="s">
        <v>3976</v>
      </c>
      <c r="G23" s="14"/>
      <c r="H23">
        <v>20</v>
      </c>
      <c r="I23" t="s">
        <v>4026</v>
      </c>
      <c r="K23" t="s">
        <v>4118</v>
      </c>
      <c r="L23" s="6" t="s">
        <v>4119</v>
      </c>
      <c r="M23" t="s">
        <v>4120</v>
      </c>
      <c r="O23">
        <v>20</v>
      </c>
      <c r="P23" t="s">
        <v>4237</v>
      </c>
      <c r="R23" t="s">
        <v>4304</v>
      </c>
      <c r="S23" s="6" t="s">
        <v>4305</v>
      </c>
      <c r="T23" t="s">
        <v>4306</v>
      </c>
      <c r="U23" t="s">
        <v>4952</v>
      </c>
      <c r="V23" s="6" t="s">
        <v>4953</v>
      </c>
      <c r="W23" t="s">
        <v>4306</v>
      </c>
      <c r="Y23">
        <v>20</v>
      </c>
      <c r="Z23" t="s">
        <v>4385</v>
      </c>
      <c r="AB23" t="s">
        <v>1854</v>
      </c>
      <c r="AC23" s="6" t="s">
        <v>4501</v>
      </c>
      <c r="AD23" t="s">
        <v>4502</v>
      </c>
      <c r="AF23">
        <v>20</v>
      </c>
      <c r="AG23" t="s">
        <v>5279</v>
      </c>
      <c r="AH23" t="s">
        <v>164</v>
      </c>
      <c r="AI23" t="s">
        <v>2017</v>
      </c>
      <c r="AJ23" s="6" t="s">
        <v>5351</v>
      </c>
      <c r="AK23" t="s">
        <v>5352</v>
      </c>
    </row>
    <row r="24" spans="1:37">
      <c r="A24">
        <v>21</v>
      </c>
      <c r="B24" t="s">
        <v>3936</v>
      </c>
      <c r="C24" s="6"/>
      <c r="D24" t="s">
        <v>3198</v>
      </c>
      <c r="E24" s="6" t="s">
        <v>5451</v>
      </c>
      <c r="F24" t="s">
        <v>3549</v>
      </c>
      <c r="G24" s="14"/>
      <c r="H24">
        <v>21</v>
      </c>
      <c r="I24" t="s">
        <v>4027</v>
      </c>
      <c r="J24" s="6"/>
      <c r="K24" t="s">
        <v>4121</v>
      </c>
      <c r="L24" s="6" t="s">
        <v>4122</v>
      </c>
      <c r="M24" t="s">
        <v>4123</v>
      </c>
      <c r="O24">
        <v>21</v>
      </c>
      <c r="P24" t="s">
        <v>4238</v>
      </c>
      <c r="R24" t="s">
        <v>4307</v>
      </c>
      <c r="S24" t="s">
        <v>4308</v>
      </c>
      <c r="T24" t="s">
        <v>4309</v>
      </c>
      <c r="U24" t="s">
        <v>4307</v>
      </c>
      <c r="V24" s="6" t="s">
        <v>4916</v>
      </c>
      <c r="W24" t="s">
        <v>4954</v>
      </c>
      <c r="Y24">
        <v>21</v>
      </c>
      <c r="Z24" t="s">
        <v>4386</v>
      </c>
      <c r="AB24" t="s">
        <v>4503</v>
      </c>
      <c r="AC24" s="6" t="s">
        <v>4504</v>
      </c>
      <c r="AD24" t="s">
        <v>4505</v>
      </c>
      <c r="AF24">
        <v>21</v>
      </c>
      <c r="AG24" t="s">
        <v>5280</v>
      </c>
      <c r="AI24" t="s">
        <v>5070</v>
      </c>
      <c r="AJ24" s="6" t="s">
        <v>5353</v>
      </c>
      <c r="AK24" t="s">
        <v>1903</v>
      </c>
    </row>
    <row r="25" spans="1:37">
      <c r="A25">
        <v>22</v>
      </c>
      <c r="B25" t="s">
        <v>3937</v>
      </c>
      <c r="C25" s="6"/>
      <c r="D25" t="s">
        <v>5361</v>
      </c>
      <c r="E25" s="6" t="s">
        <v>5433</v>
      </c>
      <c r="F25" s="14" t="s">
        <v>3978</v>
      </c>
      <c r="G25" s="14"/>
      <c r="H25">
        <v>22</v>
      </c>
      <c r="I25" t="s">
        <v>4028</v>
      </c>
      <c r="J25" s="6"/>
      <c r="K25" t="s">
        <v>1220</v>
      </c>
      <c r="L25" s="6" t="s">
        <v>4124</v>
      </c>
      <c r="M25" t="s">
        <v>1611</v>
      </c>
      <c r="O25">
        <v>22</v>
      </c>
      <c r="P25" t="s">
        <v>4239</v>
      </c>
      <c r="R25" t="s">
        <v>4310</v>
      </c>
      <c r="S25" s="6" t="s">
        <v>4311</v>
      </c>
      <c r="T25" t="s">
        <v>2720</v>
      </c>
      <c r="U25" t="s">
        <v>4955</v>
      </c>
      <c r="V25" s="6" t="s">
        <v>4956</v>
      </c>
      <c r="W25" t="s">
        <v>2720</v>
      </c>
      <c r="Y25">
        <v>22</v>
      </c>
      <c r="Z25" t="s">
        <v>4387</v>
      </c>
      <c r="AB25" t="s">
        <v>4506</v>
      </c>
      <c r="AC25" t="s">
        <v>4507</v>
      </c>
      <c r="AD25" t="s">
        <v>1858</v>
      </c>
      <c r="AF25">
        <v>22</v>
      </c>
      <c r="AG25" t="s">
        <v>5281</v>
      </c>
      <c r="AI25" t="s">
        <v>5354</v>
      </c>
      <c r="AJ25" s="6" t="s">
        <v>5355</v>
      </c>
      <c r="AK25" t="s">
        <v>5356</v>
      </c>
    </row>
    <row r="26" spans="1:37">
      <c r="A26">
        <v>23</v>
      </c>
      <c r="B26" t="s">
        <v>3938</v>
      </c>
      <c r="C26" s="6"/>
      <c r="D26" t="s">
        <v>5452</v>
      </c>
      <c r="E26" s="6" t="s">
        <v>5435</v>
      </c>
      <c r="F26" s="14" t="s">
        <v>3979</v>
      </c>
      <c r="G26" s="14"/>
      <c r="H26">
        <v>23</v>
      </c>
      <c r="I26" t="s">
        <v>4029</v>
      </c>
      <c r="J26" s="6"/>
      <c r="K26" t="s">
        <v>4125</v>
      </c>
      <c r="L26" s="6" t="s">
        <v>4126</v>
      </c>
      <c r="M26" t="s">
        <v>4127</v>
      </c>
      <c r="O26">
        <v>23</v>
      </c>
      <c r="P26" t="s">
        <v>4240</v>
      </c>
      <c r="R26" t="s">
        <v>4312</v>
      </c>
      <c r="S26" s="6" t="s">
        <v>4313</v>
      </c>
      <c r="T26" t="s">
        <v>4314</v>
      </c>
      <c r="U26" t="s">
        <v>4957</v>
      </c>
      <c r="V26" s="6" t="s">
        <v>5032</v>
      </c>
      <c r="W26" t="s">
        <v>1227</v>
      </c>
      <c r="Y26">
        <v>23</v>
      </c>
      <c r="Z26" t="s">
        <v>4388</v>
      </c>
      <c r="AB26" t="s">
        <v>4508</v>
      </c>
      <c r="AC26" t="s">
        <v>4509</v>
      </c>
      <c r="AD26" t="s">
        <v>4510</v>
      </c>
      <c r="AF26">
        <v>23</v>
      </c>
      <c r="AG26" t="s">
        <v>5282</v>
      </c>
      <c r="AI26" t="s">
        <v>3801</v>
      </c>
      <c r="AJ26" s="6" t="s">
        <v>5357</v>
      </c>
      <c r="AK26" t="s">
        <v>3405</v>
      </c>
    </row>
    <row r="27" spans="1:37">
      <c r="A27">
        <v>24</v>
      </c>
      <c r="B27" t="s">
        <v>3939</v>
      </c>
      <c r="C27" s="6"/>
      <c r="D27" t="s">
        <v>5453</v>
      </c>
      <c r="E27" s="6" t="s">
        <v>5454</v>
      </c>
      <c r="F27" s="14" t="s">
        <v>3980</v>
      </c>
      <c r="G27" s="14"/>
      <c r="H27">
        <v>24</v>
      </c>
      <c r="I27" t="s">
        <v>4030</v>
      </c>
      <c r="J27" s="6"/>
      <c r="K27" t="s">
        <v>2517</v>
      </c>
      <c r="L27" t="s">
        <v>4128</v>
      </c>
      <c r="M27" t="s">
        <v>4129</v>
      </c>
      <c r="O27">
        <v>24</v>
      </c>
      <c r="P27" t="s">
        <v>4241</v>
      </c>
      <c r="R27" t="s">
        <v>4315</v>
      </c>
      <c r="S27" t="s">
        <v>4286</v>
      </c>
      <c r="T27" t="s">
        <v>4316</v>
      </c>
      <c r="U27" t="s">
        <v>4958</v>
      </c>
      <c r="V27" s="6" t="s">
        <v>4959</v>
      </c>
      <c r="W27" t="s">
        <v>4960</v>
      </c>
      <c r="Y27">
        <v>24</v>
      </c>
      <c r="Z27" t="s">
        <v>4389</v>
      </c>
      <c r="AB27" t="s">
        <v>3258</v>
      </c>
      <c r="AC27" t="s">
        <v>4511</v>
      </c>
      <c r="AD27" t="s">
        <v>4512</v>
      </c>
      <c r="AF27">
        <v>24</v>
      </c>
      <c r="AG27" t="s">
        <v>5283</v>
      </c>
      <c r="AH27" t="s">
        <v>165</v>
      </c>
      <c r="AI27" t="s">
        <v>3042</v>
      </c>
      <c r="AJ27" s="6" t="s">
        <v>5358</v>
      </c>
      <c r="AK27" t="s">
        <v>3410</v>
      </c>
    </row>
    <row r="28" spans="1:37">
      <c r="A28">
        <v>25</v>
      </c>
      <c r="B28" t="s">
        <v>3940</v>
      </c>
      <c r="C28" s="6"/>
      <c r="D28" t="s">
        <v>5455</v>
      </c>
      <c r="E28" s="6" t="s">
        <v>5439</v>
      </c>
      <c r="F28" s="1" t="s">
        <v>3981</v>
      </c>
      <c r="G28" s="14"/>
      <c r="H28">
        <v>25</v>
      </c>
      <c r="I28" t="s">
        <v>4031</v>
      </c>
      <c r="J28" s="6"/>
      <c r="K28" t="s">
        <v>3497</v>
      </c>
      <c r="L28" s="6" t="s">
        <v>4130</v>
      </c>
      <c r="M28" t="s">
        <v>1995</v>
      </c>
      <c r="O28">
        <v>25</v>
      </c>
      <c r="P28" t="s">
        <v>4242</v>
      </c>
      <c r="R28" t="s">
        <v>4317</v>
      </c>
      <c r="S28" s="6" t="s">
        <v>4318</v>
      </c>
      <c r="T28" t="s">
        <v>4319</v>
      </c>
      <c r="U28" t="s">
        <v>4961</v>
      </c>
      <c r="V28" s="6" t="s">
        <v>4962</v>
      </c>
      <c r="W28" t="s">
        <v>4963</v>
      </c>
      <c r="Y28">
        <v>25</v>
      </c>
      <c r="Z28" t="s">
        <v>4390</v>
      </c>
      <c r="AB28" t="s">
        <v>4513</v>
      </c>
      <c r="AC28" s="6" t="s">
        <v>4514</v>
      </c>
      <c r="AD28" t="s">
        <v>1494</v>
      </c>
      <c r="AF28">
        <v>25</v>
      </c>
      <c r="AG28" t="s">
        <v>5284</v>
      </c>
      <c r="AI28" t="s">
        <v>4550</v>
      </c>
      <c r="AJ28" t="s">
        <v>5359</v>
      </c>
      <c r="AK28" t="s">
        <v>5360</v>
      </c>
    </row>
    <row r="29" spans="1:37">
      <c r="A29">
        <v>26</v>
      </c>
      <c r="B29" t="s">
        <v>3941</v>
      </c>
      <c r="C29" s="6"/>
      <c r="D29" t="s">
        <v>5456</v>
      </c>
      <c r="E29" s="6" t="s">
        <v>5440</v>
      </c>
      <c r="F29" s="14" t="s">
        <v>5457</v>
      </c>
      <c r="G29" s="14"/>
      <c r="H29">
        <v>26</v>
      </c>
      <c r="I29" t="s">
        <v>4032</v>
      </c>
      <c r="J29" s="6"/>
      <c r="K29" t="s">
        <v>4131</v>
      </c>
      <c r="L29" s="6" t="s">
        <v>4132</v>
      </c>
      <c r="M29" t="s">
        <v>4133</v>
      </c>
      <c r="O29">
        <v>26</v>
      </c>
      <c r="P29" t="s">
        <v>4243</v>
      </c>
      <c r="R29" t="s">
        <v>4320</v>
      </c>
      <c r="S29" s="6" t="s">
        <v>4321</v>
      </c>
      <c r="T29" t="s">
        <v>3544</v>
      </c>
      <c r="U29" t="s">
        <v>4964</v>
      </c>
      <c r="V29" s="6" t="s">
        <v>4940</v>
      </c>
      <c r="W29" t="s">
        <v>3544</v>
      </c>
      <c r="Y29">
        <v>26</v>
      </c>
      <c r="Z29" t="s">
        <v>4391</v>
      </c>
      <c r="AB29" t="s">
        <v>4515</v>
      </c>
      <c r="AC29" s="6" t="s">
        <v>4516</v>
      </c>
      <c r="AD29" t="s">
        <v>4517</v>
      </c>
      <c r="AF29">
        <v>26</v>
      </c>
      <c r="AG29" t="s">
        <v>5285</v>
      </c>
      <c r="AI29" t="s">
        <v>5361</v>
      </c>
      <c r="AJ29" s="6" t="s">
        <v>5362</v>
      </c>
      <c r="AK29" t="s">
        <v>5363</v>
      </c>
    </row>
    <row r="30" spans="1:37">
      <c r="A30">
        <v>27</v>
      </c>
      <c r="B30" t="s">
        <v>3942</v>
      </c>
      <c r="C30" s="6"/>
      <c r="D30" t="s">
        <v>5458</v>
      </c>
      <c r="E30" s="6" t="s">
        <v>5459</v>
      </c>
      <c r="F30" s="1" t="s">
        <v>2454</v>
      </c>
      <c r="G30" s="6"/>
      <c r="H30">
        <v>27</v>
      </c>
      <c r="I30" t="s">
        <v>4033</v>
      </c>
      <c r="J30" s="6"/>
      <c r="K30" t="s">
        <v>3388</v>
      </c>
      <c r="L30" s="6" t="s">
        <v>4134</v>
      </c>
      <c r="M30" t="s">
        <v>2000</v>
      </c>
      <c r="O30">
        <v>27</v>
      </c>
      <c r="P30" t="s">
        <v>4244</v>
      </c>
      <c r="R30" t="s">
        <v>4322</v>
      </c>
      <c r="S30" t="s">
        <v>4323</v>
      </c>
      <c r="T30" t="s">
        <v>4324</v>
      </c>
      <c r="U30" t="s">
        <v>4965</v>
      </c>
      <c r="V30" s="6" t="s">
        <v>4966</v>
      </c>
      <c r="W30" t="s">
        <v>2660</v>
      </c>
      <c r="Y30">
        <v>27</v>
      </c>
      <c r="Z30" t="s">
        <v>4392</v>
      </c>
      <c r="AB30" t="s">
        <v>4518</v>
      </c>
      <c r="AC30" s="6" t="s">
        <v>4519</v>
      </c>
      <c r="AD30" t="s">
        <v>4520</v>
      </c>
      <c r="AF30">
        <v>27</v>
      </c>
      <c r="AG30" t="s">
        <v>5286</v>
      </c>
      <c r="AH30" t="s">
        <v>164</v>
      </c>
      <c r="AI30" t="s">
        <v>3552</v>
      </c>
      <c r="AJ30" t="s">
        <v>5364</v>
      </c>
      <c r="AK30" t="s">
        <v>1929</v>
      </c>
    </row>
    <row r="31" spans="1:37">
      <c r="A31">
        <v>28</v>
      </c>
      <c r="B31" t="s">
        <v>3943</v>
      </c>
      <c r="C31" s="6"/>
      <c r="D31" t="s">
        <v>3984</v>
      </c>
      <c r="E31" s="6" t="s">
        <v>3985</v>
      </c>
      <c r="F31" s="6" t="s">
        <v>3986</v>
      </c>
      <c r="G31" s="14"/>
      <c r="H31">
        <v>28</v>
      </c>
      <c r="I31" t="s">
        <v>4034</v>
      </c>
      <c r="J31" s="6"/>
      <c r="K31" t="s">
        <v>4135</v>
      </c>
      <c r="L31" s="6" t="s">
        <v>4136</v>
      </c>
      <c r="M31" t="s">
        <v>4137</v>
      </c>
      <c r="O31">
        <v>28</v>
      </c>
      <c r="P31" t="s">
        <v>4245</v>
      </c>
      <c r="R31" t="s">
        <v>4363</v>
      </c>
      <c r="U31" t="s">
        <v>3202</v>
      </c>
      <c r="V31" s="6" t="s">
        <v>4967</v>
      </c>
      <c r="W31" t="s">
        <v>4968</v>
      </c>
      <c r="Y31">
        <v>28</v>
      </c>
      <c r="Z31" t="s">
        <v>4393</v>
      </c>
      <c r="AB31" t="s">
        <v>4155</v>
      </c>
      <c r="AC31" t="s">
        <v>4521</v>
      </c>
      <c r="AD31" t="s">
        <v>4522</v>
      </c>
      <c r="AF31">
        <v>28</v>
      </c>
      <c r="AG31" t="s">
        <v>5287</v>
      </c>
      <c r="AI31" t="s">
        <v>1930</v>
      </c>
      <c r="AJ31" s="6" t="s">
        <v>5365</v>
      </c>
      <c r="AK31" t="s">
        <v>5366</v>
      </c>
    </row>
    <row r="32" spans="1:37">
      <c r="A32">
        <v>29</v>
      </c>
      <c r="B32" t="s">
        <v>3944</v>
      </c>
      <c r="C32" s="6"/>
      <c r="D32" t="s">
        <v>5460</v>
      </c>
      <c r="E32" s="6" t="s">
        <v>5461</v>
      </c>
      <c r="F32" s="14" t="s">
        <v>5462</v>
      </c>
      <c r="H32">
        <v>29</v>
      </c>
      <c r="I32" t="s">
        <v>4035</v>
      </c>
      <c r="J32" s="6"/>
      <c r="K32" t="s">
        <v>4138</v>
      </c>
      <c r="L32" s="6" t="s">
        <v>4139</v>
      </c>
      <c r="M32" t="s">
        <v>1285</v>
      </c>
      <c r="O32">
        <v>29</v>
      </c>
      <c r="P32" t="s">
        <v>4246</v>
      </c>
      <c r="R32" t="s">
        <v>4325</v>
      </c>
      <c r="S32" t="s">
        <v>4326</v>
      </c>
      <c r="T32" t="s">
        <v>3561</v>
      </c>
      <c r="U32" t="s">
        <v>1238</v>
      </c>
      <c r="V32" s="6" t="s">
        <v>4969</v>
      </c>
      <c r="W32" t="s">
        <v>3561</v>
      </c>
      <c r="Y32">
        <v>29</v>
      </c>
      <c r="Z32" t="s">
        <v>4394</v>
      </c>
      <c r="AB32" t="s">
        <v>4523</v>
      </c>
      <c r="AC32" s="6" t="s">
        <v>4524</v>
      </c>
      <c r="AD32" t="s">
        <v>4525</v>
      </c>
      <c r="AF32">
        <v>29</v>
      </c>
      <c r="AG32" t="s">
        <v>5288</v>
      </c>
      <c r="AI32" t="s">
        <v>5176</v>
      </c>
      <c r="AJ32" s="6" t="s">
        <v>5367</v>
      </c>
      <c r="AK32" t="s">
        <v>5368</v>
      </c>
    </row>
    <row r="33" spans="1:39">
      <c r="A33">
        <v>30</v>
      </c>
      <c r="B33" t="s">
        <v>3945</v>
      </c>
      <c r="C33" s="6"/>
      <c r="D33" t="s">
        <v>5463</v>
      </c>
      <c r="E33" s="6" t="s">
        <v>5464</v>
      </c>
      <c r="F33" t="s">
        <v>3989</v>
      </c>
      <c r="G33" s="14"/>
      <c r="H33">
        <v>30</v>
      </c>
      <c r="I33" t="s">
        <v>4036</v>
      </c>
      <c r="J33" s="6"/>
      <c r="K33" t="s">
        <v>3964</v>
      </c>
      <c r="L33" s="6" t="s">
        <v>4140</v>
      </c>
      <c r="M33" t="s">
        <v>2631</v>
      </c>
      <c r="O33">
        <v>30</v>
      </c>
      <c r="P33" t="s">
        <v>4247</v>
      </c>
      <c r="R33" t="s">
        <v>4327</v>
      </c>
      <c r="S33" s="6" t="s">
        <v>4328</v>
      </c>
      <c r="T33" t="s">
        <v>4329</v>
      </c>
      <c r="U33" t="s">
        <v>4970</v>
      </c>
      <c r="V33" s="6" t="s">
        <v>4971</v>
      </c>
      <c r="W33" t="s">
        <v>4329</v>
      </c>
      <c r="Y33">
        <v>30</v>
      </c>
      <c r="Z33" t="s">
        <v>4395</v>
      </c>
      <c r="AB33" t="s">
        <v>4526</v>
      </c>
      <c r="AC33" s="6" t="s">
        <v>4527</v>
      </c>
      <c r="AD33" t="s">
        <v>4528</v>
      </c>
      <c r="AF33">
        <v>30</v>
      </c>
      <c r="AG33" t="s">
        <v>5289</v>
      </c>
      <c r="AI33" t="s">
        <v>5369</v>
      </c>
      <c r="AJ33" t="s">
        <v>5370</v>
      </c>
      <c r="AK33" t="s">
        <v>5371</v>
      </c>
    </row>
    <row r="34" spans="1:39">
      <c r="A34">
        <v>31</v>
      </c>
      <c r="B34" t="s">
        <v>3946</v>
      </c>
      <c r="C34" s="6"/>
      <c r="D34" t="s">
        <v>5465</v>
      </c>
      <c r="E34" s="6" t="s">
        <v>5466</v>
      </c>
      <c r="F34" s="14" t="s">
        <v>1731</v>
      </c>
      <c r="G34" s="14"/>
      <c r="H34">
        <v>31</v>
      </c>
      <c r="I34" t="s">
        <v>4037</v>
      </c>
      <c r="J34" s="6"/>
      <c r="K34" t="s">
        <v>4141</v>
      </c>
      <c r="L34" t="s">
        <v>4142</v>
      </c>
      <c r="M34" t="s">
        <v>4143</v>
      </c>
      <c r="O34">
        <v>31</v>
      </c>
      <c r="P34" t="s">
        <v>4248</v>
      </c>
      <c r="R34" t="s">
        <v>3209</v>
      </c>
      <c r="S34" s="6" t="s">
        <v>4330</v>
      </c>
      <c r="T34" t="s">
        <v>4331</v>
      </c>
      <c r="U34" t="s">
        <v>4972</v>
      </c>
      <c r="V34" s="6" t="s">
        <v>4973</v>
      </c>
      <c r="W34" t="s">
        <v>4974</v>
      </c>
      <c r="Y34">
        <v>31</v>
      </c>
      <c r="Z34" t="s">
        <v>4396</v>
      </c>
      <c r="AB34" t="s">
        <v>4529</v>
      </c>
      <c r="AC34" s="6" t="s">
        <v>4530</v>
      </c>
      <c r="AD34" t="s">
        <v>3973</v>
      </c>
      <c r="AF34">
        <v>31</v>
      </c>
      <c r="AG34" t="s">
        <v>5290</v>
      </c>
      <c r="AH34" t="s">
        <v>165</v>
      </c>
      <c r="AI34" t="s">
        <v>2052</v>
      </c>
      <c r="AJ34" s="6" t="s">
        <v>5372</v>
      </c>
      <c r="AK34" t="s">
        <v>3429</v>
      </c>
    </row>
    <row r="35" spans="1:39">
      <c r="A35">
        <v>32</v>
      </c>
      <c r="B35" t="s">
        <v>3947</v>
      </c>
      <c r="C35" s="6"/>
      <c r="D35" t="s">
        <v>5467</v>
      </c>
      <c r="E35" s="6" t="s">
        <v>5468</v>
      </c>
      <c r="F35" s="1" t="s">
        <v>3990</v>
      </c>
      <c r="G35" s="14"/>
      <c r="H35">
        <v>32</v>
      </c>
      <c r="I35" t="s">
        <v>4038</v>
      </c>
      <c r="J35" s="6"/>
      <c r="K35" t="s">
        <v>4144</v>
      </c>
      <c r="L35" s="6" t="s">
        <v>4145</v>
      </c>
      <c r="M35" t="s">
        <v>4146</v>
      </c>
      <c r="O35">
        <v>32</v>
      </c>
      <c r="P35" t="s">
        <v>4249</v>
      </c>
      <c r="R35" t="s">
        <v>4332</v>
      </c>
      <c r="S35" s="6" t="s">
        <v>4333</v>
      </c>
      <c r="T35" t="s">
        <v>4334</v>
      </c>
      <c r="U35" t="s">
        <v>4975</v>
      </c>
      <c r="V35" s="6" t="s">
        <v>4976</v>
      </c>
      <c r="W35" t="s">
        <v>2056</v>
      </c>
      <c r="Y35">
        <v>32</v>
      </c>
      <c r="Z35" t="s">
        <v>4397</v>
      </c>
      <c r="AB35" t="s">
        <v>4531</v>
      </c>
      <c r="AC35" t="s">
        <v>4532</v>
      </c>
      <c r="AD35" t="s">
        <v>4533</v>
      </c>
      <c r="AF35">
        <v>32</v>
      </c>
      <c r="AG35" t="s">
        <v>5291</v>
      </c>
      <c r="AI35" t="s">
        <v>5373</v>
      </c>
      <c r="AJ35" s="6" t="s">
        <v>5374</v>
      </c>
      <c r="AK35" t="s">
        <v>5375</v>
      </c>
    </row>
    <row r="36" spans="1:39">
      <c r="A36">
        <v>33</v>
      </c>
      <c r="B36" t="s">
        <v>3948</v>
      </c>
      <c r="C36" s="6"/>
      <c r="D36" t="s">
        <v>4354</v>
      </c>
      <c r="E36" s="6" t="s">
        <v>5469</v>
      </c>
      <c r="F36" s="1" t="s">
        <v>2466</v>
      </c>
      <c r="G36" s="14"/>
      <c r="H36">
        <v>33</v>
      </c>
      <c r="I36" t="s">
        <v>4039</v>
      </c>
      <c r="K36" t="s">
        <v>3626</v>
      </c>
      <c r="L36" s="6" t="s">
        <v>4147</v>
      </c>
      <c r="M36" t="s">
        <v>2531</v>
      </c>
      <c r="O36">
        <v>33</v>
      </c>
      <c r="P36" t="s">
        <v>4250</v>
      </c>
      <c r="R36" t="s">
        <v>2894</v>
      </c>
      <c r="S36" s="6" t="s">
        <v>4335</v>
      </c>
      <c r="T36" t="s">
        <v>4336</v>
      </c>
      <c r="U36" t="s">
        <v>4977</v>
      </c>
      <c r="V36" s="6" t="s">
        <v>4978</v>
      </c>
      <c r="W36" t="s">
        <v>4336</v>
      </c>
      <c r="Y36">
        <v>33</v>
      </c>
      <c r="Z36" t="s">
        <v>4398</v>
      </c>
      <c r="AB36" t="s">
        <v>4534</v>
      </c>
      <c r="AC36" s="6" t="s">
        <v>4535</v>
      </c>
      <c r="AD36" t="s">
        <v>4536</v>
      </c>
      <c r="AF36">
        <v>33</v>
      </c>
      <c r="AG36" t="s">
        <v>5292</v>
      </c>
      <c r="AI36" t="s">
        <v>1318</v>
      </c>
      <c r="AJ36" s="6" t="s">
        <v>5376</v>
      </c>
      <c r="AK36" t="s">
        <v>5377</v>
      </c>
    </row>
    <row r="37" spans="1:39">
      <c r="A37">
        <v>34</v>
      </c>
      <c r="B37" t="s">
        <v>3949</v>
      </c>
      <c r="D37" t="s">
        <v>5470</v>
      </c>
      <c r="E37" s="6" t="s">
        <v>5471</v>
      </c>
      <c r="F37" s="1" t="s">
        <v>3992</v>
      </c>
      <c r="G37" s="14"/>
      <c r="H37">
        <v>34</v>
      </c>
      <c r="I37" t="s">
        <v>4040</v>
      </c>
      <c r="J37" s="6"/>
      <c r="K37" t="s">
        <v>2169</v>
      </c>
      <c r="L37" s="6" t="s">
        <v>4148</v>
      </c>
      <c r="M37" t="s">
        <v>4149</v>
      </c>
      <c r="O37">
        <v>34</v>
      </c>
      <c r="P37" t="s">
        <v>4251</v>
      </c>
      <c r="R37" t="s">
        <v>4337</v>
      </c>
      <c r="S37" s="6" t="s">
        <v>4338</v>
      </c>
      <c r="T37" t="s">
        <v>1712</v>
      </c>
      <c r="U37" t="s">
        <v>1317</v>
      </c>
      <c r="V37" s="6" t="s">
        <v>4979</v>
      </c>
      <c r="W37" t="s">
        <v>1712</v>
      </c>
      <c r="Y37">
        <v>34</v>
      </c>
      <c r="Z37" t="s">
        <v>4399</v>
      </c>
      <c r="AB37" t="s">
        <v>4537</v>
      </c>
      <c r="AC37" s="6" t="s">
        <v>4538</v>
      </c>
      <c r="AD37" t="s">
        <v>4539</v>
      </c>
      <c r="AF37">
        <v>34</v>
      </c>
      <c r="AG37" t="s">
        <v>5293</v>
      </c>
      <c r="AI37" t="s">
        <v>4341</v>
      </c>
      <c r="AJ37" t="s">
        <v>5378</v>
      </c>
      <c r="AK37" t="s">
        <v>5379</v>
      </c>
    </row>
    <row r="38" spans="1:39">
      <c r="A38">
        <v>35</v>
      </c>
      <c r="B38" t="s">
        <v>3950</v>
      </c>
      <c r="C38" s="6"/>
      <c r="D38" t="s">
        <v>5472</v>
      </c>
      <c r="E38" s="6" t="s">
        <v>5473</v>
      </c>
      <c r="F38" s="14" t="s">
        <v>3993</v>
      </c>
      <c r="G38" s="14"/>
      <c r="H38">
        <v>35</v>
      </c>
      <c r="I38" t="s">
        <v>4041</v>
      </c>
      <c r="J38" s="6"/>
      <c r="K38" t="s">
        <v>4150</v>
      </c>
      <c r="L38" s="6" t="s">
        <v>4151</v>
      </c>
      <c r="M38" t="s">
        <v>4152</v>
      </c>
      <c r="O38">
        <v>35</v>
      </c>
      <c r="P38" t="s">
        <v>4252</v>
      </c>
      <c r="R38" t="s">
        <v>4339</v>
      </c>
      <c r="S38" s="6" t="s">
        <v>4340</v>
      </c>
      <c r="T38" t="s">
        <v>4341</v>
      </c>
      <c r="U38" t="s">
        <v>2552</v>
      </c>
      <c r="V38" s="6" t="s">
        <v>4340</v>
      </c>
      <c r="W38" t="s">
        <v>4341</v>
      </c>
      <c r="Y38">
        <v>35</v>
      </c>
      <c r="Z38" t="s">
        <v>4400</v>
      </c>
      <c r="AB38" t="s">
        <v>1889</v>
      </c>
      <c r="AC38" s="6" t="s">
        <v>4540</v>
      </c>
      <c r="AD38" t="s">
        <v>4541</v>
      </c>
      <c r="AF38">
        <v>35</v>
      </c>
      <c r="AG38" t="s">
        <v>5294</v>
      </c>
      <c r="AH38" t="s">
        <v>164</v>
      </c>
      <c r="AI38" t="s">
        <v>1319</v>
      </c>
      <c r="AJ38" t="s">
        <v>5380</v>
      </c>
      <c r="AK38" t="s">
        <v>5381</v>
      </c>
    </row>
    <row r="39" spans="1:39">
      <c r="A39">
        <v>36</v>
      </c>
      <c r="B39" t="s">
        <v>3951</v>
      </c>
      <c r="C39" s="6"/>
      <c r="D39" t="s">
        <v>5474</v>
      </c>
      <c r="E39" s="6" t="s">
        <v>5475</v>
      </c>
      <c r="F39" s="14" t="s">
        <v>3994</v>
      </c>
      <c r="G39" s="14"/>
      <c r="H39">
        <v>36</v>
      </c>
      <c r="I39" t="s">
        <v>4042</v>
      </c>
      <c r="J39" s="6"/>
      <c r="K39" t="s">
        <v>4153</v>
      </c>
      <c r="L39" s="6" t="s">
        <v>4154</v>
      </c>
      <c r="M39" t="s">
        <v>4155</v>
      </c>
      <c r="O39">
        <v>36</v>
      </c>
      <c r="P39" t="s">
        <v>4253</v>
      </c>
      <c r="R39" t="s">
        <v>4342</v>
      </c>
      <c r="S39" s="6" t="s">
        <v>4343</v>
      </c>
      <c r="T39" t="s">
        <v>4344</v>
      </c>
      <c r="U39" t="s">
        <v>3987</v>
      </c>
      <c r="V39" s="6" t="s">
        <v>4980</v>
      </c>
      <c r="W39" t="s">
        <v>4344</v>
      </c>
      <c r="Y39">
        <v>36</v>
      </c>
      <c r="Z39" t="s">
        <v>4401</v>
      </c>
      <c r="AB39" t="s">
        <v>4542</v>
      </c>
      <c r="AC39" s="6" t="s">
        <v>4543</v>
      </c>
      <c r="AD39" t="s">
        <v>2017</v>
      </c>
      <c r="AF39">
        <v>36</v>
      </c>
      <c r="AG39" t="s">
        <v>5295</v>
      </c>
      <c r="AI39" t="s">
        <v>1725</v>
      </c>
      <c r="AJ39" s="6" t="s">
        <v>5382</v>
      </c>
      <c r="AK39" t="s">
        <v>5383</v>
      </c>
    </row>
    <row r="40" spans="1:39">
      <c r="A40">
        <v>37</v>
      </c>
      <c r="B40" t="s">
        <v>3952</v>
      </c>
      <c r="C40" s="6"/>
      <c r="D40" t="s">
        <v>4601</v>
      </c>
      <c r="E40" s="6" t="s">
        <v>5476</v>
      </c>
      <c r="F40" s="1" t="s">
        <v>3995</v>
      </c>
      <c r="G40" s="14"/>
      <c r="H40">
        <v>37</v>
      </c>
      <c r="I40" t="s">
        <v>4043</v>
      </c>
      <c r="J40" s="6"/>
      <c r="K40" t="s">
        <v>4156</v>
      </c>
      <c r="L40" t="s">
        <v>4157</v>
      </c>
      <c r="M40" t="s">
        <v>2721</v>
      </c>
      <c r="O40">
        <v>37</v>
      </c>
      <c r="P40" t="s">
        <v>4254</v>
      </c>
      <c r="R40" t="s">
        <v>4345</v>
      </c>
      <c r="S40" s="6" t="s">
        <v>4346</v>
      </c>
      <c r="T40" t="s">
        <v>4347</v>
      </c>
      <c r="U40" t="s">
        <v>1722</v>
      </c>
      <c r="V40" s="6" t="s">
        <v>4981</v>
      </c>
      <c r="W40" t="s">
        <v>4982</v>
      </c>
      <c r="Y40">
        <v>37</v>
      </c>
      <c r="Z40" t="s">
        <v>4402</v>
      </c>
      <c r="AF40">
        <v>37</v>
      </c>
      <c r="AG40" t="s">
        <v>5296</v>
      </c>
      <c r="AI40" t="s">
        <v>2972</v>
      </c>
      <c r="AJ40" s="6" t="s">
        <v>5384</v>
      </c>
      <c r="AK40" t="s">
        <v>3990</v>
      </c>
    </row>
    <row r="41" spans="1:39">
      <c r="A41">
        <v>38</v>
      </c>
      <c r="B41" t="s">
        <v>3953</v>
      </c>
      <c r="C41" s="6"/>
      <c r="D41" t="s">
        <v>5477</v>
      </c>
      <c r="E41" s="6" t="s">
        <v>5478</v>
      </c>
      <c r="F41" s="1" t="s">
        <v>3996</v>
      </c>
      <c r="G41" s="14"/>
      <c r="H41">
        <v>38</v>
      </c>
      <c r="I41" t="s">
        <v>4044</v>
      </c>
      <c r="J41" s="6"/>
      <c r="K41" t="s">
        <v>4158</v>
      </c>
      <c r="L41" s="6" t="s">
        <v>4159</v>
      </c>
      <c r="M41" t="s">
        <v>4160</v>
      </c>
      <c r="O41">
        <v>38</v>
      </c>
      <c r="P41" t="s">
        <v>4255</v>
      </c>
      <c r="R41" t="s">
        <v>4348</v>
      </c>
      <c r="S41" t="s">
        <v>4349</v>
      </c>
      <c r="T41" t="s">
        <v>4350</v>
      </c>
      <c r="U41" t="s">
        <v>4983</v>
      </c>
      <c r="V41" s="6" t="s">
        <v>4984</v>
      </c>
      <c r="W41" t="s">
        <v>4350</v>
      </c>
      <c r="Y41">
        <v>38</v>
      </c>
      <c r="Z41" t="s">
        <v>4403</v>
      </c>
      <c r="AF41">
        <v>38</v>
      </c>
      <c r="AG41" t="s">
        <v>5297</v>
      </c>
      <c r="AI41" t="s">
        <v>5385</v>
      </c>
      <c r="AJ41" s="6" t="s">
        <v>5386</v>
      </c>
      <c r="AK41" t="s">
        <v>5387</v>
      </c>
    </row>
    <row r="42" spans="1:39">
      <c r="A42">
        <v>39</v>
      </c>
      <c r="B42" t="s">
        <v>3954</v>
      </c>
      <c r="C42" s="6"/>
      <c r="D42" t="s">
        <v>4873</v>
      </c>
      <c r="E42" s="6" t="s">
        <v>5479</v>
      </c>
      <c r="F42" s="14" t="s">
        <v>3998</v>
      </c>
      <c r="G42" s="14"/>
      <c r="H42">
        <v>39</v>
      </c>
      <c r="I42" t="s">
        <v>4045</v>
      </c>
      <c r="J42" s="6"/>
      <c r="K42" t="s">
        <v>4161</v>
      </c>
      <c r="L42" t="s">
        <v>4162</v>
      </c>
      <c r="M42" t="s">
        <v>2434</v>
      </c>
      <c r="O42">
        <v>39</v>
      </c>
      <c r="P42" t="s">
        <v>4256</v>
      </c>
      <c r="R42" t="s">
        <v>4351</v>
      </c>
      <c r="S42" s="6" t="s">
        <v>4352</v>
      </c>
      <c r="T42" t="s">
        <v>4353</v>
      </c>
      <c r="U42" t="s">
        <v>4985</v>
      </c>
      <c r="V42" s="6" t="s">
        <v>4986</v>
      </c>
      <c r="W42" t="s">
        <v>4987</v>
      </c>
      <c r="Y42">
        <v>39</v>
      </c>
      <c r="Z42" t="s">
        <v>4404</v>
      </c>
      <c r="AB42" t="s">
        <v>3647</v>
      </c>
      <c r="AC42" t="s">
        <v>4544</v>
      </c>
      <c r="AD42" t="s">
        <v>1908</v>
      </c>
      <c r="AF42">
        <v>39</v>
      </c>
      <c r="AG42" t="s">
        <v>5298</v>
      </c>
      <c r="AH42" t="s">
        <v>165</v>
      </c>
      <c r="AI42" t="s">
        <v>5388</v>
      </c>
      <c r="AJ42" s="6" t="s">
        <v>5308</v>
      </c>
      <c r="AK42" t="s">
        <v>5389</v>
      </c>
    </row>
    <row r="43" spans="1:39">
      <c r="A43">
        <v>40</v>
      </c>
      <c r="B43" t="s">
        <v>3955</v>
      </c>
      <c r="C43" s="6"/>
      <c r="D43" t="s">
        <v>5480</v>
      </c>
      <c r="E43" s="6" t="s">
        <v>5481</v>
      </c>
      <c r="F43" s="14" t="s">
        <v>3999</v>
      </c>
      <c r="G43" s="14"/>
      <c r="H43">
        <v>40</v>
      </c>
      <c r="I43" t="s">
        <v>4046</v>
      </c>
      <c r="J43" s="6"/>
      <c r="K43" t="s">
        <v>3529</v>
      </c>
      <c r="L43" s="6" t="s">
        <v>4163</v>
      </c>
      <c r="M43" t="s">
        <v>4164</v>
      </c>
      <c r="O43">
        <v>40</v>
      </c>
      <c r="P43" t="s">
        <v>4257</v>
      </c>
      <c r="R43" t="s">
        <v>4354</v>
      </c>
      <c r="S43" t="s">
        <v>4355</v>
      </c>
      <c r="T43" t="s">
        <v>4356</v>
      </c>
      <c r="U43" t="s">
        <v>4988</v>
      </c>
      <c r="V43" s="6" t="s">
        <v>4989</v>
      </c>
      <c r="W43" t="s">
        <v>4990</v>
      </c>
      <c r="Y43">
        <v>40</v>
      </c>
      <c r="Z43" t="s">
        <v>4405</v>
      </c>
      <c r="AF43">
        <v>40</v>
      </c>
      <c r="AG43" t="s">
        <v>5299</v>
      </c>
      <c r="AI43" t="s">
        <v>5390</v>
      </c>
      <c r="AJ43" s="6" t="s">
        <v>5391</v>
      </c>
      <c r="AK43" t="s">
        <v>5392</v>
      </c>
    </row>
    <row r="44" spans="1:39">
      <c r="A44">
        <v>41</v>
      </c>
      <c r="B44" t="s">
        <v>3956</v>
      </c>
      <c r="C44" s="6"/>
      <c r="D44" t="s">
        <v>5482</v>
      </c>
      <c r="E44" s="6" t="s">
        <v>5483</v>
      </c>
      <c r="F44" s="14" t="s">
        <v>4000</v>
      </c>
      <c r="G44" s="6"/>
      <c r="H44">
        <v>41</v>
      </c>
      <c r="I44" t="s">
        <v>4047</v>
      </c>
      <c r="J44" s="6"/>
      <c r="K44" t="s">
        <v>4165</v>
      </c>
      <c r="L44" s="6" t="s">
        <v>4166</v>
      </c>
      <c r="M44" t="s">
        <v>4167</v>
      </c>
      <c r="O44">
        <v>41</v>
      </c>
      <c r="P44" t="s">
        <v>4258</v>
      </c>
      <c r="R44" t="s">
        <v>4357</v>
      </c>
      <c r="S44" s="6" t="s">
        <v>4358</v>
      </c>
      <c r="T44" t="s">
        <v>4359</v>
      </c>
      <c r="U44" t="s">
        <v>4991</v>
      </c>
      <c r="V44" s="6" t="s">
        <v>4989</v>
      </c>
      <c r="W44" t="s">
        <v>4992</v>
      </c>
      <c r="Y44">
        <v>41</v>
      </c>
      <c r="Z44" t="s">
        <v>4406</v>
      </c>
      <c r="AF44">
        <v>41</v>
      </c>
      <c r="AG44" t="s">
        <v>5300</v>
      </c>
      <c r="AI44" t="s">
        <v>4607</v>
      </c>
      <c r="AJ44" s="6" t="s">
        <v>5393</v>
      </c>
      <c r="AK44" t="s">
        <v>5394</v>
      </c>
    </row>
    <row r="45" spans="1:39">
      <c r="A45">
        <v>42</v>
      </c>
      <c r="B45" t="s">
        <v>3957</v>
      </c>
      <c r="C45" s="6"/>
      <c r="D45" t="s">
        <v>5484</v>
      </c>
      <c r="E45" s="6" t="s">
        <v>5485</v>
      </c>
      <c r="F45" s="6" t="s">
        <v>4001</v>
      </c>
      <c r="G45" s="6"/>
      <c r="H45">
        <v>42</v>
      </c>
      <c r="I45" t="s">
        <v>4048</v>
      </c>
      <c r="J45" s="6"/>
      <c r="K45" t="s">
        <v>4168</v>
      </c>
      <c r="L45" s="6" t="s">
        <v>4169</v>
      </c>
      <c r="M45" t="s">
        <v>2739</v>
      </c>
      <c r="O45">
        <v>42</v>
      </c>
      <c r="P45" t="s">
        <v>4259</v>
      </c>
      <c r="R45" t="s">
        <v>4360</v>
      </c>
      <c r="S45" s="6" t="s">
        <v>4361</v>
      </c>
      <c r="T45" t="s">
        <v>4362</v>
      </c>
      <c r="U45" t="s">
        <v>4993</v>
      </c>
      <c r="V45" s="6" t="s">
        <v>4361</v>
      </c>
      <c r="W45" t="s">
        <v>4362</v>
      </c>
      <c r="Y45">
        <v>42</v>
      </c>
      <c r="Z45" t="s">
        <v>4407</v>
      </c>
      <c r="AB45" t="s">
        <v>4545</v>
      </c>
      <c r="AC45" s="6" t="s">
        <v>4546</v>
      </c>
      <c r="AD45" t="s">
        <v>4547</v>
      </c>
      <c r="AF45">
        <v>42</v>
      </c>
      <c r="AG45" t="s">
        <v>5301</v>
      </c>
      <c r="AI45" t="s">
        <v>5395</v>
      </c>
      <c r="AJ45" t="s">
        <v>5396</v>
      </c>
      <c r="AK45" t="s">
        <v>5397</v>
      </c>
      <c r="AM45" s="6"/>
    </row>
    <row r="46" spans="1:39">
      <c r="A46">
        <v>43</v>
      </c>
      <c r="B46" t="s">
        <v>3958</v>
      </c>
      <c r="C46" s="6"/>
      <c r="D46" t="s">
        <v>5486</v>
      </c>
      <c r="E46" s="6" t="s">
        <v>5487</v>
      </c>
      <c r="F46" s="6" t="s">
        <v>4002</v>
      </c>
      <c r="G46" s="6"/>
      <c r="H46">
        <v>43</v>
      </c>
      <c r="I46" t="s">
        <v>4049</v>
      </c>
      <c r="J46" s="6"/>
      <c r="K46" t="s">
        <v>4170</v>
      </c>
      <c r="L46" s="6" t="s">
        <v>4171</v>
      </c>
      <c r="M46" t="s">
        <v>1511</v>
      </c>
      <c r="O46">
        <v>43</v>
      </c>
      <c r="Y46">
        <v>43</v>
      </c>
      <c r="Z46" t="s">
        <v>4408</v>
      </c>
      <c r="AB46" t="s">
        <v>2279</v>
      </c>
      <c r="AC46" t="s">
        <v>4548</v>
      </c>
      <c r="AD46" t="s">
        <v>4549</v>
      </c>
      <c r="AF46">
        <v>43</v>
      </c>
      <c r="AG46" t="s">
        <v>5302</v>
      </c>
      <c r="AH46" t="s">
        <v>164</v>
      </c>
      <c r="AI46" t="s">
        <v>3997</v>
      </c>
      <c r="AJ46" s="6" t="s">
        <v>5398</v>
      </c>
      <c r="AK46" t="s">
        <v>5399</v>
      </c>
    </row>
    <row r="47" spans="1:39">
      <c r="A47">
        <v>44</v>
      </c>
      <c r="B47" t="s">
        <v>3959</v>
      </c>
      <c r="C47" s="6"/>
      <c r="D47" t="s">
        <v>4003</v>
      </c>
      <c r="E47" s="6" t="s">
        <v>4004</v>
      </c>
      <c r="F47" t="s">
        <v>4005</v>
      </c>
      <c r="G47" s="6"/>
      <c r="H47">
        <v>44</v>
      </c>
      <c r="I47" t="s">
        <v>4050</v>
      </c>
      <c r="K47" t="s">
        <v>1917</v>
      </c>
      <c r="L47" s="6" t="s">
        <v>4172</v>
      </c>
      <c r="M47" t="s">
        <v>4173</v>
      </c>
      <c r="O47">
        <v>44</v>
      </c>
      <c r="Y47">
        <v>44</v>
      </c>
      <c r="Z47" t="s">
        <v>4409</v>
      </c>
      <c r="AB47" t="s">
        <v>4550</v>
      </c>
      <c r="AC47" s="6" t="s">
        <v>4551</v>
      </c>
      <c r="AD47" t="s">
        <v>2875</v>
      </c>
      <c r="AF47">
        <v>44</v>
      </c>
      <c r="AG47" t="s">
        <v>5303</v>
      </c>
      <c r="AI47" t="s">
        <v>5400</v>
      </c>
      <c r="AJ47" s="6" t="s">
        <v>5401</v>
      </c>
      <c r="AK47" t="s">
        <v>5402</v>
      </c>
    </row>
    <row r="48" spans="1:39">
      <c r="A48">
        <v>45</v>
      </c>
      <c r="C48" s="6"/>
      <c r="G48" s="6"/>
      <c r="H48">
        <v>45</v>
      </c>
      <c r="I48" t="s">
        <v>4051</v>
      </c>
      <c r="K48" t="s">
        <v>4174</v>
      </c>
      <c r="L48" s="6" t="s">
        <v>4175</v>
      </c>
      <c r="M48" t="s">
        <v>3546</v>
      </c>
      <c r="O48">
        <v>45</v>
      </c>
      <c r="Y48">
        <v>45</v>
      </c>
      <c r="Z48" t="s">
        <v>4410</v>
      </c>
      <c r="AB48" t="s">
        <v>2037</v>
      </c>
      <c r="AC48" s="6" t="s">
        <v>4552</v>
      </c>
      <c r="AD48" t="s">
        <v>4553</v>
      </c>
      <c r="AF48">
        <v>45</v>
      </c>
      <c r="AG48" t="s">
        <v>5304</v>
      </c>
      <c r="AI48" t="s">
        <v>5403</v>
      </c>
      <c r="AJ48" s="6" t="s">
        <v>5404</v>
      </c>
      <c r="AK48" t="s">
        <v>5405</v>
      </c>
    </row>
    <row r="49" spans="1:37">
      <c r="A49">
        <v>46</v>
      </c>
      <c r="C49" s="6"/>
      <c r="G49" s="6"/>
      <c r="H49">
        <v>46</v>
      </c>
      <c r="I49" t="s">
        <v>4052</v>
      </c>
      <c r="K49" t="s">
        <v>3653</v>
      </c>
      <c r="L49" s="6" t="s">
        <v>4176</v>
      </c>
      <c r="M49" t="s">
        <v>3977</v>
      </c>
      <c r="O49">
        <v>46</v>
      </c>
      <c r="Y49">
        <v>46</v>
      </c>
      <c r="Z49" t="s">
        <v>4411</v>
      </c>
      <c r="AF49">
        <v>46</v>
      </c>
      <c r="AG49" t="s">
        <v>5305</v>
      </c>
      <c r="AI49" t="s">
        <v>5406</v>
      </c>
      <c r="AJ49" s="6" t="s">
        <v>5407</v>
      </c>
      <c r="AK49" t="s">
        <v>5408</v>
      </c>
    </row>
    <row r="50" spans="1:37">
      <c r="A50">
        <v>47</v>
      </c>
      <c r="C50" s="6"/>
      <c r="G50" s="6"/>
      <c r="H50">
        <v>47</v>
      </c>
      <c r="I50" t="s">
        <v>4053</v>
      </c>
      <c r="K50" t="s">
        <v>2660</v>
      </c>
      <c r="L50" s="6" t="s">
        <v>4177</v>
      </c>
      <c r="M50" t="s">
        <v>3657</v>
      </c>
      <c r="O50">
        <v>47</v>
      </c>
      <c r="Y50">
        <v>47</v>
      </c>
      <c r="Z50" t="s">
        <v>4412</v>
      </c>
      <c r="AB50" t="s">
        <v>1308</v>
      </c>
      <c r="AC50" t="s">
        <v>4554</v>
      </c>
      <c r="AD50" t="s">
        <v>4555</v>
      </c>
      <c r="AF50">
        <v>47</v>
      </c>
      <c r="AG50" t="s">
        <v>5306</v>
      </c>
      <c r="AI50" t="s">
        <v>5409</v>
      </c>
      <c r="AJ50" s="6" t="s">
        <v>5410</v>
      </c>
      <c r="AK50" t="s">
        <v>5411</v>
      </c>
    </row>
    <row r="51" spans="1:37">
      <c r="A51">
        <v>48</v>
      </c>
      <c r="C51" s="6"/>
      <c r="G51" s="6"/>
      <c r="H51">
        <v>48</v>
      </c>
      <c r="I51" t="s">
        <v>4054</v>
      </c>
      <c r="K51" t="s">
        <v>3763</v>
      </c>
      <c r="L51" t="s">
        <v>4178</v>
      </c>
      <c r="M51" t="s">
        <v>1514</v>
      </c>
      <c r="O51">
        <v>48</v>
      </c>
      <c r="Y51">
        <v>48</v>
      </c>
      <c r="Z51" t="s">
        <v>4413</v>
      </c>
      <c r="AF51">
        <v>48</v>
      </c>
      <c r="AG51" t="s">
        <v>5307</v>
      </c>
      <c r="AI51" t="s">
        <v>5412</v>
      </c>
      <c r="AJ51" s="6" t="s">
        <v>5413</v>
      </c>
      <c r="AK51" t="s">
        <v>5414</v>
      </c>
    </row>
    <row r="52" spans="1:37">
      <c r="A52">
        <v>49</v>
      </c>
      <c r="G52" s="6"/>
      <c r="H52">
        <v>49</v>
      </c>
      <c r="I52" t="s">
        <v>4055</v>
      </c>
      <c r="K52" t="s">
        <v>4179</v>
      </c>
      <c r="L52" s="6" t="s">
        <v>4180</v>
      </c>
      <c r="M52" t="s">
        <v>4181</v>
      </c>
      <c r="O52">
        <v>49</v>
      </c>
      <c r="Y52">
        <v>49</v>
      </c>
      <c r="Z52" t="s">
        <v>4414</v>
      </c>
      <c r="AB52" t="s">
        <v>2285</v>
      </c>
      <c r="AC52" t="s">
        <v>4556</v>
      </c>
      <c r="AD52" t="s">
        <v>1515</v>
      </c>
    </row>
    <row r="53" spans="1:37">
      <c r="A53">
        <v>50</v>
      </c>
      <c r="C53" s="6"/>
      <c r="H53">
        <v>50</v>
      </c>
      <c r="I53" t="s">
        <v>4056</v>
      </c>
      <c r="K53" t="s">
        <v>3416</v>
      </c>
      <c r="L53" t="s">
        <v>4182</v>
      </c>
      <c r="M53" t="s">
        <v>1930</v>
      </c>
      <c r="O53">
        <v>50</v>
      </c>
      <c r="Y53">
        <v>50</v>
      </c>
      <c r="Z53" t="s">
        <v>4415</v>
      </c>
      <c r="AB53" t="s">
        <v>3421</v>
      </c>
      <c r="AC53" s="6" t="s">
        <v>4557</v>
      </c>
      <c r="AD53" t="s">
        <v>4558</v>
      </c>
    </row>
    <row r="54" spans="1:37">
      <c r="A54">
        <v>51</v>
      </c>
      <c r="C54" s="6"/>
      <c r="G54" s="6"/>
      <c r="H54">
        <v>51</v>
      </c>
      <c r="I54" t="s">
        <v>4057</v>
      </c>
      <c r="K54" t="s">
        <v>4183</v>
      </c>
      <c r="L54" s="6" t="s">
        <v>4184</v>
      </c>
      <c r="M54" t="s">
        <v>4185</v>
      </c>
      <c r="O54">
        <v>51</v>
      </c>
      <c r="Y54">
        <v>51</v>
      </c>
      <c r="Z54" t="s">
        <v>4416</v>
      </c>
      <c r="AB54" t="s">
        <v>4559</v>
      </c>
      <c r="AC54" t="s">
        <v>4560</v>
      </c>
      <c r="AD54" t="s">
        <v>4561</v>
      </c>
    </row>
    <row r="55" spans="1:37">
      <c r="A55">
        <v>52</v>
      </c>
      <c r="C55" s="6"/>
      <c r="G55" s="6"/>
      <c r="H55">
        <v>52</v>
      </c>
      <c r="I55" t="s">
        <v>4058</v>
      </c>
      <c r="K55" t="s">
        <v>4186</v>
      </c>
      <c r="L55" s="6" t="s">
        <v>4187</v>
      </c>
      <c r="M55" t="s">
        <v>1393</v>
      </c>
      <c r="O55">
        <v>52</v>
      </c>
      <c r="Y55">
        <v>52</v>
      </c>
      <c r="Z55" t="s">
        <v>4417</v>
      </c>
      <c r="AB55" t="s">
        <v>2056</v>
      </c>
      <c r="AC55" t="s">
        <v>4562</v>
      </c>
      <c r="AD55" t="s">
        <v>4563</v>
      </c>
    </row>
    <row r="56" spans="1:37">
      <c r="A56">
        <v>53</v>
      </c>
      <c r="C56" s="6"/>
      <c r="G56" s="6"/>
      <c r="H56">
        <v>53</v>
      </c>
      <c r="I56" t="s">
        <v>4059</v>
      </c>
      <c r="K56" t="s">
        <v>4188</v>
      </c>
      <c r="L56" s="6" t="s">
        <v>4189</v>
      </c>
      <c r="M56" t="s">
        <v>4190</v>
      </c>
      <c r="O56">
        <v>53</v>
      </c>
      <c r="Y56">
        <v>53</v>
      </c>
      <c r="Z56" t="s">
        <v>4418</v>
      </c>
      <c r="AB56" t="s">
        <v>4564</v>
      </c>
      <c r="AC56" t="s">
        <v>4565</v>
      </c>
      <c r="AD56" t="s">
        <v>4566</v>
      </c>
    </row>
    <row r="57" spans="1:37">
      <c r="A57">
        <v>54</v>
      </c>
      <c r="H57">
        <v>54</v>
      </c>
      <c r="I57" t="s">
        <v>4060</v>
      </c>
      <c r="K57" t="s">
        <v>4191</v>
      </c>
      <c r="L57" t="s">
        <v>4192</v>
      </c>
      <c r="M57" t="s">
        <v>4193</v>
      </c>
      <c r="O57">
        <v>54</v>
      </c>
      <c r="Y57">
        <v>54</v>
      </c>
      <c r="Z57" t="s">
        <v>4419</v>
      </c>
      <c r="AB57" t="s">
        <v>3429</v>
      </c>
      <c r="AC57" t="s">
        <v>4567</v>
      </c>
      <c r="AD57" t="s">
        <v>1521</v>
      </c>
    </row>
    <row r="58" spans="1:37">
      <c r="A58">
        <v>55</v>
      </c>
      <c r="C58" s="6"/>
      <c r="H58">
        <v>55</v>
      </c>
      <c r="I58" t="s">
        <v>4061</v>
      </c>
      <c r="K58" t="s">
        <v>4194</v>
      </c>
      <c r="L58" s="6" t="s">
        <v>4195</v>
      </c>
      <c r="M58" t="s">
        <v>4196</v>
      </c>
      <c r="O58">
        <v>55</v>
      </c>
      <c r="Y58">
        <v>55</v>
      </c>
      <c r="Z58" t="s">
        <v>4420</v>
      </c>
      <c r="AB58" t="s">
        <v>4568</v>
      </c>
      <c r="AC58" s="6" t="s">
        <v>4569</v>
      </c>
      <c r="AD58" t="s">
        <v>4570</v>
      </c>
    </row>
    <row r="59" spans="1:37">
      <c r="A59">
        <v>56</v>
      </c>
      <c r="C59" s="6"/>
      <c r="H59">
        <v>56</v>
      </c>
      <c r="I59" t="s">
        <v>4062</v>
      </c>
      <c r="K59" t="s">
        <v>4197</v>
      </c>
      <c r="L59" t="s">
        <v>4198</v>
      </c>
      <c r="M59" t="s">
        <v>4199</v>
      </c>
      <c r="O59">
        <v>56</v>
      </c>
      <c r="Y59">
        <v>56</v>
      </c>
      <c r="Z59" t="s">
        <v>4421</v>
      </c>
      <c r="AB59" t="s">
        <v>4571</v>
      </c>
      <c r="AC59" s="6" t="s">
        <v>4572</v>
      </c>
      <c r="AD59" t="s">
        <v>4573</v>
      </c>
    </row>
    <row r="60" spans="1:37">
      <c r="A60">
        <v>57</v>
      </c>
      <c r="C60" s="6"/>
      <c r="H60">
        <v>57</v>
      </c>
      <c r="I60" t="s">
        <v>4063</v>
      </c>
      <c r="K60" t="s">
        <v>4200</v>
      </c>
      <c r="L60" s="6" t="s">
        <v>4201</v>
      </c>
      <c r="M60" t="s">
        <v>4202</v>
      </c>
      <c r="O60">
        <v>57</v>
      </c>
      <c r="Y60">
        <v>57</v>
      </c>
      <c r="Z60" t="s">
        <v>4422</v>
      </c>
      <c r="AB60" t="s">
        <v>4574</v>
      </c>
      <c r="AC60" s="6" t="s">
        <v>4575</v>
      </c>
      <c r="AD60" t="s">
        <v>4576</v>
      </c>
    </row>
    <row r="61" spans="1:37">
      <c r="A61">
        <v>58</v>
      </c>
      <c r="C61" s="6"/>
      <c r="H61">
        <v>58</v>
      </c>
      <c r="I61" t="s">
        <v>4064</v>
      </c>
      <c r="K61" t="s">
        <v>1523</v>
      </c>
      <c r="L61" t="s">
        <v>4203</v>
      </c>
      <c r="M61" t="s">
        <v>3983</v>
      </c>
      <c r="O61">
        <v>58</v>
      </c>
      <c r="Y61">
        <v>58</v>
      </c>
      <c r="Z61" t="s">
        <v>4423</v>
      </c>
      <c r="AB61" t="s">
        <v>4577</v>
      </c>
      <c r="AC61" s="6" t="s">
        <v>4578</v>
      </c>
      <c r="AD61" t="s">
        <v>4579</v>
      </c>
    </row>
    <row r="62" spans="1:37">
      <c r="H62">
        <v>59</v>
      </c>
      <c r="I62" t="s">
        <v>4065</v>
      </c>
      <c r="K62" t="s">
        <v>4204</v>
      </c>
      <c r="L62" s="6" t="s">
        <v>4205</v>
      </c>
      <c r="M62" t="s">
        <v>3225</v>
      </c>
      <c r="O62">
        <v>59</v>
      </c>
      <c r="Y62">
        <v>59</v>
      </c>
      <c r="Z62" t="s">
        <v>4424</v>
      </c>
      <c r="AB62" t="s">
        <v>4580</v>
      </c>
      <c r="AC62" s="6" t="s">
        <v>4581</v>
      </c>
      <c r="AD62" t="s">
        <v>4582</v>
      </c>
    </row>
    <row r="63" spans="1:37">
      <c r="H63">
        <v>60</v>
      </c>
      <c r="I63" t="s">
        <v>4066</v>
      </c>
      <c r="K63" t="s">
        <v>4206</v>
      </c>
      <c r="L63" t="s">
        <v>4162</v>
      </c>
      <c r="M63" t="s">
        <v>1712</v>
      </c>
      <c r="O63">
        <v>60</v>
      </c>
      <c r="Y63">
        <v>60</v>
      </c>
      <c r="Z63" t="s">
        <v>4425</v>
      </c>
      <c r="AB63" t="s">
        <v>4583</v>
      </c>
      <c r="AC63" s="6" t="s">
        <v>4584</v>
      </c>
      <c r="AD63" t="s">
        <v>4585</v>
      </c>
    </row>
    <row r="64" spans="1:37">
      <c r="H64">
        <v>61</v>
      </c>
      <c r="I64" t="s">
        <v>4067</v>
      </c>
      <c r="K64" t="s">
        <v>4207</v>
      </c>
      <c r="L64" s="6" t="s">
        <v>4208</v>
      </c>
      <c r="M64" t="s">
        <v>4209</v>
      </c>
      <c r="O64">
        <v>61</v>
      </c>
      <c r="Y64">
        <v>61</v>
      </c>
      <c r="Z64" t="s">
        <v>4426</v>
      </c>
      <c r="AB64" t="s">
        <v>4586</v>
      </c>
      <c r="AC64" t="s">
        <v>4587</v>
      </c>
      <c r="AD64" t="s">
        <v>4588</v>
      </c>
    </row>
    <row r="65" spans="8:30">
      <c r="H65">
        <v>62</v>
      </c>
      <c r="I65" t="s">
        <v>4068</v>
      </c>
      <c r="K65" t="s">
        <v>3986</v>
      </c>
      <c r="L65" t="s">
        <v>4210</v>
      </c>
      <c r="M65" t="s">
        <v>4211</v>
      </c>
      <c r="O65">
        <v>62</v>
      </c>
      <c r="Y65">
        <v>62</v>
      </c>
      <c r="Z65" t="s">
        <v>4427</v>
      </c>
      <c r="AB65" t="s">
        <v>4589</v>
      </c>
      <c r="AC65" s="6" t="s">
        <v>4590</v>
      </c>
      <c r="AD65" t="s">
        <v>4591</v>
      </c>
    </row>
    <row r="66" spans="8:30">
      <c r="H66">
        <v>63</v>
      </c>
      <c r="I66" t="s">
        <v>4069</v>
      </c>
      <c r="K66" t="s">
        <v>4212</v>
      </c>
      <c r="L66" t="s">
        <v>4213</v>
      </c>
      <c r="M66" t="s">
        <v>4214</v>
      </c>
      <c r="O66">
        <v>63</v>
      </c>
      <c r="Y66">
        <v>63</v>
      </c>
      <c r="Z66" t="s">
        <v>4428</v>
      </c>
      <c r="AB66" t="s">
        <v>4592</v>
      </c>
      <c r="AC66" s="6" t="s">
        <v>4593</v>
      </c>
      <c r="AD66" t="s">
        <v>4594</v>
      </c>
    </row>
    <row r="67" spans="8:30">
      <c r="H67">
        <v>64</v>
      </c>
      <c r="I67" t="s">
        <v>4070</v>
      </c>
      <c r="K67" t="s">
        <v>1719</v>
      </c>
      <c r="L67" t="s">
        <v>4215</v>
      </c>
      <c r="M67" t="s">
        <v>4216</v>
      </c>
      <c r="O67">
        <v>64</v>
      </c>
      <c r="Y67">
        <v>64</v>
      </c>
      <c r="Z67" t="s">
        <v>4429</v>
      </c>
      <c r="AB67" t="s">
        <v>4595</v>
      </c>
      <c r="AC67" s="6" t="s">
        <v>4596</v>
      </c>
      <c r="AD67" t="s">
        <v>4597</v>
      </c>
    </row>
    <row r="68" spans="8:30">
      <c r="Y68">
        <v>65</v>
      </c>
      <c r="Z68" t="s">
        <v>4430</v>
      </c>
      <c r="AB68" t="s">
        <v>4598</v>
      </c>
      <c r="AC68" t="s">
        <v>4599</v>
      </c>
      <c r="AD68" t="s">
        <v>4600</v>
      </c>
    </row>
    <row r="69" spans="8:30">
      <c r="Y69">
        <v>66</v>
      </c>
      <c r="Z69" t="s">
        <v>4431</v>
      </c>
      <c r="AB69" t="s">
        <v>4601</v>
      </c>
      <c r="AC69" s="6" t="s">
        <v>4471</v>
      </c>
      <c r="AD69" t="s">
        <v>4602</v>
      </c>
    </row>
    <row r="70" spans="8:30">
      <c r="Y70">
        <v>67</v>
      </c>
      <c r="Z70" t="s">
        <v>4432</v>
      </c>
      <c r="AB70" t="s">
        <v>4603</v>
      </c>
      <c r="AC70" s="6" t="s">
        <v>4538</v>
      </c>
      <c r="AD70" t="s">
        <v>4604</v>
      </c>
    </row>
    <row r="71" spans="8:30">
      <c r="Y71">
        <v>68</v>
      </c>
      <c r="Z71" t="s">
        <v>4433</v>
      </c>
      <c r="AB71" t="s">
        <v>4605</v>
      </c>
      <c r="AC71" s="6" t="s">
        <v>4606</v>
      </c>
      <c r="AD71" t="s">
        <v>4607</v>
      </c>
    </row>
    <row r="72" spans="8:30">
      <c r="Y72">
        <v>69</v>
      </c>
      <c r="Z72" t="s">
        <v>4434</v>
      </c>
      <c r="AB72" t="s">
        <v>4608</v>
      </c>
      <c r="AC72" s="6" t="s">
        <v>4609</v>
      </c>
      <c r="AD72" t="s">
        <v>4610</v>
      </c>
    </row>
    <row r="73" spans="8:30">
      <c r="Y73">
        <v>70</v>
      </c>
      <c r="Z73" t="s">
        <v>4435</v>
      </c>
    </row>
    <row r="74" spans="8:30">
      <c r="Y74">
        <v>71</v>
      </c>
      <c r="Z74" t="s">
        <v>4436</v>
      </c>
    </row>
    <row r="75" spans="8:30">
      <c r="Y75">
        <v>72</v>
      </c>
      <c r="Z75" t="s">
        <v>4437</v>
      </c>
      <c r="AB75" t="s">
        <v>4611</v>
      </c>
      <c r="AC75" s="6" t="s">
        <v>4612</v>
      </c>
      <c r="AD75" t="s">
        <v>4613</v>
      </c>
    </row>
    <row r="76" spans="8:30">
      <c r="Y76">
        <v>73</v>
      </c>
      <c r="Z76" t="s">
        <v>4438</v>
      </c>
    </row>
    <row r="77" spans="8:30">
      <c r="Y77">
        <v>74</v>
      </c>
      <c r="Z77" t="s">
        <v>4439</v>
      </c>
    </row>
    <row r="78" spans="8:30">
      <c r="Y78">
        <v>75</v>
      </c>
      <c r="Z78" t="s">
        <v>4440</v>
      </c>
      <c r="AB78" t="s">
        <v>4614</v>
      </c>
      <c r="AC78" s="6" t="s">
        <v>4615</v>
      </c>
      <c r="AD78" t="s">
        <v>4616</v>
      </c>
    </row>
    <row r="79" spans="8:30">
      <c r="Y79">
        <v>76</v>
      </c>
      <c r="Z79" t="s">
        <v>4441</v>
      </c>
      <c r="AB79" t="s">
        <v>4662</v>
      </c>
    </row>
    <row r="80" spans="8:30">
      <c r="Y80">
        <v>77</v>
      </c>
      <c r="Z80" t="s">
        <v>4442</v>
      </c>
      <c r="AB80" t="s">
        <v>4617</v>
      </c>
      <c r="AC80" s="6" t="s">
        <v>4618</v>
      </c>
      <c r="AD80" t="s">
        <v>4619</v>
      </c>
    </row>
    <row r="81" spans="25:30">
      <c r="Y81">
        <v>78</v>
      </c>
      <c r="Z81" t="s">
        <v>4443</v>
      </c>
      <c r="AB81" t="s">
        <v>4620</v>
      </c>
      <c r="AC81" t="s">
        <v>4621</v>
      </c>
      <c r="AD81" t="s">
        <v>4622</v>
      </c>
    </row>
    <row r="82" spans="25:30">
      <c r="Y82">
        <v>79</v>
      </c>
      <c r="Z82" t="s">
        <v>4444</v>
      </c>
      <c r="AB82" t="s">
        <v>4623</v>
      </c>
      <c r="AC82" t="s">
        <v>4624</v>
      </c>
      <c r="AD82" t="s">
        <v>4625</v>
      </c>
    </row>
    <row r="83" spans="25:30">
      <c r="Y83">
        <v>80</v>
      </c>
      <c r="Z83" t="s">
        <v>4445</v>
      </c>
      <c r="AB83" t="s">
        <v>4626</v>
      </c>
      <c r="AC83" t="s">
        <v>4627</v>
      </c>
      <c r="AD83" t="s">
        <v>4628</v>
      </c>
    </row>
    <row r="84" spans="25:30">
      <c r="Y84">
        <v>81</v>
      </c>
      <c r="Z84" t="s">
        <v>4446</v>
      </c>
      <c r="AB84" t="s">
        <v>4661</v>
      </c>
    </row>
    <row r="85" spans="25:30">
      <c r="Y85">
        <v>82</v>
      </c>
      <c r="Z85" t="s">
        <v>4447</v>
      </c>
      <c r="AB85" t="s">
        <v>4629</v>
      </c>
      <c r="AC85" t="s">
        <v>4630</v>
      </c>
      <c r="AD85" t="s">
        <v>4631</v>
      </c>
    </row>
    <row r="86" spans="25:30">
      <c r="Y86">
        <v>83</v>
      </c>
      <c r="Z86" t="s">
        <v>4448</v>
      </c>
      <c r="AB86" t="s">
        <v>4632</v>
      </c>
      <c r="AC86" t="s">
        <v>4633</v>
      </c>
      <c r="AD86" t="s">
        <v>4634</v>
      </c>
    </row>
    <row r="87" spans="25:30">
      <c r="Y87">
        <v>84</v>
      </c>
      <c r="Z87" t="s">
        <v>4449</v>
      </c>
      <c r="AB87" t="s">
        <v>4635</v>
      </c>
      <c r="AC87" t="s">
        <v>4636</v>
      </c>
      <c r="AD87" t="s">
        <v>4637</v>
      </c>
    </row>
    <row r="88" spans="25:30">
      <c r="Y88">
        <v>85</v>
      </c>
      <c r="Z88" t="s">
        <v>4450</v>
      </c>
      <c r="AB88" t="s">
        <v>4638</v>
      </c>
      <c r="AC88" s="6" t="s">
        <v>4639</v>
      </c>
      <c r="AD88" t="s">
        <v>4640</v>
      </c>
    </row>
    <row r="89" spans="25:30">
      <c r="Y89">
        <v>86</v>
      </c>
      <c r="Z89" t="s">
        <v>4451</v>
      </c>
      <c r="AB89" t="s">
        <v>4641</v>
      </c>
      <c r="AC89" t="s">
        <v>4642</v>
      </c>
      <c r="AD89" t="s">
        <v>4643</v>
      </c>
    </row>
    <row r="90" spans="25:30">
      <c r="Y90">
        <v>87</v>
      </c>
      <c r="Z90" t="s">
        <v>4452</v>
      </c>
      <c r="AB90" t="s">
        <v>4644</v>
      </c>
      <c r="AC90" s="6" t="s">
        <v>4645</v>
      </c>
      <c r="AD90" t="s">
        <v>4646</v>
      </c>
    </row>
    <row r="91" spans="25:30">
      <c r="Y91">
        <v>88</v>
      </c>
      <c r="Z91" t="s">
        <v>4453</v>
      </c>
      <c r="AB91" t="s">
        <v>4647</v>
      </c>
      <c r="AC91" t="s">
        <v>4648</v>
      </c>
      <c r="AD91" t="s">
        <v>4649</v>
      </c>
    </row>
    <row r="92" spans="25:30">
      <c r="Y92">
        <v>89</v>
      </c>
      <c r="Z92" t="s">
        <v>4454</v>
      </c>
      <c r="AB92" t="s">
        <v>4650</v>
      </c>
      <c r="AC92" s="6" t="s">
        <v>4471</v>
      </c>
      <c r="AD92" t="s">
        <v>4651</v>
      </c>
    </row>
    <row r="93" spans="25:30">
      <c r="Y93">
        <v>90</v>
      </c>
      <c r="Z93" t="s">
        <v>4455</v>
      </c>
      <c r="AB93" t="s">
        <v>4652</v>
      </c>
      <c r="AC93" s="6" t="s">
        <v>4653</v>
      </c>
      <c r="AD93" t="s">
        <v>4654</v>
      </c>
    </row>
    <row r="94" spans="25:30">
      <c r="Y94">
        <v>91</v>
      </c>
      <c r="Z94" t="s">
        <v>4456</v>
      </c>
      <c r="AB94" t="s">
        <v>4655</v>
      </c>
      <c r="AC94" t="s">
        <v>4656</v>
      </c>
      <c r="AD94" t="s">
        <v>4657</v>
      </c>
    </row>
    <row r="95" spans="25:30">
      <c r="Y95">
        <v>92</v>
      </c>
      <c r="Z95" t="s">
        <v>4457</v>
      </c>
      <c r="AB95" t="s">
        <v>4658</v>
      </c>
      <c r="AC95" s="6" t="s">
        <v>4659</v>
      </c>
      <c r="AD95" t="s">
        <v>4660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3CE6-BA98-44CE-951B-53F72FB38D52}">
  <dimension ref="A1:M61"/>
  <sheetViews>
    <sheetView workbookViewId="0">
      <selection activeCell="F8" sqref="F8"/>
    </sheetView>
  </sheetViews>
  <sheetFormatPr defaultRowHeight="16.5"/>
  <cols>
    <col min="3" max="3" width="7.625" customWidth="1"/>
  </cols>
  <sheetData>
    <row r="1" spans="1:11">
      <c r="A1" t="s">
        <v>19</v>
      </c>
    </row>
    <row r="2" spans="1:11">
      <c r="B2" t="s">
        <v>98</v>
      </c>
    </row>
    <row r="3" spans="1:11">
      <c r="A3">
        <v>0</v>
      </c>
      <c r="B3" t="s">
        <v>3305</v>
      </c>
      <c r="C3" s="6"/>
      <c r="E3" t="s">
        <v>1459</v>
      </c>
      <c r="F3" s="14" t="s">
        <v>3348</v>
      </c>
      <c r="G3" s="14" t="s">
        <v>1547</v>
      </c>
      <c r="H3" s="1"/>
      <c r="I3" t="s">
        <v>1459</v>
      </c>
      <c r="J3" s="6" t="s">
        <v>3348</v>
      </c>
      <c r="K3" t="s">
        <v>1547</v>
      </c>
    </row>
    <row r="4" spans="1:11">
      <c r="A4">
        <v>1</v>
      </c>
      <c r="B4" t="s">
        <v>3306</v>
      </c>
      <c r="C4" s="6"/>
      <c r="E4" t="s">
        <v>3349</v>
      </c>
      <c r="F4" s="14" t="s">
        <v>3350</v>
      </c>
      <c r="G4" s="1" t="s">
        <v>3351</v>
      </c>
      <c r="H4" s="1"/>
      <c r="I4" t="s">
        <v>3349</v>
      </c>
      <c r="J4" s="6" t="s">
        <v>3350</v>
      </c>
      <c r="K4" t="s">
        <v>3351</v>
      </c>
    </row>
    <row r="5" spans="1:11">
      <c r="A5">
        <v>2</v>
      </c>
      <c r="B5" t="s">
        <v>3307</v>
      </c>
      <c r="C5" s="6"/>
      <c r="E5" t="s">
        <v>3352</v>
      </c>
      <c r="F5" t="s">
        <v>3432</v>
      </c>
      <c r="G5" s="6" t="s">
        <v>2489</v>
      </c>
      <c r="H5" s="1"/>
      <c r="I5" t="s">
        <v>3352</v>
      </c>
      <c r="J5" t="s">
        <v>3432</v>
      </c>
      <c r="K5" t="s">
        <v>2489</v>
      </c>
    </row>
    <row r="6" spans="1:11">
      <c r="A6">
        <v>3</v>
      </c>
      <c r="B6" t="s">
        <v>3308</v>
      </c>
      <c r="C6" s="6"/>
      <c r="E6" t="s">
        <v>2584</v>
      </c>
      <c r="F6" s="14" t="s">
        <v>3353</v>
      </c>
      <c r="G6" s="1" t="s">
        <v>2586</v>
      </c>
      <c r="H6" s="1"/>
      <c r="I6" t="s">
        <v>2584</v>
      </c>
      <c r="J6" s="6" t="s">
        <v>3353</v>
      </c>
      <c r="K6" t="s">
        <v>2586</v>
      </c>
    </row>
    <row r="7" spans="1:11">
      <c r="A7">
        <v>4</v>
      </c>
      <c r="B7" t="s">
        <v>3309</v>
      </c>
      <c r="C7" s="6"/>
      <c r="E7" t="s">
        <v>2490</v>
      </c>
      <c r="F7" t="s">
        <v>3433</v>
      </c>
      <c r="G7" s="6" t="s">
        <v>3354</v>
      </c>
      <c r="H7" s="1"/>
      <c r="I7" t="s">
        <v>2490</v>
      </c>
      <c r="J7" t="s">
        <v>3433</v>
      </c>
      <c r="K7" t="s">
        <v>3354</v>
      </c>
    </row>
    <row r="8" spans="1:11">
      <c r="A8">
        <v>5</v>
      </c>
      <c r="B8" t="s">
        <v>3310</v>
      </c>
      <c r="C8" s="6"/>
      <c r="E8" t="s">
        <v>2590</v>
      </c>
      <c r="F8" s="14" t="s">
        <v>3355</v>
      </c>
      <c r="G8" s="14" t="s">
        <v>2246</v>
      </c>
      <c r="H8" s="1"/>
      <c r="I8" t="s">
        <v>2590</v>
      </c>
      <c r="J8" s="6" t="s">
        <v>3355</v>
      </c>
      <c r="K8" t="s">
        <v>2246</v>
      </c>
    </row>
    <row r="9" spans="1:11">
      <c r="A9">
        <v>6</v>
      </c>
      <c r="B9" t="s">
        <v>3311</v>
      </c>
      <c r="C9" s="6"/>
      <c r="E9" t="s">
        <v>2592</v>
      </c>
      <c r="F9" t="s">
        <v>3434</v>
      </c>
      <c r="G9" s="6" t="s">
        <v>2594</v>
      </c>
      <c r="H9" s="1"/>
      <c r="I9" t="s">
        <v>2592</v>
      </c>
      <c r="J9" s="6" t="s">
        <v>3356</v>
      </c>
      <c r="K9" t="s">
        <v>2594</v>
      </c>
    </row>
    <row r="10" spans="1:11">
      <c r="A10">
        <v>7</v>
      </c>
      <c r="B10" t="s">
        <v>3312</v>
      </c>
      <c r="E10" t="s">
        <v>1211</v>
      </c>
      <c r="F10" s="1" t="s">
        <v>3357</v>
      </c>
      <c r="G10" s="1" t="s">
        <v>3358</v>
      </c>
      <c r="H10" s="1"/>
      <c r="I10" t="s">
        <v>1211</v>
      </c>
      <c r="J10" t="s">
        <v>3357</v>
      </c>
      <c r="K10" t="s">
        <v>3358</v>
      </c>
    </row>
    <row r="11" spans="1:11">
      <c r="A11">
        <v>8</v>
      </c>
      <c r="B11" t="s">
        <v>3313</v>
      </c>
      <c r="C11" s="6"/>
      <c r="E11" t="s">
        <v>3359</v>
      </c>
      <c r="F11" s="14" t="s">
        <v>3360</v>
      </c>
      <c r="G11" s="14" t="s">
        <v>2403</v>
      </c>
      <c r="H11" s="1"/>
      <c r="I11" t="s">
        <v>3359</v>
      </c>
      <c r="J11" s="6" t="s">
        <v>3360</v>
      </c>
      <c r="K11" t="s">
        <v>2403</v>
      </c>
    </row>
    <row r="12" spans="1:11">
      <c r="A12">
        <v>9</v>
      </c>
      <c r="B12" t="s">
        <v>3314</v>
      </c>
      <c r="E12" t="s">
        <v>1962</v>
      </c>
      <c r="F12" s="6" t="s">
        <v>3361</v>
      </c>
      <c r="G12" t="s">
        <v>3362</v>
      </c>
      <c r="H12" s="1"/>
      <c r="I12" t="s">
        <v>1962</v>
      </c>
      <c r="J12" s="6" t="s">
        <v>3361</v>
      </c>
      <c r="K12" t="s">
        <v>3362</v>
      </c>
    </row>
    <row r="13" spans="1:11">
      <c r="A13">
        <v>10</v>
      </c>
      <c r="B13" t="s">
        <v>3315</v>
      </c>
      <c r="C13" s="6"/>
      <c r="E13" t="s">
        <v>3363</v>
      </c>
      <c r="F13" s="14" t="s">
        <v>3435</v>
      </c>
      <c r="G13" s="14" t="s">
        <v>3365</v>
      </c>
      <c r="H13" s="1"/>
      <c r="I13" t="s">
        <v>3363</v>
      </c>
      <c r="J13" s="6" t="s">
        <v>3364</v>
      </c>
      <c r="K13" t="s">
        <v>3365</v>
      </c>
    </row>
    <row r="14" spans="1:11">
      <c r="A14">
        <v>11</v>
      </c>
      <c r="B14" t="s">
        <v>3316</v>
      </c>
      <c r="C14" s="6"/>
      <c r="E14" t="s">
        <v>3366</v>
      </c>
      <c r="F14" s="6" t="s">
        <v>3367</v>
      </c>
      <c r="G14" t="s">
        <v>3368</v>
      </c>
      <c r="H14" s="1"/>
      <c r="I14" t="s">
        <v>3366</v>
      </c>
      <c r="J14" s="6" t="s">
        <v>3367</v>
      </c>
      <c r="K14" t="s">
        <v>3368</v>
      </c>
    </row>
    <row r="15" spans="1:11">
      <c r="A15">
        <v>12</v>
      </c>
      <c r="B15" t="s">
        <v>3317</v>
      </c>
      <c r="C15" s="6"/>
      <c r="E15" t="s">
        <v>1813</v>
      </c>
      <c r="F15" s="14" t="s">
        <v>3369</v>
      </c>
      <c r="G15" s="14" t="s">
        <v>1971</v>
      </c>
      <c r="H15" s="1"/>
      <c r="I15" t="s">
        <v>1813</v>
      </c>
      <c r="J15" s="6" t="s">
        <v>3369</v>
      </c>
      <c r="K15" t="s">
        <v>1971</v>
      </c>
    </row>
    <row r="16" spans="1:11">
      <c r="A16">
        <v>13</v>
      </c>
      <c r="B16" t="s">
        <v>3318</v>
      </c>
      <c r="C16" s="6"/>
      <c r="E16" t="s">
        <v>3370</v>
      </c>
      <c r="F16" s="14" t="s">
        <v>3371</v>
      </c>
      <c r="G16" s="14" t="s">
        <v>3136</v>
      </c>
      <c r="H16" s="1"/>
      <c r="I16" t="s">
        <v>3370</v>
      </c>
      <c r="J16" s="6" t="s">
        <v>3371</v>
      </c>
      <c r="K16" t="s">
        <v>3136</v>
      </c>
    </row>
    <row r="17" spans="1:11">
      <c r="A17">
        <v>14</v>
      </c>
      <c r="B17" t="s">
        <v>3319</v>
      </c>
      <c r="C17" s="6"/>
      <c r="E17" t="s">
        <v>3372</v>
      </c>
      <c r="F17" s="6" t="s">
        <v>3373</v>
      </c>
      <c r="G17" t="s">
        <v>2508</v>
      </c>
      <c r="H17" s="1"/>
      <c r="I17" t="s">
        <v>3372</v>
      </c>
      <c r="J17" s="6" t="s">
        <v>3373</v>
      </c>
      <c r="K17" t="s">
        <v>2508</v>
      </c>
    </row>
    <row r="18" spans="1:11">
      <c r="A18">
        <v>15</v>
      </c>
      <c r="B18" t="s">
        <v>3320</v>
      </c>
      <c r="C18" s="6"/>
      <c r="E18" t="s">
        <v>1828</v>
      </c>
      <c r="F18" s="1" t="s">
        <v>3436</v>
      </c>
      <c r="G18" s="14" t="s">
        <v>3374</v>
      </c>
      <c r="H18" s="1"/>
      <c r="I18" t="s">
        <v>1828</v>
      </c>
      <c r="J18" s="6" t="s">
        <v>3796</v>
      </c>
      <c r="K18" t="s">
        <v>3797</v>
      </c>
    </row>
    <row r="19" spans="1:11">
      <c r="A19">
        <v>16</v>
      </c>
      <c r="B19" t="s">
        <v>3321</v>
      </c>
      <c r="C19" s="6"/>
      <c r="E19" t="s">
        <v>3375</v>
      </c>
      <c r="F19" s="14" t="s">
        <v>3376</v>
      </c>
      <c r="G19" s="14" t="s">
        <v>3377</v>
      </c>
      <c r="H19" s="1"/>
      <c r="I19" t="s">
        <v>3375</v>
      </c>
      <c r="J19" t="s">
        <v>3798</v>
      </c>
      <c r="K19" t="s">
        <v>3377</v>
      </c>
    </row>
    <row r="20" spans="1:11">
      <c r="A20">
        <v>17</v>
      </c>
      <c r="B20" t="s">
        <v>3322</v>
      </c>
      <c r="C20" s="6"/>
      <c r="E20" t="s">
        <v>2618</v>
      </c>
      <c r="F20" s="14" t="s">
        <v>3378</v>
      </c>
      <c r="G20" s="14" t="s">
        <v>1484</v>
      </c>
      <c r="H20" s="1"/>
      <c r="I20" t="s">
        <v>2618</v>
      </c>
      <c r="J20" s="6" t="s">
        <v>3378</v>
      </c>
      <c r="K20" t="s">
        <v>1484</v>
      </c>
    </row>
    <row r="21" spans="1:11">
      <c r="A21">
        <v>18</v>
      </c>
      <c r="B21" t="s">
        <v>3323</v>
      </c>
      <c r="C21" s="6"/>
      <c r="E21" t="s">
        <v>3379</v>
      </c>
      <c r="F21" s="14" t="s">
        <v>3380</v>
      </c>
      <c r="G21" s="14" t="s">
        <v>3381</v>
      </c>
      <c r="H21" s="1"/>
      <c r="I21" t="s">
        <v>3379</v>
      </c>
      <c r="J21" s="6" t="s">
        <v>3380</v>
      </c>
      <c r="K21" t="s">
        <v>3381</v>
      </c>
    </row>
    <row r="22" spans="1:11">
      <c r="A22">
        <v>19</v>
      </c>
      <c r="B22" t="s">
        <v>3324</v>
      </c>
      <c r="C22" s="6"/>
      <c r="E22" t="s">
        <v>3032</v>
      </c>
      <c r="F22" s="14" t="s">
        <v>3382</v>
      </c>
      <c r="G22" s="14" t="s">
        <v>2145</v>
      </c>
      <c r="H22" s="1"/>
      <c r="I22" t="s">
        <v>3032</v>
      </c>
      <c r="J22" s="6" t="s">
        <v>3382</v>
      </c>
      <c r="K22" t="s">
        <v>2145</v>
      </c>
    </row>
    <row r="23" spans="1:11">
      <c r="A23">
        <v>20</v>
      </c>
      <c r="B23" t="s">
        <v>3325</v>
      </c>
      <c r="C23" s="6"/>
      <c r="E23" t="s">
        <v>3383</v>
      </c>
      <c r="F23" s="14" t="s">
        <v>3384</v>
      </c>
      <c r="G23" s="14" t="s">
        <v>3385</v>
      </c>
      <c r="H23" s="1"/>
      <c r="I23" t="s">
        <v>3383</v>
      </c>
      <c r="J23" t="s">
        <v>3799</v>
      </c>
      <c r="K23" t="s">
        <v>3385</v>
      </c>
    </row>
    <row r="24" spans="1:11">
      <c r="A24">
        <v>21</v>
      </c>
      <c r="B24" t="s">
        <v>3326</v>
      </c>
      <c r="C24" s="6"/>
      <c r="E24" t="s">
        <v>2263</v>
      </c>
      <c r="F24" s="14" t="s">
        <v>3386</v>
      </c>
      <c r="G24" s="14" t="s">
        <v>3387</v>
      </c>
      <c r="I24" t="s">
        <v>2263</v>
      </c>
      <c r="J24" s="6" t="s">
        <v>3386</v>
      </c>
      <c r="K24" t="s">
        <v>3387</v>
      </c>
    </row>
    <row r="25" spans="1:11">
      <c r="A25">
        <v>22</v>
      </c>
      <c r="B25" t="s">
        <v>3327</v>
      </c>
      <c r="C25" s="6"/>
      <c r="E25" t="s">
        <v>3388</v>
      </c>
      <c r="F25" s="14" t="s">
        <v>3389</v>
      </c>
      <c r="G25" s="14" t="s">
        <v>3390</v>
      </c>
      <c r="H25" s="1"/>
      <c r="I25" t="s">
        <v>3388</v>
      </c>
      <c r="J25" s="6" t="s">
        <v>3389</v>
      </c>
      <c r="K25" t="s">
        <v>3390</v>
      </c>
    </row>
    <row r="26" spans="1:11">
      <c r="A26">
        <v>23</v>
      </c>
      <c r="B26" t="s">
        <v>3328</v>
      </c>
      <c r="C26" s="6"/>
      <c r="E26" t="s">
        <v>3391</v>
      </c>
      <c r="F26" s="14" t="s">
        <v>3392</v>
      </c>
      <c r="G26" s="14" t="s">
        <v>2236</v>
      </c>
      <c r="H26" s="1"/>
      <c r="I26" t="s">
        <v>3391</v>
      </c>
      <c r="J26" s="6" t="s">
        <v>3392</v>
      </c>
      <c r="K26" t="s">
        <v>2236</v>
      </c>
    </row>
    <row r="27" spans="1:11">
      <c r="A27">
        <v>24</v>
      </c>
      <c r="B27" t="s">
        <v>3329</v>
      </c>
      <c r="C27" s="6"/>
      <c r="E27" t="s">
        <v>3393</v>
      </c>
      <c r="F27" s="1" t="s">
        <v>3437</v>
      </c>
      <c r="G27" s="14" t="s">
        <v>1494</v>
      </c>
      <c r="H27" s="1"/>
      <c r="I27" t="s">
        <v>3393</v>
      </c>
      <c r="J27" s="6" t="s">
        <v>3394</v>
      </c>
      <c r="K27" t="s">
        <v>1494</v>
      </c>
    </row>
    <row r="28" spans="1:11">
      <c r="A28">
        <v>25</v>
      </c>
      <c r="B28" t="s">
        <v>3330</v>
      </c>
      <c r="C28" s="6"/>
      <c r="E28" t="s">
        <v>1629</v>
      </c>
      <c r="F28" s="14" t="s">
        <v>3395</v>
      </c>
      <c r="G28" s="14" t="s">
        <v>3396</v>
      </c>
      <c r="H28" s="1"/>
      <c r="I28" t="s">
        <v>1629</v>
      </c>
      <c r="J28" s="6" t="s">
        <v>3395</v>
      </c>
      <c r="K28" t="s">
        <v>3396</v>
      </c>
    </row>
    <row r="29" spans="1:11">
      <c r="A29">
        <v>26</v>
      </c>
      <c r="B29" t="s">
        <v>3331</v>
      </c>
      <c r="C29" s="6"/>
      <c r="E29" t="s">
        <v>3397</v>
      </c>
      <c r="F29" s="1" t="s">
        <v>3438</v>
      </c>
      <c r="G29" s="14" t="s">
        <v>1868</v>
      </c>
      <c r="H29" s="1"/>
      <c r="I29" t="s">
        <v>3397</v>
      </c>
      <c r="J29" s="6" t="s">
        <v>3398</v>
      </c>
      <c r="K29" t="s">
        <v>1868</v>
      </c>
    </row>
    <row r="30" spans="1:11">
      <c r="A30">
        <v>27</v>
      </c>
      <c r="B30" t="s">
        <v>3332</v>
      </c>
      <c r="C30" s="6"/>
      <c r="E30" t="s">
        <v>3399</v>
      </c>
      <c r="F30" s="6" t="s">
        <v>3400</v>
      </c>
      <c r="G30" s="6" t="s">
        <v>1871</v>
      </c>
      <c r="H30" s="1"/>
      <c r="I30" t="s">
        <v>3399</v>
      </c>
      <c r="J30" s="6" t="s">
        <v>3400</v>
      </c>
      <c r="K30" t="s">
        <v>1871</v>
      </c>
    </row>
    <row r="31" spans="1:11">
      <c r="A31">
        <v>28</v>
      </c>
      <c r="B31" t="s">
        <v>3333</v>
      </c>
      <c r="C31" s="6"/>
      <c r="E31" t="s">
        <v>2641</v>
      </c>
      <c r="F31" s="14" t="s">
        <v>3439</v>
      </c>
      <c r="G31" s="14" t="s">
        <v>2643</v>
      </c>
      <c r="H31" s="1"/>
      <c r="I31" t="s">
        <v>2641</v>
      </c>
      <c r="J31" s="6" t="s">
        <v>3401</v>
      </c>
      <c r="K31" t="s">
        <v>2643</v>
      </c>
    </row>
    <row r="32" spans="1:11">
      <c r="A32">
        <v>29</v>
      </c>
      <c r="B32" t="s">
        <v>3334</v>
      </c>
      <c r="C32" s="6"/>
      <c r="H32" s="1"/>
      <c r="I32" t="s">
        <v>1676</v>
      </c>
      <c r="J32" s="6" t="s">
        <v>3800</v>
      </c>
      <c r="K32" t="s">
        <v>3801</v>
      </c>
    </row>
    <row r="33" spans="1:13">
      <c r="A33">
        <v>30</v>
      </c>
      <c r="B33" t="s">
        <v>3335</v>
      </c>
      <c r="C33" s="6"/>
      <c r="E33" t="s">
        <v>3402</v>
      </c>
      <c r="F33" s="14" t="s">
        <v>3403</v>
      </c>
      <c r="G33" s="14" t="s">
        <v>3404</v>
      </c>
      <c r="H33" s="1"/>
      <c r="I33" t="s">
        <v>3402</v>
      </c>
      <c r="J33" s="6" t="s">
        <v>3403</v>
      </c>
      <c r="K33" t="s">
        <v>3404</v>
      </c>
    </row>
    <row r="34" spans="1:13">
      <c r="A34">
        <v>31</v>
      </c>
      <c r="B34" t="s">
        <v>3336</v>
      </c>
      <c r="C34" s="6"/>
      <c r="E34" t="s">
        <v>3405</v>
      </c>
      <c r="F34" s="1" t="s">
        <v>3440</v>
      </c>
      <c r="G34" s="14" t="s">
        <v>3407</v>
      </c>
      <c r="H34" s="1"/>
      <c r="I34" t="s">
        <v>3405</v>
      </c>
      <c r="J34" s="6" t="s">
        <v>3406</v>
      </c>
      <c r="K34" t="s">
        <v>3407</v>
      </c>
    </row>
    <row r="35" spans="1:13">
      <c r="A35">
        <v>32</v>
      </c>
      <c r="B35" t="s">
        <v>3337</v>
      </c>
      <c r="C35" s="6"/>
      <c r="E35" t="s">
        <v>2197</v>
      </c>
      <c r="F35" s="1" t="s">
        <v>3441</v>
      </c>
      <c r="G35" s="14" t="s">
        <v>3409</v>
      </c>
      <c r="H35" s="1"/>
      <c r="I35" t="s">
        <v>2197</v>
      </c>
      <c r="J35" s="6" t="s">
        <v>3408</v>
      </c>
      <c r="K35" t="s">
        <v>3409</v>
      </c>
    </row>
    <row r="36" spans="1:13">
      <c r="A36">
        <v>33</v>
      </c>
      <c r="B36" t="s">
        <v>3338</v>
      </c>
      <c r="C36" s="6"/>
      <c r="E36" t="s">
        <v>3410</v>
      </c>
      <c r="F36" s="1" t="s">
        <v>3442</v>
      </c>
      <c r="G36" s="14" t="s">
        <v>2654</v>
      </c>
      <c r="H36" s="1"/>
      <c r="I36" t="s">
        <v>3410</v>
      </c>
      <c r="J36" t="s">
        <v>3442</v>
      </c>
      <c r="K36" t="s">
        <v>2654</v>
      </c>
      <c r="M36" t="s">
        <v>3304</v>
      </c>
    </row>
    <row r="37" spans="1:13">
      <c r="A37">
        <v>34</v>
      </c>
      <c r="B37" t="s">
        <v>3339</v>
      </c>
      <c r="E37" t="s">
        <v>2655</v>
      </c>
      <c r="F37" s="14" t="s">
        <v>3411</v>
      </c>
      <c r="G37" s="14" t="s">
        <v>2657</v>
      </c>
      <c r="H37" s="1"/>
      <c r="I37" t="s">
        <v>2655</v>
      </c>
      <c r="J37" s="6" t="s">
        <v>3411</v>
      </c>
      <c r="K37" t="s">
        <v>2657</v>
      </c>
    </row>
    <row r="38" spans="1:13">
      <c r="A38">
        <v>35</v>
      </c>
      <c r="B38" t="s">
        <v>3340</v>
      </c>
      <c r="C38" s="6"/>
      <c r="E38" t="s">
        <v>2658</v>
      </c>
      <c r="F38" s="14" t="s">
        <v>3412</v>
      </c>
      <c r="G38" s="14" t="s">
        <v>3413</v>
      </c>
      <c r="H38" s="1"/>
      <c r="I38" t="s">
        <v>2658</v>
      </c>
      <c r="J38" s="6" t="s">
        <v>3412</v>
      </c>
      <c r="K38" t="s">
        <v>3413</v>
      </c>
    </row>
    <row r="39" spans="1:13">
      <c r="A39">
        <v>36</v>
      </c>
      <c r="B39" t="s">
        <v>3341</v>
      </c>
      <c r="C39" s="6"/>
      <c r="E39" t="s">
        <v>3414</v>
      </c>
      <c r="F39" s="1" t="s">
        <v>3443</v>
      </c>
      <c r="G39" s="14" t="s">
        <v>3416</v>
      </c>
      <c r="H39" s="1"/>
      <c r="I39" t="s">
        <v>3414</v>
      </c>
      <c r="J39" s="6" t="s">
        <v>3415</v>
      </c>
      <c r="K39" t="s">
        <v>3416</v>
      </c>
    </row>
    <row r="40" spans="1:13">
      <c r="A40">
        <v>37</v>
      </c>
      <c r="B40" t="s">
        <v>3342</v>
      </c>
      <c r="C40" s="6"/>
      <c r="E40" t="s">
        <v>3417</v>
      </c>
      <c r="F40" s="1" t="s">
        <v>3444</v>
      </c>
      <c r="G40" s="14" t="s">
        <v>2664</v>
      </c>
      <c r="H40" s="1"/>
      <c r="I40" t="s">
        <v>3417</v>
      </c>
      <c r="J40" s="6" t="s">
        <v>3418</v>
      </c>
      <c r="K40" t="s">
        <v>2664</v>
      </c>
    </row>
    <row r="41" spans="1:13">
      <c r="A41">
        <v>38</v>
      </c>
      <c r="B41" t="s">
        <v>3343</v>
      </c>
      <c r="C41" s="6"/>
      <c r="E41" t="s">
        <v>3419</v>
      </c>
      <c r="F41" s="14" t="s">
        <v>3445</v>
      </c>
      <c r="G41" s="14" t="s">
        <v>3421</v>
      </c>
      <c r="H41" s="1"/>
      <c r="I41" t="s">
        <v>3419</v>
      </c>
      <c r="J41" s="6" t="s">
        <v>3420</v>
      </c>
      <c r="K41" t="s">
        <v>3421</v>
      </c>
    </row>
    <row r="42" spans="1:13">
      <c r="A42">
        <v>39</v>
      </c>
      <c r="B42" t="s">
        <v>3344</v>
      </c>
      <c r="C42" s="6"/>
      <c r="E42" t="s">
        <v>3422</v>
      </c>
      <c r="F42" s="14" t="s">
        <v>3446</v>
      </c>
      <c r="G42" s="14" t="s">
        <v>3424</v>
      </c>
      <c r="H42" s="1"/>
      <c r="I42" t="s">
        <v>3422</v>
      </c>
      <c r="J42" s="6" t="s">
        <v>3423</v>
      </c>
      <c r="K42" t="s">
        <v>3424</v>
      </c>
    </row>
    <row r="43" spans="1:13">
      <c r="A43">
        <v>40</v>
      </c>
      <c r="B43" t="s">
        <v>3345</v>
      </c>
      <c r="C43" s="6"/>
      <c r="E43" t="s">
        <v>2670</v>
      </c>
      <c r="F43" s="14" t="s">
        <v>3425</v>
      </c>
      <c r="G43" s="14" t="s">
        <v>2893</v>
      </c>
      <c r="I43" t="s">
        <v>2670</v>
      </c>
      <c r="J43" s="6" t="s">
        <v>3425</v>
      </c>
      <c r="K43" t="s">
        <v>2893</v>
      </c>
    </row>
    <row r="44" spans="1:13">
      <c r="A44">
        <v>41</v>
      </c>
      <c r="B44" t="s">
        <v>3346</v>
      </c>
      <c r="C44" s="6"/>
      <c r="E44" t="s">
        <v>3426</v>
      </c>
      <c r="F44" s="6" t="s">
        <v>3427</v>
      </c>
      <c r="G44" s="6" t="s">
        <v>3428</v>
      </c>
      <c r="I44" t="s">
        <v>3426</v>
      </c>
      <c r="J44" s="6" t="s">
        <v>3427</v>
      </c>
      <c r="K44" t="s">
        <v>3428</v>
      </c>
    </row>
    <row r="45" spans="1:13">
      <c r="A45">
        <v>42</v>
      </c>
      <c r="B45" t="s">
        <v>3347</v>
      </c>
      <c r="C45" s="6"/>
      <c r="E45" t="s">
        <v>3429</v>
      </c>
      <c r="F45" s="6" t="s">
        <v>3430</v>
      </c>
      <c r="G45" s="6" t="s">
        <v>3431</v>
      </c>
      <c r="I45" t="s">
        <v>3429</v>
      </c>
      <c r="J45" s="6" t="s">
        <v>3430</v>
      </c>
      <c r="K45" t="s">
        <v>3431</v>
      </c>
    </row>
    <row r="46" spans="1:13">
      <c r="A46">
        <v>43</v>
      </c>
      <c r="C46" s="6"/>
      <c r="G46" s="6"/>
      <c r="J46" s="6"/>
    </row>
    <row r="47" spans="1:13">
      <c r="A47">
        <v>44</v>
      </c>
      <c r="C47" s="6"/>
      <c r="G47" s="6"/>
    </row>
    <row r="48" spans="1:13">
      <c r="A48">
        <v>45</v>
      </c>
      <c r="C48" s="6"/>
      <c r="G48" s="6"/>
    </row>
    <row r="49" spans="1:7">
      <c r="A49">
        <v>46</v>
      </c>
      <c r="C49" s="6"/>
      <c r="G49" s="6"/>
    </row>
    <row r="50" spans="1:7">
      <c r="A50">
        <v>47</v>
      </c>
      <c r="C50" s="6"/>
      <c r="G50" s="6"/>
    </row>
    <row r="51" spans="1:7">
      <c r="A51">
        <v>48</v>
      </c>
      <c r="C51" s="6"/>
      <c r="G51" s="6"/>
    </row>
    <row r="52" spans="1:7">
      <c r="A52">
        <v>49</v>
      </c>
      <c r="G52" s="6"/>
    </row>
    <row r="53" spans="1:7">
      <c r="A53">
        <v>50</v>
      </c>
      <c r="C53" s="6"/>
    </row>
    <row r="54" spans="1:7">
      <c r="A54">
        <v>51</v>
      </c>
      <c r="C54" s="6"/>
      <c r="G54" s="6"/>
    </row>
    <row r="55" spans="1:7">
      <c r="A55">
        <v>52</v>
      </c>
      <c r="C55" s="6"/>
      <c r="G55" s="6"/>
    </row>
    <row r="56" spans="1:7">
      <c r="A56">
        <v>53</v>
      </c>
      <c r="C56" s="6"/>
      <c r="G56" s="6"/>
    </row>
    <row r="57" spans="1:7">
      <c r="A57">
        <v>54</v>
      </c>
    </row>
    <row r="58" spans="1:7">
      <c r="A58">
        <v>55</v>
      </c>
      <c r="C58" s="6"/>
    </row>
    <row r="59" spans="1:7">
      <c r="A59">
        <v>56</v>
      </c>
      <c r="C59" s="6"/>
    </row>
    <row r="60" spans="1:7">
      <c r="A60">
        <v>57</v>
      </c>
      <c r="C60" s="6"/>
    </row>
    <row r="61" spans="1:7">
      <c r="A61">
        <v>58</v>
      </c>
      <c r="C61" s="6"/>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DF551-02BC-4A07-AA13-EBF077F9A09A}">
  <dimension ref="A2:J61"/>
  <sheetViews>
    <sheetView workbookViewId="0">
      <selection activeCell="L30" sqref="L30"/>
    </sheetView>
  </sheetViews>
  <sheetFormatPr defaultRowHeight="16.5"/>
  <cols>
    <col min="3" max="3" width="7.625" customWidth="1"/>
  </cols>
  <sheetData>
    <row r="2" spans="1:10">
      <c r="B2" t="s">
        <v>98</v>
      </c>
    </row>
    <row r="3" spans="1:10">
      <c r="A3">
        <v>0</v>
      </c>
      <c r="B3" t="s">
        <v>2977</v>
      </c>
      <c r="C3" s="6"/>
      <c r="E3" t="s">
        <v>3705</v>
      </c>
      <c r="F3" s="14" t="s">
        <v>3706</v>
      </c>
      <c r="G3" s="1" t="s">
        <v>1780</v>
      </c>
      <c r="H3" s="1"/>
      <c r="J3" s="6"/>
    </row>
    <row r="4" spans="1:10">
      <c r="A4">
        <v>1</v>
      </c>
      <c r="B4" t="s">
        <v>2978</v>
      </c>
      <c r="C4" s="6"/>
      <c r="E4" t="s">
        <v>2809</v>
      </c>
      <c r="F4" s="14" t="s">
        <v>3707</v>
      </c>
      <c r="G4" s="1" t="s">
        <v>3025</v>
      </c>
      <c r="H4" s="1"/>
      <c r="J4" s="6"/>
    </row>
    <row r="5" spans="1:10">
      <c r="A5">
        <v>2</v>
      </c>
      <c r="B5" t="s">
        <v>2979</v>
      </c>
      <c r="C5" s="6"/>
      <c r="E5" t="s">
        <v>3708</v>
      </c>
      <c r="F5" s="6" t="s">
        <v>3709</v>
      </c>
      <c r="G5" t="s">
        <v>2581</v>
      </c>
      <c r="H5" s="1"/>
    </row>
    <row r="6" spans="1:10">
      <c r="A6">
        <v>3</v>
      </c>
      <c r="B6" t="s">
        <v>2980</v>
      </c>
      <c r="C6" s="6"/>
      <c r="E6" t="s">
        <v>1786</v>
      </c>
      <c r="F6" s="14" t="s">
        <v>3710</v>
      </c>
      <c r="G6" s="1" t="s">
        <v>2470</v>
      </c>
      <c r="H6" s="1"/>
    </row>
    <row r="7" spans="1:10">
      <c r="A7">
        <v>4</v>
      </c>
      <c r="B7" t="s">
        <v>2981</v>
      </c>
      <c r="C7" s="6"/>
      <c r="E7" t="s">
        <v>3711</v>
      </c>
      <c r="F7" s="6" t="s">
        <v>3712</v>
      </c>
      <c r="G7" t="s">
        <v>3713</v>
      </c>
      <c r="H7" s="1"/>
    </row>
    <row r="8" spans="1:10">
      <c r="A8">
        <v>5</v>
      </c>
      <c r="B8" t="s">
        <v>2982</v>
      </c>
      <c r="C8" s="6"/>
      <c r="E8" t="s">
        <v>2096</v>
      </c>
      <c r="F8" s="14" t="s">
        <v>3714</v>
      </c>
      <c r="G8" s="1" t="s">
        <v>3026</v>
      </c>
      <c r="H8" s="1"/>
      <c r="J8" s="6"/>
    </row>
    <row r="9" spans="1:10">
      <c r="A9">
        <v>6</v>
      </c>
      <c r="B9" t="s">
        <v>2983</v>
      </c>
      <c r="C9" s="6"/>
      <c r="E9" t="s">
        <v>3715</v>
      </c>
      <c r="F9" s="6" t="s">
        <v>3716</v>
      </c>
      <c r="G9" t="s">
        <v>3717</v>
      </c>
      <c r="H9" s="1"/>
      <c r="J9" s="6"/>
    </row>
    <row r="10" spans="1:10">
      <c r="A10">
        <v>7</v>
      </c>
      <c r="B10" t="s">
        <v>2984</v>
      </c>
      <c r="C10" s="6"/>
      <c r="E10" t="s">
        <v>3027</v>
      </c>
      <c r="F10" s="1" t="s">
        <v>3718</v>
      </c>
      <c r="G10" s="1" t="s">
        <v>2104</v>
      </c>
      <c r="H10" s="1"/>
    </row>
    <row r="11" spans="1:10">
      <c r="A11">
        <v>8</v>
      </c>
      <c r="B11" t="s">
        <v>2985</v>
      </c>
      <c r="C11" s="6"/>
      <c r="E11" t="s">
        <v>3028</v>
      </c>
      <c r="F11" s="14" t="s">
        <v>3719</v>
      </c>
      <c r="G11" s="14" t="s">
        <v>3029</v>
      </c>
      <c r="H11" s="1"/>
    </row>
    <row r="12" spans="1:10">
      <c r="A12">
        <v>9</v>
      </c>
      <c r="B12" t="s">
        <v>2986</v>
      </c>
      <c r="C12" s="6"/>
      <c r="E12" t="s">
        <v>2117</v>
      </c>
      <c r="F12" s="17" t="s">
        <v>3792</v>
      </c>
      <c r="G12" t="s">
        <v>3720</v>
      </c>
      <c r="H12" s="1"/>
      <c r="J12" s="6"/>
    </row>
    <row r="13" spans="1:10">
      <c r="A13">
        <v>10</v>
      </c>
      <c r="B13" t="s">
        <v>2987</v>
      </c>
      <c r="C13" s="6"/>
      <c r="E13" t="s">
        <v>3030</v>
      </c>
      <c r="F13" s="1" t="s">
        <v>3721</v>
      </c>
      <c r="G13" s="14" t="s">
        <v>1824</v>
      </c>
      <c r="H13" s="1"/>
      <c r="J13" s="6"/>
    </row>
    <row r="14" spans="1:10">
      <c r="A14">
        <v>11</v>
      </c>
      <c r="B14" t="s">
        <v>2988</v>
      </c>
      <c r="C14" s="6"/>
      <c r="E14" t="s">
        <v>3722</v>
      </c>
      <c r="F14" t="s">
        <v>3723</v>
      </c>
      <c r="G14" t="s">
        <v>3724</v>
      </c>
      <c r="H14" s="1"/>
      <c r="J14" s="6"/>
    </row>
    <row r="15" spans="1:10">
      <c r="A15">
        <v>12</v>
      </c>
      <c r="B15" t="s">
        <v>2989</v>
      </c>
      <c r="C15" s="6"/>
      <c r="E15" t="s">
        <v>3725</v>
      </c>
      <c r="F15" s="14" t="s">
        <v>3726</v>
      </c>
      <c r="G15" s="1" t="s">
        <v>3727</v>
      </c>
      <c r="H15" s="1"/>
    </row>
    <row r="16" spans="1:10">
      <c r="A16">
        <v>13</v>
      </c>
      <c r="B16" t="s">
        <v>2990</v>
      </c>
      <c r="C16" s="6"/>
      <c r="E16" t="s">
        <v>3728</v>
      </c>
      <c r="F16" s="14" t="s">
        <v>3729</v>
      </c>
      <c r="G16" s="14" t="s">
        <v>3730</v>
      </c>
      <c r="H16" s="1"/>
    </row>
    <row r="17" spans="1:10">
      <c r="A17">
        <v>14</v>
      </c>
      <c r="B17" t="s">
        <v>2991</v>
      </c>
      <c r="C17" s="6"/>
      <c r="E17" t="s">
        <v>3731</v>
      </c>
      <c r="F17" s="6" t="s">
        <v>3732</v>
      </c>
      <c r="G17" t="s">
        <v>3733</v>
      </c>
      <c r="H17" s="1"/>
    </row>
    <row r="18" spans="1:10">
      <c r="A18">
        <v>15</v>
      </c>
      <c r="B18" t="s">
        <v>2992</v>
      </c>
      <c r="C18" s="6"/>
      <c r="E18" t="s">
        <v>3031</v>
      </c>
      <c r="F18" s="14" t="s">
        <v>3734</v>
      </c>
      <c r="G18" s="14" t="s">
        <v>3032</v>
      </c>
      <c r="H18" s="1"/>
      <c r="J18" s="6"/>
    </row>
    <row r="19" spans="1:10">
      <c r="A19">
        <v>16</v>
      </c>
      <c r="B19" t="s">
        <v>2993</v>
      </c>
      <c r="C19" s="6"/>
      <c r="E19" t="s">
        <v>1612</v>
      </c>
      <c r="F19" s="14" t="s">
        <v>3735</v>
      </c>
      <c r="G19" s="14" t="s">
        <v>3736</v>
      </c>
      <c r="H19" s="1"/>
    </row>
    <row r="20" spans="1:10">
      <c r="A20">
        <v>17</v>
      </c>
      <c r="B20" t="s">
        <v>2994</v>
      </c>
      <c r="C20" s="6"/>
      <c r="E20" t="s">
        <v>3034</v>
      </c>
      <c r="F20" s="14" t="s">
        <v>3737</v>
      </c>
      <c r="G20" s="14" t="s">
        <v>3035</v>
      </c>
      <c r="H20" s="1"/>
      <c r="J20" s="6"/>
    </row>
    <row r="21" spans="1:10">
      <c r="A21">
        <v>18</v>
      </c>
      <c r="B21" t="s">
        <v>2995</v>
      </c>
      <c r="C21" s="6"/>
      <c r="E21" t="s">
        <v>3738</v>
      </c>
      <c r="F21" s="1" t="s">
        <v>3739</v>
      </c>
      <c r="G21" s="1" t="s">
        <v>3740</v>
      </c>
      <c r="H21" s="1"/>
    </row>
    <row r="22" spans="1:10">
      <c r="A22">
        <v>19</v>
      </c>
      <c r="B22" t="s">
        <v>2996</v>
      </c>
      <c r="C22" s="6"/>
      <c r="E22" t="s">
        <v>3036</v>
      </c>
      <c r="F22" s="14" t="s">
        <v>3741</v>
      </c>
      <c r="G22" s="14" t="s">
        <v>3037</v>
      </c>
      <c r="H22" s="1"/>
      <c r="J22" s="6"/>
    </row>
    <row r="23" spans="1:10">
      <c r="A23">
        <v>20</v>
      </c>
      <c r="B23" t="s">
        <v>2997</v>
      </c>
      <c r="C23" s="6"/>
      <c r="E23" t="s">
        <v>3742</v>
      </c>
      <c r="F23" s="14" t="s">
        <v>3743</v>
      </c>
      <c r="G23" s="14" t="s">
        <v>3038</v>
      </c>
      <c r="H23" s="1"/>
    </row>
    <row r="24" spans="1:10">
      <c r="A24">
        <v>21</v>
      </c>
      <c r="B24" t="s">
        <v>2998</v>
      </c>
      <c r="C24" s="6"/>
      <c r="E24" t="s">
        <v>3039</v>
      </c>
      <c r="F24" s="14" t="s">
        <v>3744</v>
      </c>
      <c r="G24" s="1" t="s">
        <v>3040</v>
      </c>
      <c r="J24" s="6"/>
    </row>
    <row r="25" spans="1:10">
      <c r="A25">
        <v>22</v>
      </c>
      <c r="B25" t="s">
        <v>2999</v>
      </c>
      <c r="C25" s="6"/>
      <c r="E25" t="s">
        <v>2440</v>
      </c>
      <c r="F25" s="14" t="s">
        <v>3745</v>
      </c>
      <c r="G25" s="1" t="s">
        <v>3746</v>
      </c>
      <c r="H25" s="1"/>
      <c r="J25" s="6"/>
    </row>
    <row r="26" spans="1:10">
      <c r="A26">
        <v>23</v>
      </c>
      <c r="B26" t="s">
        <v>3000</v>
      </c>
      <c r="C26" s="6"/>
      <c r="E26" t="s">
        <v>3747</v>
      </c>
      <c r="F26" s="14" t="s">
        <v>3748</v>
      </c>
      <c r="G26" s="14" t="s">
        <v>3749</v>
      </c>
      <c r="H26" s="1"/>
      <c r="J26" s="6"/>
    </row>
    <row r="27" spans="1:10">
      <c r="A27">
        <v>24</v>
      </c>
      <c r="B27" t="s">
        <v>3001</v>
      </c>
      <c r="C27" s="6"/>
      <c r="E27" t="s">
        <v>3750</v>
      </c>
      <c r="F27" s="14" t="s">
        <v>3751</v>
      </c>
      <c r="G27" s="14" t="s">
        <v>3183</v>
      </c>
      <c r="H27" s="1"/>
      <c r="J27" s="6"/>
    </row>
    <row r="28" spans="1:10">
      <c r="A28">
        <v>25</v>
      </c>
      <c r="B28" t="s">
        <v>3002</v>
      </c>
      <c r="C28" s="6"/>
      <c r="E28" t="s">
        <v>3185</v>
      </c>
      <c r="F28" s="14" t="s">
        <v>3752</v>
      </c>
      <c r="G28" s="14" t="s">
        <v>3041</v>
      </c>
      <c r="H28" s="1"/>
      <c r="J28" s="6"/>
    </row>
    <row r="29" spans="1:10">
      <c r="A29">
        <v>26</v>
      </c>
      <c r="B29" t="s">
        <v>3003</v>
      </c>
      <c r="C29" s="6"/>
      <c r="E29" t="s">
        <v>2188</v>
      </c>
      <c r="F29" s="14" t="s">
        <v>3753</v>
      </c>
      <c r="G29" s="14" t="s">
        <v>3754</v>
      </c>
      <c r="H29" s="1"/>
      <c r="J29" s="6"/>
    </row>
    <row r="30" spans="1:10">
      <c r="A30">
        <v>27</v>
      </c>
      <c r="B30" t="s">
        <v>3004</v>
      </c>
      <c r="C30" s="6"/>
      <c r="E30" t="s">
        <v>3755</v>
      </c>
      <c r="F30" s="6" t="s">
        <v>3756</v>
      </c>
      <c r="G30" s="6" t="s">
        <v>3757</v>
      </c>
      <c r="H30" s="1"/>
      <c r="J30" s="6"/>
    </row>
    <row r="31" spans="1:10">
      <c r="A31">
        <v>28</v>
      </c>
      <c r="B31" t="s">
        <v>3005</v>
      </c>
      <c r="C31" s="6"/>
      <c r="E31" t="s">
        <v>3042</v>
      </c>
      <c r="F31" s="14" t="s">
        <v>3758</v>
      </c>
      <c r="G31" s="14" t="s">
        <v>3043</v>
      </c>
      <c r="H31" s="1"/>
      <c r="J31" s="6"/>
    </row>
    <row r="32" spans="1:10">
      <c r="A32">
        <v>29</v>
      </c>
      <c r="B32" t="s">
        <v>3006</v>
      </c>
      <c r="C32" s="6"/>
      <c r="E32" t="s">
        <v>1510</v>
      </c>
      <c r="F32" s="1" t="s">
        <v>3759</v>
      </c>
      <c r="G32" s="14" t="s">
        <v>2036</v>
      </c>
      <c r="H32" s="1"/>
      <c r="J32" s="6"/>
    </row>
    <row r="33" spans="1:10">
      <c r="A33">
        <v>30</v>
      </c>
      <c r="B33" t="s">
        <v>3007</v>
      </c>
      <c r="C33" s="6"/>
      <c r="E33" t="s">
        <v>3760</v>
      </c>
      <c r="F33" s="18" t="s">
        <v>3793</v>
      </c>
      <c r="G33" s="14" t="s">
        <v>3761</v>
      </c>
      <c r="H33" s="1"/>
      <c r="J33" s="6"/>
    </row>
    <row r="34" spans="1:10">
      <c r="A34">
        <v>31</v>
      </c>
      <c r="B34" t="s">
        <v>3008</v>
      </c>
      <c r="C34" s="6"/>
      <c r="E34" t="s">
        <v>2039</v>
      </c>
      <c r="F34" s="1" t="s">
        <v>3762</v>
      </c>
      <c r="G34" s="1" t="s">
        <v>3201</v>
      </c>
      <c r="H34" s="1"/>
      <c r="J34" s="6"/>
    </row>
    <row r="35" spans="1:10">
      <c r="A35">
        <v>32</v>
      </c>
      <c r="B35" t="s">
        <v>3009</v>
      </c>
      <c r="C35" s="6"/>
      <c r="E35" t="s">
        <v>3763</v>
      </c>
      <c r="F35" s="14" t="s">
        <v>3764</v>
      </c>
      <c r="G35" s="14" t="s">
        <v>3765</v>
      </c>
      <c r="H35" s="1"/>
      <c r="J35" s="6"/>
    </row>
    <row r="36" spans="1:10">
      <c r="A36">
        <v>33</v>
      </c>
      <c r="B36" t="s">
        <v>3010</v>
      </c>
      <c r="C36" s="6"/>
      <c r="E36" t="s">
        <v>3766</v>
      </c>
      <c r="F36" s="1" t="s">
        <v>3767</v>
      </c>
      <c r="G36" s="14" t="s">
        <v>1516</v>
      </c>
      <c r="H36" s="1"/>
    </row>
    <row r="37" spans="1:10">
      <c r="A37">
        <v>34</v>
      </c>
      <c r="B37" t="s">
        <v>3011</v>
      </c>
      <c r="E37" t="s">
        <v>3768</v>
      </c>
      <c r="F37" s="14" t="s">
        <v>3732</v>
      </c>
      <c r="G37" s="14" t="s">
        <v>3769</v>
      </c>
      <c r="H37" s="1"/>
      <c r="J37" s="6"/>
    </row>
    <row r="38" spans="1:10">
      <c r="A38">
        <v>35</v>
      </c>
      <c r="B38" t="s">
        <v>3012</v>
      </c>
      <c r="C38" s="6"/>
      <c r="E38" t="s">
        <v>3770</v>
      </c>
      <c r="F38" s="14" t="s">
        <v>3771</v>
      </c>
      <c r="G38" s="14" t="s">
        <v>2477</v>
      </c>
      <c r="H38" s="1"/>
    </row>
    <row r="39" spans="1:10">
      <c r="A39">
        <v>36</v>
      </c>
      <c r="B39" t="s">
        <v>3013</v>
      </c>
      <c r="C39" s="6"/>
      <c r="E39" t="s">
        <v>3044</v>
      </c>
      <c r="F39" s="14" t="s">
        <v>3772</v>
      </c>
      <c r="G39" s="14" t="s">
        <v>3773</v>
      </c>
      <c r="H39" s="1"/>
      <c r="J39" s="6"/>
    </row>
    <row r="40" spans="1:10">
      <c r="A40">
        <v>37</v>
      </c>
      <c r="B40" t="s">
        <v>3014</v>
      </c>
      <c r="C40" s="6"/>
      <c r="E40" t="s">
        <v>3045</v>
      </c>
      <c r="F40" s="14" t="s">
        <v>3774</v>
      </c>
      <c r="G40" s="1" t="s">
        <v>3046</v>
      </c>
      <c r="H40" s="1"/>
      <c r="J40" s="6"/>
    </row>
    <row r="41" spans="1:10">
      <c r="A41">
        <v>38</v>
      </c>
      <c r="B41" t="s">
        <v>3015</v>
      </c>
      <c r="C41" s="6"/>
      <c r="E41" t="s">
        <v>3775</v>
      </c>
      <c r="F41" s="1" t="s">
        <v>3776</v>
      </c>
      <c r="G41" s="14" t="s">
        <v>3777</v>
      </c>
      <c r="H41" s="1"/>
      <c r="J41" s="6"/>
    </row>
    <row r="42" spans="1:10">
      <c r="A42">
        <v>39</v>
      </c>
      <c r="B42" t="s">
        <v>3016</v>
      </c>
      <c r="C42" s="6"/>
      <c r="E42" t="s">
        <v>3778</v>
      </c>
      <c r="F42" s="1" t="s">
        <v>3779</v>
      </c>
      <c r="G42" s="14" t="s">
        <v>3780</v>
      </c>
      <c r="H42" s="1"/>
      <c r="J42" s="6"/>
    </row>
    <row r="43" spans="1:10">
      <c r="A43">
        <v>40</v>
      </c>
      <c r="B43" t="s">
        <v>3017</v>
      </c>
      <c r="C43" s="6"/>
      <c r="E43" t="s">
        <v>3047</v>
      </c>
      <c r="F43" s="6" t="s">
        <v>3781</v>
      </c>
      <c r="G43" t="s">
        <v>1245</v>
      </c>
      <c r="J43" s="6"/>
    </row>
    <row r="44" spans="1:10">
      <c r="A44">
        <v>41</v>
      </c>
      <c r="B44" t="s">
        <v>3018</v>
      </c>
      <c r="C44" s="6"/>
      <c r="E44" t="s">
        <v>3048</v>
      </c>
      <c r="F44" s="6" t="s">
        <v>3782</v>
      </c>
      <c r="G44" s="6" t="s">
        <v>3049</v>
      </c>
      <c r="J44" s="6"/>
    </row>
    <row r="45" spans="1:10">
      <c r="A45">
        <v>42</v>
      </c>
      <c r="B45" t="s">
        <v>3019</v>
      </c>
      <c r="C45" s="6"/>
      <c r="E45" t="s">
        <v>1717</v>
      </c>
      <c r="F45" s="6" t="s">
        <v>3732</v>
      </c>
      <c r="G45" s="6" t="s">
        <v>3783</v>
      </c>
    </row>
    <row r="46" spans="1:10">
      <c r="A46">
        <v>43</v>
      </c>
      <c r="B46" t="s">
        <v>3020</v>
      </c>
      <c r="C46" s="6"/>
      <c r="E46" t="s">
        <v>3784</v>
      </c>
      <c r="F46" s="6" t="s">
        <v>3756</v>
      </c>
      <c r="G46" s="6" t="s">
        <v>3785</v>
      </c>
      <c r="J46" s="6"/>
    </row>
    <row r="47" spans="1:10">
      <c r="A47">
        <v>44</v>
      </c>
      <c r="B47" t="s">
        <v>3021</v>
      </c>
      <c r="C47" s="6"/>
      <c r="E47" t="s">
        <v>3786</v>
      </c>
      <c r="F47" s="6" t="s">
        <v>3787</v>
      </c>
      <c r="G47" s="6" t="s">
        <v>1728</v>
      </c>
    </row>
    <row r="48" spans="1:10">
      <c r="A48">
        <v>45</v>
      </c>
      <c r="B48" t="s">
        <v>3022</v>
      </c>
      <c r="C48" s="6"/>
      <c r="E48" t="s">
        <v>3050</v>
      </c>
      <c r="F48" t="s">
        <v>3788</v>
      </c>
      <c r="G48" s="6" t="s">
        <v>2973</v>
      </c>
    </row>
    <row r="49" spans="1:7">
      <c r="A49">
        <v>46</v>
      </c>
      <c r="B49" t="s">
        <v>3023</v>
      </c>
      <c r="C49" s="6"/>
    </row>
    <row r="50" spans="1:7">
      <c r="A50">
        <v>47</v>
      </c>
      <c r="B50" t="s">
        <v>3024</v>
      </c>
      <c r="C50" s="6"/>
      <c r="E50" t="s">
        <v>3789</v>
      </c>
      <c r="F50" s="6" t="s">
        <v>3790</v>
      </c>
      <c r="G50" t="s">
        <v>3791</v>
      </c>
    </row>
    <row r="51" spans="1:7">
      <c r="A51">
        <v>48</v>
      </c>
      <c r="C51" s="6"/>
    </row>
    <row r="52" spans="1:7">
      <c r="A52">
        <v>49</v>
      </c>
    </row>
    <row r="53" spans="1:7">
      <c r="A53">
        <v>50</v>
      </c>
      <c r="C53" s="6"/>
    </row>
    <row r="54" spans="1:7">
      <c r="A54">
        <v>51</v>
      </c>
      <c r="C54" s="6"/>
    </row>
    <row r="55" spans="1:7">
      <c r="A55">
        <v>52</v>
      </c>
      <c r="C55" s="6"/>
    </row>
    <row r="56" spans="1:7">
      <c r="A56">
        <v>53</v>
      </c>
      <c r="C56" s="6"/>
    </row>
    <row r="57" spans="1:7">
      <c r="A57">
        <v>54</v>
      </c>
    </row>
    <row r="58" spans="1:7">
      <c r="A58">
        <v>55</v>
      </c>
      <c r="C58" s="6"/>
    </row>
    <row r="59" spans="1:7">
      <c r="A59">
        <v>56</v>
      </c>
      <c r="C59" s="6"/>
    </row>
    <row r="60" spans="1:7">
      <c r="A60">
        <v>57</v>
      </c>
      <c r="C60" s="6"/>
    </row>
    <row r="61" spans="1:7">
      <c r="A61">
        <v>58</v>
      </c>
      <c r="C61" s="6"/>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03DE0-62EB-4B83-876B-438B14249EAA}">
  <dimension ref="A1:M61"/>
  <sheetViews>
    <sheetView topLeftCell="A19" workbookViewId="0">
      <selection activeCell="F38" sqref="F38"/>
    </sheetView>
  </sheetViews>
  <sheetFormatPr defaultRowHeight="16.5"/>
  <cols>
    <col min="3" max="3" width="7.625" customWidth="1"/>
  </cols>
  <sheetData>
    <row r="1" spans="1:10">
      <c r="A1" t="s">
        <v>19</v>
      </c>
    </row>
    <row r="2" spans="1:10">
      <c r="B2" t="s">
        <v>165</v>
      </c>
      <c r="C2" t="s">
        <v>164</v>
      </c>
      <c r="D2" t="s">
        <v>3668</v>
      </c>
    </row>
    <row r="3" spans="1:10">
      <c r="A3">
        <v>0</v>
      </c>
      <c r="B3" t="s">
        <v>3669</v>
      </c>
      <c r="C3" s="6"/>
      <c r="F3" s="14" t="s">
        <v>3588</v>
      </c>
      <c r="G3" s="14" t="s">
        <v>3589</v>
      </c>
      <c r="H3" s="1" t="s">
        <v>1569</v>
      </c>
      <c r="J3" s="6"/>
    </row>
    <row r="4" spans="1:10">
      <c r="A4">
        <v>1</v>
      </c>
      <c r="B4" t="s">
        <v>3670</v>
      </c>
      <c r="C4" s="6"/>
      <c r="F4" s="14" t="s">
        <v>3590</v>
      </c>
      <c r="G4" s="1" t="s">
        <v>3591</v>
      </c>
      <c r="H4" s="1" t="s">
        <v>2686</v>
      </c>
      <c r="J4" s="6"/>
    </row>
    <row r="5" spans="1:10">
      <c r="A5">
        <v>2</v>
      </c>
      <c r="B5" t="s">
        <v>3671</v>
      </c>
      <c r="C5" s="6"/>
      <c r="F5" t="s">
        <v>2472</v>
      </c>
      <c r="G5" s="6" t="s">
        <v>3592</v>
      </c>
      <c r="H5" s="1" t="s">
        <v>3124</v>
      </c>
    </row>
    <row r="6" spans="1:10">
      <c r="A6">
        <v>3</v>
      </c>
      <c r="B6" t="s">
        <v>3672</v>
      </c>
      <c r="C6" s="6"/>
      <c r="F6" s="14" t="s">
        <v>3593</v>
      </c>
      <c r="G6" s="14" t="s">
        <v>3594</v>
      </c>
      <c r="H6" s="1" t="s">
        <v>3595</v>
      </c>
    </row>
    <row r="7" spans="1:10">
      <c r="A7">
        <v>4</v>
      </c>
      <c r="B7" t="s">
        <v>3673</v>
      </c>
      <c r="C7" s="6"/>
      <c r="F7" t="s">
        <v>3596</v>
      </c>
      <c r="G7" s="6" t="s">
        <v>3597</v>
      </c>
      <c r="H7" s="1" t="s">
        <v>1813</v>
      </c>
    </row>
    <row r="8" spans="1:10">
      <c r="A8">
        <v>5</v>
      </c>
      <c r="B8" t="s">
        <v>3674</v>
      </c>
      <c r="C8" s="6"/>
      <c r="F8" s="14" t="s">
        <v>3598</v>
      </c>
      <c r="G8" s="14" t="s">
        <v>3599</v>
      </c>
      <c r="H8" s="1" t="s">
        <v>3600</v>
      </c>
      <c r="J8" s="6"/>
    </row>
    <row r="9" spans="1:10">
      <c r="A9">
        <v>6</v>
      </c>
      <c r="C9" s="6" t="s">
        <v>3675</v>
      </c>
      <c r="F9" t="s">
        <v>2411</v>
      </c>
      <c r="G9" s="6" t="s">
        <v>3601</v>
      </c>
      <c r="H9" s="1" t="s">
        <v>3602</v>
      </c>
      <c r="J9" s="6"/>
    </row>
    <row r="10" spans="1:10">
      <c r="A10">
        <v>7</v>
      </c>
      <c r="B10" t="s">
        <v>3676</v>
      </c>
      <c r="F10" s="1" t="s">
        <v>2123</v>
      </c>
      <c r="G10" s="1" t="s">
        <v>3603</v>
      </c>
      <c r="H10" s="1" t="s">
        <v>3604</v>
      </c>
    </row>
    <row r="11" spans="1:10">
      <c r="A11">
        <v>8</v>
      </c>
      <c r="C11" s="6"/>
      <c r="D11" t="s">
        <v>3677</v>
      </c>
      <c r="F11" s="14" t="s">
        <v>2698</v>
      </c>
      <c r="G11" s="14" t="s">
        <v>3605</v>
      </c>
      <c r="H11" s="1" t="s">
        <v>3606</v>
      </c>
    </row>
    <row r="12" spans="1:10">
      <c r="A12">
        <v>9</v>
      </c>
      <c r="C12" t="s">
        <v>3678</v>
      </c>
      <c r="F12" s="6" t="s">
        <v>3375</v>
      </c>
      <c r="G12" s="6" t="s">
        <v>3607</v>
      </c>
      <c r="H12" s="1" t="s">
        <v>2418</v>
      </c>
      <c r="J12" s="6"/>
    </row>
    <row r="13" spans="1:10">
      <c r="A13">
        <v>10</v>
      </c>
      <c r="C13" s="6" t="s">
        <v>3679</v>
      </c>
      <c r="F13" s="14" t="s">
        <v>3608</v>
      </c>
      <c r="G13" s="14" t="s">
        <v>3609</v>
      </c>
      <c r="H13" s="1" t="s">
        <v>3610</v>
      </c>
      <c r="J13" s="6"/>
    </row>
    <row r="14" spans="1:10">
      <c r="A14">
        <v>11</v>
      </c>
      <c r="C14" s="6" t="s">
        <v>3680</v>
      </c>
      <c r="F14" s="6" t="s">
        <v>3611</v>
      </c>
      <c r="G14" t="s">
        <v>3612</v>
      </c>
      <c r="H14" s="1" t="s">
        <v>3613</v>
      </c>
      <c r="J14" s="6"/>
    </row>
    <row r="15" spans="1:10">
      <c r="A15">
        <v>12</v>
      </c>
      <c r="C15" s="6" t="s">
        <v>3681</v>
      </c>
      <c r="F15" s="14" t="s">
        <v>3614</v>
      </c>
      <c r="G15" s="14" t="s">
        <v>3615</v>
      </c>
      <c r="H15" s="1" t="s">
        <v>1851</v>
      </c>
    </row>
    <row r="16" spans="1:10">
      <c r="A16">
        <v>13</v>
      </c>
      <c r="C16" s="6" t="s">
        <v>3682</v>
      </c>
      <c r="F16" s="14" t="s">
        <v>3616</v>
      </c>
      <c r="G16" s="14" t="s">
        <v>3617</v>
      </c>
      <c r="H16" s="1" t="s">
        <v>1858</v>
      </c>
    </row>
    <row r="17" spans="1:10">
      <c r="A17">
        <v>14</v>
      </c>
      <c r="C17" s="6" t="s">
        <v>3683</v>
      </c>
      <c r="F17" s="6" t="s">
        <v>2525</v>
      </c>
      <c r="G17" s="6" t="s">
        <v>3618</v>
      </c>
      <c r="H17" s="1" t="s">
        <v>3393</v>
      </c>
    </row>
    <row r="18" spans="1:10">
      <c r="A18">
        <v>15</v>
      </c>
      <c r="B18" t="s">
        <v>3684</v>
      </c>
      <c r="C18" s="6"/>
      <c r="F18" s="1" t="s">
        <v>3619</v>
      </c>
      <c r="G18" s="14" t="s">
        <v>3620</v>
      </c>
      <c r="H18" s="1" t="s">
        <v>3621</v>
      </c>
      <c r="J18" s="6"/>
    </row>
    <row r="19" spans="1:10">
      <c r="A19">
        <v>16</v>
      </c>
      <c r="C19" t="s">
        <v>3685</v>
      </c>
      <c r="F19" s="14" t="s">
        <v>3622</v>
      </c>
      <c r="G19" s="14" t="s">
        <v>3623</v>
      </c>
      <c r="H19" s="1" t="s">
        <v>1629</v>
      </c>
    </row>
    <row r="20" spans="1:10">
      <c r="A20">
        <v>17</v>
      </c>
      <c r="C20" s="6"/>
      <c r="D20" t="s">
        <v>3686</v>
      </c>
      <c r="F20" s="14" t="s">
        <v>3624</v>
      </c>
      <c r="G20" s="14" t="s">
        <v>3625</v>
      </c>
      <c r="H20" s="1" t="s">
        <v>3626</v>
      </c>
      <c r="J20" s="6"/>
    </row>
    <row r="21" spans="1:10">
      <c r="A21">
        <v>18</v>
      </c>
      <c r="C21" s="6"/>
      <c r="D21" t="s">
        <v>3687</v>
      </c>
      <c r="F21" s="14" t="s">
        <v>3627</v>
      </c>
      <c r="G21" s="14" t="s">
        <v>3628</v>
      </c>
      <c r="H21" s="1" t="s">
        <v>3629</v>
      </c>
    </row>
    <row r="22" spans="1:10">
      <c r="A22">
        <v>19</v>
      </c>
      <c r="B22" t="s">
        <v>3688</v>
      </c>
      <c r="C22" s="6"/>
      <c r="F22" s="14" t="s">
        <v>2867</v>
      </c>
      <c r="G22" s="14" t="s">
        <v>3630</v>
      </c>
      <c r="H22" s="1" t="s">
        <v>3631</v>
      </c>
      <c r="J22" s="6"/>
    </row>
    <row r="23" spans="1:10">
      <c r="A23">
        <v>20</v>
      </c>
      <c r="B23" t="s">
        <v>3689</v>
      </c>
      <c r="C23" s="6"/>
      <c r="F23" s="14" t="s">
        <v>3632</v>
      </c>
      <c r="G23" s="14" t="s">
        <v>3633</v>
      </c>
      <c r="H23" s="1" t="s">
        <v>3634</v>
      </c>
    </row>
    <row r="24" spans="1:10">
      <c r="A24">
        <v>21</v>
      </c>
      <c r="C24" s="6" t="s">
        <v>3690</v>
      </c>
      <c r="F24" s="14" t="s">
        <v>3635</v>
      </c>
      <c r="G24" s="14" t="s">
        <v>3636</v>
      </c>
      <c r="H24" t="s">
        <v>2537</v>
      </c>
      <c r="J24" s="6"/>
    </row>
    <row r="25" spans="1:10">
      <c r="A25">
        <v>22</v>
      </c>
      <c r="C25" s="6" t="s">
        <v>3691</v>
      </c>
      <c r="F25" s="14" t="s">
        <v>3637</v>
      </c>
      <c r="G25" s="14" t="s">
        <v>3638</v>
      </c>
      <c r="H25" s="1" t="s">
        <v>3639</v>
      </c>
      <c r="J25" s="6"/>
    </row>
    <row r="26" spans="1:10">
      <c r="A26">
        <v>23</v>
      </c>
      <c r="B26" t="s">
        <v>3692</v>
      </c>
      <c r="C26" s="6"/>
      <c r="F26" s="14" t="s">
        <v>3640</v>
      </c>
      <c r="G26" s="14" t="s">
        <v>3641</v>
      </c>
      <c r="H26" s="1" t="s">
        <v>3642</v>
      </c>
      <c r="J26" s="6"/>
    </row>
    <row r="27" spans="1:10">
      <c r="A27">
        <v>24</v>
      </c>
      <c r="B27" t="s">
        <v>3693</v>
      </c>
      <c r="C27" s="6"/>
      <c r="F27" s="1" t="s">
        <v>3643</v>
      </c>
      <c r="G27" s="14" t="s">
        <v>3644</v>
      </c>
      <c r="H27" s="1" t="s">
        <v>2183</v>
      </c>
      <c r="J27" s="6"/>
    </row>
    <row r="28" spans="1:10">
      <c r="A28">
        <v>25</v>
      </c>
      <c r="C28" s="6" t="s">
        <v>3694</v>
      </c>
      <c r="F28" s="14" t="s">
        <v>2476</v>
      </c>
      <c r="G28" s="14" t="s">
        <v>3645</v>
      </c>
      <c r="H28" s="1" t="s">
        <v>3646</v>
      </c>
      <c r="J28" s="6"/>
    </row>
    <row r="29" spans="1:10">
      <c r="A29">
        <v>26</v>
      </c>
      <c r="C29" s="6" t="s">
        <v>3695</v>
      </c>
      <c r="F29" s="1" t="s">
        <v>3647</v>
      </c>
      <c r="G29" s="14" t="s">
        <v>3648</v>
      </c>
      <c r="H29" s="1" t="s">
        <v>1684</v>
      </c>
      <c r="J29" s="6"/>
    </row>
    <row r="30" spans="1:10">
      <c r="A30">
        <v>27</v>
      </c>
      <c r="B30" t="s">
        <v>3696</v>
      </c>
      <c r="C30" s="6"/>
      <c r="F30" s="6" t="s">
        <v>3649</v>
      </c>
      <c r="G30" s="6" t="s">
        <v>3650</v>
      </c>
      <c r="H30" s="1" t="s">
        <v>3191</v>
      </c>
      <c r="J30" s="6"/>
    </row>
    <row r="31" spans="1:10">
      <c r="A31">
        <v>28</v>
      </c>
      <c r="B31" t="s">
        <v>3697</v>
      </c>
      <c r="C31" s="6"/>
      <c r="F31" s="14" t="s">
        <v>3043</v>
      </c>
      <c r="G31" s="14" t="s">
        <v>3651</v>
      </c>
      <c r="H31" s="1" t="s">
        <v>3652</v>
      </c>
      <c r="J31" s="6"/>
    </row>
    <row r="32" spans="1:10">
      <c r="A32">
        <v>29</v>
      </c>
      <c r="B32" t="s">
        <v>3698</v>
      </c>
      <c r="C32" s="6"/>
      <c r="F32" t="s">
        <v>3653</v>
      </c>
      <c r="G32" s="6" t="s">
        <v>3654</v>
      </c>
      <c r="H32" s="1" t="s">
        <v>3655</v>
      </c>
      <c r="J32" s="6"/>
    </row>
    <row r="33" spans="1:13">
      <c r="A33">
        <v>30</v>
      </c>
      <c r="B33" t="s">
        <v>3699</v>
      </c>
      <c r="C33" s="6"/>
      <c r="F33" s="14" t="s">
        <v>2358</v>
      </c>
      <c r="G33" s="14" t="s">
        <v>3656</v>
      </c>
      <c r="H33" s="1" t="s">
        <v>3657</v>
      </c>
      <c r="J33" s="6"/>
    </row>
    <row r="34" spans="1:13">
      <c r="A34">
        <v>31</v>
      </c>
      <c r="C34" s="6"/>
      <c r="D34" t="s">
        <v>3700</v>
      </c>
      <c r="F34" s="1" t="s">
        <v>3658</v>
      </c>
      <c r="G34" s="14" t="s">
        <v>3659</v>
      </c>
      <c r="H34" s="1" t="s">
        <v>3419</v>
      </c>
      <c r="J34" s="6"/>
    </row>
    <row r="35" spans="1:13">
      <c r="A35">
        <v>32</v>
      </c>
      <c r="C35" s="6"/>
      <c r="D35" t="s">
        <v>3701</v>
      </c>
      <c r="F35" s="1" t="s">
        <v>3660</v>
      </c>
      <c r="G35" s="14" t="s">
        <v>3661</v>
      </c>
      <c r="H35" s="1" t="s">
        <v>3662</v>
      </c>
      <c r="J35" s="6"/>
    </row>
    <row r="36" spans="1:13">
      <c r="A36">
        <v>33</v>
      </c>
      <c r="C36" s="6"/>
      <c r="D36" t="s">
        <v>3702</v>
      </c>
      <c r="F36" s="1" t="s">
        <v>3663</v>
      </c>
      <c r="G36" s="14" t="s">
        <v>3664</v>
      </c>
      <c r="H36" s="1" t="s">
        <v>3044</v>
      </c>
      <c r="M36" t="s">
        <v>3304</v>
      </c>
    </row>
    <row r="37" spans="1:13">
      <c r="A37">
        <v>34</v>
      </c>
      <c r="D37" t="s">
        <v>3703</v>
      </c>
      <c r="F37" s="14" t="s">
        <v>3665</v>
      </c>
      <c r="G37" s="14" t="s">
        <v>3666</v>
      </c>
      <c r="H37" s="1" t="s">
        <v>3667</v>
      </c>
      <c r="J37" s="6"/>
    </row>
    <row r="38" spans="1:13">
      <c r="A38">
        <v>35</v>
      </c>
      <c r="C38" s="6"/>
      <c r="D38" t="s">
        <v>3704</v>
      </c>
      <c r="F38" s="14"/>
      <c r="G38" s="14"/>
      <c r="H38" s="1"/>
    </row>
    <row r="39" spans="1:13">
      <c r="A39">
        <v>36</v>
      </c>
      <c r="C39" s="6"/>
      <c r="F39" s="1"/>
      <c r="G39" s="14"/>
      <c r="H39" s="1"/>
      <c r="J39" s="6"/>
    </row>
    <row r="40" spans="1:13">
      <c r="A40">
        <v>37</v>
      </c>
      <c r="C40" s="6"/>
      <c r="F40" s="1"/>
      <c r="G40" s="14"/>
      <c r="H40" s="1"/>
      <c r="J40" s="6"/>
    </row>
    <row r="41" spans="1:13">
      <c r="A41">
        <v>38</v>
      </c>
      <c r="C41" s="6"/>
      <c r="F41" s="14"/>
      <c r="G41" s="14"/>
      <c r="H41" s="1"/>
      <c r="J41" s="6"/>
    </row>
    <row r="42" spans="1:13">
      <c r="A42">
        <v>39</v>
      </c>
      <c r="C42" s="6"/>
      <c r="F42" s="14"/>
      <c r="G42" s="14"/>
      <c r="H42" s="1"/>
      <c r="J42" s="6"/>
    </row>
    <row r="43" spans="1:13">
      <c r="A43">
        <v>40</v>
      </c>
      <c r="C43" s="6"/>
      <c r="F43" s="14"/>
      <c r="G43" s="14"/>
      <c r="J43" s="6"/>
    </row>
    <row r="44" spans="1:13">
      <c r="A44">
        <v>41</v>
      </c>
      <c r="C44" s="6"/>
      <c r="F44" s="6"/>
      <c r="G44" s="6"/>
      <c r="J44" s="6"/>
    </row>
    <row r="45" spans="1:13">
      <c r="A45">
        <v>42</v>
      </c>
      <c r="C45" s="6"/>
      <c r="F45" s="6"/>
      <c r="G45" s="6"/>
    </row>
    <row r="46" spans="1:13">
      <c r="A46">
        <v>43</v>
      </c>
      <c r="C46" s="6"/>
      <c r="G46" s="6"/>
      <c r="J46" s="6"/>
    </row>
    <row r="47" spans="1:13">
      <c r="A47">
        <v>44</v>
      </c>
      <c r="C47" s="6"/>
      <c r="G47" s="6"/>
    </row>
    <row r="48" spans="1:13">
      <c r="A48">
        <v>45</v>
      </c>
      <c r="C48" s="6"/>
      <c r="G48" s="6"/>
    </row>
    <row r="49" spans="1:7">
      <c r="A49">
        <v>46</v>
      </c>
      <c r="C49" s="6"/>
      <c r="G49" s="6"/>
    </row>
    <row r="50" spans="1:7">
      <c r="A50">
        <v>47</v>
      </c>
      <c r="C50" s="6"/>
      <c r="G50" s="6"/>
    </row>
    <row r="51" spans="1:7">
      <c r="A51">
        <v>48</v>
      </c>
      <c r="C51" s="6"/>
      <c r="G51" s="6"/>
    </row>
    <row r="52" spans="1:7">
      <c r="A52">
        <v>49</v>
      </c>
      <c r="G52" s="6"/>
    </row>
    <row r="53" spans="1:7">
      <c r="A53">
        <v>50</v>
      </c>
      <c r="C53" s="6"/>
    </row>
    <row r="54" spans="1:7">
      <c r="A54">
        <v>51</v>
      </c>
      <c r="C54" s="6"/>
      <c r="G54" s="6"/>
    </row>
    <row r="55" spans="1:7">
      <c r="A55">
        <v>52</v>
      </c>
      <c r="C55" s="6"/>
      <c r="G55" s="6"/>
    </row>
    <row r="56" spans="1:7">
      <c r="A56">
        <v>53</v>
      </c>
      <c r="C56" s="6"/>
      <c r="G56" s="6"/>
    </row>
    <row r="57" spans="1:7">
      <c r="A57">
        <v>54</v>
      </c>
    </row>
    <row r="58" spans="1:7">
      <c r="A58">
        <v>55</v>
      </c>
      <c r="C58" s="6"/>
    </row>
    <row r="59" spans="1:7">
      <c r="A59">
        <v>56</v>
      </c>
      <c r="C59" s="6"/>
    </row>
    <row r="60" spans="1:7">
      <c r="A60">
        <v>57</v>
      </c>
      <c r="C60" s="6"/>
    </row>
    <row r="61" spans="1:7">
      <c r="A61">
        <v>58</v>
      </c>
      <c r="C61" s="6"/>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B1D8D-E275-4936-AB62-8B0D6B597260}">
  <dimension ref="A2:J61"/>
  <sheetViews>
    <sheetView workbookViewId="0">
      <selection activeCell="E22" sqref="E22"/>
    </sheetView>
  </sheetViews>
  <sheetFormatPr defaultRowHeight="16.5"/>
  <cols>
    <col min="3" max="3" width="7.625" customWidth="1"/>
  </cols>
  <sheetData>
    <row r="2" spans="1:10">
      <c r="B2" t="s">
        <v>98</v>
      </c>
    </row>
    <row r="3" spans="1:10">
      <c r="A3">
        <v>0</v>
      </c>
      <c r="C3" s="6"/>
      <c r="F3" s="14"/>
      <c r="G3" s="14"/>
      <c r="H3" s="1"/>
      <c r="J3" s="6"/>
    </row>
    <row r="4" spans="1:10">
      <c r="A4">
        <v>1</v>
      </c>
      <c r="C4" s="6"/>
      <c r="F4" s="14"/>
      <c r="G4" s="1"/>
      <c r="H4" s="1"/>
      <c r="J4" s="6"/>
    </row>
    <row r="5" spans="1:10">
      <c r="A5">
        <v>2</v>
      </c>
      <c r="C5" s="6"/>
      <c r="G5" s="6"/>
      <c r="H5" s="1"/>
    </row>
    <row r="6" spans="1:10">
      <c r="A6">
        <v>3</v>
      </c>
      <c r="C6" s="6"/>
      <c r="F6" s="1"/>
      <c r="G6" s="1"/>
      <c r="H6" s="1"/>
    </row>
    <row r="7" spans="1:10">
      <c r="A7">
        <v>4</v>
      </c>
      <c r="C7" s="6"/>
      <c r="G7" s="6"/>
      <c r="H7" s="1"/>
    </row>
    <row r="8" spans="1:10">
      <c r="A8">
        <v>5</v>
      </c>
      <c r="C8" s="6"/>
      <c r="F8" s="14"/>
      <c r="G8" s="14"/>
      <c r="H8" s="1"/>
      <c r="J8" s="6"/>
    </row>
    <row r="9" spans="1:10">
      <c r="A9">
        <v>6</v>
      </c>
      <c r="C9" s="6"/>
      <c r="G9" s="6"/>
      <c r="H9" s="1"/>
      <c r="J9" s="6"/>
    </row>
    <row r="10" spans="1:10">
      <c r="A10">
        <v>7</v>
      </c>
      <c r="F10" s="1"/>
      <c r="G10" s="1"/>
      <c r="H10" s="1"/>
    </row>
    <row r="11" spans="1:10">
      <c r="A11">
        <v>8</v>
      </c>
      <c r="C11" s="6"/>
      <c r="F11" s="14"/>
      <c r="G11" s="14"/>
      <c r="H11" s="1"/>
    </row>
    <row r="12" spans="1:10">
      <c r="A12">
        <v>9</v>
      </c>
      <c r="H12" s="1"/>
      <c r="J12" s="6"/>
    </row>
    <row r="13" spans="1:10">
      <c r="A13">
        <v>10</v>
      </c>
      <c r="C13" s="6"/>
      <c r="F13" s="1"/>
      <c r="G13" s="14"/>
      <c r="H13" s="1"/>
      <c r="J13" s="6"/>
    </row>
    <row r="14" spans="1:10">
      <c r="A14">
        <v>11</v>
      </c>
      <c r="C14" s="6"/>
      <c r="H14" s="1"/>
      <c r="J14" s="6"/>
    </row>
    <row r="15" spans="1:10">
      <c r="A15">
        <v>12</v>
      </c>
      <c r="C15" s="6"/>
      <c r="F15" s="14"/>
      <c r="G15" s="14"/>
      <c r="H15" s="1"/>
    </row>
    <row r="16" spans="1:10">
      <c r="A16">
        <v>13</v>
      </c>
      <c r="C16" s="6"/>
      <c r="F16" s="14"/>
      <c r="G16" s="14"/>
      <c r="H16" s="1"/>
    </row>
    <row r="17" spans="1:10">
      <c r="A17">
        <v>14</v>
      </c>
      <c r="C17" s="6"/>
      <c r="H17" s="1"/>
    </row>
    <row r="18" spans="1:10">
      <c r="A18">
        <v>15</v>
      </c>
      <c r="C18" s="6"/>
      <c r="F18" s="1"/>
      <c r="G18" s="14"/>
      <c r="H18" s="1"/>
      <c r="J18" s="6"/>
    </row>
    <row r="19" spans="1:10">
      <c r="A19">
        <v>16</v>
      </c>
      <c r="C19" s="6"/>
      <c r="F19" s="14"/>
      <c r="G19" s="14"/>
      <c r="H19" s="1"/>
    </row>
    <row r="20" spans="1:10">
      <c r="A20">
        <v>17</v>
      </c>
      <c r="C20" s="6"/>
      <c r="F20" s="14"/>
      <c r="G20" s="14"/>
      <c r="H20" s="1"/>
      <c r="J20" s="6"/>
    </row>
    <row r="21" spans="1:10">
      <c r="A21">
        <v>18</v>
      </c>
      <c r="C21" s="6"/>
      <c r="F21" s="1"/>
      <c r="G21" s="14"/>
      <c r="H21" s="1"/>
    </row>
    <row r="22" spans="1:10">
      <c r="A22">
        <v>19</v>
      </c>
      <c r="C22" s="6"/>
      <c r="F22" s="1"/>
      <c r="G22" s="14"/>
      <c r="H22" s="1"/>
      <c r="J22" s="6"/>
    </row>
    <row r="23" spans="1:10">
      <c r="A23">
        <v>20</v>
      </c>
      <c r="C23" s="6"/>
      <c r="F23" s="14"/>
      <c r="G23" s="14"/>
      <c r="H23" s="1"/>
    </row>
    <row r="24" spans="1:10">
      <c r="A24">
        <v>21</v>
      </c>
      <c r="C24" s="6"/>
      <c r="F24" s="14"/>
      <c r="G24" s="14"/>
      <c r="J24" s="6"/>
    </row>
    <row r="25" spans="1:10">
      <c r="A25">
        <v>22</v>
      </c>
      <c r="C25" s="6"/>
      <c r="F25" s="14"/>
      <c r="G25" s="14"/>
      <c r="H25" s="1"/>
      <c r="J25" s="6"/>
    </row>
    <row r="26" spans="1:10">
      <c r="A26">
        <v>23</v>
      </c>
      <c r="C26" s="6"/>
      <c r="F26" s="14"/>
      <c r="G26" s="14"/>
      <c r="H26" s="1"/>
      <c r="J26" s="6"/>
    </row>
    <row r="27" spans="1:10">
      <c r="A27">
        <v>24</v>
      </c>
      <c r="C27" s="6"/>
      <c r="F27" s="1"/>
      <c r="G27" s="14"/>
      <c r="H27" s="1"/>
      <c r="J27" s="6"/>
    </row>
    <row r="28" spans="1:10">
      <c r="A28">
        <v>25</v>
      </c>
      <c r="C28" s="6"/>
      <c r="F28" s="14"/>
      <c r="G28" s="14"/>
      <c r="H28" s="1"/>
      <c r="J28" s="6"/>
    </row>
    <row r="29" spans="1:10">
      <c r="A29">
        <v>26</v>
      </c>
      <c r="C29" s="6"/>
      <c r="F29" s="1"/>
      <c r="G29" s="14"/>
      <c r="H29" s="1"/>
      <c r="J29" s="6"/>
    </row>
    <row r="30" spans="1:10">
      <c r="A30">
        <v>27</v>
      </c>
      <c r="C30" s="6"/>
      <c r="F30" s="6"/>
      <c r="G30" s="6"/>
      <c r="H30" s="1"/>
      <c r="J30" s="6"/>
    </row>
    <row r="31" spans="1:10">
      <c r="A31">
        <v>28</v>
      </c>
      <c r="C31" s="6"/>
      <c r="F31" s="1"/>
      <c r="G31" s="14"/>
      <c r="H31" s="1"/>
      <c r="J31" s="6"/>
    </row>
    <row r="32" spans="1:10">
      <c r="A32">
        <v>29</v>
      </c>
      <c r="C32" s="6"/>
      <c r="F32" s="1"/>
      <c r="G32" s="14"/>
      <c r="H32" s="1"/>
      <c r="J32" s="6"/>
    </row>
    <row r="33" spans="1:10">
      <c r="A33">
        <v>30</v>
      </c>
      <c r="C33" s="6"/>
      <c r="F33" s="1"/>
      <c r="G33" s="14"/>
      <c r="H33" s="1"/>
      <c r="J33" s="6"/>
    </row>
    <row r="34" spans="1:10">
      <c r="A34">
        <v>31</v>
      </c>
      <c r="C34" s="6"/>
      <c r="F34" s="1"/>
      <c r="G34" s="14"/>
      <c r="H34" s="1"/>
      <c r="J34" s="6"/>
    </row>
    <row r="35" spans="1:10">
      <c r="A35">
        <v>32</v>
      </c>
      <c r="C35" s="6"/>
      <c r="F35" s="1"/>
      <c r="G35" s="14"/>
      <c r="H35" s="1"/>
      <c r="J35" s="6"/>
    </row>
    <row r="36" spans="1:10">
      <c r="A36">
        <v>33</v>
      </c>
      <c r="C36" s="6"/>
      <c r="F36" s="1"/>
      <c r="G36" s="14"/>
      <c r="H36" s="1"/>
    </row>
    <row r="37" spans="1:10">
      <c r="A37">
        <v>34</v>
      </c>
      <c r="F37" s="1"/>
      <c r="G37" s="14"/>
      <c r="H37" s="1"/>
      <c r="J37" s="6"/>
    </row>
    <row r="38" spans="1:10">
      <c r="A38">
        <v>35</v>
      </c>
      <c r="C38" s="6"/>
      <c r="F38" s="1"/>
      <c r="G38" s="14"/>
      <c r="H38" s="1"/>
    </row>
    <row r="39" spans="1:10">
      <c r="A39">
        <v>36</v>
      </c>
      <c r="C39" s="6"/>
      <c r="F39" s="1"/>
      <c r="G39" s="14"/>
      <c r="H39" s="1"/>
      <c r="J39" s="6"/>
    </row>
    <row r="40" spans="1:10">
      <c r="A40">
        <v>37</v>
      </c>
      <c r="C40" s="6"/>
      <c r="F40" s="1"/>
      <c r="G40" s="14"/>
      <c r="H40" s="1"/>
      <c r="J40" s="6"/>
    </row>
    <row r="41" spans="1:10">
      <c r="A41">
        <v>38</v>
      </c>
      <c r="C41" s="6"/>
      <c r="F41" s="1"/>
      <c r="G41" s="14"/>
      <c r="H41" s="1"/>
      <c r="J41" s="6"/>
    </row>
    <row r="42" spans="1:10">
      <c r="A42">
        <v>39</v>
      </c>
      <c r="C42" s="6"/>
      <c r="F42" s="1"/>
      <c r="G42" s="14"/>
      <c r="H42" s="1"/>
      <c r="J42" s="6"/>
    </row>
    <row r="43" spans="1:10">
      <c r="A43">
        <v>40</v>
      </c>
      <c r="C43" s="6"/>
      <c r="G43" s="6"/>
      <c r="J43" s="6"/>
    </row>
    <row r="44" spans="1:10">
      <c r="A44">
        <v>41</v>
      </c>
      <c r="C44" s="6"/>
      <c r="G44" s="6"/>
      <c r="J44" s="6"/>
    </row>
    <row r="45" spans="1:10">
      <c r="A45">
        <v>42</v>
      </c>
      <c r="C45" s="6"/>
      <c r="G45" s="6"/>
    </row>
    <row r="46" spans="1:10">
      <c r="A46">
        <v>43</v>
      </c>
      <c r="C46" s="6"/>
      <c r="G46" s="6"/>
      <c r="J46" s="6"/>
    </row>
    <row r="47" spans="1:10">
      <c r="A47">
        <v>44</v>
      </c>
      <c r="C47" s="6"/>
      <c r="G47" s="6"/>
    </row>
    <row r="48" spans="1:10">
      <c r="A48">
        <v>45</v>
      </c>
      <c r="C48" s="6"/>
      <c r="G48" s="6"/>
    </row>
    <row r="49" spans="1:7">
      <c r="A49">
        <v>46</v>
      </c>
      <c r="C49" s="6"/>
      <c r="G49" s="6"/>
    </row>
    <row r="50" spans="1:7">
      <c r="A50">
        <v>47</v>
      </c>
      <c r="C50" s="6"/>
      <c r="G50" s="6"/>
    </row>
    <row r="51" spans="1:7">
      <c r="A51">
        <v>48</v>
      </c>
      <c r="C51" s="6"/>
      <c r="G51" s="6"/>
    </row>
    <row r="52" spans="1:7">
      <c r="A52">
        <v>49</v>
      </c>
      <c r="G52" s="6"/>
    </row>
    <row r="53" spans="1:7">
      <c r="A53">
        <v>50</v>
      </c>
      <c r="C53" s="6"/>
    </row>
    <row r="54" spans="1:7">
      <c r="A54">
        <v>51</v>
      </c>
      <c r="C54" s="6"/>
      <c r="G54" s="6"/>
    </row>
    <row r="55" spans="1:7">
      <c r="A55">
        <v>52</v>
      </c>
      <c r="C55" s="6"/>
      <c r="G55" s="6"/>
    </row>
    <row r="56" spans="1:7">
      <c r="A56">
        <v>53</v>
      </c>
      <c r="C56" s="6"/>
      <c r="G56" s="6"/>
    </row>
    <row r="57" spans="1:7">
      <c r="A57">
        <v>54</v>
      </c>
    </row>
    <row r="58" spans="1:7">
      <c r="A58">
        <v>55</v>
      </c>
      <c r="C58" s="6"/>
    </row>
    <row r="59" spans="1:7">
      <c r="A59">
        <v>56</v>
      </c>
      <c r="C59" s="6"/>
    </row>
    <row r="60" spans="1:7">
      <c r="A60">
        <v>57</v>
      </c>
      <c r="C60" s="6"/>
    </row>
    <row r="61" spans="1:7">
      <c r="A61">
        <v>58</v>
      </c>
      <c r="C61" s="6"/>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52CC2-1E6D-4BEA-A6CB-AAEC228D61B5}">
  <dimension ref="A2:O52"/>
  <sheetViews>
    <sheetView workbookViewId="0">
      <selection activeCell="D22" sqref="D22"/>
    </sheetView>
  </sheetViews>
  <sheetFormatPr defaultRowHeight="16.5"/>
  <sheetData>
    <row r="2" spans="1:14">
      <c r="B2" t="s">
        <v>98</v>
      </c>
    </row>
    <row r="3" spans="1:14">
      <c r="A3">
        <v>0</v>
      </c>
      <c r="B3" t="s">
        <v>1143</v>
      </c>
      <c r="D3" t="s">
        <v>1159</v>
      </c>
      <c r="F3" t="s">
        <v>649</v>
      </c>
      <c r="H3" t="s">
        <v>3280</v>
      </c>
      <c r="I3" t="s">
        <v>3281</v>
      </c>
      <c r="J3" t="s">
        <v>3282</v>
      </c>
      <c r="L3" t="s">
        <v>3238</v>
      </c>
      <c r="M3" s="6" t="s">
        <v>3239</v>
      </c>
      <c r="N3" t="s">
        <v>3282</v>
      </c>
    </row>
    <row r="4" spans="1:14">
      <c r="A4">
        <v>1</v>
      </c>
      <c r="B4" t="s">
        <v>1144</v>
      </c>
      <c r="D4" t="s">
        <v>1160</v>
      </c>
      <c r="H4" t="s">
        <v>3283</v>
      </c>
      <c r="I4" s="6" t="s">
        <v>3284</v>
      </c>
      <c r="J4" t="s">
        <v>3240</v>
      </c>
      <c r="L4" t="s">
        <v>3283</v>
      </c>
      <c r="M4" s="6" t="s">
        <v>3302</v>
      </c>
      <c r="N4" t="s">
        <v>3240</v>
      </c>
    </row>
    <row r="5" spans="1:14">
      <c r="A5">
        <v>2</v>
      </c>
      <c r="B5" t="s">
        <v>1145</v>
      </c>
      <c r="D5" t="s">
        <v>1161</v>
      </c>
      <c r="H5" t="s">
        <v>3241</v>
      </c>
      <c r="I5" s="6" t="s">
        <v>3285</v>
      </c>
      <c r="J5" t="s">
        <v>3243</v>
      </c>
      <c r="L5" t="s">
        <v>3241</v>
      </c>
      <c r="M5" s="6" t="s">
        <v>3242</v>
      </c>
      <c r="N5" t="s">
        <v>3243</v>
      </c>
    </row>
    <row r="6" spans="1:14">
      <c r="A6">
        <v>3</v>
      </c>
      <c r="B6" t="s">
        <v>1146</v>
      </c>
      <c r="D6" t="s">
        <v>1162</v>
      </c>
      <c r="H6" t="s">
        <v>3244</v>
      </c>
      <c r="I6" t="s">
        <v>3286</v>
      </c>
      <c r="J6" t="s">
        <v>1477</v>
      </c>
      <c r="L6" t="s">
        <v>3244</v>
      </c>
      <c r="M6" s="6" t="s">
        <v>3245</v>
      </c>
      <c r="N6" t="s">
        <v>1477</v>
      </c>
    </row>
    <row r="7" spans="1:14">
      <c r="A7">
        <v>4</v>
      </c>
      <c r="B7" t="s">
        <v>1147</v>
      </c>
      <c r="D7" t="s">
        <v>1163</v>
      </c>
      <c r="H7" t="s">
        <v>3287</v>
      </c>
      <c r="I7" s="6" t="s">
        <v>3288</v>
      </c>
      <c r="J7" t="s">
        <v>3248</v>
      </c>
      <c r="L7" t="s">
        <v>3246</v>
      </c>
      <c r="M7" s="6" t="s">
        <v>3247</v>
      </c>
      <c r="N7" t="s">
        <v>3248</v>
      </c>
    </row>
    <row r="8" spans="1:14">
      <c r="A8">
        <v>5</v>
      </c>
      <c r="B8" t="s">
        <v>1148</v>
      </c>
      <c r="D8" t="s">
        <v>1164</v>
      </c>
      <c r="H8" t="s">
        <v>3249</v>
      </c>
      <c r="I8" s="6" t="s">
        <v>3289</v>
      </c>
      <c r="J8" t="s">
        <v>3251</v>
      </c>
      <c r="L8" t="s">
        <v>3249</v>
      </c>
      <c r="M8" s="6" t="s">
        <v>3250</v>
      </c>
      <c r="N8" t="s">
        <v>3251</v>
      </c>
    </row>
    <row r="9" spans="1:14">
      <c r="A9">
        <v>6</v>
      </c>
      <c r="B9" t="s">
        <v>1149</v>
      </c>
      <c r="D9" t="s">
        <v>1165</v>
      </c>
      <c r="H9" t="s">
        <v>3252</v>
      </c>
      <c r="I9" t="s">
        <v>3290</v>
      </c>
      <c r="J9" t="s">
        <v>3254</v>
      </c>
      <c r="L9" t="s">
        <v>3252</v>
      </c>
      <c r="M9" s="6" t="s">
        <v>3253</v>
      </c>
      <c r="N9" t="s">
        <v>3254</v>
      </c>
    </row>
    <row r="10" spans="1:14">
      <c r="A10">
        <v>7</v>
      </c>
      <c r="B10" t="s">
        <v>1150</v>
      </c>
      <c r="D10" t="s">
        <v>1166</v>
      </c>
      <c r="H10" t="s">
        <v>3255</v>
      </c>
      <c r="I10" t="s">
        <v>3291</v>
      </c>
      <c r="J10" t="s">
        <v>3257</v>
      </c>
      <c r="L10" t="s">
        <v>3255</v>
      </c>
      <c r="M10" s="6" t="s">
        <v>3256</v>
      </c>
      <c r="N10" t="s">
        <v>3257</v>
      </c>
    </row>
    <row r="11" spans="1:14">
      <c r="A11">
        <v>8</v>
      </c>
      <c r="B11" t="s">
        <v>1151</v>
      </c>
      <c r="D11" t="s">
        <v>1167</v>
      </c>
      <c r="H11" t="s">
        <v>3258</v>
      </c>
      <c r="I11" t="s">
        <v>3292</v>
      </c>
      <c r="J11" t="s">
        <v>3260</v>
      </c>
      <c r="L11" t="s">
        <v>3258</v>
      </c>
      <c r="M11" t="s">
        <v>3259</v>
      </c>
      <c r="N11" t="s">
        <v>3260</v>
      </c>
    </row>
    <row r="12" spans="1:14">
      <c r="A12">
        <v>9</v>
      </c>
      <c r="B12" t="s">
        <v>1152</v>
      </c>
      <c r="C12" s="6"/>
      <c r="D12" t="s">
        <v>1168</v>
      </c>
      <c r="F12" t="s">
        <v>1175</v>
      </c>
      <c r="H12" t="s">
        <v>3293</v>
      </c>
      <c r="I12" s="6" t="s">
        <v>3294</v>
      </c>
      <c r="J12" t="s">
        <v>3295</v>
      </c>
      <c r="L12" t="s">
        <v>3261</v>
      </c>
      <c r="M12" t="s">
        <v>3262</v>
      </c>
      <c r="N12" t="s">
        <v>3263</v>
      </c>
    </row>
    <row r="13" spans="1:14">
      <c r="A13">
        <v>10</v>
      </c>
      <c r="B13" t="s">
        <v>1153</v>
      </c>
      <c r="D13" t="s">
        <v>1169</v>
      </c>
      <c r="H13" t="s">
        <v>3264</v>
      </c>
      <c r="I13" s="6" t="s">
        <v>3296</v>
      </c>
      <c r="J13" t="s">
        <v>3266</v>
      </c>
      <c r="L13" t="s">
        <v>3264</v>
      </c>
      <c r="M13" s="6" t="s">
        <v>3265</v>
      </c>
      <c r="N13" t="s">
        <v>3266</v>
      </c>
    </row>
    <row r="14" spans="1:14">
      <c r="A14">
        <v>11</v>
      </c>
      <c r="B14" t="s">
        <v>1154</v>
      </c>
      <c r="C14" s="6"/>
      <c r="D14" t="s">
        <v>1170</v>
      </c>
      <c r="H14" t="s">
        <v>1668</v>
      </c>
      <c r="I14" t="s">
        <v>3297</v>
      </c>
      <c r="J14" t="s">
        <v>3268</v>
      </c>
      <c r="L14" t="s">
        <v>1668</v>
      </c>
      <c r="M14" t="s">
        <v>3267</v>
      </c>
      <c r="N14" t="s">
        <v>3268</v>
      </c>
    </row>
    <row r="15" spans="1:14">
      <c r="A15">
        <v>12</v>
      </c>
      <c r="B15" t="s">
        <v>1155</v>
      </c>
      <c r="C15" s="6"/>
      <c r="D15" t="s">
        <v>1171</v>
      </c>
      <c r="F15" t="s">
        <v>3237</v>
      </c>
      <c r="H15" t="s">
        <v>3269</v>
      </c>
      <c r="I15" t="s">
        <v>3298</v>
      </c>
      <c r="J15" t="s">
        <v>1914</v>
      </c>
      <c r="L15" t="s">
        <v>3269</v>
      </c>
      <c r="M15" s="6" t="s">
        <v>3270</v>
      </c>
      <c r="N15" t="s">
        <v>3271</v>
      </c>
    </row>
    <row r="16" spans="1:14">
      <c r="A16">
        <v>13</v>
      </c>
      <c r="B16" t="s">
        <v>1156</v>
      </c>
      <c r="D16" t="s">
        <v>1172</v>
      </c>
      <c r="H16" t="s">
        <v>3272</v>
      </c>
      <c r="I16" s="6" t="s">
        <v>3299</v>
      </c>
      <c r="J16" t="s">
        <v>3274</v>
      </c>
      <c r="L16" t="s">
        <v>3272</v>
      </c>
      <c r="M16" s="6" t="s">
        <v>3273</v>
      </c>
      <c r="N16" t="s">
        <v>3274</v>
      </c>
    </row>
    <row r="17" spans="1:15">
      <c r="A17">
        <v>14</v>
      </c>
      <c r="B17" t="s">
        <v>1157</v>
      </c>
      <c r="D17" t="s">
        <v>1173</v>
      </c>
      <c r="H17" t="s">
        <v>3275</v>
      </c>
      <c r="I17" s="6" t="s">
        <v>3300</v>
      </c>
      <c r="J17" t="s">
        <v>3277</v>
      </c>
      <c r="L17" t="s">
        <v>3275</v>
      </c>
      <c r="M17" s="6" t="s">
        <v>3276</v>
      </c>
      <c r="N17" t="s">
        <v>3277</v>
      </c>
    </row>
    <row r="18" spans="1:15">
      <c r="A18">
        <v>15</v>
      </c>
      <c r="B18" t="s">
        <v>1158</v>
      </c>
      <c r="C18" s="6"/>
      <c r="D18" t="s">
        <v>1174</v>
      </c>
      <c r="F18" t="s">
        <v>1175</v>
      </c>
      <c r="H18" t="s">
        <v>2054</v>
      </c>
      <c r="I18" t="s">
        <v>3301</v>
      </c>
      <c r="J18" t="s">
        <v>1524</v>
      </c>
      <c r="L18" t="s">
        <v>2364</v>
      </c>
      <c r="M18" s="6" t="s">
        <v>3278</v>
      </c>
      <c r="N18" t="s">
        <v>3279</v>
      </c>
      <c r="O18">
        <f xml:space="preserve"> 4142-3891</f>
        <v>251</v>
      </c>
    </row>
    <row r="19" spans="1:15">
      <c r="C19" s="6"/>
    </row>
    <row r="21" spans="1:15">
      <c r="C21" s="6"/>
    </row>
    <row r="22" spans="1:15">
      <c r="C22" s="6"/>
    </row>
    <row r="24" spans="1:15">
      <c r="C24" s="6"/>
    </row>
    <row r="25" spans="1:15">
      <c r="C25" s="6"/>
    </row>
    <row r="26" spans="1:15">
      <c r="C26" s="6"/>
    </row>
    <row r="27" spans="1:15">
      <c r="C27" s="6"/>
    </row>
    <row r="31" spans="1:15">
      <c r="C31" s="6"/>
    </row>
    <row r="32" spans="1:15">
      <c r="C32" s="6"/>
    </row>
    <row r="33" spans="3:3">
      <c r="C33" s="6"/>
    </row>
    <row r="34" spans="3:3">
      <c r="C34" s="6"/>
    </row>
    <row r="35" spans="3:3">
      <c r="C35" s="6"/>
    </row>
    <row r="36" spans="3:3">
      <c r="C36" s="6"/>
    </row>
    <row r="37" spans="3:3">
      <c r="C37" s="6"/>
    </row>
    <row r="38" spans="3:3">
      <c r="C38" s="6"/>
    </row>
    <row r="40" spans="3:3">
      <c r="C40" s="6"/>
    </row>
    <row r="41" spans="3:3">
      <c r="C41" s="6"/>
    </row>
    <row r="42" spans="3:3">
      <c r="C42" s="6"/>
    </row>
    <row r="43" spans="3:3">
      <c r="C43" s="6"/>
    </row>
    <row r="44" spans="3:3">
      <c r="C44" s="6"/>
    </row>
    <row r="45" spans="3:3">
      <c r="C45" s="6"/>
    </row>
    <row r="46" spans="3:3">
      <c r="C46" s="6"/>
    </row>
    <row r="48" spans="3:3">
      <c r="C48" s="6"/>
    </row>
    <row r="49" spans="3:3">
      <c r="C49" s="6"/>
    </row>
    <row r="50" spans="3:3">
      <c r="C50" s="6"/>
    </row>
    <row r="51" spans="3:3">
      <c r="C51" s="6"/>
    </row>
    <row r="52" spans="3:3">
      <c r="C52" s="6"/>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0AA2-6259-4649-BA21-3D9592BBC89C}">
  <dimension ref="A2:J61"/>
  <sheetViews>
    <sheetView topLeftCell="A37" workbookViewId="0">
      <selection activeCell="H53" sqref="F53:H53"/>
    </sheetView>
  </sheetViews>
  <sheetFormatPr defaultRowHeight="16.5"/>
  <cols>
    <col min="3" max="3" width="7.625" customWidth="1"/>
  </cols>
  <sheetData>
    <row r="2" spans="1:10">
      <c r="B2" t="s">
        <v>98</v>
      </c>
    </row>
    <row r="3" spans="1:10">
      <c r="A3">
        <v>0</v>
      </c>
      <c r="B3" t="s">
        <v>3054</v>
      </c>
      <c r="C3" s="6"/>
      <c r="F3" s="14" t="s">
        <v>3108</v>
      </c>
      <c r="G3" s="14" t="s">
        <v>3109</v>
      </c>
      <c r="H3" s="1" t="s">
        <v>3110</v>
      </c>
      <c r="J3" s="6"/>
    </row>
    <row r="4" spans="1:10">
      <c r="A4">
        <v>1</v>
      </c>
      <c r="C4" s="6" t="s">
        <v>3055</v>
      </c>
      <c r="F4" s="14" t="s">
        <v>2584</v>
      </c>
      <c r="G4" s="1" t="s">
        <v>3111</v>
      </c>
      <c r="H4" s="1" t="s">
        <v>1945</v>
      </c>
      <c r="J4" s="6"/>
    </row>
    <row r="5" spans="1:10">
      <c r="A5">
        <v>2</v>
      </c>
      <c r="B5" t="s">
        <v>3056</v>
      </c>
      <c r="C5" s="6"/>
      <c r="F5" t="s">
        <v>3112</v>
      </c>
      <c r="G5" s="6" t="s">
        <v>3113</v>
      </c>
      <c r="H5" s="1" t="s">
        <v>3114</v>
      </c>
    </row>
    <row r="6" spans="1:10">
      <c r="A6">
        <v>3</v>
      </c>
      <c r="C6" s="6" t="s">
        <v>3057</v>
      </c>
      <c r="F6" s="1" t="s">
        <v>3115</v>
      </c>
      <c r="G6" s="1" t="s">
        <v>3116</v>
      </c>
      <c r="H6" s="1" t="s">
        <v>2097</v>
      </c>
    </row>
    <row r="7" spans="1:10">
      <c r="A7">
        <v>4</v>
      </c>
      <c r="B7" t="s">
        <v>3058</v>
      </c>
      <c r="C7" s="6"/>
      <c r="F7" t="s">
        <v>2471</v>
      </c>
      <c r="G7" s="6" t="s">
        <v>3117</v>
      </c>
      <c r="H7" s="1" t="s">
        <v>3118</v>
      </c>
    </row>
    <row r="8" spans="1:10">
      <c r="A8">
        <v>5</v>
      </c>
      <c r="B8" t="s">
        <v>3059</v>
      </c>
      <c r="C8" s="6"/>
      <c r="F8" s="14" t="s">
        <v>3119</v>
      </c>
      <c r="G8" s="14" t="s">
        <v>3120</v>
      </c>
      <c r="H8" s="1" t="s">
        <v>1955</v>
      </c>
      <c r="J8" s="6"/>
    </row>
    <row r="9" spans="1:10">
      <c r="A9">
        <v>6</v>
      </c>
      <c r="B9" t="s">
        <v>3060</v>
      </c>
      <c r="C9" s="6"/>
      <c r="F9" t="s">
        <v>1571</v>
      </c>
      <c r="G9" s="6" t="s">
        <v>3121</v>
      </c>
      <c r="H9" s="1" t="s">
        <v>3122</v>
      </c>
      <c r="J9" s="6"/>
    </row>
    <row r="10" spans="1:10">
      <c r="A10">
        <v>7</v>
      </c>
      <c r="C10" t="s">
        <v>3061</v>
      </c>
      <c r="F10" s="1" t="s">
        <v>2472</v>
      </c>
      <c r="G10" s="1" t="s">
        <v>3123</v>
      </c>
      <c r="H10" s="1" t="s">
        <v>3124</v>
      </c>
    </row>
    <row r="11" spans="1:10">
      <c r="A11">
        <v>8</v>
      </c>
      <c r="B11" t="s">
        <v>3062</v>
      </c>
      <c r="C11" s="6"/>
      <c r="F11" s="14" t="s">
        <v>3125</v>
      </c>
      <c r="G11" s="14" t="s">
        <v>3126</v>
      </c>
      <c r="H11" s="1" t="s">
        <v>1580</v>
      </c>
    </row>
    <row r="12" spans="1:10">
      <c r="A12">
        <v>9</v>
      </c>
      <c r="C12" t="s">
        <v>3063</v>
      </c>
      <c r="F12" t="s">
        <v>3127</v>
      </c>
      <c r="G12" t="s">
        <v>3128</v>
      </c>
      <c r="H12" s="1" t="s">
        <v>3129</v>
      </c>
      <c r="J12" s="6"/>
    </row>
    <row r="13" spans="1:10">
      <c r="A13">
        <v>10</v>
      </c>
      <c r="B13" t="s">
        <v>3064</v>
      </c>
      <c r="C13" s="6"/>
      <c r="F13" s="1" t="s">
        <v>3130</v>
      </c>
      <c r="G13" s="14" t="s">
        <v>3131</v>
      </c>
      <c r="H13" s="1" t="s">
        <v>1811</v>
      </c>
      <c r="J13" s="6"/>
    </row>
    <row r="14" spans="1:10">
      <c r="A14">
        <v>11</v>
      </c>
      <c r="C14" s="6" t="s">
        <v>3065</v>
      </c>
      <c r="F14" t="s">
        <v>1969</v>
      </c>
      <c r="G14" t="s">
        <v>3132</v>
      </c>
      <c r="H14" s="1" t="s">
        <v>3133</v>
      </c>
      <c r="J14" s="6"/>
    </row>
    <row r="15" spans="1:10">
      <c r="A15">
        <v>12</v>
      </c>
      <c r="B15" t="s">
        <v>3066</v>
      </c>
      <c r="C15" s="6"/>
      <c r="F15" s="14" t="s">
        <v>3134</v>
      </c>
      <c r="G15" s="14" t="s">
        <v>3135</v>
      </c>
      <c r="H15" s="1" t="s">
        <v>3136</v>
      </c>
    </row>
    <row r="16" spans="1:10">
      <c r="A16">
        <v>13</v>
      </c>
      <c r="B16" t="s">
        <v>3067</v>
      </c>
      <c r="C16" s="6"/>
      <c r="F16" s="14" t="s">
        <v>1215</v>
      </c>
      <c r="G16" s="14" t="s">
        <v>3137</v>
      </c>
      <c r="H16" s="1" t="s">
        <v>2125</v>
      </c>
    </row>
    <row r="17" spans="1:10">
      <c r="A17">
        <v>14</v>
      </c>
      <c r="B17" t="s">
        <v>3068</v>
      </c>
      <c r="C17" s="6"/>
      <c r="F17" t="s">
        <v>3138</v>
      </c>
      <c r="G17" t="s">
        <v>3139</v>
      </c>
      <c r="H17" s="1" t="s">
        <v>3140</v>
      </c>
    </row>
    <row r="18" spans="1:10">
      <c r="A18">
        <v>15</v>
      </c>
      <c r="B18" t="s">
        <v>3069</v>
      </c>
      <c r="C18" s="6"/>
      <c r="F18" s="1" t="s">
        <v>3141</v>
      </c>
      <c r="G18" s="14" t="s">
        <v>3142</v>
      </c>
      <c r="H18" s="1" t="s">
        <v>2473</v>
      </c>
      <c r="J18" s="6"/>
    </row>
    <row r="19" spans="1:10">
      <c r="A19">
        <v>16</v>
      </c>
      <c r="B19" t="s">
        <v>3070</v>
      </c>
      <c r="C19" s="6"/>
      <c r="F19" s="14" t="s">
        <v>3143</v>
      </c>
      <c r="G19" s="14" t="s">
        <v>3144</v>
      </c>
      <c r="H19" s="1" t="s">
        <v>2130</v>
      </c>
    </row>
    <row r="20" spans="1:10">
      <c r="A20">
        <v>17</v>
      </c>
      <c r="B20" t="s">
        <v>3071</v>
      </c>
      <c r="C20" s="6"/>
      <c r="F20" s="14" t="s">
        <v>3145</v>
      </c>
      <c r="G20" s="14" t="s">
        <v>3146</v>
      </c>
      <c r="H20" s="1" t="s">
        <v>2319</v>
      </c>
      <c r="J20" s="6"/>
    </row>
    <row r="21" spans="1:10">
      <c r="A21">
        <v>18</v>
      </c>
      <c r="B21" t="s">
        <v>3072</v>
      </c>
      <c r="C21" s="6"/>
      <c r="F21" s="1" t="s">
        <v>3147</v>
      </c>
      <c r="G21" s="14" t="s">
        <v>3148</v>
      </c>
      <c r="H21" s="1" t="s">
        <v>3149</v>
      </c>
    </row>
    <row r="22" spans="1:10">
      <c r="A22">
        <v>19</v>
      </c>
      <c r="B22" t="s">
        <v>3073</v>
      </c>
      <c r="C22" s="6"/>
      <c r="F22" s="1" t="s">
        <v>3150</v>
      </c>
      <c r="G22" s="14" t="s">
        <v>3151</v>
      </c>
      <c r="H22" s="1" t="s">
        <v>3152</v>
      </c>
      <c r="J22" s="6"/>
    </row>
    <row r="23" spans="1:10">
      <c r="A23">
        <v>20</v>
      </c>
      <c r="B23" t="s">
        <v>3074</v>
      </c>
      <c r="C23" s="6"/>
      <c r="F23" s="14" t="s">
        <v>2618</v>
      </c>
      <c r="G23" s="14" t="s">
        <v>3153</v>
      </c>
      <c r="H23" s="1" t="s">
        <v>3154</v>
      </c>
    </row>
    <row r="24" spans="1:10">
      <c r="A24">
        <v>21</v>
      </c>
      <c r="C24" s="6" t="s">
        <v>3075</v>
      </c>
      <c r="F24" s="14" t="s">
        <v>3155</v>
      </c>
      <c r="G24" s="14" t="s">
        <v>3156</v>
      </c>
      <c r="H24" t="s">
        <v>1221</v>
      </c>
      <c r="J24" s="6"/>
    </row>
    <row r="25" spans="1:10">
      <c r="A25">
        <v>22</v>
      </c>
      <c r="B25" t="s">
        <v>3076</v>
      </c>
      <c r="C25" s="6"/>
      <c r="F25" s="14" t="s">
        <v>3157</v>
      </c>
      <c r="G25" s="14" t="s">
        <v>3158</v>
      </c>
      <c r="H25" s="1" t="s">
        <v>1994</v>
      </c>
      <c r="J25" s="6"/>
    </row>
    <row r="26" spans="1:10">
      <c r="A26">
        <v>23</v>
      </c>
      <c r="B26" t="s">
        <v>3077</v>
      </c>
      <c r="C26" s="6"/>
      <c r="F26" s="14" t="s">
        <v>2474</v>
      </c>
      <c r="G26" s="14" t="s">
        <v>3159</v>
      </c>
      <c r="H26" s="1" t="s">
        <v>1851</v>
      </c>
      <c r="J26" s="6"/>
    </row>
    <row r="27" spans="1:10">
      <c r="A27">
        <v>24</v>
      </c>
      <c r="B27" t="s">
        <v>3078</v>
      </c>
      <c r="C27" s="6"/>
      <c r="F27" s="1" t="s">
        <v>3160</v>
      </c>
      <c r="G27" s="14" t="s">
        <v>3161</v>
      </c>
      <c r="H27" s="1" t="s">
        <v>1855</v>
      </c>
      <c r="J27" s="6"/>
    </row>
    <row r="28" spans="1:10">
      <c r="A28">
        <v>25</v>
      </c>
      <c r="C28" s="6" t="s">
        <v>3079</v>
      </c>
      <c r="F28" s="14" t="s">
        <v>3162</v>
      </c>
      <c r="G28" s="14" t="s">
        <v>3163</v>
      </c>
      <c r="H28" s="1" t="s">
        <v>1857</v>
      </c>
      <c r="J28" s="6"/>
    </row>
    <row r="29" spans="1:10">
      <c r="A29">
        <v>26</v>
      </c>
      <c r="B29" t="s">
        <v>3080</v>
      </c>
      <c r="C29" s="6"/>
      <c r="F29" s="1" t="s">
        <v>3164</v>
      </c>
      <c r="G29" s="14" t="s">
        <v>3165</v>
      </c>
      <c r="H29" s="1" t="s">
        <v>3166</v>
      </c>
      <c r="J29" s="6"/>
    </row>
    <row r="30" spans="1:10">
      <c r="A30">
        <v>27</v>
      </c>
      <c r="C30" s="6" t="s">
        <v>3081</v>
      </c>
      <c r="F30" s="6" t="s">
        <v>3167</v>
      </c>
      <c r="G30" s="6" t="s">
        <v>3168</v>
      </c>
      <c r="H30" s="1" t="s">
        <v>3169</v>
      </c>
      <c r="J30" s="6"/>
    </row>
    <row r="31" spans="1:10">
      <c r="A31">
        <v>28</v>
      </c>
      <c r="B31" t="s">
        <v>3082</v>
      </c>
      <c r="C31" s="6"/>
      <c r="F31" s="1" t="s">
        <v>3170</v>
      </c>
      <c r="G31" s="14" t="s">
        <v>3171</v>
      </c>
      <c r="H31" s="1" t="s">
        <v>1495</v>
      </c>
      <c r="J31" s="6"/>
    </row>
    <row r="32" spans="1:10">
      <c r="A32">
        <v>29</v>
      </c>
      <c r="C32" s="6" t="s">
        <v>3083</v>
      </c>
      <c r="F32" s="1" t="s">
        <v>3172</v>
      </c>
      <c r="G32" s="14" t="s">
        <v>3173</v>
      </c>
      <c r="H32" s="1" t="s">
        <v>3174</v>
      </c>
      <c r="J32" s="6"/>
    </row>
    <row r="33" spans="1:10">
      <c r="A33">
        <v>30</v>
      </c>
      <c r="B33" t="s">
        <v>3084</v>
      </c>
      <c r="C33" s="6"/>
      <c r="F33" s="1" t="s">
        <v>3175</v>
      </c>
      <c r="G33" s="14" t="s">
        <v>3176</v>
      </c>
      <c r="H33" s="1" t="s">
        <v>3177</v>
      </c>
      <c r="J33" s="6"/>
    </row>
    <row r="34" spans="1:10">
      <c r="A34">
        <v>31</v>
      </c>
      <c r="B34" t="s">
        <v>3085</v>
      </c>
      <c r="C34" s="6"/>
      <c r="F34" s="1" t="s">
        <v>3178</v>
      </c>
      <c r="G34" s="14" t="s">
        <v>3179</v>
      </c>
      <c r="H34" s="1" t="s">
        <v>3180</v>
      </c>
      <c r="J34" s="6"/>
    </row>
    <row r="35" spans="1:10">
      <c r="A35">
        <v>32</v>
      </c>
      <c r="B35" t="s">
        <v>3086</v>
      </c>
      <c r="C35" s="6"/>
      <c r="F35" s="1" t="s">
        <v>3181</v>
      </c>
      <c r="G35" s="14" t="s">
        <v>3182</v>
      </c>
      <c r="H35" s="1" t="s">
        <v>2328</v>
      </c>
      <c r="J35" s="6"/>
    </row>
    <row r="36" spans="1:10">
      <c r="A36">
        <v>33</v>
      </c>
      <c r="B36" t="s">
        <v>3087</v>
      </c>
      <c r="C36" s="6"/>
      <c r="F36" s="1" t="s">
        <v>3183</v>
      </c>
      <c r="G36" s="14" t="s">
        <v>3184</v>
      </c>
      <c r="H36" s="1" t="s">
        <v>2476</v>
      </c>
    </row>
    <row r="37" spans="1:10">
      <c r="A37">
        <v>34</v>
      </c>
      <c r="B37" t="s">
        <v>3088</v>
      </c>
      <c r="F37" s="1" t="s">
        <v>3185</v>
      </c>
      <c r="G37" s="14" t="s">
        <v>3186</v>
      </c>
      <c r="H37" s="1" t="s">
        <v>1232</v>
      </c>
      <c r="J37" s="6"/>
    </row>
    <row r="38" spans="1:10">
      <c r="A38">
        <v>35</v>
      </c>
      <c r="B38" t="s">
        <v>3089</v>
      </c>
      <c r="C38" s="6"/>
      <c r="F38" s="1" t="s">
        <v>3187</v>
      </c>
      <c r="G38" s="14" t="s">
        <v>3151</v>
      </c>
      <c r="H38" s="1" t="s">
        <v>2027</v>
      </c>
    </row>
    <row r="39" spans="1:10">
      <c r="A39">
        <v>36</v>
      </c>
      <c r="B39" t="s">
        <v>3090</v>
      </c>
      <c r="C39" s="6"/>
      <c r="F39" s="1" t="s">
        <v>3188</v>
      </c>
      <c r="G39" s="14" t="s">
        <v>3153</v>
      </c>
      <c r="H39" s="1" t="s">
        <v>1911</v>
      </c>
      <c r="J39" s="6"/>
    </row>
    <row r="40" spans="1:10">
      <c r="A40">
        <v>37</v>
      </c>
      <c r="C40" s="6" t="s">
        <v>3091</v>
      </c>
      <c r="F40" s="1" t="s">
        <v>3189</v>
      </c>
      <c r="G40" s="14" t="s">
        <v>3190</v>
      </c>
      <c r="H40" s="1" t="s">
        <v>3191</v>
      </c>
      <c r="J40" s="6"/>
    </row>
    <row r="41" spans="1:10">
      <c r="A41">
        <v>38</v>
      </c>
      <c r="B41" t="s">
        <v>3092</v>
      </c>
      <c r="C41" s="6"/>
      <c r="F41" s="1" t="s">
        <v>2197</v>
      </c>
      <c r="G41" s="14" t="s">
        <v>3192</v>
      </c>
      <c r="H41" s="1" t="s">
        <v>2353</v>
      </c>
      <c r="J41" s="6"/>
    </row>
    <row r="42" spans="1:10">
      <c r="A42">
        <v>39</v>
      </c>
      <c r="B42" t="s">
        <v>3093</v>
      </c>
      <c r="C42" s="6"/>
      <c r="F42" s="1" t="s">
        <v>3193</v>
      </c>
      <c r="G42" s="14" t="s">
        <v>3194</v>
      </c>
      <c r="H42" s="1" t="s">
        <v>3195</v>
      </c>
      <c r="J42" s="6"/>
    </row>
    <row r="43" spans="1:10">
      <c r="A43">
        <v>40</v>
      </c>
      <c r="B43" t="s">
        <v>3094</v>
      </c>
      <c r="C43" s="6"/>
      <c r="F43" t="s">
        <v>3196</v>
      </c>
      <c r="G43" s="6" t="s">
        <v>3197</v>
      </c>
      <c r="H43" t="s">
        <v>3198</v>
      </c>
      <c r="J43" s="6"/>
    </row>
    <row r="44" spans="1:10">
      <c r="A44">
        <v>41</v>
      </c>
      <c r="C44" s="6" t="s">
        <v>3095</v>
      </c>
      <c r="F44" t="s">
        <v>3199</v>
      </c>
      <c r="G44" s="6" t="s">
        <v>3200</v>
      </c>
      <c r="H44" t="s">
        <v>3201</v>
      </c>
      <c r="J44" s="6"/>
    </row>
    <row r="45" spans="1:10">
      <c r="A45">
        <v>42</v>
      </c>
      <c r="B45" t="s">
        <v>3096</v>
      </c>
      <c r="C45" s="6"/>
      <c r="F45" t="s">
        <v>3202</v>
      </c>
      <c r="G45" s="6" t="s">
        <v>3203</v>
      </c>
      <c r="H45" t="s">
        <v>3204</v>
      </c>
    </row>
    <row r="46" spans="1:10">
      <c r="A46">
        <v>43</v>
      </c>
      <c r="C46" s="6" t="s">
        <v>3097</v>
      </c>
      <c r="F46" t="s">
        <v>3205</v>
      </c>
      <c r="G46" s="6" t="s">
        <v>3206</v>
      </c>
      <c r="H46" t="s">
        <v>2045</v>
      </c>
      <c r="J46" s="6"/>
    </row>
    <row r="47" spans="1:10">
      <c r="A47">
        <v>44</v>
      </c>
      <c r="B47" t="s">
        <v>3098</v>
      </c>
      <c r="C47" s="6"/>
      <c r="F47" t="s">
        <v>3207</v>
      </c>
      <c r="G47" s="6" t="s">
        <v>3208</v>
      </c>
      <c r="H47" t="s">
        <v>3209</v>
      </c>
    </row>
    <row r="48" spans="1:10">
      <c r="A48">
        <v>45</v>
      </c>
      <c r="C48" s="6" t="s">
        <v>3099</v>
      </c>
      <c r="F48" t="s">
        <v>3210</v>
      </c>
      <c r="G48" s="6" t="s">
        <v>3211</v>
      </c>
      <c r="H48" t="s">
        <v>3212</v>
      </c>
    </row>
    <row r="49" spans="1:8">
      <c r="A49">
        <v>46</v>
      </c>
      <c r="B49" t="s">
        <v>3100</v>
      </c>
      <c r="C49" s="6"/>
      <c r="F49" t="s">
        <v>3213</v>
      </c>
      <c r="G49" s="6" t="s">
        <v>3214</v>
      </c>
      <c r="H49" t="s">
        <v>2477</v>
      </c>
    </row>
    <row r="50" spans="1:8">
      <c r="A50">
        <v>47</v>
      </c>
      <c r="B50" t="s">
        <v>3101</v>
      </c>
      <c r="C50" s="6"/>
      <c r="F50" t="s">
        <v>2449</v>
      </c>
      <c r="G50" s="6" t="s">
        <v>3215</v>
      </c>
      <c r="H50" t="s">
        <v>3216</v>
      </c>
    </row>
    <row r="51" spans="1:8">
      <c r="A51">
        <v>48</v>
      </c>
      <c r="B51" t="s">
        <v>3102</v>
      </c>
      <c r="C51" s="6"/>
      <c r="F51" t="s">
        <v>3217</v>
      </c>
      <c r="G51" s="6" t="s">
        <v>3218</v>
      </c>
      <c r="H51" t="s">
        <v>3219</v>
      </c>
    </row>
    <row r="52" spans="1:8">
      <c r="A52">
        <v>49</v>
      </c>
      <c r="C52" t="s">
        <v>3103</v>
      </c>
      <c r="F52" t="s">
        <v>3220</v>
      </c>
      <c r="G52" s="6" t="s">
        <v>3221</v>
      </c>
      <c r="H52" t="s">
        <v>3222</v>
      </c>
    </row>
    <row r="53" spans="1:8">
      <c r="A53">
        <v>50</v>
      </c>
      <c r="C53" s="6" t="s">
        <v>3104</v>
      </c>
    </row>
    <row r="54" spans="1:8">
      <c r="A54">
        <v>51</v>
      </c>
      <c r="C54" s="6" t="s">
        <v>3105</v>
      </c>
      <c r="F54" t="s">
        <v>3223</v>
      </c>
      <c r="G54" s="6" t="s">
        <v>3224</v>
      </c>
      <c r="H54" t="s">
        <v>3225</v>
      </c>
    </row>
    <row r="55" spans="1:8">
      <c r="A55">
        <v>52</v>
      </c>
      <c r="C55" s="6" t="s">
        <v>3106</v>
      </c>
      <c r="F55" t="s">
        <v>3226</v>
      </c>
      <c r="G55" s="6" t="s">
        <v>3227</v>
      </c>
      <c r="H55" t="s">
        <v>3228</v>
      </c>
    </row>
    <row r="56" spans="1:8">
      <c r="A56">
        <v>53</v>
      </c>
      <c r="B56" t="s">
        <v>3107</v>
      </c>
      <c r="C56" s="6"/>
      <c r="F56" t="s">
        <v>3229</v>
      </c>
      <c r="G56" s="6" t="s">
        <v>3230</v>
      </c>
      <c r="H56" t="s">
        <v>3231</v>
      </c>
    </row>
    <row r="57" spans="1:8">
      <c r="A57">
        <v>54</v>
      </c>
    </row>
    <row r="58" spans="1:8">
      <c r="A58">
        <v>55</v>
      </c>
      <c r="C58" s="6"/>
    </row>
    <row r="59" spans="1:8">
      <c r="A59">
        <v>56</v>
      </c>
      <c r="C59" s="6"/>
    </row>
    <row r="60" spans="1:8">
      <c r="A60">
        <v>57</v>
      </c>
      <c r="C60" s="6"/>
    </row>
    <row r="61" spans="1:8">
      <c r="A61">
        <v>58</v>
      </c>
      <c r="C61" s="6"/>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78C3-9EE1-47D0-8891-0E3D3AFCEF4A}">
  <dimension ref="A2:J61"/>
  <sheetViews>
    <sheetView topLeftCell="A7" workbookViewId="0">
      <selection activeCell="F3" sqref="F3:H42"/>
    </sheetView>
  </sheetViews>
  <sheetFormatPr defaultRowHeight="16.5"/>
  <cols>
    <col min="3" max="3" width="7.625" customWidth="1"/>
  </cols>
  <sheetData>
    <row r="2" spans="1:10">
      <c r="B2" t="s">
        <v>98</v>
      </c>
    </row>
    <row r="3" spans="1:10">
      <c r="A3">
        <v>0</v>
      </c>
      <c r="B3" t="s">
        <v>2904</v>
      </c>
      <c r="C3" s="6"/>
      <c r="F3" s="1" t="s">
        <v>2813</v>
      </c>
      <c r="G3" s="1" t="s">
        <v>2899</v>
      </c>
      <c r="H3" s="1" t="s">
        <v>2684</v>
      </c>
      <c r="J3" s="6"/>
    </row>
    <row r="4" spans="1:10">
      <c r="A4">
        <v>1</v>
      </c>
      <c r="B4" t="s">
        <v>2905</v>
      </c>
      <c r="C4" s="6"/>
      <c r="F4" s="1" t="s">
        <v>2814</v>
      </c>
      <c r="G4" s="1" t="s">
        <v>2815</v>
      </c>
      <c r="H4" s="1" t="s">
        <v>1952</v>
      </c>
      <c r="J4" s="6"/>
    </row>
    <row r="5" spans="1:10">
      <c r="A5">
        <v>2</v>
      </c>
      <c r="B5" t="s">
        <v>2906</v>
      </c>
      <c r="C5" s="6"/>
      <c r="F5" s="1" t="s">
        <v>2816</v>
      </c>
      <c r="G5" s="1" t="s">
        <v>2900</v>
      </c>
      <c r="H5" s="1" t="s">
        <v>2817</v>
      </c>
    </row>
    <row r="6" spans="1:10">
      <c r="A6">
        <v>3</v>
      </c>
      <c r="B6" t="s">
        <v>2907</v>
      </c>
      <c r="C6" s="6"/>
      <c r="F6" s="1" t="s">
        <v>2818</v>
      </c>
      <c r="G6" s="1" t="s">
        <v>2901</v>
      </c>
      <c r="H6" s="1" t="s">
        <v>2819</v>
      </c>
    </row>
    <row r="7" spans="1:10">
      <c r="A7">
        <v>4</v>
      </c>
      <c r="C7" s="6" t="s">
        <v>2908</v>
      </c>
      <c r="F7" s="1" t="s">
        <v>2820</v>
      </c>
      <c r="G7" s="1" t="s">
        <v>2821</v>
      </c>
      <c r="H7" s="1" t="s">
        <v>2249</v>
      </c>
    </row>
    <row r="8" spans="1:10">
      <c r="A8">
        <v>5</v>
      </c>
      <c r="C8" s="6" t="s">
        <v>2909</v>
      </c>
      <c r="F8" s="1" t="s">
        <v>2822</v>
      </c>
      <c r="G8" s="14" t="s">
        <v>2823</v>
      </c>
      <c r="H8" s="1" t="s">
        <v>2824</v>
      </c>
      <c r="J8" s="6"/>
    </row>
    <row r="9" spans="1:10">
      <c r="A9">
        <v>6</v>
      </c>
      <c r="C9" s="6" t="s">
        <v>2910</v>
      </c>
      <c r="F9" s="1" t="s">
        <v>2825</v>
      </c>
      <c r="G9" s="14" t="s">
        <v>2826</v>
      </c>
      <c r="H9" s="1" t="s">
        <v>2827</v>
      </c>
      <c r="J9" s="6"/>
    </row>
    <row r="10" spans="1:10">
      <c r="A10">
        <v>7</v>
      </c>
      <c r="B10" t="s">
        <v>2911</v>
      </c>
      <c r="C10" s="6"/>
      <c r="F10" s="1" t="s">
        <v>2828</v>
      </c>
      <c r="G10" s="1" t="s">
        <v>2829</v>
      </c>
      <c r="H10" s="1" t="s">
        <v>1582</v>
      </c>
    </row>
    <row r="11" spans="1:10">
      <c r="A11">
        <v>8</v>
      </c>
      <c r="B11" t="s">
        <v>2912</v>
      </c>
      <c r="C11" s="6"/>
      <c r="F11" s="1" t="s">
        <v>2115</v>
      </c>
      <c r="G11" s="14" t="s">
        <v>2830</v>
      </c>
      <c r="H11" s="1" t="s">
        <v>2831</v>
      </c>
    </row>
    <row r="12" spans="1:10">
      <c r="A12">
        <v>9</v>
      </c>
      <c r="B12" t="s">
        <v>2913</v>
      </c>
      <c r="C12" s="6"/>
      <c r="F12" s="1" t="s">
        <v>1814</v>
      </c>
      <c r="G12" s="14" t="s">
        <v>2832</v>
      </c>
      <c r="H12" s="1" t="s">
        <v>2833</v>
      </c>
      <c r="J12" s="6"/>
    </row>
    <row r="13" spans="1:10">
      <c r="A13">
        <v>10</v>
      </c>
      <c r="B13" t="s">
        <v>2914</v>
      </c>
      <c r="C13" s="6"/>
      <c r="F13" s="1" t="s">
        <v>2834</v>
      </c>
      <c r="G13" s="14" t="s">
        <v>2835</v>
      </c>
      <c r="H13" s="1" t="s">
        <v>2316</v>
      </c>
      <c r="J13" s="6"/>
    </row>
    <row r="14" spans="1:10">
      <c r="A14">
        <v>11</v>
      </c>
      <c r="C14" s="6" t="s">
        <v>2915</v>
      </c>
      <c r="F14" s="1" t="s">
        <v>2836</v>
      </c>
      <c r="G14" s="14" t="s">
        <v>2837</v>
      </c>
      <c r="H14" s="1" t="s">
        <v>1480</v>
      </c>
      <c r="J14" s="6"/>
    </row>
    <row r="15" spans="1:10">
      <c r="A15">
        <v>12</v>
      </c>
      <c r="C15" s="6" t="s">
        <v>2916</v>
      </c>
      <c r="F15" s="1" t="s">
        <v>2702</v>
      </c>
      <c r="G15" s="1" t="s">
        <v>2838</v>
      </c>
      <c r="H15" s="1" t="s">
        <v>2839</v>
      </c>
    </row>
    <row r="16" spans="1:10">
      <c r="A16">
        <v>13</v>
      </c>
      <c r="C16" s="6" t="s">
        <v>2917</v>
      </c>
      <c r="F16" s="1" t="s">
        <v>2840</v>
      </c>
      <c r="G16" s="14" t="s">
        <v>2841</v>
      </c>
      <c r="H16" s="1" t="s">
        <v>1600</v>
      </c>
    </row>
    <row r="17" spans="1:10">
      <c r="A17">
        <v>14</v>
      </c>
      <c r="B17" t="s">
        <v>2918</v>
      </c>
      <c r="C17" s="6"/>
      <c r="F17" s="1" t="s">
        <v>2810</v>
      </c>
      <c r="G17" s="14" t="s">
        <v>2898</v>
      </c>
      <c r="H17" s="1" t="s">
        <v>2842</v>
      </c>
    </row>
    <row r="18" spans="1:10">
      <c r="A18">
        <v>15</v>
      </c>
      <c r="B18" t="s">
        <v>2919</v>
      </c>
      <c r="C18" s="6"/>
      <c r="F18" s="1" t="s">
        <v>2843</v>
      </c>
      <c r="G18" s="1" t="s">
        <v>2844</v>
      </c>
      <c r="H18" s="1" t="s">
        <v>2260</v>
      </c>
      <c r="J18" s="6"/>
    </row>
    <row r="19" spans="1:10">
      <c r="A19">
        <v>16</v>
      </c>
      <c r="B19" t="s">
        <v>2920</v>
      </c>
      <c r="C19" s="6"/>
      <c r="F19" s="1" t="s">
        <v>2845</v>
      </c>
      <c r="G19" s="1" t="s">
        <v>2846</v>
      </c>
      <c r="H19" s="1" t="s">
        <v>2847</v>
      </c>
    </row>
    <row r="20" spans="1:10">
      <c r="A20">
        <v>17</v>
      </c>
      <c r="B20" t="s">
        <v>2921</v>
      </c>
      <c r="C20" s="6"/>
      <c r="F20" s="1" t="s">
        <v>2848</v>
      </c>
      <c r="G20" s="14" t="s">
        <v>2849</v>
      </c>
      <c r="H20" s="1" t="s">
        <v>1487</v>
      </c>
      <c r="J20" s="6"/>
    </row>
    <row r="21" spans="1:10">
      <c r="A21">
        <v>18</v>
      </c>
      <c r="B21" t="s">
        <v>2922</v>
      </c>
      <c r="C21" s="6"/>
      <c r="F21" s="1" t="s">
        <v>2850</v>
      </c>
      <c r="G21" s="14" t="s">
        <v>2851</v>
      </c>
      <c r="H21" s="1" t="s">
        <v>2852</v>
      </c>
    </row>
    <row r="22" spans="1:10">
      <c r="A22">
        <v>19</v>
      </c>
      <c r="B22" t="s">
        <v>2923</v>
      </c>
      <c r="C22" s="6"/>
      <c r="F22" s="1" t="s">
        <v>2853</v>
      </c>
      <c r="G22" s="14" t="s">
        <v>2854</v>
      </c>
      <c r="H22" s="1" t="s">
        <v>1618</v>
      </c>
      <c r="J22" s="6"/>
    </row>
    <row r="23" spans="1:10">
      <c r="A23">
        <v>20</v>
      </c>
      <c r="B23" t="s">
        <v>2924</v>
      </c>
      <c r="C23" s="6"/>
      <c r="F23" s="1" t="s">
        <v>2475</v>
      </c>
      <c r="G23" s="14" t="s">
        <v>2855</v>
      </c>
      <c r="H23" s="1" t="s">
        <v>2856</v>
      </c>
    </row>
    <row r="24" spans="1:10">
      <c r="A24">
        <v>21</v>
      </c>
      <c r="C24" s="6" t="s">
        <v>2925</v>
      </c>
      <c r="F24" t="s">
        <v>2944</v>
      </c>
      <c r="G24" s="6" t="s">
        <v>2945</v>
      </c>
      <c r="H24" t="s">
        <v>2946</v>
      </c>
      <c r="J24" s="6"/>
    </row>
    <row r="25" spans="1:10">
      <c r="A25">
        <v>22</v>
      </c>
      <c r="C25" s="6" t="s">
        <v>2926</v>
      </c>
      <c r="F25" s="1" t="s">
        <v>2811</v>
      </c>
      <c r="G25" s="14" t="s">
        <v>2857</v>
      </c>
      <c r="H25" s="1" t="s">
        <v>2858</v>
      </c>
      <c r="J25" s="6"/>
    </row>
    <row r="26" spans="1:10">
      <c r="A26">
        <v>23</v>
      </c>
      <c r="C26" s="6" t="s">
        <v>2927</v>
      </c>
      <c r="F26" s="1" t="s">
        <v>2859</v>
      </c>
      <c r="G26" s="14" t="s">
        <v>2860</v>
      </c>
      <c r="H26" s="1" t="s">
        <v>2861</v>
      </c>
      <c r="J26" s="6"/>
    </row>
    <row r="27" spans="1:10">
      <c r="A27">
        <v>24</v>
      </c>
      <c r="C27" s="6" t="s">
        <v>2928</v>
      </c>
      <c r="F27" s="1" t="s">
        <v>2166</v>
      </c>
      <c r="G27" s="14" t="s">
        <v>2862</v>
      </c>
      <c r="H27" s="1" t="s">
        <v>2863</v>
      </c>
      <c r="J27" s="6"/>
    </row>
    <row r="28" spans="1:10">
      <c r="A28">
        <v>25</v>
      </c>
      <c r="B28" t="s">
        <v>2929</v>
      </c>
      <c r="C28" s="6"/>
      <c r="F28" s="1" t="s">
        <v>2169</v>
      </c>
      <c r="G28" s="14" t="s">
        <v>2864</v>
      </c>
      <c r="H28" s="1" t="s">
        <v>2172</v>
      </c>
      <c r="J28" s="6"/>
    </row>
    <row r="29" spans="1:10">
      <c r="A29">
        <v>26</v>
      </c>
      <c r="B29" t="s">
        <v>2930</v>
      </c>
      <c r="C29" s="6"/>
      <c r="F29" s="1" t="s">
        <v>2865</v>
      </c>
      <c r="G29" s="14" t="s">
        <v>2866</v>
      </c>
      <c r="H29" s="1" t="s">
        <v>2867</v>
      </c>
      <c r="J29" s="6"/>
    </row>
    <row r="30" spans="1:10">
      <c r="A30">
        <v>27</v>
      </c>
      <c r="B30" t="s">
        <v>2931</v>
      </c>
      <c r="C30" s="6"/>
      <c r="F30" s="1" t="s">
        <v>2868</v>
      </c>
      <c r="G30" s="1" t="s">
        <v>2902</v>
      </c>
      <c r="H30" s="1" t="s">
        <v>1684</v>
      </c>
      <c r="J30" s="6"/>
    </row>
    <row r="31" spans="1:10">
      <c r="A31">
        <v>28</v>
      </c>
      <c r="B31" t="s">
        <v>2932</v>
      </c>
      <c r="C31" s="6"/>
      <c r="F31" s="1" t="s">
        <v>2869</v>
      </c>
      <c r="G31" s="1" t="s">
        <v>2870</v>
      </c>
      <c r="H31" s="1" t="s">
        <v>1685</v>
      </c>
      <c r="J31" s="6"/>
    </row>
    <row r="32" spans="1:10">
      <c r="A32">
        <v>29</v>
      </c>
      <c r="B32" t="s">
        <v>2933</v>
      </c>
      <c r="C32" s="6"/>
      <c r="F32" s="1" t="s">
        <v>1234</v>
      </c>
      <c r="G32" s="14" t="s">
        <v>2871</v>
      </c>
      <c r="H32" s="1" t="s">
        <v>2872</v>
      </c>
      <c r="J32" s="6"/>
    </row>
    <row r="33" spans="1:10">
      <c r="A33">
        <v>30</v>
      </c>
      <c r="B33" t="s">
        <v>2934</v>
      </c>
      <c r="C33" s="6"/>
      <c r="F33" s="1" t="s">
        <v>2873</v>
      </c>
      <c r="G33" s="14" t="s">
        <v>2874</v>
      </c>
      <c r="H33" s="1" t="s">
        <v>2875</v>
      </c>
      <c r="J33" s="6"/>
    </row>
    <row r="34" spans="1:10">
      <c r="A34">
        <v>31</v>
      </c>
      <c r="B34" t="s">
        <v>2935</v>
      </c>
      <c r="C34" s="6"/>
      <c r="F34" s="1" t="s">
        <v>2876</v>
      </c>
      <c r="G34" s="1" t="s">
        <v>2877</v>
      </c>
      <c r="H34" s="1" t="s">
        <v>2878</v>
      </c>
      <c r="J34" s="6"/>
    </row>
    <row r="35" spans="1:10">
      <c r="A35">
        <v>32</v>
      </c>
      <c r="B35" t="s">
        <v>2936</v>
      </c>
      <c r="C35" s="6"/>
      <c r="F35" s="1" t="s">
        <v>2879</v>
      </c>
      <c r="G35" s="14" t="s">
        <v>2880</v>
      </c>
      <c r="H35" s="1" t="s">
        <v>2881</v>
      </c>
      <c r="J35" s="6"/>
    </row>
    <row r="36" spans="1:10">
      <c r="A36">
        <v>33</v>
      </c>
      <c r="B36" t="s">
        <v>2937</v>
      </c>
      <c r="C36" s="6"/>
      <c r="F36" s="1" t="s">
        <v>2882</v>
      </c>
      <c r="G36" s="14" t="s">
        <v>2883</v>
      </c>
      <c r="H36" s="1" t="s">
        <v>1311</v>
      </c>
    </row>
    <row r="37" spans="1:10">
      <c r="A37">
        <v>34</v>
      </c>
      <c r="C37" t="s">
        <v>2938</v>
      </c>
      <c r="F37" s="1" t="s">
        <v>2884</v>
      </c>
      <c r="G37" s="14" t="s">
        <v>2885</v>
      </c>
      <c r="H37" s="1" t="s">
        <v>2886</v>
      </c>
      <c r="J37" s="6"/>
    </row>
    <row r="38" spans="1:10">
      <c r="A38">
        <v>35</v>
      </c>
      <c r="C38" s="6" t="s">
        <v>2939</v>
      </c>
      <c r="F38" s="1" t="s">
        <v>1933</v>
      </c>
      <c r="G38" s="14" t="s">
        <v>2887</v>
      </c>
      <c r="H38" s="1" t="s">
        <v>2888</v>
      </c>
    </row>
    <row r="39" spans="1:10">
      <c r="A39">
        <v>36</v>
      </c>
      <c r="C39" s="6" t="s">
        <v>2940</v>
      </c>
      <c r="F39" s="1" t="s">
        <v>2889</v>
      </c>
      <c r="G39" s="14" t="s">
        <v>2890</v>
      </c>
      <c r="H39" s="1" t="s">
        <v>2891</v>
      </c>
      <c r="J39" s="6"/>
    </row>
    <row r="40" spans="1:10">
      <c r="A40">
        <v>37</v>
      </c>
      <c r="C40" s="6" t="s">
        <v>2941</v>
      </c>
      <c r="F40" s="1" t="s">
        <v>2892</v>
      </c>
      <c r="G40" s="1" t="s">
        <v>2903</v>
      </c>
      <c r="H40" s="1" t="s">
        <v>2893</v>
      </c>
      <c r="J40" s="6"/>
    </row>
    <row r="41" spans="1:10">
      <c r="A41">
        <v>38</v>
      </c>
      <c r="B41" t="s">
        <v>2942</v>
      </c>
      <c r="C41" s="6"/>
      <c r="F41" s="1" t="s">
        <v>2894</v>
      </c>
      <c r="G41" s="14" t="s">
        <v>2895</v>
      </c>
      <c r="H41" s="1" t="s">
        <v>2896</v>
      </c>
      <c r="J41" s="6"/>
    </row>
    <row r="42" spans="1:10">
      <c r="A42">
        <v>39</v>
      </c>
      <c r="B42" t="s">
        <v>2943</v>
      </c>
      <c r="C42" s="6"/>
      <c r="F42" s="1" t="s">
        <v>1520</v>
      </c>
      <c r="G42" s="14" t="s">
        <v>2897</v>
      </c>
      <c r="H42" s="1" t="s">
        <v>2061</v>
      </c>
      <c r="J42" s="6"/>
    </row>
    <row r="43" spans="1:10">
      <c r="A43">
        <v>40</v>
      </c>
      <c r="C43" s="6"/>
      <c r="J43" s="6"/>
    </row>
    <row r="44" spans="1:10">
      <c r="A44">
        <v>41</v>
      </c>
      <c r="C44" s="6"/>
      <c r="G44" s="6"/>
      <c r="J44" s="6"/>
    </row>
    <row r="45" spans="1:10">
      <c r="A45">
        <v>42</v>
      </c>
      <c r="C45" s="6"/>
      <c r="G45" s="6"/>
    </row>
    <row r="46" spans="1:10">
      <c r="A46">
        <v>43</v>
      </c>
      <c r="C46" s="6"/>
      <c r="G46" s="6"/>
      <c r="J46" s="6"/>
    </row>
    <row r="47" spans="1:10">
      <c r="A47">
        <v>44</v>
      </c>
      <c r="C47" s="6"/>
      <c r="G47" s="6"/>
    </row>
    <row r="48" spans="1:10">
      <c r="A48">
        <v>45</v>
      </c>
      <c r="C48" s="6"/>
      <c r="G48" s="6"/>
    </row>
    <row r="49" spans="1:3">
      <c r="A49">
        <v>46</v>
      </c>
      <c r="C49" s="6"/>
    </row>
    <row r="50" spans="1:3">
      <c r="A50">
        <v>47</v>
      </c>
      <c r="C50" s="6"/>
    </row>
    <row r="51" spans="1:3">
      <c r="A51">
        <v>48</v>
      </c>
      <c r="C51" s="6"/>
    </row>
    <row r="52" spans="1:3">
      <c r="A52">
        <v>49</v>
      </c>
    </row>
    <row r="53" spans="1:3">
      <c r="A53">
        <v>50</v>
      </c>
      <c r="C53" s="6"/>
    </row>
    <row r="54" spans="1:3">
      <c r="A54">
        <v>51</v>
      </c>
      <c r="C54" s="6"/>
    </row>
    <row r="55" spans="1:3">
      <c r="A55">
        <v>52</v>
      </c>
      <c r="C55" s="6"/>
    </row>
    <row r="56" spans="1:3">
      <c r="A56">
        <v>53</v>
      </c>
      <c r="C56" s="6"/>
    </row>
    <row r="57" spans="1:3">
      <c r="A57">
        <v>54</v>
      </c>
    </row>
    <row r="58" spans="1:3">
      <c r="A58">
        <v>55</v>
      </c>
      <c r="C58" s="6"/>
    </row>
    <row r="59" spans="1:3">
      <c r="A59">
        <v>56</v>
      </c>
      <c r="C59" s="6"/>
    </row>
    <row r="60" spans="1:3">
      <c r="A60">
        <v>57</v>
      </c>
      <c r="C60" s="6"/>
    </row>
    <row r="61" spans="1:3">
      <c r="A61">
        <v>58</v>
      </c>
      <c r="C61" s="6"/>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6931D-EC2A-4700-BDAB-A7D97BD3038D}">
  <dimension ref="A1:O103"/>
  <sheetViews>
    <sheetView topLeftCell="A49" zoomScale="85" zoomScaleNormal="85" workbookViewId="0">
      <selection activeCell="B80" sqref="B80"/>
    </sheetView>
  </sheetViews>
  <sheetFormatPr defaultRowHeight="16.5"/>
  <cols>
    <col min="1" max="1" width="49.625" bestFit="1" customWidth="1"/>
    <col min="2" max="2" width="8.25" bestFit="1" customWidth="1"/>
    <col min="3" max="3" width="9.625" customWidth="1"/>
    <col min="4" max="4" width="13.875" bestFit="1" customWidth="1"/>
    <col min="5" max="5" width="12.75" customWidth="1"/>
    <col min="6" max="6" width="12.5" bestFit="1" customWidth="1"/>
    <col min="7" max="7" width="12.5" customWidth="1"/>
    <col min="8" max="8" width="8" bestFit="1" customWidth="1"/>
    <col min="9" max="9" width="12.5" bestFit="1" customWidth="1"/>
    <col min="10" max="10" width="14.75" bestFit="1" customWidth="1"/>
    <col min="11" max="11" width="14.375" bestFit="1" customWidth="1"/>
    <col min="12" max="12" width="20.875" bestFit="1" customWidth="1"/>
    <col min="13" max="13" width="17.625" bestFit="1" customWidth="1"/>
    <col min="14" max="14" width="4.625" customWidth="1"/>
    <col min="15" max="15" width="35.375" bestFit="1" customWidth="1"/>
  </cols>
  <sheetData>
    <row r="1" spans="1:15">
      <c r="A1" t="s">
        <v>0</v>
      </c>
      <c r="B1" t="s">
        <v>98</v>
      </c>
      <c r="C1" t="s">
        <v>146</v>
      </c>
      <c r="D1" t="s">
        <v>140</v>
      </c>
      <c r="E1" t="s">
        <v>147</v>
      </c>
      <c r="F1" t="s">
        <v>141</v>
      </c>
      <c r="G1" t="s">
        <v>155</v>
      </c>
      <c r="H1" t="s">
        <v>142</v>
      </c>
      <c r="I1" t="s">
        <v>143</v>
      </c>
      <c r="J1" t="s">
        <v>144</v>
      </c>
      <c r="K1" t="s">
        <v>148</v>
      </c>
      <c r="L1" t="s">
        <v>152</v>
      </c>
      <c r="M1" t="s">
        <v>160</v>
      </c>
    </row>
    <row r="2" spans="1:15">
      <c r="A2" s="1" t="s">
        <v>893</v>
      </c>
      <c r="B2" s="1" t="s">
        <v>113</v>
      </c>
      <c r="C2" s="1">
        <v>0</v>
      </c>
      <c r="D2" s="1" t="s">
        <v>150</v>
      </c>
      <c r="E2" s="1">
        <v>0</v>
      </c>
      <c r="F2" s="1" t="s">
        <v>145</v>
      </c>
      <c r="G2" s="1"/>
      <c r="H2" s="1">
        <v>1</v>
      </c>
      <c r="I2" s="1"/>
      <c r="J2" s="1"/>
      <c r="K2" s="1">
        <v>1</v>
      </c>
      <c r="L2" s="1"/>
      <c r="M2" s="1"/>
    </row>
    <row r="3" spans="1:15">
      <c r="A3" s="1" t="s">
        <v>25</v>
      </c>
      <c r="B3" s="1" t="s">
        <v>109</v>
      </c>
      <c r="C3" s="1">
        <v>0</v>
      </c>
      <c r="D3" s="1" t="s">
        <v>150</v>
      </c>
      <c r="E3" s="1">
        <v>1</v>
      </c>
      <c r="F3" s="1" t="s">
        <v>156</v>
      </c>
      <c r="G3" s="1"/>
      <c r="H3" s="1">
        <v>1</v>
      </c>
      <c r="I3" s="1"/>
      <c r="J3" s="1"/>
      <c r="K3" s="1"/>
      <c r="L3" s="1"/>
      <c r="M3" s="1"/>
    </row>
    <row r="4" spans="1:15">
      <c r="A4" s="1" t="s">
        <v>96</v>
      </c>
      <c r="B4" s="1" t="s">
        <v>112</v>
      </c>
      <c r="C4" s="1">
        <v>0</v>
      </c>
      <c r="D4" s="1" t="s">
        <v>150</v>
      </c>
      <c r="E4" s="1">
        <v>1</v>
      </c>
      <c r="F4" s="1" t="s">
        <v>158</v>
      </c>
      <c r="G4" s="1">
        <v>1</v>
      </c>
      <c r="H4" s="1">
        <v>1</v>
      </c>
      <c r="I4" s="1"/>
      <c r="J4" s="1">
        <v>1</v>
      </c>
      <c r="K4" s="1">
        <v>1</v>
      </c>
      <c r="L4" s="1"/>
      <c r="M4" s="1"/>
    </row>
    <row r="5" spans="1:15">
      <c r="A5" s="1" t="s">
        <v>1</v>
      </c>
      <c r="B5" s="1" t="s">
        <v>100</v>
      </c>
      <c r="C5" s="1">
        <v>0</v>
      </c>
      <c r="D5" s="1" t="s">
        <v>150</v>
      </c>
      <c r="E5" s="1">
        <v>0</v>
      </c>
      <c r="F5" s="1" t="s">
        <v>145</v>
      </c>
      <c r="G5" s="1"/>
      <c r="H5" s="1"/>
      <c r="I5" s="1"/>
      <c r="J5" s="1"/>
      <c r="K5" s="1"/>
      <c r="L5" s="1"/>
      <c r="M5" s="1"/>
    </row>
    <row r="6" spans="1:15">
      <c r="A6" s="1" t="s">
        <v>4</v>
      </c>
      <c r="B6" s="1" t="s">
        <v>101</v>
      </c>
      <c r="C6" s="1">
        <v>0</v>
      </c>
      <c r="D6" s="1" t="s">
        <v>150</v>
      </c>
      <c r="E6" s="1">
        <v>0</v>
      </c>
      <c r="F6" s="1" t="s">
        <v>145</v>
      </c>
      <c r="G6" s="1"/>
      <c r="H6" s="1"/>
      <c r="I6" s="1"/>
      <c r="J6" s="1"/>
      <c r="K6" s="1"/>
      <c r="L6" s="1"/>
      <c r="M6" s="1"/>
    </row>
    <row r="7" spans="1:15">
      <c r="A7" s="1" t="s">
        <v>5</v>
      </c>
      <c r="B7" s="1" t="s">
        <v>115</v>
      </c>
      <c r="C7" s="1">
        <v>0</v>
      </c>
      <c r="D7" s="1" t="s">
        <v>150</v>
      </c>
      <c r="E7" s="1">
        <v>0</v>
      </c>
      <c r="F7" s="1" t="s">
        <v>145</v>
      </c>
      <c r="G7" s="1">
        <v>1</v>
      </c>
      <c r="H7" s="1"/>
      <c r="I7" s="1">
        <v>1</v>
      </c>
      <c r="J7" s="1"/>
      <c r="K7" s="1"/>
      <c r="L7" s="1"/>
      <c r="M7" s="1"/>
    </row>
    <row r="8" spans="1:15">
      <c r="A8" s="1" t="s">
        <v>6</v>
      </c>
      <c r="B8" s="1" t="s">
        <v>116</v>
      </c>
      <c r="C8" s="1">
        <v>0</v>
      </c>
      <c r="D8" s="1" t="s">
        <v>150</v>
      </c>
      <c r="E8" s="1">
        <v>0</v>
      </c>
      <c r="F8" s="1" t="s">
        <v>145</v>
      </c>
      <c r="G8" s="1"/>
      <c r="H8" s="1"/>
      <c r="I8" s="1"/>
      <c r="J8" s="1"/>
      <c r="K8" s="1"/>
      <c r="L8" s="1"/>
      <c r="M8" s="1"/>
    </row>
    <row r="9" spans="1:15">
      <c r="A9" s="1" t="s">
        <v>7</v>
      </c>
      <c r="B9" s="1" t="s">
        <v>101</v>
      </c>
      <c r="C9" s="1">
        <v>0</v>
      </c>
      <c r="D9" s="1" t="s">
        <v>150</v>
      </c>
      <c r="E9" s="1">
        <v>0</v>
      </c>
      <c r="F9" s="1" t="s">
        <v>145</v>
      </c>
      <c r="G9" s="1"/>
      <c r="H9" s="1"/>
      <c r="I9" s="1"/>
      <c r="J9" s="1"/>
      <c r="K9" s="1"/>
      <c r="L9" s="1"/>
      <c r="M9" s="1"/>
    </row>
    <row r="10" spans="1:15">
      <c r="A10" s="1" t="s">
        <v>8</v>
      </c>
      <c r="B10" s="1" t="s">
        <v>101</v>
      </c>
      <c r="C10" s="1">
        <v>0</v>
      </c>
      <c r="D10" s="1" t="s">
        <v>150</v>
      </c>
      <c r="E10" s="1">
        <v>0</v>
      </c>
      <c r="F10" s="1" t="s">
        <v>145</v>
      </c>
      <c r="G10" s="1"/>
      <c r="H10" s="1"/>
      <c r="I10" s="1"/>
      <c r="J10" s="1"/>
      <c r="K10" s="1"/>
      <c r="L10" s="1"/>
      <c r="M10" s="1"/>
    </row>
    <row r="11" spans="1:15">
      <c r="A11" s="1" t="s">
        <v>9</v>
      </c>
      <c r="B11" s="1" t="s">
        <v>102</v>
      </c>
      <c r="C11" s="1">
        <v>0</v>
      </c>
      <c r="D11" s="1" t="s">
        <v>150</v>
      </c>
      <c r="E11" s="1">
        <v>1</v>
      </c>
      <c r="F11" s="1" t="s">
        <v>158</v>
      </c>
      <c r="G11" s="1"/>
      <c r="H11" s="1"/>
      <c r="I11" s="1"/>
      <c r="J11" s="1"/>
      <c r="K11" s="1"/>
      <c r="L11" s="1">
        <v>1</v>
      </c>
      <c r="M11" s="1"/>
    </row>
    <row r="12" spans="1:15">
      <c r="A12" s="1" t="s">
        <v>10</v>
      </c>
      <c r="B12" s="1" t="s">
        <v>117</v>
      </c>
      <c r="C12" s="1">
        <v>0</v>
      </c>
      <c r="D12" s="1" t="s">
        <v>150</v>
      </c>
      <c r="E12" s="1">
        <v>1</v>
      </c>
      <c r="F12" s="1" t="s">
        <v>158</v>
      </c>
      <c r="G12" s="1">
        <v>1</v>
      </c>
      <c r="H12" s="1"/>
      <c r="I12" s="1">
        <v>1</v>
      </c>
      <c r="J12" s="1"/>
      <c r="K12" s="1"/>
      <c r="L12" s="1"/>
      <c r="M12" s="1"/>
      <c r="O12" t="s">
        <v>255</v>
      </c>
    </row>
    <row r="13" spans="1:15">
      <c r="A13" s="1" t="s">
        <v>11</v>
      </c>
      <c r="B13" s="1" t="s">
        <v>103</v>
      </c>
      <c r="C13" s="1">
        <v>0</v>
      </c>
      <c r="D13" s="1" t="s">
        <v>150</v>
      </c>
      <c r="E13" s="1">
        <v>1</v>
      </c>
      <c r="F13" s="1" t="s">
        <v>158</v>
      </c>
      <c r="G13" s="1">
        <v>1</v>
      </c>
      <c r="H13" s="1"/>
      <c r="I13" s="1"/>
      <c r="J13" s="1"/>
      <c r="K13" s="1"/>
      <c r="L13" s="1"/>
      <c r="M13" s="1"/>
    </row>
    <row r="14" spans="1:15">
      <c r="A14" s="1" t="s">
        <v>12</v>
      </c>
      <c r="B14" s="1" t="s">
        <v>118</v>
      </c>
      <c r="C14" s="1">
        <v>0</v>
      </c>
      <c r="D14" s="1" t="s">
        <v>150</v>
      </c>
      <c r="E14" s="1">
        <v>1</v>
      </c>
      <c r="F14" s="1" t="s">
        <v>158</v>
      </c>
      <c r="G14" s="1"/>
      <c r="H14" s="1"/>
      <c r="I14" s="1"/>
      <c r="J14" s="1"/>
      <c r="K14" s="1"/>
      <c r="L14" s="1"/>
      <c r="M14" s="1"/>
    </row>
    <row r="15" spans="1:15">
      <c r="A15" s="1" t="s">
        <v>13</v>
      </c>
      <c r="B15" s="1" t="s">
        <v>104</v>
      </c>
      <c r="C15" s="1">
        <v>0</v>
      </c>
      <c r="D15" s="1" t="s">
        <v>150</v>
      </c>
      <c r="E15" s="1">
        <v>1</v>
      </c>
      <c r="F15" s="1" t="s">
        <v>158</v>
      </c>
      <c r="G15" s="1"/>
      <c r="H15" s="1"/>
      <c r="I15" s="1"/>
      <c r="J15" s="1"/>
      <c r="K15" s="1"/>
      <c r="L15" s="1"/>
      <c r="M15" s="1"/>
    </row>
    <row r="16" spans="1:15">
      <c r="A16" s="1" t="s">
        <v>14</v>
      </c>
      <c r="B16" s="1" t="s">
        <v>105</v>
      </c>
      <c r="C16" s="1">
        <v>0</v>
      </c>
      <c r="D16" s="1" t="s">
        <v>150</v>
      </c>
      <c r="E16" s="1">
        <v>1</v>
      </c>
      <c r="F16" s="1" t="s">
        <v>158</v>
      </c>
      <c r="G16" s="1">
        <v>1</v>
      </c>
      <c r="H16" s="1"/>
      <c r="I16" s="1"/>
      <c r="J16" s="1"/>
      <c r="K16" s="1"/>
      <c r="L16" s="1"/>
      <c r="M16" s="1"/>
    </row>
    <row r="17" spans="1:13">
      <c r="A17" s="1" t="s">
        <v>15</v>
      </c>
      <c r="B17" s="1" t="s">
        <v>117</v>
      </c>
      <c r="C17" s="1">
        <v>0</v>
      </c>
      <c r="D17" s="1" t="s">
        <v>150</v>
      </c>
      <c r="E17" s="1">
        <v>0</v>
      </c>
      <c r="F17" s="1" t="s">
        <v>145</v>
      </c>
      <c r="G17" s="1">
        <v>1</v>
      </c>
      <c r="H17" s="1"/>
      <c r="I17" s="1">
        <v>1</v>
      </c>
      <c r="J17" s="1">
        <v>1</v>
      </c>
      <c r="K17" s="1"/>
      <c r="L17" s="1"/>
      <c r="M17" s="1"/>
    </row>
    <row r="18" spans="1:13">
      <c r="A18" s="1" t="s">
        <v>17</v>
      </c>
      <c r="B18" s="1" t="s">
        <v>107</v>
      </c>
      <c r="C18" s="1">
        <v>0</v>
      </c>
      <c r="D18" s="1" t="s">
        <v>150</v>
      </c>
      <c r="E18" s="1">
        <v>1</v>
      </c>
      <c r="F18" s="1" t="s">
        <v>156</v>
      </c>
      <c r="G18" s="1"/>
      <c r="H18" s="1"/>
      <c r="I18" s="1"/>
      <c r="J18" s="1"/>
      <c r="K18" s="1"/>
      <c r="L18" s="1"/>
      <c r="M18" s="1"/>
    </row>
    <row r="19" spans="1:13">
      <c r="A19" s="1" t="s">
        <v>18</v>
      </c>
      <c r="B19" s="1" t="s">
        <v>108</v>
      </c>
      <c r="C19" s="1">
        <v>0</v>
      </c>
      <c r="D19" s="1" t="s">
        <v>150</v>
      </c>
      <c r="E19" s="1">
        <v>1</v>
      </c>
      <c r="F19" s="1" t="s">
        <v>158</v>
      </c>
      <c r="G19" s="1">
        <v>1</v>
      </c>
      <c r="H19" s="1"/>
      <c r="I19" s="1"/>
      <c r="J19" s="1"/>
      <c r="K19" s="1"/>
      <c r="L19" s="1"/>
      <c r="M19" s="1"/>
    </row>
    <row r="20" spans="1:13">
      <c r="A20" s="1" t="s">
        <v>19</v>
      </c>
      <c r="B20" s="1" t="s">
        <v>108</v>
      </c>
      <c r="C20" s="1">
        <v>0</v>
      </c>
      <c r="D20" s="1" t="s">
        <v>150</v>
      </c>
      <c r="E20" s="1">
        <v>1</v>
      </c>
      <c r="F20" s="1" t="s">
        <v>158</v>
      </c>
      <c r="G20" s="1">
        <v>1</v>
      </c>
      <c r="H20" s="1"/>
      <c r="I20" s="1"/>
      <c r="J20" s="1"/>
      <c r="K20" s="1"/>
      <c r="L20" s="1"/>
      <c r="M20" s="1"/>
    </row>
    <row r="21" spans="1:13">
      <c r="A21" s="1" t="s">
        <v>20</v>
      </c>
      <c r="B21" s="1" t="s">
        <v>119</v>
      </c>
      <c r="C21" s="1">
        <v>0</v>
      </c>
      <c r="D21" s="1" t="s">
        <v>150</v>
      </c>
      <c r="E21" s="1">
        <v>1</v>
      </c>
      <c r="F21" s="1" t="s">
        <v>158</v>
      </c>
      <c r="G21" s="1"/>
      <c r="H21" s="1"/>
      <c r="I21" s="1"/>
      <c r="J21" s="1"/>
      <c r="K21" s="1"/>
      <c r="L21" s="1"/>
      <c r="M21" s="1"/>
    </row>
    <row r="22" spans="1:13">
      <c r="A22" s="1" t="s">
        <v>21</v>
      </c>
      <c r="B22" s="1" t="s">
        <v>107</v>
      </c>
      <c r="C22" s="1">
        <v>0</v>
      </c>
      <c r="D22" s="1" t="s">
        <v>150</v>
      </c>
      <c r="E22" s="1">
        <v>1</v>
      </c>
      <c r="F22" s="1" t="s">
        <v>158</v>
      </c>
      <c r="G22" s="1"/>
      <c r="H22" s="1"/>
      <c r="I22" s="1"/>
      <c r="J22" s="1"/>
      <c r="K22" s="1"/>
      <c r="L22" s="1"/>
      <c r="M22" s="1"/>
    </row>
    <row r="23" spans="1:13">
      <c r="A23" s="1" t="s">
        <v>22</v>
      </c>
      <c r="B23" s="1" t="s">
        <v>108</v>
      </c>
      <c r="C23" s="1">
        <v>0</v>
      </c>
      <c r="D23" s="1" t="s">
        <v>150</v>
      </c>
      <c r="E23" s="1">
        <v>1</v>
      </c>
      <c r="F23" s="1" t="s">
        <v>158</v>
      </c>
      <c r="G23" s="1">
        <v>1</v>
      </c>
      <c r="H23" s="1"/>
      <c r="I23" s="1"/>
      <c r="J23" s="1"/>
      <c r="K23" s="1"/>
      <c r="L23" s="1"/>
      <c r="M23" s="1"/>
    </row>
    <row r="24" spans="1:13">
      <c r="A24" s="1" t="s">
        <v>23</v>
      </c>
      <c r="B24" s="1" t="s">
        <v>107</v>
      </c>
      <c r="C24" s="1">
        <v>0</v>
      </c>
      <c r="D24" s="1" t="s">
        <v>150</v>
      </c>
      <c r="E24" s="1">
        <v>1</v>
      </c>
      <c r="F24" s="1" t="s">
        <v>158</v>
      </c>
      <c r="G24" s="1"/>
      <c r="H24" s="1"/>
      <c r="I24" s="1"/>
      <c r="J24" s="1"/>
      <c r="K24" s="1"/>
      <c r="L24" s="1"/>
      <c r="M24" s="1"/>
    </row>
    <row r="25" spans="1:13">
      <c r="A25" s="1" t="s">
        <v>24</v>
      </c>
      <c r="B25" s="1" t="s">
        <v>120</v>
      </c>
      <c r="C25" s="1">
        <v>0</v>
      </c>
      <c r="D25" s="1" t="s">
        <v>150</v>
      </c>
      <c r="E25" s="1">
        <v>1</v>
      </c>
      <c r="F25" s="1" t="s">
        <v>158</v>
      </c>
      <c r="G25" s="1">
        <v>1</v>
      </c>
      <c r="H25" s="1"/>
      <c r="I25" s="1"/>
      <c r="J25" s="1"/>
      <c r="K25" s="1"/>
      <c r="L25" s="1"/>
      <c r="M25" s="1"/>
    </row>
    <row r="26" spans="1:13">
      <c r="A26" s="1" t="s">
        <v>26</v>
      </c>
      <c r="B26" s="1" t="s">
        <v>121</v>
      </c>
      <c r="C26" s="1">
        <v>0</v>
      </c>
      <c r="D26" s="1" t="s">
        <v>150</v>
      </c>
      <c r="E26" s="1">
        <v>2</v>
      </c>
      <c r="F26" s="1" t="s">
        <v>157</v>
      </c>
      <c r="G26" s="1"/>
      <c r="H26" s="1"/>
      <c r="I26" s="1"/>
      <c r="J26" s="1"/>
      <c r="K26" s="1"/>
      <c r="L26" s="1"/>
      <c r="M26" s="1"/>
    </row>
    <row r="27" spans="1:13">
      <c r="A27" s="1" t="s">
        <v>336</v>
      </c>
      <c r="B27" s="1" t="s">
        <v>111</v>
      </c>
      <c r="C27" s="1">
        <v>0</v>
      </c>
      <c r="D27" s="1" t="s">
        <v>150</v>
      </c>
      <c r="E27" s="1">
        <v>1</v>
      </c>
      <c r="F27" s="1" t="s">
        <v>158</v>
      </c>
      <c r="G27" s="1"/>
      <c r="H27" s="1"/>
      <c r="I27" s="1">
        <v>1</v>
      </c>
      <c r="J27" s="1">
        <v>1</v>
      </c>
      <c r="K27" s="1"/>
      <c r="L27" s="1"/>
      <c r="M27" s="1">
        <v>1</v>
      </c>
    </row>
    <row r="28" spans="1:13">
      <c r="A28" s="1" t="s">
        <v>33</v>
      </c>
      <c r="B28" s="1" t="s">
        <v>112</v>
      </c>
      <c r="C28" s="1">
        <v>0</v>
      </c>
      <c r="D28" s="1" t="s">
        <v>150</v>
      </c>
      <c r="E28" s="1">
        <v>1</v>
      </c>
      <c r="F28" s="1" t="s">
        <v>158</v>
      </c>
      <c r="G28" s="1"/>
      <c r="H28" s="1"/>
      <c r="I28" s="1"/>
      <c r="J28" s="1"/>
      <c r="K28" s="1"/>
      <c r="L28" s="1"/>
      <c r="M28" s="1"/>
    </row>
    <row r="29" spans="1:13">
      <c r="A29" s="1" t="s">
        <v>34</v>
      </c>
      <c r="B29" s="1" t="s">
        <v>108</v>
      </c>
      <c r="C29" s="1">
        <v>0</v>
      </c>
      <c r="D29" s="1" t="s">
        <v>150</v>
      </c>
      <c r="E29" s="1">
        <v>1</v>
      </c>
      <c r="F29" s="1" t="s">
        <v>158</v>
      </c>
      <c r="G29" s="1"/>
      <c r="H29" s="1"/>
      <c r="I29" s="1"/>
      <c r="J29" s="1"/>
      <c r="K29" s="1"/>
      <c r="L29" s="1"/>
      <c r="M29" s="1"/>
    </row>
    <row r="30" spans="1:13">
      <c r="A30" s="1" t="s">
        <v>35</v>
      </c>
      <c r="B30" s="1" t="s">
        <v>121</v>
      </c>
      <c r="C30" s="1">
        <v>0</v>
      </c>
      <c r="D30" s="1" t="s">
        <v>150</v>
      </c>
      <c r="E30" s="1">
        <v>1</v>
      </c>
      <c r="F30" s="1" t="s">
        <v>158</v>
      </c>
      <c r="G30" s="1">
        <v>1</v>
      </c>
      <c r="H30" s="1"/>
      <c r="I30" s="1"/>
      <c r="J30" s="1"/>
      <c r="K30" s="1"/>
      <c r="L30" s="1"/>
      <c r="M30" s="1"/>
    </row>
    <row r="31" spans="1:13">
      <c r="A31" s="1" t="s">
        <v>36</v>
      </c>
      <c r="B31" s="1" t="s">
        <v>121</v>
      </c>
      <c r="C31" s="1">
        <v>0</v>
      </c>
      <c r="D31" s="1" t="s">
        <v>150</v>
      </c>
      <c r="E31" s="1">
        <v>1</v>
      </c>
      <c r="F31" s="1" t="s">
        <v>158</v>
      </c>
      <c r="G31" s="1">
        <v>1</v>
      </c>
      <c r="H31" s="1"/>
      <c r="I31" s="1"/>
      <c r="J31" s="1"/>
      <c r="K31" s="1"/>
      <c r="L31" s="1"/>
      <c r="M31" s="1"/>
    </row>
    <row r="32" spans="1:13">
      <c r="A32" s="1" t="s">
        <v>37</v>
      </c>
      <c r="B32" s="1" t="s">
        <v>124</v>
      </c>
      <c r="C32" s="1">
        <v>0</v>
      </c>
      <c r="D32" s="1" t="s">
        <v>150</v>
      </c>
      <c r="E32" s="1">
        <v>1</v>
      </c>
      <c r="F32" s="1" t="s">
        <v>158</v>
      </c>
      <c r="G32" s="1">
        <v>1</v>
      </c>
      <c r="H32" s="1"/>
      <c r="I32" s="1"/>
      <c r="J32" s="1"/>
      <c r="K32" s="1"/>
      <c r="L32" s="1"/>
      <c r="M32" s="1"/>
    </row>
    <row r="33" spans="1:13">
      <c r="A33" s="1" t="s">
        <v>38</v>
      </c>
      <c r="B33" s="1" t="s">
        <v>117</v>
      </c>
      <c r="C33" s="1">
        <v>0</v>
      </c>
      <c r="D33" s="1" t="s">
        <v>150</v>
      </c>
      <c r="E33" s="1">
        <v>1</v>
      </c>
      <c r="F33" s="1" t="s">
        <v>158</v>
      </c>
      <c r="G33" s="1">
        <v>1</v>
      </c>
      <c r="H33" s="1"/>
      <c r="I33" s="1"/>
      <c r="J33" s="1"/>
      <c r="K33" s="1"/>
      <c r="L33" s="1"/>
      <c r="M33" s="1"/>
    </row>
    <row r="34" spans="1:13">
      <c r="A34" s="1" t="s">
        <v>39</v>
      </c>
      <c r="B34" s="1" t="s">
        <v>120</v>
      </c>
      <c r="C34" s="1">
        <v>0</v>
      </c>
      <c r="D34" s="1" t="s">
        <v>150</v>
      </c>
      <c r="E34" s="1">
        <v>1</v>
      </c>
      <c r="F34" s="1" t="s">
        <v>158</v>
      </c>
      <c r="G34" s="1"/>
      <c r="H34" s="1"/>
      <c r="I34" s="1">
        <v>1</v>
      </c>
      <c r="J34" s="1">
        <v>1</v>
      </c>
      <c r="K34" s="1"/>
      <c r="L34" s="1"/>
      <c r="M34" s="1">
        <v>1</v>
      </c>
    </row>
    <row r="35" spans="1:13">
      <c r="A35" s="1" t="s">
        <v>44</v>
      </c>
      <c r="B35" s="1" t="s">
        <v>101</v>
      </c>
      <c r="C35" s="1">
        <v>0</v>
      </c>
      <c r="D35" s="1" t="s">
        <v>150</v>
      </c>
      <c r="E35" s="1">
        <v>0</v>
      </c>
      <c r="F35" s="1" t="s">
        <v>145</v>
      </c>
      <c r="G35" s="1"/>
      <c r="H35" s="1"/>
      <c r="I35" s="1"/>
      <c r="J35" s="1"/>
      <c r="K35" s="1">
        <v>1</v>
      </c>
      <c r="L35" s="1"/>
      <c r="M35" s="1"/>
    </row>
    <row r="36" spans="1:13">
      <c r="A36" s="1" t="s">
        <v>45</v>
      </c>
      <c r="B36" s="1" t="s">
        <v>99</v>
      </c>
      <c r="C36" s="1">
        <v>0</v>
      </c>
      <c r="D36" s="1" t="s">
        <v>150</v>
      </c>
      <c r="E36" s="1">
        <v>0</v>
      </c>
      <c r="F36" s="1" t="s">
        <v>145</v>
      </c>
      <c r="G36" s="1"/>
      <c r="H36" s="1"/>
      <c r="I36" s="1"/>
      <c r="J36" s="1"/>
      <c r="K36" s="1">
        <v>1</v>
      </c>
      <c r="L36" s="1"/>
      <c r="M36" s="1"/>
    </row>
    <row r="37" spans="1:13">
      <c r="A37" s="1" t="s">
        <v>46</v>
      </c>
      <c r="B37" s="1" t="s">
        <v>105</v>
      </c>
      <c r="C37" s="1">
        <v>0</v>
      </c>
      <c r="D37" s="1" t="s">
        <v>150</v>
      </c>
      <c r="E37" s="1">
        <v>0</v>
      </c>
      <c r="F37" s="1" t="s">
        <v>145</v>
      </c>
      <c r="G37" s="1"/>
      <c r="H37" s="1"/>
      <c r="I37" s="1"/>
      <c r="J37" s="1"/>
      <c r="K37" s="1">
        <v>1</v>
      </c>
      <c r="L37" s="1"/>
      <c r="M37" s="1"/>
    </row>
    <row r="38" spans="1:13">
      <c r="A38" s="1" t="s">
        <v>47</v>
      </c>
      <c r="B38" s="1" t="s">
        <v>126</v>
      </c>
      <c r="C38" s="1">
        <v>0</v>
      </c>
      <c r="D38" s="1" t="s">
        <v>150</v>
      </c>
      <c r="E38" s="1">
        <v>0</v>
      </c>
      <c r="F38" s="1" t="s">
        <v>145</v>
      </c>
      <c r="G38" s="1"/>
      <c r="H38" s="1"/>
      <c r="I38" s="1"/>
      <c r="J38" s="1"/>
      <c r="K38" s="1"/>
      <c r="L38" s="1"/>
      <c r="M38" s="1"/>
    </row>
    <row r="39" spans="1:13">
      <c r="A39" s="1" t="s">
        <v>48</v>
      </c>
      <c r="B39" s="1" t="s">
        <v>127</v>
      </c>
      <c r="C39" s="1">
        <v>0</v>
      </c>
      <c r="D39" s="1" t="s">
        <v>150</v>
      </c>
      <c r="E39" s="1">
        <v>0</v>
      </c>
      <c r="F39" s="1" t="s">
        <v>145</v>
      </c>
      <c r="G39" s="1"/>
      <c r="H39" s="1"/>
      <c r="I39" s="1"/>
      <c r="J39" s="1"/>
      <c r="K39" s="1"/>
      <c r="L39" s="1"/>
      <c r="M39" s="1"/>
    </row>
    <row r="40" spans="1:13">
      <c r="A40" s="1" t="s">
        <v>50</v>
      </c>
      <c r="B40" s="1" t="s">
        <v>129</v>
      </c>
      <c r="C40" s="1">
        <v>0</v>
      </c>
      <c r="D40" s="1" t="s">
        <v>150</v>
      </c>
      <c r="E40" s="1">
        <v>1</v>
      </c>
      <c r="F40" s="1" t="s">
        <v>158</v>
      </c>
      <c r="G40" s="1"/>
      <c r="H40" s="1"/>
      <c r="I40" s="1">
        <v>1</v>
      </c>
      <c r="J40" s="1"/>
      <c r="K40" s="1"/>
      <c r="L40" s="1"/>
      <c r="M40" s="1"/>
    </row>
    <row r="41" spans="1:13">
      <c r="A41" s="1" t="s">
        <v>51</v>
      </c>
      <c r="B41" s="1" t="s">
        <v>130</v>
      </c>
      <c r="C41" s="1">
        <v>0</v>
      </c>
      <c r="D41" s="1" t="s">
        <v>150</v>
      </c>
      <c r="E41" s="1">
        <v>1</v>
      </c>
      <c r="F41" s="1" t="s">
        <v>158</v>
      </c>
      <c r="G41" s="1">
        <v>1</v>
      </c>
      <c r="H41" s="1"/>
      <c r="I41" s="1"/>
      <c r="J41" s="1"/>
      <c r="K41" s="1"/>
      <c r="L41" s="1"/>
      <c r="M41" s="1"/>
    </row>
    <row r="42" spans="1:13">
      <c r="A42" s="1" t="s">
        <v>53</v>
      </c>
      <c r="B42" s="1" t="s">
        <v>124</v>
      </c>
      <c r="C42" s="1">
        <v>0</v>
      </c>
      <c r="D42" s="1" t="s">
        <v>150</v>
      </c>
      <c r="E42" s="1">
        <v>1</v>
      </c>
      <c r="F42" s="1" t="s">
        <v>158</v>
      </c>
      <c r="G42" s="1"/>
      <c r="H42" s="1"/>
      <c r="I42" s="1"/>
      <c r="J42" s="1"/>
      <c r="K42" s="1"/>
      <c r="L42" s="1"/>
      <c r="M42" s="1"/>
    </row>
    <row r="43" spans="1:13">
      <c r="A43" s="1" t="s">
        <v>54</v>
      </c>
      <c r="B43" s="1" t="s">
        <v>132</v>
      </c>
      <c r="C43" s="1">
        <v>0</v>
      </c>
      <c r="D43" s="1" t="s">
        <v>150</v>
      </c>
      <c r="E43" s="1">
        <v>1</v>
      </c>
      <c r="F43" s="1" t="s">
        <v>158</v>
      </c>
      <c r="G43" s="1"/>
      <c r="H43" s="1"/>
      <c r="I43" s="1"/>
      <c r="J43" s="1"/>
      <c r="K43" s="1">
        <v>1</v>
      </c>
      <c r="L43" s="1"/>
      <c r="M43" s="1"/>
    </row>
    <row r="44" spans="1:13">
      <c r="A44" s="1" t="s">
        <v>55</v>
      </c>
      <c r="B44" s="1" t="s">
        <v>99</v>
      </c>
      <c r="C44" s="1">
        <v>0</v>
      </c>
      <c r="D44" s="1" t="s">
        <v>150</v>
      </c>
      <c r="E44" s="1">
        <v>1</v>
      </c>
      <c r="F44" s="1" t="s">
        <v>158</v>
      </c>
      <c r="G44" s="1"/>
      <c r="H44" s="1"/>
      <c r="I44" s="1"/>
      <c r="J44" s="1"/>
      <c r="K44" s="1"/>
      <c r="L44" s="1"/>
      <c r="M44" s="1"/>
    </row>
    <row r="45" spans="1:13">
      <c r="A45" s="1" t="s">
        <v>56</v>
      </c>
      <c r="B45" s="1" t="s">
        <v>133</v>
      </c>
      <c r="C45" s="1">
        <v>0</v>
      </c>
      <c r="D45" s="1" t="s">
        <v>150</v>
      </c>
      <c r="E45" s="1">
        <v>1</v>
      </c>
      <c r="F45" s="1" t="s">
        <v>158</v>
      </c>
      <c r="G45" s="1"/>
      <c r="H45" s="1"/>
      <c r="I45" s="1"/>
      <c r="J45" s="1"/>
      <c r="K45" s="1"/>
      <c r="L45" s="1"/>
      <c r="M45" s="1"/>
    </row>
    <row r="46" spans="1:13">
      <c r="A46" s="1" t="s">
        <v>57</v>
      </c>
      <c r="B46" s="1" t="s">
        <v>116</v>
      </c>
      <c r="C46" s="1">
        <v>0</v>
      </c>
      <c r="D46" s="1" t="s">
        <v>150</v>
      </c>
      <c r="E46" s="1">
        <v>1</v>
      </c>
      <c r="F46" s="1" t="s">
        <v>158</v>
      </c>
      <c r="G46" s="1"/>
      <c r="H46" s="1"/>
      <c r="I46" s="1"/>
      <c r="J46" s="1"/>
      <c r="K46" s="1"/>
      <c r="L46" s="1"/>
      <c r="M46" s="1"/>
    </row>
    <row r="47" spans="1:13">
      <c r="A47" s="1" t="s">
        <v>58</v>
      </c>
      <c r="B47" s="1" t="s">
        <v>120</v>
      </c>
      <c r="C47" s="1">
        <v>0</v>
      </c>
      <c r="D47" s="1" t="s">
        <v>150</v>
      </c>
      <c r="E47" s="1">
        <v>1</v>
      </c>
      <c r="F47" s="1" t="s">
        <v>158</v>
      </c>
      <c r="G47" s="1">
        <v>1</v>
      </c>
      <c r="H47" s="1"/>
      <c r="I47" s="1"/>
      <c r="J47" s="1"/>
      <c r="K47" s="1"/>
      <c r="L47" s="1"/>
      <c r="M47" s="1"/>
    </row>
    <row r="48" spans="1:13">
      <c r="A48" s="1" t="s">
        <v>59</v>
      </c>
      <c r="B48" s="1" t="s">
        <v>117</v>
      </c>
      <c r="C48" s="1">
        <v>0</v>
      </c>
      <c r="D48" s="1" t="s">
        <v>150</v>
      </c>
      <c r="E48" s="1">
        <v>0</v>
      </c>
      <c r="F48" s="1" t="s">
        <v>145</v>
      </c>
      <c r="G48" s="1"/>
      <c r="H48" s="1"/>
      <c r="I48" s="1"/>
      <c r="J48" s="1"/>
      <c r="K48" s="1"/>
      <c r="L48" s="1"/>
      <c r="M48" s="1"/>
    </row>
    <row r="49" spans="1:13">
      <c r="A49" s="1" t="s">
        <v>62</v>
      </c>
      <c r="B49" s="1" t="s">
        <v>118</v>
      </c>
      <c r="C49" s="1">
        <v>0</v>
      </c>
      <c r="D49" s="1" t="s">
        <v>150</v>
      </c>
      <c r="E49" s="1">
        <v>1</v>
      </c>
      <c r="F49" s="1" t="s">
        <v>158</v>
      </c>
      <c r="G49" s="1">
        <v>1</v>
      </c>
      <c r="H49" s="1"/>
      <c r="I49" s="1"/>
      <c r="J49" s="1"/>
      <c r="K49" s="1"/>
      <c r="L49" s="1"/>
      <c r="M49" s="1"/>
    </row>
    <row r="50" spans="1:13">
      <c r="A50" s="1" t="s">
        <v>63</v>
      </c>
      <c r="B50" s="1" t="s">
        <v>120</v>
      </c>
      <c r="C50" s="1">
        <v>0</v>
      </c>
      <c r="D50" s="1" t="s">
        <v>150</v>
      </c>
      <c r="E50" s="1">
        <v>1</v>
      </c>
      <c r="F50" s="1" t="s">
        <v>158</v>
      </c>
      <c r="G50" s="1"/>
      <c r="H50" s="1"/>
      <c r="I50" s="1"/>
      <c r="J50" s="1"/>
      <c r="K50" s="1"/>
      <c r="L50" s="1"/>
      <c r="M50" s="1"/>
    </row>
    <row r="51" spans="1:13">
      <c r="A51" s="1" t="s">
        <v>64</v>
      </c>
      <c r="B51" s="1" t="s">
        <v>123</v>
      </c>
      <c r="C51" s="1">
        <v>0</v>
      </c>
      <c r="D51" s="1" t="s">
        <v>150</v>
      </c>
      <c r="E51" s="1">
        <v>1</v>
      </c>
      <c r="F51" s="1" t="s">
        <v>158</v>
      </c>
      <c r="G51" s="1"/>
      <c r="H51" s="1"/>
      <c r="I51" s="1"/>
      <c r="J51" s="1"/>
      <c r="K51" s="1">
        <v>1</v>
      </c>
      <c r="L51" s="1"/>
      <c r="M51" s="1"/>
    </row>
    <row r="52" spans="1:13">
      <c r="A52" s="1" t="s">
        <v>65</v>
      </c>
      <c r="B52" s="1" t="s">
        <v>134</v>
      </c>
      <c r="C52" s="1">
        <v>0</v>
      </c>
      <c r="D52" s="1" t="s">
        <v>150</v>
      </c>
      <c r="E52" s="1">
        <v>1</v>
      </c>
      <c r="F52" s="1" t="s">
        <v>158</v>
      </c>
      <c r="G52" s="1"/>
      <c r="H52" s="1"/>
      <c r="I52" s="1"/>
      <c r="J52" s="1"/>
      <c r="K52" s="1"/>
      <c r="L52" s="1"/>
      <c r="M52" s="1"/>
    </row>
    <row r="53" spans="1:13">
      <c r="A53" s="1" t="s">
        <v>66</v>
      </c>
      <c r="B53" s="1" t="s">
        <v>135</v>
      </c>
      <c r="C53" s="1">
        <v>0</v>
      </c>
      <c r="D53" s="1" t="s">
        <v>150</v>
      </c>
      <c r="E53" s="1">
        <v>1</v>
      </c>
      <c r="F53" s="1" t="s">
        <v>158</v>
      </c>
      <c r="G53" s="1"/>
      <c r="H53" s="1"/>
      <c r="I53" s="1"/>
      <c r="J53" s="1"/>
      <c r="K53" s="1"/>
      <c r="L53" s="1"/>
      <c r="M53" s="1"/>
    </row>
    <row r="54" spans="1:13">
      <c r="A54" s="1" t="s">
        <v>67</v>
      </c>
      <c r="B54" s="1" t="s">
        <v>121</v>
      </c>
      <c r="C54" s="1">
        <v>0</v>
      </c>
      <c r="D54" s="1" t="s">
        <v>150</v>
      </c>
      <c r="E54" s="1">
        <v>0</v>
      </c>
      <c r="F54" s="1" t="s">
        <v>145</v>
      </c>
      <c r="G54" s="1">
        <v>1</v>
      </c>
      <c r="H54" s="1"/>
      <c r="I54" s="1"/>
      <c r="J54" s="1"/>
      <c r="K54" s="1"/>
      <c r="L54" s="1"/>
      <c r="M54" s="1"/>
    </row>
    <row r="55" spans="1:13">
      <c r="A55" s="1" t="s">
        <v>68</v>
      </c>
      <c r="B55" s="1" t="s">
        <v>123</v>
      </c>
      <c r="C55" s="1">
        <v>0</v>
      </c>
      <c r="D55" s="1" t="s">
        <v>150</v>
      </c>
      <c r="E55" s="1">
        <v>1</v>
      </c>
      <c r="F55" s="1" t="s">
        <v>158</v>
      </c>
      <c r="G55" s="1"/>
      <c r="H55" s="1"/>
      <c r="I55" s="1"/>
      <c r="J55" s="1"/>
      <c r="K55" s="1"/>
      <c r="L55" s="1"/>
      <c r="M55" s="1"/>
    </row>
    <row r="56" spans="1:13">
      <c r="A56" s="1" t="s">
        <v>69</v>
      </c>
      <c r="B56" s="1" t="s">
        <v>101</v>
      </c>
      <c r="C56" s="1">
        <v>0</v>
      </c>
      <c r="D56" s="1" t="s">
        <v>150</v>
      </c>
      <c r="E56" s="1">
        <v>1</v>
      </c>
      <c r="F56" s="1" t="s">
        <v>158</v>
      </c>
      <c r="G56" s="1"/>
      <c r="H56" s="1"/>
      <c r="I56" s="1"/>
      <c r="J56" s="1"/>
      <c r="K56" s="1"/>
      <c r="L56" s="1"/>
      <c r="M56" s="1"/>
    </row>
    <row r="57" spans="1:13">
      <c r="A57" s="1" t="s">
        <v>70</v>
      </c>
      <c r="B57" s="1" t="s">
        <v>104</v>
      </c>
      <c r="C57" s="1">
        <v>0</v>
      </c>
      <c r="D57" s="1" t="s">
        <v>150</v>
      </c>
      <c r="E57" s="1">
        <v>1</v>
      </c>
      <c r="F57" s="1" t="s">
        <v>158</v>
      </c>
      <c r="G57" s="1"/>
      <c r="H57" s="1"/>
      <c r="I57" s="1"/>
      <c r="J57" s="1"/>
      <c r="K57" s="1"/>
      <c r="L57" s="1"/>
      <c r="M57" s="1"/>
    </row>
    <row r="58" spans="1:13">
      <c r="A58" s="1" t="s">
        <v>72</v>
      </c>
      <c r="B58" s="1" t="s">
        <v>123</v>
      </c>
      <c r="C58" s="1">
        <v>0</v>
      </c>
      <c r="D58" s="1" t="s">
        <v>150</v>
      </c>
      <c r="E58" s="1">
        <v>1</v>
      </c>
      <c r="F58" s="1" t="s">
        <v>158</v>
      </c>
      <c r="G58" s="1"/>
      <c r="H58" s="1"/>
      <c r="I58" s="1"/>
      <c r="J58" s="1"/>
      <c r="K58" s="1"/>
      <c r="L58" s="1"/>
      <c r="M58" s="1"/>
    </row>
    <row r="59" spans="1:13">
      <c r="A59" s="1" t="s">
        <v>73</v>
      </c>
      <c r="B59" s="1" t="s">
        <v>124</v>
      </c>
      <c r="C59" s="1">
        <v>0</v>
      </c>
      <c r="D59" s="1" t="s">
        <v>150</v>
      </c>
      <c r="E59" s="1">
        <v>1</v>
      </c>
      <c r="F59" s="1" t="s">
        <v>158</v>
      </c>
      <c r="G59" s="1"/>
      <c r="H59" s="1"/>
      <c r="I59" s="1"/>
      <c r="J59" s="1"/>
      <c r="K59" s="1"/>
      <c r="L59" s="1"/>
      <c r="M59" s="1"/>
    </row>
    <row r="60" spans="1:13">
      <c r="A60" s="1" t="s">
        <v>74</v>
      </c>
      <c r="B60" s="1" t="s">
        <v>120</v>
      </c>
      <c r="C60" s="1">
        <v>0</v>
      </c>
      <c r="D60" s="1" t="s">
        <v>150</v>
      </c>
      <c r="E60" s="1">
        <v>1</v>
      </c>
      <c r="F60" s="1" t="s">
        <v>158</v>
      </c>
      <c r="G60" s="1"/>
      <c r="H60" s="1"/>
      <c r="I60" s="1"/>
      <c r="J60" s="1"/>
      <c r="K60" s="1"/>
      <c r="L60" s="1"/>
      <c r="M60" s="1"/>
    </row>
    <row r="61" spans="1:13">
      <c r="A61" s="1" t="s">
        <v>75</v>
      </c>
      <c r="B61" s="1" t="s">
        <v>136</v>
      </c>
      <c r="C61" s="1">
        <v>0</v>
      </c>
      <c r="D61" s="1" t="s">
        <v>150</v>
      </c>
      <c r="E61" s="1">
        <v>4</v>
      </c>
      <c r="F61" s="1" t="s">
        <v>163</v>
      </c>
      <c r="G61" s="1"/>
      <c r="H61" s="1"/>
      <c r="I61" s="1"/>
      <c r="J61" s="1"/>
      <c r="K61" s="1"/>
      <c r="L61" s="1"/>
      <c r="M61" s="1"/>
    </row>
    <row r="62" spans="1:13">
      <c r="A62" s="1" t="s">
        <v>76</v>
      </c>
      <c r="B62" s="1" t="s">
        <v>133</v>
      </c>
      <c r="C62" s="1">
        <v>0</v>
      </c>
      <c r="D62" s="1" t="s">
        <v>150</v>
      </c>
      <c r="E62" s="1">
        <v>1</v>
      </c>
      <c r="F62" s="1" t="s">
        <v>158</v>
      </c>
      <c r="G62" s="1"/>
      <c r="H62" s="1"/>
      <c r="I62" s="1"/>
      <c r="J62" s="1"/>
      <c r="K62" s="1"/>
      <c r="L62" s="1"/>
      <c r="M62" s="1"/>
    </row>
    <row r="63" spans="1:13">
      <c r="A63" s="1" t="s">
        <v>77</v>
      </c>
      <c r="B63" s="1" t="s">
        <v>135</v>
      </c>
      <c r="C63" s="1">
        <v>0</v>
      </c>
      <c r="D63" s="1" t="s">
        <v>150</v>
      </c>
      <c r="E63" s="1">
        <v>1</v>
      </c>
      <c r="F63" s="1" t="s">
        <v>158</v>
      </c>
      <c r="G63" s="1">
        <v>1</v>
      </c>
      <c r="H63" s="1"/>
      <c r="I63" s="1"/>
      <c r="J63" s="1"/>
      <c r="K63" s="1"/>
      <c r="L63" s="1"/>
      <c r="M63" s="1"/>
    </row>
    <row r="64" spans="1:13">
      <c r="A64" s="1" t="s">
        <v>78</v>
      </c>
      <c r="B64" s="1" t="s">
        <v>112</v>
      </c>
      <c r="C64" s="1">
        <v>0</v>
      </c>
      <c r="D64" s="1" t="s">
        <v>150</v>
      </c>
      <c r="E64" s="1">
        <v>1</v>
      </c>
      <c r="F64" s="1" t="s">
        <v>158</v>
      </c>
      <c r="G64" s="1">
        <v>1</v>
      </c>
      <c r="H64" s="1"/>
      <c r="I64" s="1"/>
      <c r="J64" s="1"/>
      <c r="K64" s="1"/>
      <c r="L64" s="1"/>
      <c r="M64" s="1"/>
    </row>
    <row r="65" spans="1:13">
      <c r="A65" s="1" t="s">
        <v>79</v>
      </c>
      <c r="B65" s="1" t="s">
        <v>129</v>
      </c>
      <c r="C65" s="1">
        <v>0</v>
      </c>
      <c r="D65" s="1" t="s">
        <v>150</v>
      </c>
      <c r="E65" s="1">
        <v>1</v>
      </c>
      <c r="F65" s="1" t="s">
        <v>158</v>
      </c>
      <c r="G65" s="1">
        <v>1</v>
      </c>
      <c r="H65" s="1"/>
      <c r="I65" s="1"/>
      <c r="J65" s="1"/>
      <c r="K65" s="1"/>
      <c r="L65" s="1"/>
      <c r="M65" s="1"/>
    </row>
    <row r="66" spans="1:13">
      <c r="A66" s="1" t="s">
        <v>80</v>
      </c>
      <c r="B66" s="1" t="s">
        <v>137</v>
      </c>
      <c r="C66" s="1">
        <v>0</v>
      </c>
      <c r="D66" s="1" t="s">
        <v>150</v>
      </c>
      <c r="E66" s="1">
        <v>1</v>
      </c>
      <c r="F66" s="1" t="s">
        <v>158</v>
      </c>
      <c r="G66" s="1">
        <v>1</v>
      </c>
      <c r="H66" s="1"/>
      <c r="I66" s="1"/>
      <c r="J66" s="1"/>
      <c r="K66" s="1"/>
      <c r="L66" s="1"/>
      <c r="M66" s="1"/>
    </row>
    <row r="67" spans="1:13">
      <c r="A67" s="1" t="s">
        <v>81</v>
      </c>
      <c r="B67" s="1" t="s">
        <v>138</v>
      </c>
      <c r="C67" s="1">
        <v>0</v>
      </c>
      <c r="D67" s="1" t="s">
        <v>150</v>
      </c>
      <c r="E67" s="1">
        <v>1</v>
      </c>
      <c r="F67" s="1" t="s">
        <v>158</v>
      </c>
      <c r="G67" s="1"/>
      <c r="H67" s="1"/>
      <c r="I67" s="1"/>
      <c r="J67" s="1"/>
      <c r="K67" s="1"/>
      <c r="L67" s="1"/>
      <c r="M67" s="1"/>
    </row>
    <row r="68" spans="1:13">
      <c r="A68" s="1" t="s">
        <v>82</v>
      </c>
      <c r="B68" s="1" t="s">
        <v>117</v>
      </c>
      <c r="C68" s="1">
        <v>0</v>
      </c>
      <c r="D68" s="1" t="s">
        <v>150</v>
      </c>
      <c r="E68" s="1">
        <v>1</v>
      </c>
      <c r="F68" s="1" t="s">
        <v>158</v>
      </c>
      <c r="G68" s="1"/>
      <c r="H68" s="1"/>
      <c r="I68" s="1"/>
      <c r="J68" s="1"/>
      <c r="K68" s="1"/>
      <c r="L68" s="1"/>
      <c r="M68" s="1"/>
    </row>
    <row r="69" spans="1:13">
      <c r="A69" s="1" t="s">
        <v>83</v>
      </c>
      <c r="B69" s="1" t="s">
        <v>129</v>
      </c>
      <c r="C69" s="1">
        <v>0</v>
      </c>
      <c r="D69" s="1" t="s">
        <v>150</v>
      </c>
      <c r="E69" s="1">
        <v>1</v>
      </c>
      <c r="F69" s="1" t="s">
        <v>158</v>
      </c>
      <c r="G69" s="1">
        <v>1</v>
      </c>
      <c r="H69" s="1"/>
      <c r="I69" s="1"/>
      <c r="J69" s="1"/>
      <c r="K69" s="1"/>
      <c r="L69" s="1"/>
      <c r="M69" s="1"/>
    </row>
    <row r="70" spans="1:13">
      <c r="A70" s="1" t="s">
        <v>84</v>
      </c>
      <c r="B70" s="1" t="s">
        <v>139</v>
      </c>
      <c r="C70" s="1">
        <v>0</v>
      </c>
      <c r="D70" s="1" t="s">
        <v>150</v>
      </c>
      <c r="E70" s="1">
        <v>1</v>
      </c>
      <c r="F70" s="1" t="s">
        <v>158</v>
      </c>
      <c r="G70" s="1">
        <v>1</v>
      </c>
      <c r="H70" s="1"/>
      <c r="I70" s="1"/>
      <c r="J70" s="1"/>
      <c r="K70" s="1"/>
      <c r="L70" s="1"/>
      <c r="M70" s="1"/>
    </row>
    <row r="71" spans="1:13">
      <c r="A71" s="1" t="s">
        <v>85</v>
      </c>
      <c r="B71" s="1" t="s">
        <v>132</v>
      </c>
      <c r="C71" s="1">
        <v>0</v>
      </c>
      <c r="D71" s="1" t="s">
        <v>150</v>
      </c>
      <c r="E71" s="1">
        <v>1</v>
      </c>
      <c r="F71" s="1" t="s">
        <v>158</v>
      </c>
      <c r="G71" s="1">
        <v>1</v>
      </c>
      <c r="H71" s="1"/>
      <c r="I71" s="1"/>
      <c r="J71" s="1"/>
      <c r="K71" s="1"/>
      <c r="L71" s="1"/>
      <c r="M71" s="1"/>
    </row>
    <row r="72" spans="1:13">
      <c r="A72" s="1" t="s">
        <v>86</v>
      </c>
      <c r="B72" s="1" t="s">
        <v>132</v>
      </c>
      <c r="C72" s="1">
        <v>0</v>
      </c>
      <c r="D72" s="1" t="s">
        <v>150</v>
      </c>
      <c r="E72" s="1">
        <v>1</v>
      </c>
      <c r="F72" s="1" t="s">
        <v>158</v>
      </c>
      <c r="G72" s="1">
        <v>1</v>
      </c>
      <c r="H72" s="1"/>
      <c r="I72" s="1"/>
      <c r="J72" s="1"/>
      <c r="K72" s="1"/>
      <c r="L72" s="1"/>
      <c r="M72" s="1"/>
    </row>
    <row r="73" spans="1:13">
      <c r="A73" s="1" t="s">
        <v>87</v>
      </c>
      <c r="B73" s="1" t="s">
        <v>137</v>
      </c>
      <c r="C73" s="1">
        <v>0</v>
      </c>
      <c r="D73" s="1" t="s">
        <v>150</v>
      </c>
      <c r="E73" s="1">
        <v>0</v>
      </c>
      <c r="F73" s="1" t="s">
        <v>145</v>
      </c>
      <c r="G73" s="1"/>
      <c r="H73" s="1"/>
      <c r="I73" s="1"/>
      <c r="J73" s="1"/>
      <c r="K73" s="1"/>
      <c r="L73" s="1">
        <v>1</v>
      </c>
      <c r="M73" s="1"/>
    </row>
    <row r="74" spans="1:13">
      <c r="A74" s="1" t="s">
        <v>88</v>
      </c>
      <c r="B74" s="1" t="s">
        <v>132</v>
      </c>
      <c r="C74" s="1">
        <v>0</v>
      </c>
      <c r="D74" s="1" t="s">
        <v>150</v>
      </c>
      <c r="E74" s="1">
        <v>1</v>
      </c>
      <c r="F74" s="1" t="s">
        <v>158</v>
      </c>
      <c r="G74" s="1"/>
      <c r="H74" s="1"/>
      <c r="I74" s="1"/>
      <c r="J74" s="1"/>
      <c r="K74" s="1"/>
      <c r="L74" s="1"/>
      <c r="M74" s="1"/>
    </row>
    <row r="75" spans="1:13">
      <c r="A75" s="1" t="s">
        <v>89</v>
      </c>
      <c r="B75" s="1" t="s">
        <v>112</v>
      </c>
      <c r="C75" s="1">
        <v>0</v>
      </c>
      <c r="D75" s="1" t="s">
        <v>150</v>
      </c>
      <c r="E75" s="1">
        <v>1</v>
      </c>
      <c r="F75" s="1" t="s">
        <v>158</v>
      </c>
      <c r="G75" s="1">
        <v>1</v>
      </c>
      <c r="H75" s="1"/>
      <c r="I75" s="1"/>
      <c r="J75" s="1"/>
      <c r="K75" s="1"/>
      <c r="L75" s="1"/>
      <c r="M75" s="1"/>
    </row>
    <row r="76" spans="1:13">
      <c r="A76" s="1" t="s">
        <v>90</v>
      </c>
      <c r="B76" s="1" t="s">
        <v>119</v>
      </c>
      <c r="C76" s="1">
        <v>0</v>
      </c>
      <c r="D76" s="1" t="s">
        <v>150</v>
      </c>
      <c r="E76" s="1">
        <v>1</v>
      </c>
      <c r="F76" s="1" t="s">
        <v>158</v>
      </c>
      <c r="G76" s="1">
        <v>1</v>
      </c>
      <c r="H76" s="1"/>
      <c r="I76" s="1"/>
      <c r="J76" s="1"/>
      <c r="K76" s="1"/>
      <c r="L76" s="1"/>
      <c r="M76" s="1"/>
    </row>
    <row r="77" spans="1:13">
      <c r="A77" s="1" t="s">
        <v>91</v>
      </c>
      <c r="B77" s="1" t="s">
        <v>101</v>
      </c>
      <c r="C77" s="1">
        <v>0</v>
      </c>
      <c r="D77" s="1" t="s">
        <v>150</v>
      </c>
      <c r="E77" s="1">
        <v>1</v>
      </c>
      <c r="F77" s="1" t="s">
        <v>158</v>
      </c>
      <c r="G77" s="1"/>
      <c r="H77" s="1"/>
      <c r="I77" s="1"/>
      <c r="J77" s="1"/>
      <c r="K77" s="1"/>
      <c r="L77" s="1"/>
      <c r="M77" s="1"/>
    </row>
    <row r="78" spans="1:13">
      <c r="A78" s="1" t="s">
        <v>92</v>
      </c>
      <c r="B78" s="1" t="s">
        <v>105</v>
      </c>
      <c r="C78" s="1">
        <v>0</v>
      </c>
      <c r="D78" s="1" t="s">
        <v>150</v>
      </c>
      <c r="E78" s="1">
        <v>1</v>
      </c>
      <c r="F78" s="1" t="s">
        <v>158</v>
      </c>
      <c r="G78" s="1"/>
      <c r="H78" s="1"/>
      <c r="I78" s="1"/>
      <c r="J78" s="1"/>
      <c r="K78" s="1"/>
      <c r="L78" s="1"/>
      <c r="M78" s="1"/>
    </row>
    <row r="79" spans="1:13">
      <c r="A79" s="1" t="s">
        <v>93</v>
      </c>
      <c r="B79" s="1" t="s">
        <v>112</v>
      </c>
      <c r="C79" s="1">
        <v>0</v>
      </c>
      <c r="D79" s="1" t="s">
        <v>150</v>
      </c>
      <c r="E79" s="1">
        <v>1</v>
      </c>
      <c r="F79" s="1" t="s">
        <v>158</v>
      </c>
      <c r="G79" s="1"/>
      <c r="H79" s="1"/>
      <c r="I79" s="1"/>
      <c r="J79" s="1"/>
      <c r="K79" s="1"/>
      <c r="L79" s="1"/>
      <c r="M79" s="1"/>
    </row>
    <row r="80" spans="1:13">
      <c r="A80" s="1" t="s">
        <v>94</v>
      </c>
      <c r="B80" s="1" t="s">
        <v>126</v>
      </c>
      <c r="C80" s="1">
        <v>0</v>
      </c>
      <c r="D80" s="1" t="s">
        <v>150</v>
      </c>
      <c r="E80" s="1">
        <v>1</v>
      </c>
      <c r="F80" s="1" t="s">
        <v>158</v>
      </c>
      <c r="G80" s="1"/>
      <c r="H80" s="1"/>
      <c r="I80" s="1"/>
      <c r="J80" s="1"/>
      <c r="K80" s="1"/>
      <c r="L80" s="1"/>
      <c r="M80" s="1"/>
    </row>
    <row r="81" spans="1:13">
      <c r="A81" s="1" t="s">
        <v>95</v>
      </c>
      <c r="B81" s="1" t="s">
        <v>99</v>
      </c>
      <c r="C81" s="1">
        <v>0</v>
      </c>
      <c r="D81" s="1" t="s">
        <v>150</v>
      </c>
      <c r="E81" s="1">
        <v>1</v>
      </c>
      <c r="F81" s="1" t="s">
        <v>158</v>
      </c>
      <c r="G81" s="1"/>
      <c r="H81" s="1"/>
      <c r="I81" s="1"/>
      <c r="J81" s="1"/>
      <c r="K81" s="1">
        <v>1</v>
      </c>
      <c r="L81" s="1"/>
      <c r="M81" s="1"/>
    </row>
    <row r="82" spans="1:13">
      <c r="A82" s="1" t="s">
        <v>97</v>
      </c>
      <c r="B82" s="1"/>
      <c r="C82" s="1">
        <v>0</v>
      </c>
      <c r="D82" s="1" t="s">
        <v>150</v>
      </c>
      <c r="E82" s="1">
        <v>0</v>
      </c>
      <c r="F82" s="1" t="s">
        <v>145</v>
      </c>
      <c r="G82" s="1"/>
      <c r="H82" s="1"/>
      <c r="I82" s="1"/>
      <c r="J82" s="1"/>
      <c r="K82" s="1"/>
      <c r="L82" s="1"/>
      <c r="M82" s="1"/>
    </row>
    <row r="83" spans="1:13">
      <c r="A83" s="1" t="s">
        <v>3</v>
      </c>
      <c r="B83" s="1" t="s">
        <v>114</v>
      </c>
      <c r="C83" s="1">
        <v>1</v>
      </c>
      <c r="D83" s="1" t="s">
        <v>151</v>
      </c>
      <c r="E83" s="1">
        <v>1</v>
      </c>
      <c r="F83" s="1" t="s">
        <v>156</v>
      </c>
      <c r="G83" s="1"/>
      <c r="H83" s="1"/>
      <c r="I83" s="1"/>
      <c r="J83" s="1"/>
      <c r="K83" s="1"/>
      <c r="L83" s="1"/>
      <c r="M83" s="1"/>
    </row>
    <row r="84" spans="1:13">
      <c r="A84" s="1" t="s">
        <v>27</v>
      </c>
      <c r="B84" s="1" t="s">
        <v>122</v>
      </c>
      <c r="C84" s="1">
        <v>2</v>
      </c>
      <c r="D84" s="1" t="s">
        <v>154</v>
      </c>
      <c r="E84" s="1">
        <v>3</v>
      </c>
      <c r="F84" s="1" t="s">
        <v>153</v>
      </c>
      <c r="G84" s="1"/>
      <c r="H84" s="1">
        <v>1</v>
      </c>
      <c r="I84" s="1"/>
      <c r="J84" s="1">
        <v>1</v>
      </c>
      <c r="K84" s="1"/>
      <c r="L84" s="1"/>
      <c r="M84" s="1"/>
    </row>
    <row r="85" spans="1:13">
      <c r="A85" s="1" t="s">
        <v>28</v>
      </c>
      <c r="B85" s="1" t="s">
        <v>110</v>
      </c>
      <c r="C85" s="1">
        <v>2</v>
      </c>
      <c r="D85" s="1" t="s">
        <v>154</v>
      </c>
      <c r="E85" s="1">
        <v>3</v>
      </c>
      <c r="F85" s="1" t="s">
        <v>153</v>
      </c>
      <c r="G85" s="1"/>
      <c r="H85" s="1">
        <v>1</v>
      </c>
      <c r="I85" s="1"/>
      <c r="J85" s="1">
        <v>1</v>
      </c>
      <c r="K85" s="1"/>
      <c r="L85" s="1"/>
      <c r="M85" s="1"/>
    </row>
    <row r="86" spans="1:13">
      <c r="A86" s="1" t="s">
        <v>29</v>
      </c>
      <c r="B86" s="1" t="s">
        <v>101</v>
      </c>
      <c r="C86" s="1">
        <v>2</v>
      </c>
      <c r="D86" s="1" t="s">
        <v>154</v>
      </c>
      <c r="E86" s="1">
        <v>1</v>
      </c>
      <c r="F86" s="1" t="s">
        <v>158</v>
      </c>
      <c r="G86" s="1"/>
      <c r="H86" s="1">
        <v>1</v>
      </c>
      <c r="I86" s="1"/>
      <c r="J86" s="1">
        <v>1</v>
      </c>
      <c r="K86" s="1"/>
      <c r="L86" s="1"/>
      <c r="M86" s="1"/>
    </row>
    <row r="87" spans="1:13">
      <c r="A87" s="1" t="s">
        <v>32</v>
      </c>
      <c r="B87" s="1" t="s">
        <v>123</v>
      </c>
      <c r="C87" s="1">
        <v>2</v>
      </c>
      <c r="D87" s="1" t="s">
        <v>154</v>
      </c>
      <c r="E87" s="1">
        <v>1</v>
      </c>
      <c r="F87" s="1" t="s">
        <v>158</v>
      </c>
      <c r="G87" s="1"/>
      <c r="H87" s="1">
        <v>1</v>
      </c>
      <c r="I87" s="1"/>
      <c r="J87" s="1">
        <v>1</v>
      </c>
      <c r="K87" s="1">
        <v>1</v>
      </c>
      <c r="L87" s="1"/>
      <c r="M87" s="1"/>
    </row>
    <row r="88" spans="1:13">
      <c r="A88" s="1" t="s">
        <v>16</v>
      </c>
      <c r="B88" s="1" t="s">
        <v>106</v>
      </c>
      <c r="C88" s="1">
        <v>2</v>
      </c>
      <c r="D88" s="1" t="s">
        <v>154</v>
      </c>
      <c r="E88" s="1">
        <v>0</v>
      </c>
      <c r="F88" s="1" t="s">
        <v>145</v>
      </c>
      <c r="G88" s="1">
        <v>1</v>
      </c>
      <c r="H88" s="1"/>
      <c r="I88" s="1"/>
      <c r="J88" s="1"/>
      <c r="K88" s="1"/>
      <c r="L88" s="1"/>
      <c r="M88" s="1"/>
    </row>
    <row r="89" spans="1:13">
      <c r="A89" s="1" t="s">
        <v>30</v>
      </c>
      <c r="B89" s="1" t="s">
        <v>101</v>
      </c>
      <c r="C89" s="1">
        <v>2</v>
      </c>
      <c r="D89" s="1" t="s">
        <v>154</v>
      </c>
      <c r="E89" s="1">
        <v>1</v>
      </c>
      <c r="F89" s="1" t="s">
        <v>158</v>
      </c>
      <c r="G89" s="1">
        <v>1</v>
      </c>
      <c r="H89" s="1"/>
      <c r="I89" s="1"/>
      <c r="J89" s="1"/>
      <c r="K89" s="1"/>
      <c r="L89" s="1">
        <v>1</v>
      </c>
      <c r="M89" s="1"/>
    </row>
    <row r="90" spans="1:13">
      <c r="A90" s="1" t="s">
        <v>161</v>
      </c>
      <c r="B90" s="1" t="s">
        <v>99</v>
      </c>
      <c r="C90" s="1">
        <v>2</v>
      </c>
      <c r="D90" s="1" t="s">
        <v>154</v>
      </c>
      <c r="E90" s="1">
        <v>1</v>
      </c>
      <c r="F90" s="1" t="s">
        <v>158</v>
      </c>
      <c r="G90" s="1"/>
      <c r="H90" s="1"/>
      <c r="I90" s="1"/>
      <c r="J90" s="1"/>
      <c r="K90" s="1"/>
      <c r="L90" s="1">
        <v>1</v>
      </c>
      <c r="M90" s="1"/>
    </row>
    <row r="91" spans="1:13">
      <c r="A91" s="1" t="s">
        <v>49</v>
      </c>
      <c r="B91" s="1" t="s">
        <v>128</v>
      </c>
      <c r="C91" s="1">
        <v>2</v>
      </c>
      <c r="D91" s="1" t="s">
        <v>154</v>
      </c>
      <c r="E91" s="1">
        <v>0</v>
      </c>
      <c r="F91" s="1" t="s">
        <v>145</v>
      </c>
      <c r="G91" s="1"/>
      <c r="H91" s="1"/>
      <c r="I91" s="1"/>
      <c r="J91" s="1"/>
      <c r="K91" s="1"/>
      <c r="L91" s="1">
        <v>1</v>
      </c>
      <c r="M91" s="1"/>
    </row>
    <row r="92" spans="1:13">
      <c r="A92" s="1" t="s">
        <v>52</v>
      </c>
      <c r="B92" s="1" t="s">
        <v>131</v>
      </c>
      <c r="C92" s="1">
        <v>2</v>
      </c>
      <c r="D92" s="1" t="s">
        <v>154</v>
      </c>
      <c r="E92" s="1">
        <v>1</v>
      </c>
      <c r="F92" s="1" t="s">
        <v>158</v>
      </c>
      <c r="G92" s="1"/>
      <c r="H92" s="1"/>
      <c r="I92" s="1">
        <v>1</v>
      </c>
      <c r="J92" s="1"/>
      <c r="K92" s="1"/>
      <c r="L92" s="1"/>
      <c r="M92" s="1"/>
    </row>
    <row r="93" spans="1:13">
      <c r="A93" s="1" t="s">
        <v>60</v>
      </c>
      <c r="B93" s="1" t="s">
        <v>128</v>
      </c>
      <c r="C93" s="1">
        <v>2</v>
      </c>
      <c r="D93" s="1" t="s">
        <v>154</v>
      </c>
      <c r="E93" s="1">
        <v>1</v>
      </c>
      <c r="F93" s="1" t="s">
        <v>158</v>
      </c>
      <c r="G93" s="1"/>
      <c r="H93" s="1"/>
      <c r="I93" s="1"/>
      <c r="J93" s="1"/>
      <c r="K93" s="1"/>
      <c r="L93" s="1"/>
      <c r="M93" s="1"/>
    </row>
    <row r="94" spans="1:13">
      <c r="A94" s="1" t="s">
        <v>61</v>
      </c>
      <c r="B94" s="1" t="s">
        <v>117</v>
      </c>
      <c r="C94" s="1">
        <v>2</v>
      </c>
      <c r="D94" s="1" t="s">
        <v>154</v>
      </c>
      <c r="E94" s="1">
        <v>1</v>
      </c>
      <c r="F94" s="1" t="s">
        <v>158</v>
      </c>
      <c r="G94" s="1"/>
      <c r="H94" s="1"/>
      <c r="I94" s="1"/>
      <c r="J94" s="1"/>
      <c r="K94" s="1"/>
      <c r="L94" s="1"/>
      <c r="M94" s="1"/>
    </row>
    <row r="95" spans="1:13">
      <c r="A95" s="1" t="s">
        <v>71</v>
      </c>
      <c r="B95" s="1" t="s">
        <v>133</v>
      </c>
      <c r="C95" s="1">
        <v>2</v>
      </c>
      <c r="D95" s="1" t="s">
        <v>154</v>
      </c>
      <c r="E95" s="1">
        <v>1</v>
      </c>
      <c r="F95" s="1" t="s">
        <v>158</v>
      </c>
      <c r="G95" s="1"/>
      <c r="H95" s="1"/>
      <c r="I95" s="1"/>
      <c r="J95" s="1"/>
      <c r="K95" s="1"/>
      <c r="L95" s="1"/>
      <c r="M95" s="1"/>
    </row>
    <row r="96" spans="1:13">
      <c r="A96" s="1" t="s">
        <v>166</v>
      </c>
      <c r="B96" s="1" t="s">
        <v>115</v>
      </c>
      <c r="C96" s="1">
        <v>3</v>
      </c>
      <c r="D96" s="1" t="s">
        <v>162</v>
      </c>
      <c r="E96" s="1">
        <v>1</v>
      </c>
      <c r="F96" s="1" t="s">
        <v>158</v>
      </c>
      <c r="G96" s="1"/>
      <c r="H96" s="1"/>
      <c r="I96" s="1">
        <v>1</v>
      </c>
      <c r="J96" s="1">
        <v>1</v>
      </c>
      <c r="K96" s="1"/>
      <c r="L96" s="1"/>
      <c r="M96" s="1"/>
    </row>
    <row r="97" spans="1:13">
      <c r="A97" s="1" t="s">
        <v>40</v>
      </c>
      <c r="B97" s="1" t="s">
        <v>99</v>
      </c>
      <c r="C97" s="1">
        <v>3</v>
      </c>
      <c r="D97" s="1" t="s">
        <v>162</v>
      </c>
      <c r="E97" s="1">
        <v>1</v>
      </c>
      <c r="F97" s="1" t="s">
        <v>158</v>
      </c>
      <c r="G97" s="1"/>
      <c r="H97" s="1"/>
      <c r="I97" s="1">
        <v>1</v>
      </c>
      <c r="J97" s="1">
        <v>1</v>
      </c>
      <c r="K97" s="1"/>
      <c r="L97" s="1"/>
      <c r="M97" s="1"/>
    </row>
    <row r="98" spans="1:13">
      <c r="A98" s="1" t="s">
        <v>41</v>
      </c>
      <c r="B98" s="1" t="s">
        <v>125</v>
      </c>
      <c r="C98" s="1">
        <v>3</v>
      </c>
      <c r="D98" s="1" t="s">
        <v>162</v>
      </c>
      <c r="E98" s="1">
        <v>1</v>
      </c>
      <c r="F98" s="1" t="s">
        <v>158</v>
      </c>
      <c r="G98" s="1"/>
      <c r="H98" s="1"/>
      <c r="I98" s="1">
        <v>1</v>
      </c>
      <c r="J98" s="1">
        <v>1</v>
      </c>
      <c r="K98" s="1"/>
      <c r="L98" s="1"/>
      <c r="M98" s="1"/>
    </row>
    <row r="99" spans="1:13">
      <c r="A99" s="1" t="s">
        <v>42</v>
      </c>
      <c r="B99" s="1" t="s">
        <v>124</v>
      </c>
      <c r="C99" s="1">
        <v>3</v>
      </c>
      <c r="D99" s="1" t="s">
        <v>162</v>
      </c>
      <c r="E99" s="1">
        <v>1</v>
      </c>
      <c r="F99" s="1" t="s">
        <v>158</v>
      </c>
      <c r="G99" s="1"/>
      <c r="H99" s="1"/>
      <c r="I99" s="1">
        <v>1</v>
      </c>
      <c r="J99" s="1">
        <v>1</v>
      </c>
      <c r="K99" s="1"/>
      <c r="L99" s="1"/>
      <c r="M99" s="1"/>
    </row>
    <row r="100" spans="1:13">
      <c r="A100" s="1" t="s">
        <v>43</v>
      </c>
      <c r="B100" s="1" t="s">
        <v>120</v>
      </c>
      <c r="C100" s="1">
        <v>3</v>
      </c>
      <c r="D100" s="1" t="s">
        <v>162</v>
      </c>
      <c r="E100" s="1">
        <v>1</v>
      </c>
      <c r="F100" s="1" t="s">
        <v>158</v>
      </c>
      <c r="G100" s="1"/>
      <c r="H100" s="1"/>
      <c r="I100" s="1">
        <v>1</v>
      </c>
      <c r="J100" s="1">
        <v>1</v>
      </c>
      <c r="K100" s="1"/>
      <c r="L100" s="1"/>
      <c r="M100" s="1"/>
    </row>
    <row r="103" spans="1:13" ht="181.5">
      <c r="B103" t="s">
        <v>149</v>
      </c>
      <c r="C103" s="2" t="s">
        <v>159</v>
      </c>
    </row>
  </sheetData>
  <phoneticPr fontId="1" type="noConversion"/>
  <pageMargins left="0.7" right="0.7" top="0.75" bottom="0.75" header="0.3" footer="0.3"/>
  <pageSetup paperSize="9" orientation="portrait" horizontalDpi="4294967293" verticalDpi="4294967293"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B0251-9E0C-43F6-A00F-644D9E220277}">
  <dimension ref="A2:K61"/>
  <sheetViews>
    <sheetView workbookViewId="0">
      <selection activeCell="D14" sqref="B14:D14"/>
    </sheetView>
  </sheetViews>
  <sheetFormatPr defaultRowHeight="16.5"/>
  <cols>
    <col min="3" max="3" width="7.625" customWidth="1"/>
  </cols>
  <sheetData>
    <row r="2" spans="1:11">
      <c r="B2" t="s">
        <v>98</v>
      </c>
    </row>
    <row r="3" spans="1:11">
      <c r="A3">
        <v>0</v>
      </c>
      <c r="B3">
        <v>784</v>
      </c>
      <c r="C3" s="6">
        <v>835</v>
      </c>
      <c r="F3" s="6" t="s">
        <v>2681</v>
      </c>
      <c r="G3" s="6" t="s">
        <v>2682</v>
      </c>
      <c r="H3" t="s">
        <v>2683</v>
      </c>
      <c r="I3" t="s">
        <v>2681</v>
      </c>
      <c r="J3" s="6" t="s">
        <v>2682</v>
      </c>
      <c r="K3" t="s">
        <v>2683</v>
      </c>
    </row>
    <row r="4" spans="1:11">
      <c r="A4">
        <v>1</v>
      </c>
      <c r="B4">
        <v>847</v>
      </c>
      <c r="C4" s="6">
        <v>895</v>
      </c>
      <c r="F4" t="s">
        <v>2684</v>
      </c>
      <c r="G4" s="6" t="s">
        <v>2685</v>
      </c>
      <c r="H4" t="s">
        <v>2471</v>
      </c>
      <c r="I4" t="s">
        <v>1950</v>
      </c>
      <c r="J4" s="6" t="s">
        <v>2956</v>
      </c>
      <c r="K4" t="s">
        <v>2471</v>
      </c>
    </row>
    <row r="5" spans="1:11">
      <c r="A5">
        <v>2</v>
      </c>
      <c r="B5">
        <v>913</v>
      </c>
      <c r="C5" s="6">
        <v>957</v>
      </c>
      <c r="I5" t="s">
        <v>2957</v>
      </c>
      <c r="J5" t="s">
        <v>2958</v>
      </c>
      <c r="K5" t="s">
        <v>2959</v>
      </c>
    </row>
    <row r="6" spans="1:11">
      <c r="A6">
        <v>3</v>
      </c>
      <c r="B6">
        <v>970</v>
      </c>
      <c r="C6" s="6">
        <v>1039</v>
      </c>
      <c r="F6" s="6" t="s">
        <v>2686</v>
      </c>
      <c r="G6" s="6" t="s">
        <v>2687</v>
      </c>
      <c r="H6" t="s">
        <v>2688</v>
      </c>
      <c r="I6" t="s">
        <v>2686</v>
      </c>
      <c r="J6" t="s">
        <v>2960</v>
      </c>
      <c r="K6" t="s">
        <v>2688</v>
      </c>
    </row>
    <row r="7" spans="1:11">
      <c r="A7">
        <v>4</v>
      </c>
      <c r="B7">
        <v>1112</v>
      </c>
      <c r="C7" s="6">
        <v>1179</v>
      </c>
      <c r="F7" s="6" t="s">
        <v>2689</v>
      </c>
      <c r="G7" s="6" t="s">
        <v>2690</v>
      </c>
      <c r="H7" t="s">
        <v>2691</v>
      </c>
      <c r="I7" t="s">
        <v>2689</v>
      </c>
      <c r="J7" t="s">
        <v>2690</v>
      </c>
      <c r="K7" t="s">
        <v>2691</v>
      </c>
    </row>
    <row r="8" spans="1:11">
      <c r="A8">
        <v>5</v>
      </c>
      <c r="B8">
        <v>1213</v>
      </c>
      <c r="C8" s="6">
        <v>1254</v>
      </c>
      <c r="F8" t="s">
        <v>1963</v>
      </c>
      <c r="G8" s="6" t="s">
        <v>2692</v>
      </c>
      <c r="H8" t="s">
        <v>2312</v>
      </c>
      <c r="I8" t="s">
        <v>1963</v>
      </c>
      <c r="J8" s="6" t="s">
        <v>2692</v>
      </c>
      <c r="K8" t="s">
        <v>2312</v>
      </c>
    </row>
    <row r="9" spans="1:11">
      <c r="A9">
        <v>6</v>
      </c>
      <c r="B9">
        <v>1270</v>
      </c>
      <c r="C9" s="6">
        <v>1389</v>
      </c>
      <c r="F9" t="s">
        <v>2693</v>
      </c>
      <c r="G9" s="6" t="s">
        <v>2694</v>
      </c>
      <c r="H9" t="s">
        <v>2695</v>
      </c>
      <c r="I9" t="s">
        <v>2693</v>
      </c>
      <c r="J9" s="6" t="s">
        <v>2694</v>
      </c>
      <c r="K9" t="s">
        <v>2695</v>
      </c>
    </row>
    <row r="10" spans="1:11">
      <c r="A10">
        <v>7</v>
      </c>
      <c r="B10">
        <v>1435</v>
      </c>
      <c r="C10" s="6">
        <v>1475</v>
      </c>
      <c r="F10" s="6" t="s">
        <v>2696</v>
      </c>
      <c r="G10" s="6" t="s">
        <v>2697</v>
      </c>
      <c r="H10" t="s">
        <v>2698</v>
      </c>
      <c r="J10" s="6" t="s">
        <v>2976</v>
      </c>
    </row>
    <row r="11" spans="1:11">
      <c r="A11">
        <v>8</v>
      </c>
      <c r="B11">
        <v>1489</v>
      </c>
      <c r="C11" s="6">
        <v>1531</v>
      </c>
      <c r="F11" t="s">
        <v>2699</v>
      </c>
      <c r="G11" s="6" t="s">
        <v>2700</v>
      </c>
      <c r="H11" t="s">
        <v>2701</v>
      </c>
      <c r="I11" t="s">
        <v>2699</v>
      </c>
      <c r="J11" t="s">
        <v>2700</v>
      </c>
      <c r="K11" t="s">
        <v>2701</v>
      </c>
    </row>
    <row r="12" spans="1:11">
      <c r="A12">
        <v>9</v>
      </c>
      <c r="B12">
        <v>1560</v>
      </c>
      <c r="C12" s="6">
        <v>1595</v>
      </c>
      <c r="F12" s="6" t="s">
        <v>2702</v>
      </c>
      <c r="G12" s="6" t="s">
        <v>2703</v>
      </c>
      <c r="H12" t="s">
        <v>1482</v>
      </c>
      <c r="I12" t="s">
        <v>2702</v>
      </c>
      <c r="J12" t="s">
        <v>2961</v>
      </c>
      <c r="K12" t="s">
        <v>1482</v>
      </c>
    </row>
    <row r="13" spans="1:11">
      <c r="A13">
        <v>10</v>
      </c>
      <c r="B13">
        <v>1620</v>
      </c>
      <c r="C13" s="6">
        <v>1695</v>
      </c>
      <c r="F13" s="6" t="s">
        <v>2704</v>
      </c>
      <c r="G13" s="6" t="s">
        <v>2705</v>
      </c>
      <c r="H13" t="s">
        <v>2706</v>
      </c>
      <c r="I13" t="s">
        <v>2704</v>
      </c>
      <c r="J13" s="6" t="s">
        <v>2705</v>
      </c>
      <c r="K13" t="s">
        <v>2706</v>
      </c>
    </row>
    <row r="14" spans="1:11">
      <c r="A14">
        <v>11</v>
      </c>
      <c r="B14">
        <v>1764</v>
      </c>
      <c r="C14" s="6">
        <v>1829</v>
      </c>
      <c r="J14" s="6" t="s">
        <v>2976</v>
      </c>
    </row>
    <row r="15" spans="1:11">
      <c r="A15">
        <v>12</v>
      </c>
      <c r="B15">
        <v>1855</v>
      </c>
      <c r="C15" s="6">
        <v>1898</v>
      </c>
      <c r="F15" s="6" t="s">
        <v>2707</v>
      </c>
      <c r="G15" s="6" t="s">
        <v>2708</v>
      </c>
      <c r="H15" t="s">
        <v>2517</v>
      </c>
      <c r="I15" t="s">
        <v>2707</v>
      </c>
      <c r="J15" s="6" t="s">
        <v>2708</v>
      </c>
      <c r="K15" t="s">
        <v>2517</v>
      </c>
    </row>
    <row r="16" spans="1:11">
      <c r="A16">
        <v>13</v>
      </c>
      <c r="B16">
        <v>1917</v>
      </c>
      <c r="C16" s="6">
        <v>1948</v>
      </c>
      <c r="F16" t="s">
        <v>2709</v>
      </c>
      <c r="G16" s="6" t="s">
        <v>2710</v>
      </c>
      <c r="H16" t="s">
        <v>2711</v>
      </c>
      <c r="I16" t="s">
        <v>2709</v>
      </c>
      <c r="J16" s="6" t="s">
        <v>2710</v>
      </c>
      <c r="K16" t="s">
        <v>2711</v>
      </c>
    </row>
    <row r="17" spans="1:11">
      <c r="A17">
        <v>14</v>
      </c>
      <c r="B17">
        <v>1961</v>
      </c>
      <c r="C17" s="6">
        <v>2013</v>
      </c>
      <c r="J17" s="6" t="s">
        <v>2976</v>
      </c>
    </row>
    <row r="18" spans="1:11">
      <c r="A18">
        <v>15</v>
      </c>
      <c r="B18">
        <v>2087</v>
      </c>
      <c r="C18" s="6">
        <v>2224</v>
      </c>
      <c r="F18" s="6" t="s">
        <v>2712</v>
      </c>
      <c r="G18" s="6" t="s">
        <v>2713</v>
      </c>
      <c r="H18" t="s">
        <v>2714</v>
      </c>
      <c r="I18" t="s">
        <v>2712</v>
      </c>
      <c r="J18" s="6" t="s">
        <v>2962</v>
      </c>
      <c r="K18" t="s">
        <v>2714</v>
      </c>
    </row>
    <row r="19" spans="1:11">
      <c r="A19">
        <v>16</v>
      </c>
      <c r="B19">
        <v>2248</v>
      </c>
      <c r="C19" s="6">
        <v>2331</v>
      </c>
      <c r="F19" s="6" t="s">
        <v>2715</v>
      </c>
      <c r="G19" s="6" t="s">
        <v>2716</v>
      </c>
      <c r="H19" t="s">
        <v>2717</v>
      </c>
      <c r="I19" t="s">
        <v>2715</v>
      </c>
      <c r="J19" t="s">
        <v>2963</v>
      </c>
      <c r="K19" t="s">
        <v>2717</v>
      </c>
    </row>
    <row r="20" spans="1:11">
      <c r="A20">
        <v>17</v>
      </c>
      <c r="B20">
        <v>2409</v>
      </c>
      <c r="C20" s="6">
        <v>2537</v>
      </c>
      <c r="F20" s="6" t="s">
        <v>2718</v>
      </c>
      <c r="G20" s="6" t="s">
        <v>2719</v>
      </c>
      <c r="H20" t="s">
        <v>2720</v>
      </c>
      <c r="I20" t="s">
        <v>2718</v>
      </c>
      <c r="J20" s="6" t="s">
        <v>2719</v>
      </c>
      <c r="K20" t="s">
        <v>2720</v>
      </c>
    </row>
    <row r="21" spans="1:11">
      <c r="A21">
        <v>18</v>
      </c>
      <c r="B21">
        <v>2556</v>
      </c>
      <c r="C21" s="6">
        <v>2641</v>
      </c>
      <c r="F21" s="6" t="s">
        <v>2721</v>
      </c>
      <c r="G21" s="6" t="s">
        <v>2722</v>
      </c>
      <c r="H21" t="s">
        <v>2723</v>
      </c>
      <c r="I21" t="s">
        <v>2721</v>
      </c>
      <c r="J21" s="6" t="s">
        <v>2722</v>
      </c>
      <c r="K21" t="s">
        <v>2723</v>
      </c>
    </row>
    <row r="22" spans="1:11">
      <c r="A22">
        <v>19</v>
      </c>
      <c r="B22">
        <v>2724</v>
      </c>
      <c r="C22" s="6">
        <v>2797</v>
      </c>
      <c r="F22" s="6" t="s">
        <v>1227</v>
      </c>
      <c r="G22" s="6" t="s">
        <v>2724</v>
      </c>
      <c r="H22" t="s">
        <v>2725</v>
      </c>
      <c r="I22" t="s">
        <v>1227</v>
      </c>
      <c r="J22" s="6" t="s">
        <v>2964</v>
      </c>
      <c r="K22" t="s">
        <v>2725</v>
      </c>
    </row>
    <row r="23" spans="1:11" ht="33">
      <c r="A23">
        <v>20</v>
      </c>
      <c r="B23">
        <v>2838</v>
      </c>
      <c r="C23" s="6">
        <v>2880</v>
      </c>
      <c r="F23" s="6" t="s">
        <v>2726</v>
      </c>
      <c r="G23" s="9" t="s">
        <v>2727</v>
      </c>
      <c r="H23" t="s">
        <v>2728</v>
      </c>
      <c r="I23" t="s">
        <v>2726</v>
      </c>
      <c r="J23" s="6" t="s">
        <v>2727</v>
      </c>
      <c r="K23" t="s">
        <v>2728</v>
      </c>
    </row>
    <row r="24" spans="1:11">
      <c r="A24">
        <v>21</v>
      </c>
      <c r="B24">
        <v>2898</v>
      </c>
      <c r="C24" s="6">
        <v>2972</v>
      </c>
      <c r="F24" t="s">
        <v>2729</v>
      </c>
      <c r="G24" s="6" t="s">
        <v>2730</v>
      </c>
      <c r="H24" t="s">
        <v>2731</v>
      </c>
      <c r="I24" t="s">
        <v>2729</v>
      </c>
      <c r="J24" s="6" t="s">
        <v>2965</v>
      </c>
      <c r="K24" t="s">
        <v>2731</v>
      </c>
    </row>
    <row r="25" spans="1:11">
      <c r="A25">
        <v>22</v>
      </c>
      <c r="B25">
        <v>3041</v>
      </c>
      <c r="C25" s="6">
        <v>3110</v>
      </c>
      <c r="F25" t="s">
        <v>2732</v>
      </c>
      <c r="G25" s="6" t="s">
        <v>2733</v>
      </c>
      <c r="H25" t="s">
        <v>2476</v>
      </c>
      <c r="I25" t="s">
        <v>2966</v>
      </c>
      <c r="J25" s="6" t="s">
        <v>2967</v>
      </c>
      <c r="K25" t="s">
        <v>2476</v>
      </c>
    </row>
    <row r="26" spans="1:11">
      <c r="A26">
        <v>23</v>
      </c>
      <c r="B26">
        <v>3140</v>
      </c>
      <c r="C26" s="6">
        <v>3175</v>
      </c>
      <c r="I26" t="s">
        <v>2968</v>
      </c>
      <c r="J26" t="s">
        <v>2969</v>
      </c>
      <c r="K26" t="s">
        <v>2812</v>
      </c>
    </row>
    <row r="27" spans="1:11">
      <c r="A27">
        <v>24</v>
      </c>
      <c r="B27">
        <v>3205</v>
      </c>
      <c r="C27" s="6">
        <v>3240</v>
      </c>
      <c r="F27" t="s">
        <v>2734</v>
      </c>
      <c r="G27" s="6" t="s">
        <v>2735</v>
      </c>
      <c r="H27" t="s">
        <v>2736</v>
      </c>
      <c r="I27" t="s">
        <v>2734</v>
      </c>
      <c r="J27" s="6" t="s">
        <v>2735</v>
      </c>
      <c r="K27" t="s">
        <v>2736</v>
      </c>
    </row>
    <row r="28" spans="1:11">
      <c r="A28">
        <v>25</v>
      </c>
      <c r="B28">
        <v>3266</v>
      </c>
      <c r="C28" s="6">
        <v>3380</v>
      </c>
      <c r="F28" t="s">
        <v>2737</v>
      </c>
      <c r="G28" s="6" t="s">
        <v>2738</v>
      </c>
      <c r="H28" t="s">
        <v>2739</v>
      </c>
      <c r="I28" t="s">
        <v>2737</v>
      </c>
      <c r="J28" s="6" t="s">
        <v>2738</v>
      </c>
      <c r="K28" t="s">
        <v>2739</v>
      </c>
    </row>
    <row r="29" spans="1:11">
      <c r="A29">
        <v>26</v>
      </c>
      <c r="B29">
        <v>4092</v>
      </c>
      <c r="C29" s="6">
        <v>4166</v>
      </c>
      <c r="F29" s="6" t="s">
        <v>2740</v>
      </c>
      <c r="G29" s="6" t="s">
        <v>2741</v>
      </c>
      <c r="H29" t="s">
        <v>2742</v>
      </c>
      <c r="I29" t="s">
        <v>2740</v>
      </c>
      <c r="J29" s="6" t="s">
        <v>2741</v>
      </c>
      <c r="K29" t="s">
        <v>2742</v>
      </c>
    </row>
    <row r="30" spans="1:11">
      <c r="A30">
        <v>27</v>
      </c>
      <c r="B30">
        <v>4207</v>
      </c>
      <c r="C30" s="6">
        <v>4249</v>
      </c>
      <c r="F30" t="s">
        <v>2743</v>
      </c>
      <c r="G30" s="6" t="s">
        <v>2744</v>
      </c>
      <c r="H30" t="s">
        <v>2745</v>
      </c>
      <c r="I30" t="s">
        <v>2743</v>
      </c>
      <c r="J30" s="6" t="s">
        <v>2744</v>
      </c>
      <c r="K30" t="s">
        <v>2745</v>
      </c>
    </row>
    <row r="31" spans="1:11">
      <c r="A31">
        <v>28</v>
      </c>
      <c r="B31">
        <v>4267</v>
      </c>
      <c r="C31" s="6">
        <v>4342</v>
      </c>
      <c r="F31" s="6" t="s">
        <v>2746</v>
      </c>
      <c r="G31" s="6" t="s">
        <v>2747</v>
      </c>
      <c r="H31" t="s">
        <v>2748</v>
      </c>
      <c r="I31" t="s">
        <v>2746</v>
      </c>
      <c r="J31" s="6" t="s">
        <v>2747</v>
      </c>
      <c r="K31" t="s">
        <v>2748</v>
      </c>
    </row>
    <row r="32" spans="1:11">
      <c r="A32">
        <v>29</v>
      </c>
      <c r="B32">
        <v>4410</v>
      </c>
      <c r="C32" s="6">
        <v>4479</v>
      </c>
      <c r="F32" s="6" t="s">
        <v>2749</v>
      </c>
      <c r="G32" s="6" t="s">
        <v>2750</v>
      </c>
      <c r="H32" t="s">
        <v>2751</v>
      </c>
      <c r="I32" t="s">
        <v>2749</v>
      </c>
      <c r="J32" s="6" t="s">
        <v>2750</v>
      </c>
      <c r="K32" t="s">
        <v>2751</v>
      </c>
    </row>
    <row r="33" spans="1:11">
      <c r="A33">
        <v>30</v>
      </c>
      <c r="B33">
        <v>4508</v>
      </c>
      <c r="C33" s="6">
        <v>4543</v>
      </c>
      <c r="I33" t="s">
        <v>2970</v>
      </c>
      <c r="J33" s="6" t="s">
        <v>2971</v>
      </c>
      <c r="K33" t="s">
        <v>2972</v>
      </c>
    </row>
    <row r="34" spans="1:11">
      <c r="A34">
        <v>31</v>
      </c>
      <c r="B34">
        <v>4573</v>
      </c>
      <c r="C34" s="6">
        <v>4608</v>
      </c>
      <c r="I34" t="s">
        <v>2973</v>
      </c>
      <c r="J34" s="6" t="s">
        <v>2974</v>
      </c>
      <c r="K34" t="s">
        <v>2975</v>
      </c>
    </row>
    <row r="35" spans="1:11">
      <c r="A35">
        <v>32</v>
      </c>
      <c r="B35">
        <v>4634</v>
      </c>
      <c r="C35" s="6">
        <v>4748</v>
      </c>
      <c r="F35" s="6" t="s">
        <v>2752</v>
      </c>
      <c r="G35" s="6" t="s">
        <v>2753</v>
      </c>
      <c r="H35" t="s">
        <v>2754</v>
      </c>
      <c r="I35" t="s">
        <v>2752</v>
      </c>
      <c r="J35" s="6" t="s">
        <v>2753</v>
      </c>
      <c r="K35" t="s">
        <v>2754</v>
      </c>
    </row>
    <row r="36" spans="1:11">
      <c r="A36">
        <v>33</v>
      </c>
      <c r="C36" s="6"/>
      <c r="G36" s="6"/>
    </row>
    <row r="37" spans="1:11">
      <c r="A37">
        <v>34</v>
      </c>
      <c r="C37" s="6"/>
      <c r="G37" s="6"/>
    </row>
    <row r="38" spans="1:11">
      <c r="A38">
        <v>35</v>
      </c>
      <c r="C38" s="6"/>
      <c r="G38" s="6"/>
    </row>
    <row r="39" spans="1:11">
      <c r="A39">
        <v>36</v>
      </c>
      <c r="C39" s="6"/>
      <c r="G39" s="6"/>
      <c r="J39" s="6"/>
    </row>
    <row r="40" spans="1:11">
      <c r="A40">
        <v>37</v>
      </c>
      <c r="C40" s="6"/>
      <c r="G40" s="6"/>
      <c r="J40" s="6"/>
    </row>
    <row r="41" spans="1:11">
      <c r="A41">
        <v>38</v>
      </c>
      <c r="C41" s="6"/>
      <c r="G41" s="6"/>
      <c r="J41" s="6"/>
    </row>
    <row r="42" spans="1:11">
      <c r="A42">
        <v>39</v>
      </c>
      <c r="C42" s="6"/>
      <c r="G42" s="6"/>
      <c r="J42" s="6"/>
    </row>
    <row r="43" spans="1:11">
      <c r="A43">
        <v>40</v>
      </c>
      <c r="C43" s="6"/>
      <c r="J43" s="6"/>
    </row>
    <row r="44" spans="1:11">
      <c r="A44">
        <v>41</v>
      </c>
      <c r="C44" s="6"/>
      <c r="G44" s="6"/>
      <c r="J44" s="6"/>
    </row>
    <row r="45" spans="1:11">
      <c r="A45">
        <v>42</v>
      </c>
      <c r="C45" s="6"/>
      <c r="G45" s="6"/>
    </row>
    <row r="46" spans="1:11">
      <c r="A46">
        <v>43</v>
      </c>
      <c r="C46" s="6"/>
      <c r="G46" s="6"/>
      <c r="J46" s="6"/>
    </row>
    <row r="47" spans="1:11">
      <c r="A47">
        <v>44</v>
      </c>
      <c r="C47" s="6"/>
      <c r="G47" s="6"/>
    </row>
    <row r="48" spans="1:11">
      <c r="A48">
        <v>45</v>
      </c>
      <c r="C48" s="6"/>
      <c r="G48" s="6"/>
    </row>
    <row r="49" spans="1:3">
      <c r="A49">
        <v>46</v>
      </c>
      <c r="C49" s="6"/>
    </row>
    <row r="50" spans="1:3">
      <c r="A50">
        <v>47</v>
      </c>
      <c r="C50" s="6"/>
    </row>
    <row r="51" spans="1:3">
      <c r="A51">
        <v>48</v>
      </c>
      <c r="C51" s="6"/>
    </row>
    <row r="52" spans="1:3">
      <c r="A52">
        <v>49</v>
      </c>
    </row>
    <row r="53" spans="1:3">
      <c r="A53">
        <v>50</v>
      </c>
      <c r="C53" s="6"/>
    </row>
    <row r="54" spans="1:3">
      <c r="A54">
        <v>51</v>
      </c>
      <c r="C54" s="6"/>
    </row>
    <row r="55" spans="1:3">
      <c r="A55">
        <v>52</v>
      </c>
      <c r="C55" s="6"/>
    </row>
    <row r="56" spans="1:3">
      <c r="A56">
        <v>53</v>
      </c>
      <c r="C56" s="6"/>
    </row>
    <row r="57" spans="1:3">
      <c r="A57">
        <v>54</v>
      </c>
    </row>
    <row r="58" spans="1:3">
      <c r="A58">
        <v>55</v>
      </c>
      <c r="C58" s="6"/>
    </row>
    <row r="59" spans="1:3">
      <c r="A59">
        <v>56</v>
      </c>
      <c r="C59" s="6"/>
    </row>
    <row r="60" spans="1:3">
      <c r="A60">
        <v>57</v>
      </c>
      <c r="C60" s="6"/>
    </row>
    <row r="61" spans="1:3">
      <c r="A61">
        <v>58</v>
      </c>
      <c r="C61" s="6"/>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32C3F-46D1-4BCA-B2AB-5F1DACBB771C}">
  <dimension ref="A2:L61"/>
  <sheetViews>
    <sheetView topLeftCell="A19" workbookViewId="0">
      <selection activeCell="B42" sqref="B42"/>
    </sheetView>
  </sheetViews>
  <sheetFormatPr defaultRowHeight="16.5"/>
  <cols>
    <col min="3" max="3" width="7.625" customWidth="1"/>
  </cols>
  <sheetData>
    <row r="2" spans="1:12">
      <c r="B2" t="s">
        <v>98</v>
      </c>
    </row>
    <row r="3" spans="1:12">
      <c r="A3">
        <v>0</v>
      </c>
      <c r="C3" s="6"/>
      <c r="F3" s="6" t="s">
        <v>2576</v>
      </c>
      <c r="G3" s="6" t="s">
        <v>2577</v>
      </c>
      <c r="H3" t="s">
        <v>2578</v>
      </c>
      <c r="J3" s="6" t="s">
        <v>2576</v>
      </c>
      <c r="K3" t="s">
        <v>2759</v>
      </c>
      <c r="L3" t="s">
        <v>2578</v>
      </c>
    </row>
    <row r="4" spans="1:12">
      <c r="A4">
        <v>1</v>
      </c>
      <c r="C4" s="6"/>
      <c r="F4" t="s">
        <v>2579</v>
      </c>
      <c r="G4" s="6" t="s">
        <v>2580</v>
      </c>
      <c r="H4" t="s">
        <v>2487</v>
      </c>
      <c r="J4" s="6" t="s">
        <v>2579</v>
      </c>
      <c r="K4" s="6" t="s">
        <v>2760</v>
      </c>
      <c r="L4" t="s">
        <v>2487</v>
      </c>
    </row>
    <row r="5" spans="1:12">
      <c r="A5">
        <v>2</v>
      </c>
      <c r="C5" s="6"/>
      <c r="F5" s="6" t="s">
        <v>2581</v>
      </c>
      <c r="G5" s="6" t="s">
        <v>2582</v>
      </c>
      <c r="H5" t="s">
        <v>2583</v>
      </c>
      <c r="J5" t="s">
        <v>2581</v>
      </c>
      <c r="K5" t="s">
        <v>2582</v>
      </c>
      <c r="L5" t="s">
        <v>2583</v>
      </c>
    </row>
    <row r="6" spans="1:12">
      <c r="A6">
        <v>3</v>
      </c>
      <c r="C6" s="6"/>
      <c r="F6" s="6" t="s">
        <v>2584</v>
      </c>
      <c r="G6" s="6" t="s">
        <v>2585</v>
      </c>
      <c r="H6" t="s">
        <v>2586</v>
      </c>
      <c r="J6" t="s">
        <v>2584</v>
      </c>
      <c r="K6" s="6" t="s">
        <v>2761</v>
      </c>
      <c r="L6" t="s">
        <v>2586</v>
      </c>
    </row>
    <row r="7" spans="1:12">
      <c r="A7">
        <v>4</v>
      </c>
      <c r="C7" s="6"/>
      <c r="F7" t="s">
        <v>2587</v>
      </c>
      <c r="G7" s="6" t="s">
        <v>2588</v>
      </c>
      <c r="H7" t="s">
        <v>2589</v>
      </c>
      <c r="J7" t="s">
        <v>2587</v>
      </c>
      <c r="K7" t="s">
        <v>2762</v>
      </c>
      <c r="L7" t="s">
        <v>2589</v>
      </c>
    </row>
    <row r="8" spans="1:12">
      <c r="A8">
        <v>5</v>
      </c>
      <c r="C8" s="6"/>
      <c r="F8" t="s">
        <v>2590</v>
      </c>
      <c r="G8" s="6" t="s">
        <v>2591</v>
      </c>
      <c r="H8" t="s">
        <v>2246</v>
      </c>
      <c r="J8" s="6" t="s">
        <v>2590</v>
      </c>
      <c r="K8" t="s">
        <v>2763</v>
      </c>
      <c r="L8" t="s">
        <v>2246</v>
      </c>
    </row>
    <row r="9" spans="1:12">
      <c r="A9">
        <v>6</v>
      </c>
      <c r="C9" s="6"/>
      <c r="F9" s="6" t="s">
        <v>2592</v>
      </c>
      <c r="G9" s="6" t="s">
        <v>2593</v>
      </c>
      <c r="H9" t="s">
        <v>2594</v>
      </c>
      <c r="J9" s="6" t="s">
        <v>2592</v>
      </c>
      <c r="K9" s="6" t="s">
        <v>2764</v>
      </c>
      <c r="L9" t="s">
        <v>2594</v>
      </c>
    </row>
    <row r="10" spans="1:12">
      <c r="A10">
        <v>7</v>
      </c>
      <c r="C10" s="6"/>
      <c r="F10" t="s">
        <v>1211</v>
      </c>
      <c r="G10" s="6" t="s">
        <v>2595</v>
      </c>
      <c r="H10" t="s">
        <v>2596</v>
      </c>
      <c r="J10" t="s">
        <v>2765</v>
      </c>
      <c r="K10" s="6" t="s">
        <v>2766</v>
      </c>
      <c r="L10" t="s">
        <v>2472</v>
      </c>
    </row>
    <row r="11" spans="1:12">
      <c r="A11">
        <v>8</v>
      </c>
      <c r="C11" s="6"/>
      <c r="F11" s="6" t="s">
        <v>1577</v>
      </c>
      <c r="G11" s="6" t="s">
        <v>2597</v>
      </c>
      <c r="H11" t="s">
        <v>2598</v>
      </c>
      <c r="J11" t="s">
        <v>1577</v>
      </c>
      <c r="K11" t="s">
        <v>2767</v>
      </c>
      <c r="L11" t="s">
        <v>2598</v>
      </c>
    </row>
    <row r="12" spans="1:12">
      <c r="A12">
        <v>9</v>
      </c>
      <c r="C12" s="6"/>
      <c r="F12" s="6" t="s">
        <v>2599</v>
      </c>
      <c r="G12" s="6" t="s">
        <v>2600</v>
      </c>
      <c r="H12" t="s">
        <v>2601</v>
      </c>
      <c r="J12" s="6" t="s">
        <v>2599</v>
      </c>
      <c r="K12" s="6" t="s">
        <v>2768</v>
      </c>
      <c r="L12" t="s">
        <v>2601</v>
      </c>
    </row>
    <row r="13" spans="1:12">
      <c r="A13">
        <v>10</v>
      </c>
      <c r="C13" s="6"/>
      <c r="F13" s="6" t="s">
        <v>1388</v>
      </c>
      <c r="G13" s="6" t="s">
        <v>2602</v>
      </c>
      <c r="H13" t="s">
        <v>2603</v>
      </c>
      <c r="J13" s="6" t="s">
        <v>1388</v>
      </c>
      <c r="K13" s="6" t="s">
        <v>2769</v>
      </c>
      <c r="L13" t="s">
        <v>2603</v>
      </c>
    </row>
    <row r="14" spans="1:12">
      <c r="A14">
        <v>11</v>
      </c>
      <c r="C14" s="6"/>
      <c r="F14" t="s">
        <v>2604</v>
      </c>
      <c r="G14" s="6" t="s">
        <v>2605</v>
      </c>
      <c r="H14" t="s">
        <v>2606</v>
      </c>
      <c r="J14" s="6" t="s">
        <v>2604</v>
      </c>
      <c r="K14" s="6" t="s">
        <v>2770</v>
      </c>
      <c r="L14" t="s">
        <v>2606</v>
      </c>
    </row>
    <row r="15" spans="1:12">
      <c r="A15">
        <v>12</v>
      </c>
      <c r="C15" s="6"/>
      <c r="F15" s="6" t="s">
        <v>2409</v>
      </c>
      <c r="G15" s="6" t="s">
        <v>2607</v>
      </c>
      <c r="H15" t="s">
        <v>2608</v>
      </c>
      <c r="J15" t="s">
        <v>2409</v>
      </c>
      <c r="K15" s="6" t="s">
        <v>2771</v>
      </c>
      <c r="L15" t="s">
        <v>2608</v>
      </c>
    </row>
    <row r="16" spans="1:12">
      <c r="A16">
        <v>13</v>
      </c>
      <c r="C16" s="6"/>
      <c r="F16" s="6" t="s">
        <v>2609</v>
      </c>
      <c r="G16" s="6" t="s">
        <v>2610</v>
      </c>
      <c r="H16" t="s">
        <v>2611</v>
      </c>
      <c r="J16" t="s">
        <v>2609</v>
      </c>
      <c r="K16" s="6" t="s">
        <v>2610</v>
      </c>
      <c r="L16" t="s">
        <v>2611</v>
      </c>
    </row>
    <row r="17" spans="1:12">
      <c r="A17">
        <v>14</v>
      </c>
      <c r="C17" s="6"/>
      <c r="F17" s="6" t="s">
        <v>1476</v>
      </c>
      <c r="G17" s="6" t="s">
        <v>2612</v>
      </c>
      <c r="H17" t="s">
        <v>2613</v>
      </c>
      <c r="J17" t="s">
        <v>1476</v>
      </c>
      <c r="K17" s="6" t="s">
        <v>2772</v>
      </c>
      <c r="L17" t="s">
        <v>2613</v>
      </c>
    </row>
    <row r="18" spans="1:12">
      <c r="A18">
        <v>15</v>
      </c>
      <c r="C18" s="6"/>
      <c r="F18" s="6" t="s">
        <v>1480</v>
      </c>
      <c r="G18" s="6" t="s">
        <v>2614</v>
      </c>
      <c r="H18" t="s">
        <v>2615</v>
      </c>
      <c r="J18" s="6" t="s">
        <v>1480</v>
      </c>
      <c r="K18" t="s">
        <v>2773</v>
      </c>
      <c r="L18" t="s">
        <v>2615</v>
      </c>
    </row>
    <row r="19" spans="1:12">
      <c r="A19">
        <v>16</v>
      </c>
      <c r="C19" s="6"/>
      <c r="F19" s="6" t="s">
        <v>1600</v>
      </c>
      <c r="G19" s="6" t="s">
        <v>2616</v>
      </c>
      <c r="H19" t="s">
        <v>2617</v>
      </c>
      <c r="J19" t="s">
        <v>1600</v>
      </c>
      <c r="K19" t="s">
        <v>2774</v>
      </c>
      <c r="L19" t="s">
        <v>2617</v>
      </c>
    </row>
    <row r="20" spans="1:12" ht="33">
      <c r="A20">
        <v>17</v>
      </c>
      <c r="C20" s="6"/>
      <c r="F20" s="6" t="s">
        <v>2618</v>
      </c>
      <c r="G20" s="9" t="s">
        <v>2619</v>
      </c>
      <c r="H20" t="s">
        <v>1986</v>
      </c>
      <c r="J20" s="6" t="s">
        <v>2618</v>
      </c>
      <c r="K20" t="s">
        <v>2619</v>
      </c>
      <c r="L20" t="s">
        <v>1986</v>
      </c>
    </row>
    <row r="21" spans="1:12">
      <c r="A21">
        <v>18</v>
      </c>
      <c r="C21" s="6"/>
      <c r="F21" t="s">
        <v>2620</v>
      </c>
      <c r="G21" s="6" t="s">
        <v>2621</v>
      </c>
      <c r="H21" t="s">
        <v>1608</v>
      </c>
      <c r="J21" t="s">
        <v>2620</v>
      </c>
      <c r="K21" s="6" t="s">
        <v>2775</v>
      </c>
      <c r="L21" t="s">
        <v>1608</v>
      </c>
    </row>
    <row r="22" spans="1:12">
      <c r="A22">
        <v>19</v>
      </c>
      <c r="C22" s="6"/>
      <c r="F22" t="s">
        <v>1988</v>
      </c>
      <c r="G22" s="6" t="s">
        <v>2622</v>
      </c>
      <c r="H22" t="s">
        <v>1989</v>
      </c>
      <c r="J22" s="6" t="s">
        <v>1988</v>
      </c>
      <c r="K22" s="6" t="s">
        <v>2776</v>
      </c>
      <c r="L22" t="s">
        <v>1989</v>
      </c>
    </row>
    <row r="23" spans="1:12">
      <c r="A23">
        <v>20</v>
      </c>
      <c r="C23" s="6"/>
      <c r="F23" t="s">
        <v>1221</v>
      </c>
      <c r="G23" s="6" t="s">
        <v>2623</v>
      </c>
      <c r="H23" t="s">
        <v>2624</v>
      </c>
      <c r="J23" t="s">
        <v>1221</v>
      </c>
      <c r="K23" t="s">
        <v>2777</v>
      </c>
      <c r="L23" t="s">
        <v>2624</v>
      </c>
    </row>
    <row r="24" spans="1:12">
      <c r="A24">
        <v>21</v>
      </c>
      <c r="C24" s="6"/>
      <c r="F24" t="s">
        <v>2625</v>
      </c>
      <c r="G24" s="6" t="s">
        <v>2626</v>
      </c>
      <c r="H24" t="s">
        <v>1852</v>
      </c>
      <c r="J24" s="6" t="s">
        <v>2625</v>
      </c>
      <c r="K24" t="s">
        <v>2778</v>
      </c>
      <c r="L24" t="s">
        <v>1852</v>
      </c>
    </row>
    <row r="25" spans="1:12">
      <c r="A25">
        <v>22</v>
      </c>
      <c r="C25" s="6"/>
      <c r="F25" s="6" t="s">
        <v>1617</v>
      </c>
      <c r="G25" s="6" t="s">
        <v>2627</v>
      </c>
      <c r="H25" t="s">
        <v>2628</v>
      </c>
      <c r="J25" s="6" t="s">
        <v>1617</v>
      </c>
      <c r="K25" t="s">
        <v>2779</v>
      </c>
      <c r="L25" t="s">
        <v>2628</v>
      </c>
    </row>
    <row r="26" spans="1:12">
      <c r="A26">
        <v>23</v>
      </c>
      <c r="C26" s="6"/>
      <c r="F26" t="s">
        <v>2525</v>
      </c>
      <c r="G26" s="6" t="s">
        <v>2629</v>
      </c>
      <c r="H26" t="s">
        <v>2630</v>
      </c>
      <c r="J26" s="6" t="s">
        <v>2525</v>
      </c>
      <c r="K26" s="6" t="s">
        <v>2629</v>
      </c>
      <c r="L26" t="s">
        <v>2630</v>
      </c>
    </row>
    <row r="27" spans="1:12">
      <c r="A27">
        <v>24</v>
      </c>
      <c r="C27" s="6"/>
      <c r="F27" s="6" t="s">
        <v>2631</v>
      </c>
      <c r="G27" s="6" t="s">
        <v>2632</v>
      </c>
      <c r="H27" t="s">
        <v>2633</v>
      </c>
      <c r="J27" s="6" t="s">
        <v>2631</v>
      </c>
      <c r="K27" t="s">
        <v>2780</v>
      </c>
      <c r="L27" t="s">
        <v>2633</v>
      </c>
    </row>
    <row r="28" spans="1:12">
      <c r="A28">
        <v>25</v>
      </c>
      <c r="C28" s="6"/>
      <c r="F28" s="6" t="s">
        <v>2634</v>
      </c>
      <c r="G28" s="6" t="s">
        <v>2635</v>
      </c>
      <c r="H28" t="s">
        <v>2636</v>
      </c>
      <c r="J28" s="6" t="s">
        <v>2634</v>
      </c>
      <c r="K28" s="6" t="s">
        <v>2635</v>
      </c>
      <c r="L28" t="s">
        <v>2636</v>
      </c>
    </row>
    <row r="29" spans="1:12">
      <c r="A29">
        <v>26</v>
      </c>
      <c r="C29" s="6"/>
      <c r="F29" s="6" t="s">
        <v>2679</v>
      </c>
      <c r="G29" s="6" t="s">
        <v>2638</v>
      </c>
      <c r="H29" t="s">
        <v>1868</v>
      </c>
      <c r="J29" s="6" t="s">
        <v>2637</v>
      </c>
      <c r="K29" s="6" t="s">
        <v>2781</v>
      </c>
      <c r="L29" t="s">
        <v>1868</v>
      </c>
    </row>
    <row r="30" spans="1:12">
      <c r="A30">
        <v>27</v>
      </c>
      <c r="C30" s="6"/>
      <c r="F30" t="s">
        <v>2639</v>
      </c>
      <c r="G30" s="6" t="s">
        <v>2640</v>
      </c>
      <c r="H30" t="s">
        <v>1871</v>
      </c>
      <c r="J30" s="6" t="s">
        <v>2639</v>
      </c>
      <c r="K30" t="s">
        <v>2782</v>
      </c>
      <c r="L30" t="s">
        <v>1871</v>
      </c>
    </row>
    <row r="31" spans="1:12">
      <c r="A31">
        <v>28</v>
      </c>
      <c r="C31" s="6"/>
      <c r="F31" t="s">
        <v>2641</v>
      </c>
      <c r="G31" s="6" t="s">
        <v>2642</v>
      </c>
      <c r="H31" t="s">
        <v>2643</v>
      </c>
      <c r="J31" s="6" t="s">
        <v>2641</v>
      </c>
      <c r="K31" s="6" t="s">
        <v>2783</v>
      </c>
      <c r="L31" t="s">
        <v>2643</v>
      </c>
    </row>
    <row r="32" spans="1:12">
      <c r="A32">
        <v>29</v>
      </c>
      <c r="B32">
        <v>3108</v>
      </c>
      <c r="C32" s="6">
        <v>3156</v>
      </c>
    </row>
    <row r="33" spans="1:12">
      <c r="A33">
        <v>30</v>
      </c>
      <c r="C33" s="6"/>
      <c r="F33" t="s">
        <v>1506</v>
      </c>
      <c r="G33" s="6" t="s">
        <v>2644</v>
      </c>
      <c r="H33" t="s">
        <v>2645</v>
      </c>
      <c r="J33" s="6" t="s">
        <v>1506</v>
      </c>
      <c r="K33" t="s">
        <v>2784</v>
      </c>
      <c r="L33" t="s">
        <v>2645</v>
      </c>
    </row>
    <row r="34" spans="1:12">
      <c r="A34">
        <v>31</v>
      </c>
      <c r="C34" s="6"/>
      <c r="F34" t="s">
        <v>2646</v>
      </c>
      <c r="G34" s="6" t="s">
        <v>2647</v>
      </c>
      <c r="H34" t="s">
        <v>2648</v>
      </c>
      <c r="J34" s="6" t="s">
        <v>2646</v>
      </c>
      <c r="K34" t="s">
        <v>2647</v>
      </c>
      <c r="L34" t="s">
        <v>2648</v>
      </c>
    </row>
    <row r="35" spans="1:12">
      <c r="A35">
        <v>32</v>
      </c>
      <c r="C35" s="6"/>
      <c r="F35" t="s">
        <v>2649</v>
      </c>
      <c r="G35" s="6" t="s">
        <v>2650</v>
      </c>
      <c r="H35" t="s">
        <v>2651</v>
      </c>
      <c r="J35" s="6" t="s">
        <v>2649</v>
      </c>
      <c r="K35" t="s">
        <v>2785</v>
      </c>
      <c r="L35" t="s">
        <v>2651</v>
      </c>
    </row>
    <row r="36" spans="1:12">
      <c r="A36">
        <v>33</v>
      </c>
      <c r="C36" s="6"/>
      <c r="F36" t="s">
        <v>2652</v>
      </c>
      <c r="G36" s="6" t="s">
        <v>2653</v>
      </c>
      <c r="H36" t="s">
        <v>2654</v>
      </c>
      <c r="J36" s="6" t="s">
        <v>2652</v>
      </c>
      <c r="K36" s="6" t="s">
        <v>2786</v>
      </c>
      <c r="L36" t="s">
        <v>2654</v>
      </c>
    </row>
    <row r="37" spans="1:12">
      <c r="A37">
        <v>34</v>
      </c>
      <c r="C37" s="6"/>
      <c r="F37" t="s">
        <v>2655</v>
      </c>
      <c r="G37" s="6" t="s">
        <v>2656</v>
      </c>
      <c r="H37" t="s">
        <v>2657</v>
      </c>
      <c r="J37" t="s">
        <v>2655</v>
      </c>
      <c r="K37" s="6" t="s">
        <v>2787</v>
      </c>
      <c r="L37" t="s">
        <v>2657</v>
      </c>
    </row>
    <row r="38" spans="1:12">
      <c r="A38">
        <v>35</v>
      </c>
      <c r="C38" s="6"/>
      <c r="F38" t="s">
        <v>2658</v>
      </c>
      <c r="G38" s="6" t="s">
        <v>2659</v>
      </c>
      <c r="H38" t="s">
        <v>2660</v>
      </c>
      <c r="J38" s="6" t="s">
        <v>2658</v>
      </c>
      <c r="K38" s="6" t="s">
        <v>2788</v>
      </c>
      <c r="L38" t="s">
        <v>2660</v>
      </c>
    </row>
    <row r="39" spans="1:12">
      <c r="A39">
        <v>36</v>
      </c>
      <c r="C39" s="6"/>
      <c r="F39" t="s">
        <v>1237</v>
      </c>
      <c r="G39" s="6" t="s">
        <v>2661</v>
      </c>
      <c r="H39" t="s">
        <v>2662</v>
      </c>
      <c r="J39" t="s">
        <v>1237</v>
      </c>
      <c r="K39" s="6" t="s">
        <v>2789</v>
      </c>
      <c r="L39" t="s">
        <v>2662</v>
      </c>
    </row>
    <row r="40" spans="1:12">
      <c r="A40">
        <v>37</v>
      </c>
      <c r="C40" s="6"/>
      <c r="F40" t="s">
        <v>2046</v>
      </c>
      <c r="G40" s="6" t="s">
        <v>2663</v>
      </c>
      <c r="H40" t="s">
        <v>2664</v>
      </c>
      <c r="J40" s="6" t="s">
        <v>2046</v>
      </c>
      <c r="K40" s="6" t="s">
        <v>2790</v>
      </c>
      <c r="L40" t="s">
        <v>2664</v>
      </c>
    </row>
    <row r="41" spans="1:12">
      <c r="A41">
        <v>38</v>
      </c>
      <c r="B41">
        <v>3754</v>
      </c>
      <c r="C41" s="6">
        <v>3832</v>
      </c>
      <c r="D41" t="s">
        <v>2953</v>
      </c>
      <c r="F41" t="s">
        <v>2665</v>
      </c>
      <c r="G41" s="6" t="s">
        <v>2666</v>
      </c>
      <c r="H41" t="s">
        <v>2667</v>
      </c>
      <c r="J41" s="6" t="s">
        <v>2665</v>
      </c>
      <c r="K41" s="6" t="s">
        <v>2666</v>
      </c>
      <c r="L41" t="s">
        <v>2667</v>
      </c>
    </row>
    <row r="42" spans="1:12">
      <c r="A42">
        <v>39</v>
      </c>
      <c r="C42" s="6"/>
      <c r="F42" t="s">
        <v>2668</v>
      </c>
      <c r="G42" s="6" t="s">
        <v>2669</v>
      </c>
      <c r="H42" t="s">
        <v>2477</v>
      </c>
      <c r="J42" s="6" t="s">
        <v>2668</v>
      </c>
      <c r="K42" t="s">
        <v>2791</v>
      </c>
      <c r="L42" t="s">
        <v>2477</v>
      </c>
    </row>
    <row r="43" spans="1:12">
      <c r="A43">
        <v>40</v>
      </c>
      <c r="C43" s="6"/>
      <c r="F43" t="s">
        <v>2670</v>
      </c>
      <c r="G43" t="s">
        <v>2671</v>
      </c>
      <c r="H43" t="s">
        <v>2672</v>
      </c>
      <c r="J43" s="6" t="s">
        <v>2670</v>
      </c>
      <c r="K43" t="s">
        <v>2671</v>
      </c>
      <c r="L43" t="s">
        <v>2672</v>
      </c>
    </row>
    <row r="44" spans="1:12">
      <c r="A44">
        <v>41</v>
      </c>
      <c r="C44" s="6"/>
      <c r="F44" t="s">
        <v>2673</v>
      </c>
      <c r="G44" s="6" t="s">
        <v>2674</v>
      </c>
      <c r="H44" t="s">
        <v>2675</v>
      </c>
      <c r="J44" s="6" t="s">
        <v>2673</v>
      </c>
      <c r="K44" s="6" t="s">
        <v>2792</v>
      </c>
      <c r="L44" t="s">
        <v>2675</v>
      </c>
    </row>
    <row r="45" spans="1:12">
      <c r="A45">
        <v>42</v>
      </c>
      <c r="C45" s="6"/>
      <c r="F45" t="s">
        <v>2676</v>
      </c>
      <c r="G45" s="6" t="s">
        <v>2677</v>
      </c>
      <c r="H45" t="s">
        <v>2678</v>
      </c>
      <c r="J45" s="6" t="s">
        <v>2676</v>
      </c>
      <c r="K45" t="s">
        <v>2793</v>
      </c>
      <c r="L45" t="s">
        <v>2678</v>
      </c>
    </row>
    <row r="46" spans="1:12">
      <c r="A46">
        <v>43</v>
      </c>
      <c r="C46" s="6"/>
      <c r="G46" s="6"/>
      <c r="J46" s="6"/>
    </row>
    <row r="47" spans="1:12">
      <c r="A47">
        <v>44</v>
      </c>
      <c r="C47" s="6"/>
      <c r="G47" s="6"/>
    </row>
    <row r="48" spans="1:12">
      <c r="A48">
        <v>45</v>
      </c>
      <c r="C48" s="6"/>
      <c r="G48" s="6"/>
    </row>
    <row r="49" spans="1:3">
      <c r="A49">
        <v>46</v>
      </c>
      <c r="C49" s="6"/>
    </row>
    <row r="50" spans="1:3">
      <c r="A50">
        <v>47</v>
      </c>
      <c r="C50" s="6"/>
    </row>
    <row r="51" spans="1:3">
      <c r="A51">
        <v>48</v>
      </c>
      <c r="C51" s="6"/>
    </row>
    <row r="52" spans="1:3">
      <c r="A52">
        <v>49</v>
      </c>
    </row>
    <row r="53" spans="1:3">
      <c r="A53">
        <v>50</v>
      </c>
      <c r="C53" s="6"/>
    </row>
    <row r="54" spans="1:3">
      <c r="A54">
        <v>51</v>
      </c>
      <c r="C54" s="6"/>
    </row>
    <row r="55" spans="1:3">
      <c r="A55">
        <v>52</v>
      </c>
      <c r="C55" s="6"/>
    </row>
    <row r="56" spans="1:3">
      <c r="A56">
        <v>53</v>
      </c>
      <c r="C56" s="6"/>
    </row>
    <row r="57" spans="1:3">
      <c r="A57">
        <v>54</v>
      </c>
    </row>
    <row r="58" spans="1:3">
      <c r="A58">
        <v>55</v>
      </c>
      <c r="C58" s="6"/>
    </row>
    <row r="59" spans="1:3">
      <c r="A59">
        <v>56</v>
      </c>
      <c r="C59" s="6"/>
    </row>
    <row r="60" spans="1:3">
      <c r="A60">
        <v>57</v>
      </c>
      <c r="C60" s="6"/>
    </row>
    <row r="61" spans="1:3">
      <c r="A61">
        <v>58</v>
      </c>
      <c r="C61" s="6"/>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CBE20-C755-4421-8B0B-5B2F4C220AFD}">
  <dimension ref="A2:J61"/>
  <sheetViews>
    <sheetView topLeftCell="A7" workbookViewId="0">
      <selection activeCell="L32" sqref="L32"/>
    </sheetView>
  </sheetViews>
  <sheetFormatPr defaultRowHeight="16.5"/>
  <cols>
    <col min="3" max="3" width="7.625" customWidth="1"/>
  </cols>
  <sheetData>
    <row r="2" spans="1:10">
      <c r="B2" t="s">
        <v>98</v>
      </c>
    </row>
    <row r="3" spans="1:10">
      <c r="A3">
        <v>0</v>
      </c>
      <c r="B3">
        <v>392</v>
      </c>
      <c r="C3" s="6">
        <v>464</v>
      </c>
      <c r="F3" s="6" t="s">
        <v>2478</v>
      </c>
      <c r="G3" s="6" t="s">
        <v>2479</v>
      </c>
      <c r="H3" t="s">
        <v>2480</v>
      </c>
      <c r="J3" s="6"/>
    </row>
    <row r="4" spans="1:10">
      <c r="A4">
        <v>1</v>
      </c>
      <c r="B4">
        <v>481</v>
      </c>
      <c r="C4" s="6">
        <v>514</v>
      </c>
      <c r="F4" t="s">
        <v>2481</v>
      </c>
      <c r="G4" s="6" t="s">
        <v>2482</v>
      </c>
      <c r="H4" t="s">
        <v>2483</v>
      </c>
      <c r="J4" s="6"/>
    </row>
    <row r="5" spans="1:10">
      <c r="A5">
        <v>2</v>
      </c>
      <c r="B5">
        <v>569</v>
      </c>
      <c r="C5" s="6">
        <v>622</v>
      </c>
      <c r="F5" s="6" t="s">
        <v>2484</v>
      </c>
      <c r="G5" s="6" t="s">
        <v>2485</v>
      </c>
      <c r="H5" t="s">
        <v>2486</v>
      </c>
    </row>
    <row r="6" spans="1:10">
      <c r="A6">
        <v>3</v>
      </c>
      <c r="B6">
        <v>643</v>
      </c>
      <c r="C6" s="6">
        <v>695</v>
      </c>
      <c r="F6" s="6" t="s">
        <v>2487</v>
      </c>
      <c r="G6" s="6" t="s">
        <v>2488</v>
      </c>
      <c r="H6" t="s">
        <v>2489</v>
      </c>
    </row>
    <row r="7" spans="1:10">
      <c r="A7">
        <v>4</v>
      </c>
      <c r="B7">
        <v>764</v>
      </c>
      <c r="C7" s="6">
        <v>800</v>
      </c>
      <c r="F7" t="s">
        <v>2490</v>
      </c>
      <c r="G7" s="6" t="s">
        <v>2491</v>
      </c>
      <c r="H7" t="s">
        <v>1256</v>
      </c>
    </row>
    <row r="8" spans="1:10">
      <c r="A8">
        <v>5</v>
      </c>
      <c r="B8">
        <v>847</v>
      </c>
      <c r="C8" s="6">
        <v>916</v>
      </c>
      <c r="F8" t="s">
        <v>1950</v>
      </c>
      <c r="G8" s="6" t="s">
        <v>2492</v>
      </c>
      <c r="H8" t="s">
        <v>1569</v>
      </c>
      <c r="J8" s="6"/>
    </row>
    <row r="9" spans="1:10">
      <c r="A9">
        <v>6</v>
      </c>
      <c r="B9">
        <v>940</v>
      </c>
      <c r="C9" s="6">
        <v>966</v>
      </c>
      <c r="F9" s="6" t="s">
        <v>2247</v>
      </c>
      <c r="G9" s="6" t="s">
        <v>2493</v>
      </c>
      <c r="H9" t="s">
        <v>2494</v>
      </c>
      <c r="J9" s="6"/>
    </row>
    <row r="10" spans="1:10">
      <c r="A10">
        <v>7</v>
      </c>
      <c r="B10">
        <v>984</v>
      </c>
      <c r="C10" s="6">
        <v>1049</v>
      </c>
      <c r="F10" t="s">
        <v>1387</v>
      </c>
      <c r="G10" s="6" t="s">
        <v>2495</v>
      </c>
      <c r="H10" t="s">
        <v>2496</v>
      </c>
    </row>
    <row r="11" spans="1:10">
      <c r="A11">
        <v>8</v>
      </c>
      <c r="B11">
        <v>1121</v>
      </c>
      <c r="C11" s="6">
        <v>1182</v>
      </c>
      <c r="F11" s="6" t="s">
        <v>2497</v>
      </c>
      <c r="G11" s="6" t="s">
        <v>2498</v>
      </c>
      <c r="H11" t="s">
        <v>2499</v>
      </c>
    </row>
    <row r="12" spans="1:10">
      <c r="A12">
        <v>9</v>
      </c>
      <c r="B12">
        <v>1208</v>
      </c>
      <c r="C12" s="6">
        <v>1252</v>
      </c>
      <c r="F12" s="6" t="s">
        <v>2500</v>
      </c>
      <c r="G12" s="6" t="s">
        <v>2501</v>
      </c>
      <c r="H12" t="s">
        <v>1214</v>
      </c>
      <c r="J12" s="6"/>
    </row>
    <row r="13" spans="1:10">
      <c r="A13">
        <v>10</v>
      </c>
      <c r="B13">
        <v>1306</v>
      </c>
      <c r="C13" s="6">
        <v>1350</v>
      </c>
      <c r="F13" s="6" t="s">
        <v>2502</v>
      </c>
      <c r="G13" s="6" t="s">
        <v>2503</v>
      </c>
      <c r="H13" t="s">
        <v>2504</v>
      </c>
      <c r="J13" s="6"/>
    </row>
    <row r="14" spans="1:10">
      <c r="A14">
        <v>11</v>
      </c>
      <c r="B14">
        <v>1371</v>
      </c>
      <c r="C14" s="6">
        <v>1422</v>
      </c>
      <c r="F14" t="s">
        <v>2505</v>
      </c>
      <c r="G14" s="6" t="s">
        <v>2506</v>
      </c>
      <c r="H14" t="s">
        <v>2507</v>
      </c>
      <c r="J14" s="6"/>
    </row>
    <row r="15" spans="1:10">
      <c r="A15">
        <v>12</v>
      </c>
      <c r="B15">
        <v>1489</v>
      </c>
      <c r="C15" s="6">
        <v>1540</v>
      </c>
      <c r="F15" s="6" t="s">
        <v>2508</v>
      </c>
      <c r="G15" s="6" t="s">
        <v>2509</v>
      </c>
      <c r="H15" t="s">
        <v>2473</v>
      </c>
    </row>
    <row r="16" spans="1:10">
      <c r="A16">
        <v>13</v>
      </c>
      <c r="B16">
        <v>1575</v>
      </c>
      <c r="C16" s="6">
        <v>1629</v>
      </c>
      <c r="F16" s="6" t="s">
        <v>2510</v>
      </c>
      <c r="G16" s="6" t="s">
        <v>2511</v>
      </c>
      <c r="H16" t="s">
        <v>2133</v>
      </c>
    </row>
    <row r="17" spans="1:10">
      <c r="A17">
        <v>14</v>
      </c>
      <c r="B17">
        <v>1672</v>
      </c>
      <c r="C17" s="6">
        <v>1772</v>
      </c>
      <c r="F17" s="6" t="s">
        <v>2512</v>
      </c>
      <c r="G17" s="6" t="s">
        <v>2513</v>
      </c>
      <c r="H17" t="s">
        <v>2514</v>
      </c>
    </row>
    <row r="18" spans="1:10">
      <c r="A18">
        <v>15</v>
      </c>
      <c r="B18">
        <v>1819</v>
      </c>
      <c r="C18" s="6">
        <v>1899</v>
      </c>
      <c r="F18" s="6" t="s">
        <v>2515</v>
      </c>
      <c r="G18" s="6" t="s">
        <v>2516</v>
      </c>
      <c r="H18" t="s">
        <v>2517</v>
      </c>
      <c r="J18" s="6"/>
    </row>
    <row r="19" spans="1:10">
      <c r="A19">
        <v>16</v>
      </c>
      <c r="B19">
        <v>1942</v>
      </c>
      <c r="C19" s="6">
        <v>1998</v>
      </c>
      <c r="F19" s="6" t="s">
        <v>2474</v>
      </c>
      <c r="G19" s="6" t="s">
        <v>2518</v>
      </c>
      <c r="H19" t="s">
        <v>2519</v>
      </c>
    </row>
    <row r="20" spans="1:10">
      <c r="A20">
        <v>17</v>
      </c>
      <c r="B20">
        <v>2036</v>
      </c>
      <c r="C20" s="6">
        <v>2076</v>
      </c>
      <c r="F20" s="6" t="s">
        <v>2520</v>
      </c>
      <c r="G20" s="6" t="s">
        <v>2521</v>
      </c>
      <c r="H20" t="s">
        <v>2522</v>
      </c>
      <c r="J20" s="6"/>
    </row>
    <row r="21" spans="1:10">
      <c r="A21">
        <v>18</v>
      </c>
      <c r="B21">
        <v>2098</v>
      </c>
      <c r="C21" s="6">
        <v>2153</v>
      </c>
      <c r="F21" t="s">
        <v>2523</v>
      </c>
      <c r="G21" s="6" t="s">
        <v>2524</v>
      </c>
      <c r="H21" t="s">
        <v>2525</v>
      </c>
    </row>
    <row r="22" spans="1:10">
      <c r="A22">
        <v>19</v>
      </c>
      <c r="B22">
        <v>2212</v>
      </c>
      <c r="C22" s="6">
        <v>2259</v>
      </c>
      <c r="F22" t="s">
        <v>2526</v>
      </c>
      <c r="G22" s="6" t="s">
        <v>2527</v>
      </c>
      <c r="H22" t="s">
        <v>2528</v>
      </c>
      <c r="J22" s="6"/>
    </row>
    <row r="23" spans="1:10">
      <c r="A23">
        <v>20</v>
      </c>
      <c r="B23">
        <v>2301</v>
      </c>
      <c r="C23" s="6">
        <v>2362</v>
      </c>
      <c r="F23" t="s">
        <v>2529</v>
      </c>
      <c r="G23" s="6" t="s">
        <v>2530</v>
      </c>
      <c r="H23" t="s">
        <v>2531</v>
      </c>
    </row>
    <row r="24" spans="1:10">
      <c r="A24">
        <v>21</v>
      </c>
      <c r="B24">
        <v>2482</v>
      </c>
      <c r="C24" s="6">
        <v>2539</v>
      </c>
      <c r="F24" t="s">
        <v>2532</v>
      </c>
      <c r="G24" s="6" t="s">
        <v>2533</v>
      </c>
      <c r="H24" t="s">
        <v>2534</v>
      </c>
      <c r="J24" s="6"/>
    </row>
    <row r="25" spans="1:10">
      <c r="A25">
        <v>22</v>
      </c>
      <c r="B25">
        <v>2585</v>
      </c>
      <c r="C25" s="6">
        <v>2634</v>
      </c>
      <c r="F25" s="6" t="s">
        <v>1647</v>
      </c>
      <c r="G25" s="6" t="s">
        <v>2535</v>
      </c>
      <c r="H25" t="s">
        <v>2536</v>
      </c>
      <c r="J25" s="6"/>
    </row>
    <row r="26" spans="1:10">
      <c r="A26">
        <v>23</v>
      </c>
      <c r="B26">
        <v>2716</v>
      </c>
      <c r="C26" s="6">
        <v>2728</v>
      </c>
      <c r="E26">
        <v>2716</v>
      </c>
      <c r="F26" s="6">
        <v>2728</v>
      </c>
      <c r="I26" t="s">
        <v>2574</v>
      </c>
      <c r="J26" s="6"/>
    </row>
    <row r="27" spans="1:10">
      <c r="A27">
        <v>24</v>
      </c>
      <c r="B27">
        <v>2758</v>
      </c>
      <c r="C27" s="6">
        <v>2818</v>
      </c>
      <c r="F27" s="6" t="s">
        <v>2537</v>
      </c>
      <c r="G27" s="6" t="s">
        <v>2538</v>
      </c>
      <c r="H27" t="s">
        <v>1295</v>
      </c>
      <c r="J27" s="6"/>
    </row>
    <row r="28" spans="1:10">
      <c r="A28">
        <v>25</v>
      </c>
      <c r="B28">
        <v>2894</v>
      </c>
      <c r="C28" s="6">
        <v>2996</v>
      </c>
      <c r="F28" s="6" t="s">
        <v>2539</v>
      </c>
      <c r="G28" s="6" t="s">
        <v>2540</v>
      </c>
      <c r="H28" t="s">
        <v>2541</v>
      </c>
      <c r="J28" s="6"/>
    </row>
    <row r="29" spans="1:10">
      <c r="A29">
        <v>26</v>
      </c>
      <c r="B29">
        <v>3069</v>
      </c>
      <c r="C29" s="6">
        <v>3137</v>
      </c>
      <c r="F29" s="6" t="s">
        <v>2542</v>
      </c>
      <c r="G29" s="6" t="s">
        <v>2543</v>
      </c>
      <c r="H29" t="s">
        <v>2544</v>
      </c>
      <c r="J29" s="6"/>
    </row>
    <row r="30" spans="1:10">
      <c r="A30">
        <v>27</v>
      </c>
      <c r="B30">
        <v>3164</v>
      </c>
      <c r="C30" s="6">
        <v>3227</v>
      </c>
      <c r="F30" t="s">
        <v>2545</v>
      </c>
      <c r="G30" s="6" t="s">
        <v>2546</v>
      </c>
      <c r="H30" t="s">
        <v>2547</v>
      </c>
      <c r="J30" s="6"/>
    </row>
    <row r="31" spans="1:10">
      <c r="A31">
        <v>28</v>
      </c>
      <c r="B31">
        <v>3258</v>
      </c>
      <c r="C31" s="6">
        <v>3351</v>
      </c>
      <c r="F31" t="s">
        <v>2548</v>
      </c>
      <c r="G31" s="6" t="s">
        <v>2549</v>
      </c>
      <c r="H31" t="s">
        <v>2550</v>
      </c>
      <c r="J31" s="6"/>
    </row>
    <row r="32" spans="1:10">
      <c r="A32">
        <v>29</v>
      </c>
      <c r="B32">
        <v>4139</v>
      </c>
      <c r="C32" s="6">
        <v>4219</v>
      </c>
      <c r="F32" t="s">
        <v>2551</v>
      </c>
      <c r="G32" s="6" t="s">
        <v>2516</v>
      </c>
      <c r="H32" t="s">
        <v>2552</v>
      </c>
      <c r="J32" s="6"/>
    </row>
    <row r="33" spans="1:10">
      <c r="A33">
        <v>30</v>
      </c>
      <c r="B33">
        <v>4262</v>
      </c>
      <c r="C33" s="6">
        <v>4318</v>
      </c>
      <c r="F33" t="s">
        <v>2553</v>
      </c>
      <c r="G33" s="6" t="s">
        <v>2554</v>
      </c>
      <c r="H33" t="s">
        <v>2555</v>
      </c>
      <c r="J33" s="6"/>
    </row>
    <row r="34" spans="1:10">
      <c r="A34">
        <v>31</v>
      </c>
      <c r="B34">
        <v>4356</v>
      </c>
      <c r="C34" s="6">
        <v>4396</v>
      </c>
      <c r="F34" t="s">
        <v>2556</v>
      </c>
      <c r="G34" s="6" t="s">
        <v>2557</v>
      </c>
      <c r="H34" t="s">
        <v>2558</v>
      </c>
      <c r="J34" s="6"/>
    </row>
    <row r="35" spans="1:10">
      <c r="A35">
        <v>32</v>
      </c>
      <c r="B35">
        <v>4418</v>
      </c>
      <c r="C35" s="6">
        <v>4473</v>
      </c>
      <c r="F35" t="s">
        <v>2559</v>
      </c>
      <c r="G35" s="6" t="s">
        <v>2560</v>
      </c>
      <c r="H35" t="s">
        <v>2561</v>
      </c>
      <c r="J35" s="6"/>
    </row>
    <row r="36" spans="1:10">
      <c r="A36">
        <v>33</v>
      </c>
      <c r="B36">
        <v>4532</v>
      </c>
      <c r="C36" s="6">
        <v>4579</v>
      </c>
      <c r="F36" t="s">
        <v>2562</v>
      </c>
      <c r="G36" s="6" t="s">
        <v>2563</v>
      </c>
      <c r="H36" t="s">
        <v>2564</v>
      </c>
    </row>
    <row r="37" spans="1:10">
      <c r="A37">
        <v>34</v>
      </c>
      <c r="B37">
        <v>4621</v>
      </c>
      <c r="C37" s="6">
        <v>4681</v>
      </c>
      <c r="F37" t="s">
        <v>2565</v>
      </c>
      <c r="G37" s="6" t="s">
        <v>2566</v>
      </c>
      <c r="H37" t="s">
        <v>2567</v>
      </c>
      <c r="J37" s="6"/>
    </row>
    <row r="38" spans="1:10">
      <c r="A38">
        <v>35</v>
      </c>
      <c r="B38">
        <v>4800</v>
      </c>
      <c r="C38" s="6">
        <v>4859</v>
      </c>
      <c r="F38" t="s">
        <v>2568</v>
      </c>
      <c r="G38" s="6" t="s">
        <v>2569</v>
      </c>
      <c r="H38" t="s">
        <v>2570</v>
      </c>
    </row>
    <row r="39" spans="1:10">
      <c r="A39">
        <v>36</v>
      </c>
      <c r="B39">
        <v>4605</v>
      </c>
      <c r="C39" s="6">
        <v>4954</v>
      </c>
      <c r="F39" t="s">
        <v>2571</v>
      </c>
      <c r="G39" s="6" t="s">
        <v>2572</v>
      </c>
      <c r="H39" t="s">
        <v>2573</v>
      </c>
      <c r="J39" s="6"/>
    </row>
    <row r="40" spans="1:10">
      <c r="A40">
        <v>37</v>
      </c>
      <c r="C40" s="6"/>
      <c r="J40" s="6"/>
    </row>
    <row r="41" spans="1:10">
      <c r="A41">
        <v>38</v>
      </c>
      <c r="C41" s="6"/>
      <c r="G41" s="6"/>
      <c r="J41" s="6"/>
    </row>
    <row r="42" spans="1:10">
      <c r="A42">
        <v>39</v>
      </c>
      <c r="C42" s="6"/>
      <c r="J42" s="6"/>
    </row>
    <row r="43" spans="1:10">
      <c r="A43">
        <v>40</v>
      </c>
      <c r="C43" s="6"/>
      <c r="G43" s="6"/>
      <c r="J43" s="6"/>
    </row>
    <row r="44" spans="1:10">
      <c r="A44">
        <v>41</v>
      </c>
      <c r="C44" s="6"/>
      <c r="G44" s="6"/>
      <c r="J44" s="6"/>
    </row>
    <row r="45" spans="1:10">
      <c r="A45">
        <v>42</v>
      </c>
      <c r="C45" s="6"/>
      <c r="G45" s="6"/>
    </row>
    <row r="46" spans="1:10">
      <c r="A46">
        <v>43</v>
      </c>
      <c r="C46" s="6"/>
      <c r="G46" s="6"/>
      <c r="J46" s="6"/>
    </row>
    <row r="47" spans="1:10">
      <c r="A47">
        <v>44</v>
      </c>
      <c r="C47" s="6"/>
      <c r="G47" s="6"/>
    </row>
    <row r="48" spans="1:10">
      <c r="A48">
        <v>45</v>
      </c>
      <c r="C48" s="6"/>
      <c r="G48" s="6"/>
    </row>
    <row r="49" spans="1:3">
      <c r="A49">
        <v>46</v>
      </c>
      <c r="C49" s="6"/>
    </row>
    <row r="50" spans="1:3">
      <c r="A50">
        <v>47</v>
      </c>
      <c r="C50" s="6"/>
    </row>
    <row r="51" spans="1:3">
      <c r="A51">
        <v>48</v>
      </c>
      <c r="C51" s="6"/>
    </row>
    <row r="52" spans="1:3">
      <c r="A52">
        <v>49</v>
      </c>
    </row>
    <row r="53" spans="1:3">
      <c r="A53">
        <v>50</v>
      </c>
      <c r="C53" s="6"/>
    </row>
    <row r="54" spans="1:3">
      <c r="A54">
        <v>51</v>
      </c>
      <c r="C54" s="6"/>
    </row>
    <row r="55" spans="1:3">
      <c r="A55">
        <v>52</v>
      </c>
      <c r="C55" s="6"/>
    </row>
    <row r="56" spans="1:3">
      <c r="A56">
        <v>53</v>
      </c>
      <c r="C56" s="6"/>
    </row>
    <row r="57" spans="1:3">
      <c r="A57">
        <v>54</v>
      </c>
    </row>
    <row r="58" spans="1:3">
      <c r="A58">
        <v>55</v>
      </c>
      <c r="C58" s="6"/>
    </row>
    <row r="59" spans="1:3">
      <c r="A59">
        <v>56</v>
      </c>
      <c r="C59" s="6"/>
    </row>
    <row r="60" spans="1:3">
      <c r="A60">
        <v>57</v>
      </c>
      <c r="C60" s="6"/>
    </row>
    <row r="61" spans="1:3">
      <c r="A61">
        <v>58</v>
      </c>
      <c r="C61" s="6"/>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68A17-E0B4-4358-BB2F-FC77838E532A}">
  <dimension ref="A2:J61"/>
  <sheetViews>
    <sheetView workbookViewId="0">
      <selection activeCell="C22" sqref="A22:C22"/>
    </sheetView>
  </sheetViews>
  <sheetFormatPr defaultRowHeight="16.5"/>
  <cols>
    <col min="3" max="3" width="7.625" customWidth="1"/>
  </cols>
  <sheetData>
    <row r="2" spans="1:10">
      <c r="B2" t="s">
        <v>98</v>
      </c>
    </row>
    <row r="3" spans="1:10">
      <c r="A3">
        <v>0</v>
      </c>
      <c r="B3">
        <v>920</v>
      </c>
      <c r="C3" s="6">
        <v>1022</v>
      </c>
      <c r="E3" t="s">
        <v>2398</v>
      </c>
      <c r="F3" s="6" t="s">
        <v>2399</v>
      </c>
      <c r="G3" s="6" t="s">
        <v>2400</v>
      </c>
      <c r="J3" s="6"/>
    </row>
    <row r="4" spans="1:10">
      <c r="A4">
        <v>1</v>
      </c>
      <c r="B4">
        <v>1057</v>
      </c>
      <c r="C4" s="6">
        <v>1163</v>
      </c>
      <c r="E4" t="s">
        <v>2401</v>
      </c>
      <c r="F4" t="s">
        <v>2402</v>
      </c>
      <c r="G4" s="6" t="s">
        <v>2403</v>
      </c>
      <c r="J4" s="6"/>
    </row>
    <row r="5" spans="1:10">
      <c r="A5">
        <v>2</v>
      </c>
      <c r="B5">
        <v>1201</v>
      </c>
      <c r="C5" s="6">
        <v>1238</v>
      </c>
      <c r="E5" t="s">
        <v>2404</v>
      </c>
      <c r="F5" s="6" t="s">
        <v>2405</v>
      </c>
      <c r="G5" s="6" t="s">
        <v>2406</v>
      </c>
    </row>
    <row r="6" spans="1:10">
      <c r="A6">
        <v>3</v>
      </c>
      <c r="B6">
        <v>1258</v>
      </c>
      <c r="C6" s="6">
        <v>1314</v>
      </c>
      <c r="E6" t="s">
        <v>2407</v>
      </c>
      <c r="F6" s="6" t="s">
        <v>2408</v>
      </c>
      <c r="G6" s="6" t="s">
        <v>2409</v>
      </c>
    </row>
    <row r="7" spans="1:10">
      <c r="A7">
        <v>4</v>
      </c>
      <c r="B7">
        <v>1331</v>
      </c>
      <c r="C7" s="6">
        <v>1380</v>
      </c>
      <c r="E7" t="s">
        <v>1584</v>
      </c>
      <c r="F7" t="s">
        <v>2410</v>
      </c>
      <c r="G7" s="6" t="s">
        <v>2411</v>
      </c>
    </row>
    <row r="8" spans="1:10">
      <c r="A8">
        <v>5</v>
      </c>
      <c r="B8">
        <v>1396</v>
      </c>
      <c r="C8" s="6">
        <v>1463</v>
      </c>
      <c r="E8" t="s">
        <v>2412</v>
      </c>
      <c r="F8" t="s">
        <v>2413</v>
      </c>
      <c r="G8" s="6" t="s">
        <v>2316</v>
      </c>
      <c r="J8" s="6"/>
    </row>
    <row r="9" spans="1:10">
      <c r="A9">
        <v>6</v>
      </c>
      <c r="B9">
        <v>1491</v>
      </c>
      <c r="C9" s="6">
        <v>1599</v>
      </c>
      <c r="E9" t="s">
        <v>2414</v>
      </c>
      <c r="F9" s="6" t="s">
        <v>2415</v>
      </c>
      <c r="G9" s="6" t="s">
        <v>2416</v>
      </c>
      <c r="J9" s="6"/>
    </row>
    <row r="10" spans="1:10">
      <c r="A10">
        <v>7</v>
      </c>
      <c r="B10">
        <v>1628</v>
      </c>
      <c r="C10" s="6">
        <v>1737</v>
      </c>
      <c r="E10" t="s">
        <v>1834</v>
      </c>
      <c r="F10" t="s">
        <v>2417</v>
      </c>
      <c r="G10" t="s">
        <v>2418</v>
      </c>
    </row>
    <row r="11" spans="1:10">
      <c r="A11">
        <v>8</v>
      </c>
      <c r="B11">
        <v>1774</v>
      </c>
      <c r="C11" s="6">
        <v>1883</v>
      </c>
      <c r="E11" t="s">
        <v>2419</v>
      </c>
      <c r="F11" s="6" t="s">
        <v>2420</v>
      </c>
      <c r="G11" s="6" t="s">
        <v>2421</v>
      </c>
    </row>
    <row r="12" spans="1:10">
      <c r="A12">
        <v>9</v>
      </c>
      <c r="B12">
        <v>1904</v>
      </c>
      <c r="C12" s="6">
        <v>2040</v>
      </c>
      <c r="E12" t="s">
        <v>2422</v>
      </c>
      <c r="F12" s="6" t="s">
        <v>2423</v>
      </c>
      <c r="G12" s="6" t="s">
        <v>2424</v>
      </c>
      <c r="J12" s="6"/>
    </row>
    <row r="13" spans="1:10">
      <c r="A13">
        <v>10</v>
      </c>
      <c r="B13">
        <v>2060</v>
      </c>
      <c r="C13" s="6">
        <v>2164</v>
      </c>
      <c r="E13" t="s">
        <v>2425</v>
      </c>
      <c r="F13" s="6" t="s">
        <v>2426</v>
      </c>
      <c r="G13" s="6" t="s">
        <v>2427</v>
      </c>
      <c r="J13" s="6"/>
    </row>
    <row r="14" spans="1:10">
      <c r="A14">
        <v>11</v>
      </c>
      <c r="B14">
        <v>2202</v>
      </c>
      <c r="C14" s="6">
        <v>2299</v>
      </c>
      <c r="E14" t="s">
        <v>2267</v>
      </c>
      <c r="F14" t="s">
        <v>2428</v>
      </c>
      <c r="G14" s="6" t="s">
        <v>2429</v>
      </c>
      <c r="J14" s="6"/>
    </row>
    <row r="15" spans="1:10">
      <c r="A15">
        <v>12</v>
      </c>
      <c r="B15">
        <v>2341</v>
      </c>
      <c r="C15" s="6">
        <v>2447</v>
      </c>
      <c r="E15" t="s">
        <v>2430</v>
      </c>
      <c r="F15" s="6" t="s">
        <v>2431</v>
      </c>
      <c r="G15" s="6" t="s">
        <v>2432</v>
      </c>
    </row>
    <row r="16" spans="1:10">
      <c r="A16">
        <v>13</v>
      </c>
      <c r="B16">
        <v>2480</v>
      </c>
      <c r="C16" s="6">
        <v>2600</v>
      </c>
      <c r="E16" t="s">
        <v>2174</v>
      </c>
      <c r="F16" s="6" t="s">
        <v>2433</v>
      </c>
      <c r="G16" s="6" t="s">
        <v>2434</v>
      </c>
    </row>
    <row r="17" spans="1:10">
      <c r="A17">
        <v>14</v>
      </c>
      <c r="B17">
        <v>2629</v>
      </c>
      <c r="C17" s="6">
        <v>2743</v>
      </c>
      <c r="E17" t="s">
        <v>2435</v>
      </c>
      <c r="F17" s="6" t="s">
        <v>2436</v>
      </c>
      <c r="G17" s="6" t="s">
        <v>2437</v>
      </c>
    </row>
    <row r="18" spans="1:10">
      <c r="A18">
        <v>15</v>
      </c>
      <c r="B18">
        <v>2770</v>
      </c>
      <c r="C18" s="6">
        <v>2890</v>
      </c>
      <c r="E18" t="s">
        <v>2438</v>
      </c>
      <c r="F18" s="6" t="s">
        <v>2439</v>
      </c>
      <c r="G18" s="6" t="s">
        <v>2440</v>
      </c>
      <c r="J18" s="6"/>
    </row>
    <row r="19" spans="1:10">
      <c r="A19">
        <v>16</v>
      </c>
      <c r="B19">
        <v>2917</v>
      </c>
      <c r="C19" s="6">
        <v>3022</v>
      </c>
      <c r="E19" t="s">
        <v>2441</v>
      </c>
      <c r="F19" s="6" t="s">
        <v>2442</v>
      </c>
      <c r="G19" s="6" t="s">
        <v>2443</v>
      </c>
    </row>
    <row r="20" spans="1:10">
      <c r="A20">
        <v>17</v>
      </c>
      <c r="B20">
        <v>3050</v>
      </c>
      <c r="C20" s="6">
        <v>3192</v>
      </c>
      <c r="E20" t="s">
        <v>2444</v>
      </c>
      <c r="F20" s="6" t="s">
        <v>2445</v>
      </c>
      <c r="G20" s="6" t="s">
        <v>2446</v>
      </c>
      <c r="J20" s="6"/>
    </row>
    <row r="21" spans="1:10">
      <c r="A21">
        <v>18</v>
      </c>
      <c r="B21">
        <v>3774</v>
      </c>
      <c r="C21" s="6">
        <v>3878</v>
      </c>
      <c r="E21" t="s">
        <v>2447</v>
      </c>
      <c r="F21" t="s">
        <v>2448</v>
      </c>
      <c r="G21" s="6" t="s">
        <v>2449</v>
      </c>
    </row>
    <row r="22" spans="1:10">
      <c r="A22" t="s">
        <v>2951</v>
      </c>
      <c r="B22">
        <v>3916</v>
      </c>
      <c r="C22" s="6">
        <v>4013</v>
      </c>
      <c r="E22" t="s">
        <v>2450</v>
      </c>
      <c r="F22" t="s">
        <v>2451</v>
      </c>
      <c r="G22" s="6" t="s">
        <v>2059</v>
      </c>
      <c r="J22" s="6"/>
    </row>
    <row r="23" spans="1:10">
      <c r="A23">
        <v>20</v>
      </c>
      <c r="B23">
        <v>4055</v>
      </c>
      <c r="C23" s="6">
        <v>4160</v>
      </c>
      <c r="E23" t="s">
        <v>2452</v>
      </c>
      <c r="F23" t="s">
        <v>2453</v>
      </c>
      <c r="G23" t="s">
        <v>2454</v>
      </c>
    </row>
    <row r="24" spans="1:10">
      <c r="A24">
        <v>21</v>
      </c>
      <c r="B24">
        <v>4194</v>
      </c>
      <c r="C24" s="6">
        <v>4314</v>
      </c>
      <c r="E24" t="s">
        <v>2455</v>
      </c>
      <c r="F24" t="s">
        <v>2456</v>
      </c>
      <c r="G24" s="6" t="s">
        <v>2457</v>
      </c>
      <c r="J24" s="6"/>
    </row>
    <row r="25" spans="1:10">
      <c r="A25">
        <v>22</v>
      </c>
      <c r="B25">
        <v>4344</v>
      </c>
      <c r="C25" s="6">
        <v>4457</v>
      </c>
      <c r="E25" t="s">
        <v>2458</v>
      </c>
      <c r="F25" s="6" t="s">
        <v>2459</v>
      </c>
      <c r="G25" s="6" t="s">
        <v>2460</v>
      </c>
      <c r="J25" s="6"/>
    </row>
    <row r="26" spans="1:10">
      <c r="A26">
        <v>23</v>
      </c>
      <c r="B26">
        <v>4484</v>
      </c>
      <c r="C26" s="6">
        <v>4604</v>
      </c>
      <c r="E26" t="s">
        <v>2461</v>
      </c>
      <c r="F26" s="6" t="s">
        <v>2462</v>
      </c>
      <c r="G26" s="6" t="s">
        <v>2463</v>
      </c>
      <c r="J26" s="6"/>
    </row>
    <row r="27" spans="1:10">
      <c r="A27">
        <v>24</v>
      </c>
      <c r="B27">
        <v>4631</v>
      </c>
      <c r="C27" s="6">
        <v>4737</v>
      </c>
      <c r="E27" t="s">
        <v>2464</v>
      </c>
      <c r="F27" s="6" t="s">
        <v>2465</v>
      </c>
      <c r="G27" t="s">
        <v>2466</v>
      </c>
      <c r="J27" s="6"/>
    </row>
    <row r="28" spans="1:10">
      <c r="A28">
        <v>25</v>
      </c>
      <c r="B28">
        <v>4765</v>
      </c>
      <c r="C28" s="6">
        <v>4924</v>
      </c>
      <c r="E28" t="s">
        <v>2467</v>
      </c>
      <c r="F28" s="6" t="s">
        <v>2468</v>
      </c>
      <c r="G28" s="6" t="s">
        <v>2469</v>
      </c>
      <c r="J28" s="6"/>
    </row>
    <row r="29" spans="1:10">
      <c r="A29">
        <v>26</v>
      </c>
      <c r="C29" s="6"/>
      <c r="G29" s="6"/>
      <c r="J29" s="6"/>
    </row>
    <row r="30" spans="1:10">
      <c r="A30">
        <v>27</v>
      </c>
      <c r="C30" s="6"/>
      <c r="G30" s="6"/>
      <c r="J30" s="6"/>
    </row>
    <row r="31" spans="1:10">
      <c r="A31">
        <v>28</v>
      </c>
      <c r="C31" s="6"/>
      <c r="G31" s="6"/>
      <c r="J31" s="6"/>
    </row>
    <row r="32" spans="1:10">
      <c r="A32">
        <v>29</v>
      </c>
      <c r="C32" s="6"/>
      <c r="G32" s="6"/>
      <c r="J32" s="6"/>
    </row>
    <row r="33" spans="1:10">
      <c r="A33">
        <v>30</v>
      </c>
      <c r="C33" s="6"/>
      <c r="G33" s="6"/>
      <c r="J33" s="6"/>
    </row>
    <row r="34" spans="1:10">
      <c r="A34">
        <v>31</v>
      </c>
      <c r="C34" s="6"/>
      <c r="J34" s="6"/>
    </row>
    <row r="35" spans="1:10">
      <c r="A35">
        <v>32</v>
      </c>
      <c r="C35" s="6"/>
      <c r="G35" s="6"/>
      <c r="J35" s="6"/>
    </row>
    <row r="36" spans="1:10">
      <c r="A36">
        <v>33</v>
      </c>
      <c r="C36" s="6"/>
      <c r="G36" s="6"/>
    </row>
    <row r="37" spans="1:10">
      <c r="A37">
        <v>34</v>
      </c>
      <c r="C37" s="6"/>
      <c r="G37" s="6"/>
      <c r="J37" s="6"/>
    </row>
    <row r="38" spans="1:10">
      <c r="A38">
        <v>35</v>
      </c>
      <c r="C38" s="6"/>
    </row>
    <row r="39" spans="1:10">
      <c r="A39">
        <v>36</v>
      </c>
      <c r="C39" s="6"/>
      <c r="G39" s="6"/>
      <c r="J39" s="6"/>
    </row>
    <row r="40" spans="1:10">
      <c r="A40">
        <v>37</v>
      </c>
      <c r="C40" s="6"/>
      <c r="J40" s="6"/>
    </row>
    <row r="41" spans="1:10">
      <c r="A41">
        <v>38</v>
      </c>
      <c r="C41" s="6"/>
      <c r="G41" s="6"/>
      <c r="J41" s="6"/>
    </row>
    <row r="42" spans="1:10">
      <c r="A42">
        <v>39</v>
      </c>
      <c r="C42" s="6"/>
      <c r="J42" s="6"/>
    </row>
    <row r="43" spans="1:10">
      <c r="A43">
        <v>40</v>
      </c>
      <c r="C43" s="6"/>
      <c r="G43" s="6"/>
      <c r="J43" s="6"/>
    </row>
    <row r="44" spans="1:10">
      <c r="A44">
        <v>41</v>
      </c>
      <c r="C44" s="6"/>
      <c r="G44" s="6"/>
      <c r="J44" s="6"/>
    </row>
    <row r="45" spans="1:10">
      <c r="A45">
        <v>42</v>
      </c>
      <c r="C45" s="6"/>
      <c r="G45" s="6"/>
    </row>
    <row r="46" spans="1:10">
      <c r="A46">
        <v>43</v>
      </c>
      <c r="C46" s="6"/>
      <c r="G46" s="6"/>
      <c r="J46" s="6"/>
    </row>
    <row r="47" spans="1:10">
      <c r="A47">
        <v>44</v>
      </c>
      <c r="C47" s="6"/>
      <c r="G47" s="6"/>
    </row>
    <row r="48" spans="1:10">
      <c r="A48">
        <v>45</v>
      </c>
      <c r="C48" s="6"/>
      <c r="G48" s="6"/>
    </row>
    <row r="49" spans="1:3">
      <c r="A49">
        <v>46</v>
      </c>
      <c r="C49" s="6"/>
    </row>
    <row r="50" spans="1:3">
      <c r="A50">
        <v>47</v>
      </c>
      <c r="C50" s="6"/>
    </row>
    <row r="51" spans="1:3">
      <c r="A51">
        <v>48</v>
      </c>
      <c r="C51" s="6"/>
    </row>
    <row r="52" spans="1:3">
      <c r="A52">
        <v>49</v>
      </c>
    </row>
    <row r="53" spans="1:3">
      <c r="A53">
        <v>50</v>
      </c>
      <c r="C53" s="6"/>
    </row>
    <row r="54" spans="1:3">
      <c r="A54">
        <v>51</v>
      </c>
      <c r="C54" s="6"/>
    </row>
    <row r="55" spans="1:3">
      <c r="A55">
        <v>52</v>
      </c>
      <c r="C55" s="6"/>
    </row>
    <row r="56" spans="1:3">
      <c r="A56">
        <v>53</v>
      </c>
      <c r="C56" s="6"/>
    </row>
    <row r="57" spans="1:3">
      <c r="A57">
        <v>54</v>
      </c>
    </row>
    <row r="58" spans="1:3">
      <c r="A58">
        <v>55</v>
      </c>
      <c r="C58" s="6"/>
    </row>
    <row r="59" spans="1:3">
      <c r="A59">
        <v>56</v>
      </c>
      <c r="C59" s="6"/>
    </row>
    <row r="60" spans="1:3">
      <c r="A60">
        <v>57</v>
      </c>
      <c r="C60" s="6"/>
    </row>
    <row r="61" spans="1:3">
      <c r="A61">
        <v>58</v>
      </c>
      <c r="C61" s="6"/>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333AF-64E1-4F69-85E7-D69AF886029E}">
  <dimension ref="A2:J61"/>
  <sheetViews>
    <sheetView workbookViewId="0">
      <selection activeCell="M28" sqref="M28"/>
    </sheetView>
  </sheetViews>
  <sheetFormatPr defaultRowHeight="16.5"/>
  <cols>
    <col min="3" max="3" width="18" customWidth="1"/>
  </cols>
  <sheetData>
    <row r="2" spans="1:10">
      <c r="B2" t="s">
        <v>98</v>
      </c>
    </row>
    <row r="3" spans="1:10">
      <c r="A3">
        <v>0</v>
      </c>
      <c r="B3" t="s">
        <v>2287</v>
      </c>
      <c r="C3" s="6" t="s">
        <v>2288</v>
      </c>
      <c r="D3" t="s">
        <v>1206</v>
      </c>
      <c r="F3" t="s">
        <v>2287</v>
      </c>
      <c r="G3" s="6" t="s">
        <v>2288</v>
      </c>
      <c r="H3" t="s">
        <v>1206</v>
      </c>
      <c r="J3" s="6"/>
    </row>
    <row r="4" spans="1:10">
      <c r="A4">
        <v>1</v>
      </c>
      <c r="B4" t="s">
        <v>2289</v>
      </c>
      <c r="C4" s="6" t="s">
        <v>2290</v>
      </c>
      <c r="D4" t="s">
        <v>2291</v>
      </c>
      <c r="F4" t="s">
        <v>2289</v>
      </c>
      <c r="G4" s="6" t="s">
        <v>2290</v>
      </c>
      <c r="H4" t="s">
        <v>2291</v>
      </c>
      <c r="J4" s="6"/>
    </row>
    <row r="5" spans="1:10">
      <c r="A5">
        <v>2</v>
      </c>
      <c r="B5" t="s">
        <v>2292</v>
      </c>
      <c r="C5" s="6" t="s">
        <v>2293</v>
      </c>
      <c r="D5" t="s">
        <v>2294</v>
      </c>
      <c r="F5" t="s">
        <v>2292</v>
      </c>
      <c r="G5" s="6" t="s">
        <v>2293</v>
      </c>
      <c r="H5" t="s">
        <v>2294</v>
      </c>
    </row>
    <row r="6" spans="1:10">
      <c r="A6">
        <v>3</v>
      </c>
      <c r="B6" t="s">
        <v>2295</v>
      </c>
      <c r="C6" s="6" t="s">
        <v>2296</v>
      </c>
      <c r="D6" t="s">
        <v>2297</v>
      </c>
      <c r="F6" t="s">
        <v>2295</v>
      </c>
      <c r="G6" s="6" t="s">
        <v>2368</v>
      </c>
      <c r="H6" t="s">
        <v>2369</v>
      </c>
    </row>
    <row r="7" spans="1:10">
      <c r="A7">
        <v>4</v>
      </c>
      <c r="B7" t="s">
        <v>2298</v>
      </c>
      <c r="C7" s="6" t="s">
        <v>2299</v>
      </c>
      <c r="D7" t="s">
        <v>2300</v>
      </c>
      <c r="F7" t="s">
        <v>2298</v>
      </c>
      <c r="G7" s="6" t="s">
        <v>2299</v>
      </c>
      <c r="H7" t="s">
        <v>2300</v>
      </c>
    </row>
    <row r="8" spans="1:10">
      <c r="A8">
        <v>5</v>
      </c>
      <c r="B8" t="s">
        <v>2301</v>
      </c>
      <c r="C8" s="6" t="s">
        <v>2302</v>
      </c>
      <c r="D8" t="s">
        <v>2303</v>
      </c>
      <c r="F8" t="s">
        <v>2301</v>
      </c>
      <c r="G8" s="6" t="s">
        <v>2370</v>
      </c>
      <c r="H8" t="s">
        <v>2303</v>
      </c>
      <c r="J8" s="6"/>
    </row>
    <row r="9" spans="1:10">
      <c r="A9">
        <v>6</v>
      </c>
      <c r="B9" t="s">
        <v>2304</v>
      </c>
      <c r="C9" s="6" t="s">
        <v>2305</v>
      </c>
      <c r="D9" t="s">
        <v>2306</v>
      </c>
      <c r="F9" t="s">
        <v>2304</v>
      </c>
      <c r="G9" s="6" t="s">
        <v>2371</v>
      </c>
      <c r="H9" t="s">
        <v>2306</v>
      </c>
      <c r="J9" s="6"/>
    </row>
    <row r="10" spans="1:10">
      <c r="A10">
        <v>7</v>
      </c>
      <c r="B10" t="s">
        <v>2307</v>
      </c>
      <c r="C10" s="6" t="s">
        <v>2308</v>
      </c>
      <c r="D10" t="s">
        <v>2309</v>
      </c>
      <c r="F10" t="s">
        <v>2307</v>
      </c>
      <c r="G10" t="s">
        <v>2372</v>
      </c>
      <c r="H10" t="s">
        <v>2309</v>
      </c>
    </row>
    <row r="11" spans="1:10">
      <c r="A11">
        <v>8</v>
      </c>
      <c r="B11" t="s">
        <v>2310</v>
      </c>
      <c r="C11" s="6" t="s">
        <v>2311</v>
      </c>
      <c r="D11" t="s">
        <v>2312</v>
      </c>
      <c r="F11" t="s">
        <v>2310</v>
      </c>
      <c r="G11" s="6" t="s">
        <v>2373</v>
      </c>
      <c r="H11" t="s">
        <v>2312</v>
      </c>
    </row>
    <row r="12" spans="1:10">
      <c r="A12">
        <v>9</v>
      </c>
      <c r="B12" t="s">
        <v>2313</v>
      </c>
      <c r="C12" s="6" t="s">
        <v>2314</v>
      </c>
      <c r="D12" t="s">
        <v>2315</v>
      </c>
      <c r="F12" t="s">
        <v>2313</v>
      </c>
      <c r="G12" s="6" t="s">
        <v>2314</v>
      </c>
      <c r="H12" t="s">
        <v>2315</v>
      </c>
      <c r="J12" s="6"/>
    </row>
    <row r="13" spans="1:10">
      <c r="A13">
        <v>10</v>
      </c>
      <c r="B13">
        <v>1379</v>
      </c>
      <c r="D13">
        <v>1447</v>
      </c>
      <c r="F13" t="s">
        <v>2374</v>
      </c>
      <c r="G13" s="6" t="s">
        <v>2375</v>
      </c>
      <c r="H13" t="s">
        <v>2376</v>
      </c>
      <c r="J13" s="6"/>
    </row>
    <row r="14" spans="1:10">
      <c r="A14">
        <v>11</v>
      </c>
      <c r="B14" t="s">
        <v>2316</v>
      </c>
      <c r="C14" s="6" t="s">
        <v>2317</v>
      </c>
      <c r="D14" t="s">
        <v>2318</v>
      </c>
      <c r="F14" t="s">
        <v>2316</v>
      </c>
      <c r="G14" s="6" t="s">
        <v>2317</v>
      </c>
      <c r="H14" t="s">
        <v>2318</v>
      </c>
      <c r="J14" s="6"/>
    </row>
    <row r="15" spans="1:10">
      <c r="A15">
        <v>12</v>
      </c>
      <c r="B15" t="s">
        <v>2319</v>
      </c>
      <c r="C15" s="6" t="s">
        <v>2320</v>
      </c>
      <c r="D15" t="s">
        <v>1606</v>
      </c>
      <c r="F15" t="s">
        <v>2319</v>
      </c>
      <c r="G15" s="6" t="s">
        <v>2377</v>
      </c>
      <c r="H15" t="s">
        <v>1606</v>
      </c>
    </row>
    <row r="16" spans="1:10">
      <c r="A16">
        <v>13</v>
      </c>
      <c r="B16" t="s">
        <v>2321</v>
      </c>
      <c r="C16" s="6" t="s">
        <v>2322</v>
      </c>
      <c r="D16" t="s">
        <v>1486</v>
      </c>
      <c r="F16" t="s">
        <v>2321</v>
      </c>
      <c r="G16" s="6" t="s">
        <v>2378</v>
      </c>
      <c r="H16" t="s">
        <v>1486</v>
      </c>
    </row>
    <row r="17" spans="1:10">
      <c r="A17">
        <v>14</v>
      </c>
      <c r="B17" t="s">
        <v>2323</v>
      </c>
      <c r="C17" s="6" t="s">
        <v>2324</v>
      </c>
      <c r="D17" t="s">
        <v>2325</v>
      </c>
      <c r="F17" t="s">
        <v>2323</v>
      </c>
      <c r="G17" s="6" t="s">
        <v>2324</v>
      </c>
      <c r="H17" t="s">
        <v>2325</v>
      </c>
    </row>
    <row r="18" spans="1:10">
      <c r="A18">
        <v>15</v>
      </c>
      <c r="B18" t="s">
        <v>2326</v>
      </c>
      <c r="C18" s="6" t="s">
        <v>2327</v>
      </c>
      <c r="D18" t="s">
        <v>2328</v>
      </c>
      <c r="F18" t="s">
        <v>2326</v>
      </c>
      <c r="G18" s="6" t="s">
        <v>2379</v>
      </c>
      <c r="H18" t="s">
        <v>2328</v>
      </c>
      <c r="J18" s="6"/>
    </row>
    <row r="19" spans="1:10">
      <c r="A19">
        <v>16</v>
      </c>
      <c r="B19" t="s">
        <v>2329</v>
      </c>
      <c r="C19" s="6" t="s">
        <v>2330</v>
      </c>
      <c r="D19" t="s">
        <v>1879</v>
      </c>
      <c r="F19" t="s">
        <v>2329</v>
      </c>
      <c r="G19" s="6" t="s">
        <v>2330</v>
      </c>
      <c r="H19" t="s">
        <v>1879</v>
      </c>
    </row>
    <row r="20" spans="1:10">
      <c r="A20">
        <v>17</v>
      </c>
      <c r="B20" t="s">
        <v>2331</v>
      </c>
      <c r="C20" s="6" t="s">
        <v>2332</v>
      </c>
      <c r="D20" t="s">
        <v>2333</v>
      </c>
      <c r="F20" t="s">
        <v>2331</v>
      </c>
      <c r="G20" s="6" t="s">
        <v>2332</v>
      </c>
      <c r="H20" t="s">
        <v>2333</v>
      </c>
      <c r="J20" s="6"/>
    </row>
    <row r="21" spans="1:10">
      <c r="A21">
        <v>18</v>
      </c>
      <c r="B21" t="s">
        <v>2334</v>
      </c>
      <c r="C21" s="6" t="s">
        <v>2335</v>
      </c>
      <c r="D21" t="s">
        <v>2336</v>
      </c>
      <c r="F21" t="s">
        <v>2334</v>
      </c>
      <c r="G21" s="6" t="s">
        <v>2335</v>
      </c>
      <c r="H21" t="s">
        <v>2336</v>
      </c>
    </row>
    <row r="22" spans="1:10">
      <c r="A22">
        <v>19</v>
      </c>
      <c r="B22" t="s">
        <v>2337</v>
      </c>
      <c r="C22" s="6" t="s">
        <v>2338</v>
      </c>
      <c r="D22" t="s">
        <v>2339</v>
      </c>
      <c r="F22" t="s">
        <v>2337</v>
      </c>
      <c r="G22" s="6" t="s">
        <v>2338</v>
      </c>
      <c r="H22" t="s">
        <v>2339</v>
      </c>
      <c r="J22" s="6"/>
    </row>
    <row r="23" spans="1:10">
      <c r="A23">
        <v>20</v>
      </c>
      <c r="B23" t="s">
        <v>2340</v>
      </c>
      <c r="C23" s="6" t="s">
        <v>2341</v>
      </c>
      <c r="D23" t="s">
        <v>2342</v>
      </c>
      <c r="F23" t="s">
        <v>2340</v>
      </c>
      <c r="G23" t="s">
        <v>2380</v>
      </c>
      <c r="H23" t="s">
        <v>2342</v>
      </c>
    </row>
    <row r="24" spans="1:10">
      <c r="A24">
        <v>21</v>
      </c>
      <c r="B24" t="s">
        <v>2343</v>
      </c>
      <c r="C24" s="6" t="s">
        <v>2344</v>
      </c>
      <c r="D24" t="s">
        <v>2345</v>
      </c>
      <c r="F24" t="s">
        <v>2343</v>
      </c>
      <c r="G24" s="6" t="s">
        <v>2381</v>
      </c>
      <c r="H24" t="s">
        <v>2345</v>
      </c>
      <c r="J24" s="6"/>
    </row>
    <row r="25" spans="1:10">
      <c r="A25">
        <v>22</v>
      </c>
      <c r="B25" t="s">
        <v>2346</v>
      </c>
      <c r="C25" s="6" t="s">
        <v>2347</v>
      </c>
      <c r="D25" t="s">
        <v>2348</v>
      </c>
      <c r="F25" t="s">
        <v>2346</v>
      </c>
      <c r="G25" s="6" t="s">
        <v>2347</v>
      </c>
      <c r="H25" t="s">
        <v>2348</v>
      </c>
      <c r="J25" s="6"/>
    </row>
    <row r="26" spans="1:10">
      <c r="A26">
        <v>23</v>
      </c>
      <c r="B26" t="s">
        <v>2190</v>
      </c>
      <c r="C26" s="6" t="s">
        <v>2349</v>
      </c>
      <c r="D26" t="s">
        <v>1305</v>
      </c>
      <c r="F26" t="s">
        <v>2190</v>
      </c>
      <c r="G26" s="6" t="s">
        <v>2382</v>
      </c>
      <c r="H26" t="s">
        <v>1305</v>
      </c>
      <c r="J26" s="6"/>
    </row>
    <row r="27" spans="1:10">
      <c r="A27">
        <v>24</v>
      </c>
      <c r="B27" t="s">
        <v>2350</v>
      </c>
      <c r="C27" s="6" t="s">
        <v>2351</v>
      </c>
      <c r="D27" t="s">
        <v>2352</v>
      </c>
      <c r="F27" t="s">
        <v>2350</v>
      </c>
      <c r="G27" t="s">
        <v>2351</v>
      </c>
      <c r="H27" t="s">
        <v>2352</v>
      </c>
      <c r="J27" s="6"/>
    </row>
    <row r="28" spans="1:10">
      <c r="A28">
        <v>25</v>
      </c>
      <c r="B28" t="s">
        <v>2353</v>
      </c>
      <c r="C28" s="6" t="s">
        <v>2354</v>
      </c>
      <c r="D28" t="s">
        <v>2355</v>
      </c>
      <c r="F28" t="s">
        <v>2353</v>
      </c>
      <c r="G28" s="6" t="s">
        <v>2354</v>
      </c>
      <c r="H28" t="s">
        <v>2355</v>
      </c>
      <c r="J28" s="6"/>
    </row>
    <row r="29" spans="1:10">
      <c r="A29">
        <v>26</v>
      </c>
      <c r="B29" t="s">
        <v>2356</v>
      </c>
      <c r="C29" s="6" t="s">
        <v>2357</v>
      </c>
      <c r="D29" t="s">
        <v>2358</v>
      </c>
      <c r="F29" t="s">
        <v>2356</v>
      </c>
      <c r="G29" s="6" t="s">
        <v>2357</v>
      </c>
      <c r="H29" t="s">
        <v>2358</v>
      </c>
      <c r="J29" s="6"/>
    </row>
    <row r="30" spans="1:10">
      <c r="A30">
        <v>27</v>
      </c>
      <c r="B30" t="s">
        <v>2359</v>
      </c>
      <c r="C30" s="6" t="s">
        <v>2360</v>
      </c>
      <c r="D30" t="s">
        <v>2361</v>
      </c>
      <c r="F30" t="s">
        <v>2359</v>
      </c>
      <c r="G30" s="6" t="s">
        <v>2360</v>
      </c>
      <c r="H30" t="s">
        <v>2361</v>
      </c>
      <c r="J30" s="6"/>
    </row>
    <row r="31" spans="1:10">
      <c r="A31">
        <v>28</v>
      </c>
      <c r="B31" t="s">
        <v>2362</v>
      </c>
      <c r="C31" s="6" t="s">
        <v>2363</v>
      </c>
      <c r="D31" t="s">
        <v>2364</v>
      </c>
      <c r="F31" t="s">
        <v>2362</v>
      </c>
      <c r="G31" s="6" t="s">
        <v>2363</v>
      </c>
      <c r="H31" t="s">
        <v>2364</v>
      </c>
      <c r="J31" s="6"/>
    </row>
    <row r="32" spans="1:10">
      <c r="A32">
        <v>29</v>
      </c>
      <c r="B32" t="s">
        <v>2365</v>
      </c>
      <c r="C32" s="6" t="s">
        <v>2366</v>
      </c>
      <c r="D32" t="s">
        <v>2367</v>
      </c>
      <c r="F32" t="s">
        <v>2365</v>
      </c>
      <c r="G32" s="6" t="s">
        <v>2366</v>
      </c>
      <c r="H32" t="s">
        <v>2367</v>
      </c>
      <c r="J32" s="6"/>
    </row>
    <row r="33" spans="1:10">
      <c r="A33">
        <v>30</v>
      </c>
      <c r="C33" s="6"/>
      <c r="G33" s="6"/>
      <c r="J33" s="6"/>
    </row>
    <row r="34" spans="1:10">
      <c r="A34">
        <v>31</v>
      </c>
      <c r="C34" s="6"/>
      <c r="J34" s="6"/>
    </row>
    <row r="35" spans="1:10">
      <c r="A35">
        <v>32</v>
      </c>
      <c r="C35" s="6"/>
      <c r="G35" s="6"/>
      <c r="J35" s="6"/>
    </row>
    <row r="36" spans="1:10">
      <c r="A36">
        <v>33</v>
      </c>
      <c r="C36" s="6"/>
      <c r="G36" s="6"/>
    </row>
    <row r="37" spans="1:10">
      <c r="A37">
        <v>34</v>
      </c>
      <c r="C37" s="6"/>
      <c r="G37" s="6"/>
      <c r="J37" s="6"/>
    </row>
    <row r="38" spans="1:10">
      <c r="A38">
        <v>35</v>
      </c>
      <c r="C38" s="6"/>
    </row>
    <row r="39" spans="1:10">
      <c r="A39">
        <v>36</v>
      </c>
      <c r="C39" s="6"/>
      <c r="G39" s="6"/>
      <c r="J39" s="6"/>
    </row>
    <row r="40" spans="1:10">
      <c r="A40">
        <v>37</v>
      </c>
      <c r="C40" s="6"/>
      <c r="J40" s="6"/>
    </row>
    <row r="41" spans="1:10">
      <c r="A41">
        <v>38</v>
      </c>
      <c r="C41" s="6"/>
      <c r="G41" s="6"/>
      <c r="J41" s="6"/>
    </row>
    <row r="42" spans="1:10">
      <c r="A42">
        <v>39</v>
      </c>
      <c r="C42" s="6"/>
      <c r="J42" s="6"/>
    </row>
    <row r="43" spans="1:10">
      <c r="A43">
        <v>40</v>
      </c>
      <c r="C43" s="6"/>
      <c r="G43" s="6"/>
      <c r="J43" s="6"/>
    </row>
    <row r="44" spans="1:10">
      <c r="A44">
        <v>41</v>
      </c>
      <c r="C44" s="6"/>
      <c r="G44" s="6"/>
      <c r="J44" s="6"/>
    </row>
    <row r="45" spans="1:10">
      <c r="A45">
        <v>42</v>
      </c>
      <c r="C45" s="6"/>
      <c r="G45" s="6"/>
    </row>
    <row r="46" spans="1:10">
      <c r="A46">
        <v>43</v>
      </c>
      <c r="C46" s="6"/>
      <c r="G46" s="6"/>
      <c r="J46" s="6"/>
    </row>
    <row r="47" spans="1:10">
      <c r="A47">
        <v>44</v>
      </c>
      <c r="C47" s="6"/>
      <c r="G47" s="6"/>
    </row>
    <row r="48" spans="1:10">
      <c r="A48">
        <v>45</v>
      </c>
      <c r="C48" s="6"/>
      <c r="G48" s="6"/>
    </row>
    <row r="49" spans="1:3">
      <c r="A49">
        <v>46</v>
      </c>
      <c r="C49" s="6"/>
    </row>
    <row r="50" spans="1:3">
      <c r="A50">
        <v>47</v>
      </c>
      <c r="C50" s="6"/>
    </row>
    <row r="51" spans="1:3">
      <c r="A51">
        <v>48</v>
      </c>
      <c r="C51" s="6"/>
    </row>
    <row r="52" spans="1:3">
      <c r="A52">
        <v>49</v>
      </c>
    </row>
    <row r="53" spans="1:3">
      <c r="A53">
        <v>50</v>
      </c>
      <c r="C53" s="6"/>
    </row>
    <row r="54" spans="1:3">
      <c r="A54">
        <v>51</v>
      </c>
      <c r="C54" s="6"/>
    </row>
    <row r="55" spans="1:3">
      <c r="A55">
        <v>52</v>
      </c>
      <c r="C55" s="6"/>
    </row>
    <row r="56" spans="1:3">
      <c r="A56">
        <v>53</v>
      </c>
      <c r="C56" s="6"/>
    </row>
    <row r="57" spans="1:3">
      <c r="A57">
        <v>54</v>
      </c>
    </row>
    <row r="58" spans="1:3">
      <c r="A58">
        <v>55</v>
      </c>
      <c r="C58" s="6"/>
    </row>
    <row r="59" spans="1:3">
      <c r="A59">
        <v>56</v>
      </c>
      <c r="C59" s="6"/>
    </row>
    <row r="60" spans="1:3">
      <c r="A60">
        <v>57</v>
      </c>
      <c r="C60" s="6"/>
    </row>
    <row r="61" spans="1:3">
      <c r="A61">
        <v>58</v>
      </c>
      <c r="C61" s="6"/>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48EDD-651E-4658-919D-7975E75D175D}">
  <dimension ref="A2:M61"/>
  <sheetViews>
    <sheetView topLeftCell="A16" workbookViewId="0">
      <selection activeCell="N9" sqref="N9"/>
    </sheetView>
  </sheetViews>
  <sheetFormatPr defaultRowHeight="16.5"/>
  <cols>
    <col min="3" max="3" width="16.875" customWidth="1"/>
  </cols>
  <sheetData>
    <row r="2" spans="1:13">
      <c r="B2" t="s">
        <v>98</v>
      </c>
    </row>
    <row r="3" spans="1:13">
      <c r="A3">
        <v>0</v>
      </c>
      <c r="B3" t="s">
        <v>2089</v>
      </c>
      <c r="C3" s="6" t="s">
        <v>2090</v>
      </c>
      <c r="D3" t="s">
        <v>2091</v>
      </c>
      <c r="F3" t="s">
        <v>2243</v>
      </c>
      <c r="G3" s="6" t="s">
        <v>2090</v>
      </c>
      <c r="H3" t="s">
        <v>2091</v>
      </c>
      <c r="J3" s="6" t="s">
        <v>2243</v>
      </c>
      <c r="K3" s="6" t="s">
        <v>2090</v>
      </c>
      <c r="L3" t="s">
        <v>2091</v>
      </c>
    </row>
    <row r="4" spans="1:13">
      <c r="A4">
        <v>1</v>
      </c>
      <c r="B4" t="s">
        <v>2092</v>
      </c>
      <c r="C4" s="6" t="s">
        <v>2090</v>
      </c>
      <c r="D4" t="s">
        <v>2093</v>
      </c>
      <c r="F4" t="s">
        <v>2244</v>
      </c>
      <c r="G4" s="6" t="s">
        <v>2090</v>
      </c>
      <c r="H4" t="s">
        <v>2093</v>
      </c>
      <c r="J4" s="6" t="s">
        <v>2244</v>
      </c>
      <c r="K4" s="6" t="s">
        <v>2090</v>
      </c>
      <c r="L4" t="s">
        <v>2093</v>
      </c>
    </row>
    <row r="5" spans="1:13">
      <c r="A5">
        <v>2</v>
      </c>
      <c r="B5" t="s">
        <v>2094</v>
      </c>
      <c r="C5" s="6" t="s">
        <v>2095</v>
      </c>
      <c r="D5" t="s">
        <v>2096</v>
      </c>
      <c r="F5" t="s">
        <v>2245</v>
      </c>
      <c r="G5" s="6" t="s">
        <v>2095</v>
      </c>
      <c r="H5" t="s">
        <v>2096</v>
      </c>
      <c r="J5" t="s">
        <v>2245</v>
      </c>
      <c r="K5" s="6" t="s">
        <v>2095</v>
      </c>
      <c r="L5" t="s">
        <v>2096</v>
      </c>
    </row>
    <row r="6" spans="1:13">
      <c r="A6">
        <v>3</v>
      </c>
      <c r="B6" t="s">
        <v>2097</v>
      </c>
      <c r="C6" s="6" t="s">
        <v>2098</v>
      </c>
      <c r="D6" t="s">
        <v>1569</v>
      </c>
      <c r="F6" t="s">
        <v>2246</v>
      </c>
      <c r="G6" t="s">
        <v>2219</v>
      </c>
      <c r="H6" t="s">
        <v>1569</v>
      </c>
      <c r="J6" t="s">
        <v>2246</v>
      </c>
      <c r="K6" t="s">
        <v>2219</v>
      </c>
      <c r="L6" t="s">
        <v>1569</v>
      </c>
    </row>
    <row r="7" spans="1:13">
      <c r="A7">
        <v>4</v>
      </c>
      <c r="B7" t="s">
        <v>2099</v>
      </c>
      <c r="C7" s="6" t="s">
        <v>2100</v>
      </c>
      <c r="D7" t="s">
        <v>2101</v>
      </c>
      <c r="F7" t="s">
        <v>2247</v>
      </c>
      <c r="G7" s="6" t="s">
        <v>2100</v>
      </c>
      <c r="H7" t="s">
        <v>2101</v>
      </c>
      <c r="J7" t="s">
        <v>2247</v>
      </c>
      <c r="K7" s="6" t="s">
        <v>2220</v>
      </c>
      <c r="L7" t="s">
        <v>2101</v>
      </c>
    </row>
    <row r="8" spans="1:13">
      <c r="A8">
        <v>5</v>
      </c>
      <c r="B8" t="s">
        <v>1387</v>
      </c>
      <c r="C8" s="6" t="s">
        <v>2102</v>
      </c>
      <c r="D8" t="s">
        <v>2103</v>
      </c>
      <c r="F8" t="s">
        <v>1469</v>
      </c>
      <c r="G8" t="s">
        <v>2221</v>
      </c>
      <c r="H8" t="s">
        <v>2103</v>
      </c>
      <c r="J8" s="6" t="s">
        <v>1469</v>
      </c>
      <c r="K8" t="s">
        <v>2221</v>
      </c>
      <c r="L8" t="s">
        <v>2103</v>
      </c>
    </row>
    <row r="9" spans="1:13">
      <c r="A9">
        <v>6</v>
      </c>
      <c r="B9" t="s">
        <v>2104</v>
      </c>
      <c r="C9" s="6" t="s">
        <v>2105</v>
      </c>
      <c r="D9" t="s">
        <v>1574</v>
      </c>
      <c r="F9" t="s">
        <v>2248</v>
      </c>
      <c r="G9" t="s">
        <v>2222</v>
      </c>
      <c r="H9" t="s">
        <v>1574</v>
      </c>
      <c r="M9" t="s">
        <v>2385</v>
      </c>
    </row>
    <row r="10" spans="1:13">
      <c r="A10">
        <v>7</v>
      </c>
      <c r="B10" t="s">
        <v>2106</v>
      </c>
      <c r="C10" s="6" t="s">
        <v>2107</v>
      </c>
      <c r="D10" t="s">
        <v>2108</v>
      </c>
      <c r="F10" t="s">
        <v>2249</v>
      </c>
      <c r="G10" t="s">
        <v>2223</v>
      </c>
      <c r="H10" t="s">
        <v>2108</v>
      </c>
      <c r="J10" s="6" t="s">
        <v>2249</v>
      </c>
      <c r="K10" t="s">
        <v>2223</v>
      </c>
      <c r="L10" t="s">
        <v>2108</v>
      </c>
    </row>
    <row r="11" spans="1:13">
      <c r="A11">
        <v>8</v>
      </c>
      <c r="B11" t="s">
        <v>2109</v>
      </c>
      <c r="C11" s="6" t="s">
        <v>2110</v>
      </c>
      <c r="D11" t="s">
        <v>2111</v>
      </c>
      <c r="F11" t="s">
        <v>1960</v>
      </c>
      <c r="G11" s="6" t="s">
        <v>2224</v>
      </c>
      <c r="H11" t="s">
        <v>2111</v>
      </c>
      <c r="J11" t="s">
        <v>1960</v>
      </c>
      <c r="K11" s="6" t="s">
        <v>2224</v>
      </c>
      <c r="L11" t="s">
        <v>2111</v>
      </c>
    </row>
    <row r="12" spans="1:13">
      <c r="A12">
        <v>9</v>
      </c>
      <c r="B12" t="s">
        <v>2112</v>
      </c>
      <c r="C12" s="6" t="s">
        <v>2113</v>
      </c>
      <c r="D12" t="s">
        <v>2114</v>
      </c>
      <c r="F12" t="s">
        <v>2250</v>
      </c>
      <c r="G12" s="6" t="s">
        <v>2113</v>
      </c>
      <c r="H12" t="s">
        <v>2114</v>
      </c>
      <c r="J12" t="s">
        <v>2250</v>
      </c>
      <c r="K12" s="6" t="s">
        <v>2113</v>
      </c>
      <c r="L12" t="s">
        <v>2114</v>
      </c>
    </row>
    <row r="13" spans="1:13">
      <c r="A13">
        <v>10</v>
      </c>
      <c r="B13" t="s">
        <v>2115</v>
      </c>
      <c r="C13" s="6" t="s">
        <v>2116</v>
      </c>
      <c r="D13" t="s">
        <v>2117</v>
      </c>
      <c r="F13" t="s">
        <v>2251</v>
      </c>
      <c r="G13" s="6" t="s">
        <v>2116</v>
      </c>
      <c r="H13" t="s">
        <v>2117</v>
      </c>
      <c r="J13" s="6" t="s">
        <v>2251</v>
      </c>
      <c r="K13" s="6" t="s">
        <v>2116</v>
      </c>
      <c r="L13" t="s">
        <v>2117</v>
      </c>
    </row>
    <row r="14" spans="1:13">
      <c r="A14">
        <v>11</v>
      </c>
      <c r="B14" t="s">
        <v>1813</v>
      </c>
      <c r="C14" s="6" t="s">
        <v>2118</v>
      </c>
      <c r="D14" t="s">
        <v>2119</v>
      </c>
      <c r="F14" t="s">
        <v>2252</v>
      </c>
      <c r="G14" s="6" t="s">
        <v>2118</v>
      </c>
      <c r="H14" t="s">
        <v>2119</v>
      </c>
      <c r="J14" s="6" t="s">
        <v>2252</v>
      </c>
      <c r="K14" s="6" t="s">
        <v>2118</v>
      </c>
      <c r="L14" t="s">
        <v>2119</v>
      </c>
    </row>
    <row r="15" spans="1:13">
      <c r="A15">
        <v>12</v>
      </c>
      <c r="B15" t="s">
        <v>2120</v>
      </c>
      <c r="C15" s="6" t="s">
        <v>2121</v>
      </c>
      <c r="D15" t="s">
        <v>2122</v>
      </c>
      <c r="F15" t="s">
        <v>2253</v>
      </c>
      <c r="G15" t="s">
        <v>2225</v>
      </c>
      <c r="H15" t="s">
        <v>2122</v>
      </c>
      <c r="J15" s="6" t="s">
        <v>2253</v>
      </c>
      <c r="K15" t="s">
        <v>2225</v>
      </c>
      <c r="L15" t="s">
        <v>2122</v>
      </c>
    </row>
    <row r="16" spans="1:13">
      <c r="A16">
        <v>13</v>
      </c>
      <c r="B16" t="s">
        <v>2123</v>
      </c>
      <c r="C16" s="6" t="s">
        <v>2124</v>
      </c>
      <c r="D16" t="s">
        <v>2125</v>
      </c>
      <c r="F16" t="s">
        <v>2254</v>
      </c>
      <c r="G16" t="s">
        <v>2226</v>
      </c>
      <c r="H16" t="s">
        <v>2125</v>
      </c>
      <c r="J16" t="s">
        <v>2254</v>
      </c>
      <c r="K16" t="s">
        <v>2226</v>
      </c>
      <c r="L16" t="s">
        <v>2125</v>
      </c>
    </row>
    <row r="17" spans="1:12">
      <c r="A17">
        <v>14</v>
      </c>
      <c r="B17" t="s">
        <v>2126</v>
      </c>
      <c r="C17" s="6" t="s">
        <v>2127</v>
      </c>
      <c r="D17" t="s">
        <v>2128</v>
      </c>
      <c r="F17" t="s">
        <v>2255</v>
      </c>
      <c r="G17" s="6" t="s">
        <v>2127</v>
      </c>
      <c r="H17" t="s">
        <v>2128</v>
      </c>
      <c r="J17" t="s">
        <v>2255</v>
      </c>
      <c r="K17" s="6" t="s">
        <v>2227</v>
      </c>
      <c r="L17" t="s">
        <v>2128</v>
      </c>
    </row>
    <row r="18" spans="1:12">
      <c r="A18">
        <v>15</v>
      </c>
      <c r="B18" t="s">
        <v>1827</v>
      </c>
      <c r="C18" s="6" t="s">
        <v>2129</v>
      </c>
      <c r="D18" t="s">
        <v>2130</v>
      </c>
      <c r="F18" t="s">
        <v>2256</v>
      </c>
      <c r="G18" t="s">
        <v>2228</v>
      </c>
      <c r="H18" t="s">
        <v>2130</v>
      </c>
      <c r="J18" t="s">
        <v>2256</v>
      </c>
      <c r="K18" t="s">
        <v>2228</v>
      </c>
      <c r="L18" t="s">
        <v>2130</v>
      </c>
    </row>
    <row r="19" spans="1:12">
      <c r="A19">
        <v>16</v>
      </c>
      <c r="B19" t="s">
        <v>2131</v>
      </c>
      <c r="C19" s="6" t="s">
        <v>2132</v>
      </c>
      <c r="D19" t="s">
        <v>2133</v>
      </c>
      <c r="F19" t="s">
        <v>2257</v>
      </c>
      <c r="G19" s="6" t="s">
        <v>2132</v>
      </c>
      <c r="H19" t="s">
        <v>2133</v>
      </c>
      <c r="J19" s="6" t="s">
        <v>2257</v>
      </c>
      <c r="K19" s="6" t="s">
        <v>2229</v>
      </c>
      <c r="L19" t="s">
        <v>2133</v>
      </c>
    </row>
    <row r="20" spans="1:12">
      <c r="A20">
        <v>17</v>
      </c>
      <c r="B20" t="s">
        <v>2134</v>
      </c>
      <c r="C20" s="6" t="s">
        <v>2135</v>
      </c>
      <c r="D20" t="s">
        <v>1982</v>
      </c>
      <c r="F20" t="s">
        <v>2258</v>
      </c>
      <c r="G20" s="6" t="s">
        <v>2135</v>
      </c>
      <c r="H20" t="s">
        <v>1982</v>
      </c>
      <c r="J20" t="s">
        <v>2258</v>
      </c>
      <c r="K20" s="6" t="s">
        <v>2135</v>
      </c>
      <c r="L20" t="s">
        <v>1982</v>
      </c>
    </row>
    <row r="21" spans="1:12">
      <c r="A21">
        <v>18</v>
      </c>
      <c r="B21" t="s">
        <v>2136</v>
      </c>
      <c r="C21" s="6" t="s">
        <v>2137</v>
      </c>
      <c r="D21" t="s">
        <v>2138</v>
      </c>
      <c r="F21" t="s">
        <v>2259</v>
      </c>
      <c r="G21" s="6" t="s">
        <v>2137</v>
      </c>
      <c r="H21" t="s">
        <v>2138</v>
      </c>
      <c r="J21" s="6" t="s">
        <v>2259</v>
      </c>
      <c r="K21" s="6" t="s">
        <v>2137</v>
      </c>
      <c r="L21" t="s">
        <v>2138</v>
      </c>
    </row>
    <row r="22" spans="1:12">
      <c r="A22">
        <v>19</v>
      </c>
      <c r="B22" t="s">
        <v>2139</v>
      </c>
      <c r="C22" s="6" t="s">
        <v>2140</v>
      </c>
      <c r="D22" t="s">
        <v>2141</v>
      </c>
      <c r="F22" t="s">
        <v>2260</v>
      </c>
      <c r="G22" s="6" t="s">
        <v>2140</v>
      </c>
      <c r="H22" t="s">
        <v>2141</v>
      </c>
      <c r="J22" t="s">
        <v>2260</v>
      </c>
      <c r="K22" s="6" t="s">
        <v>2140</v>
      </c>
      <c r="L22" t="s">
        <v>2141</v>
      </c>
    </row>
    <row r="23" spans="1:12">
      <c r="A23">
        <v>20</v>
      </c>
      <c r="B23" t="s">
        <v>2142</v>
      </c>
      <c r="C23" s="6" t="s">
        <v>2143</v>
      </c>
      <c r="D23" t="s">
        <v>2144</v>
      </c>
      <c r="F23" t="s">
        <v>2261</v>
      </c>
      <c r="G23" t="s">
        <v>2230</v>
      </c>
      <c r="H23" t="s">
        <v>2144</v>
      </c>
      <c r="J23" s="6" t="s">
        <v>2261</v>
      </c>
      <c r="K23" t="s">
        <v>2230</v>
      </c>
      <c r="L23" t="s">
        <v>2144</v>
      </c>
    </row>
    <row r="24" spans="1:12">
      <c r="A24">
        <v>21</v>
      </c>
      <c r="B24" t="s">
        <v>2145</v>
      </c>
      <c r="C24" s="6" t="s">
        <v>2146</v>
      </c>
      <c r="D24" t="s">
        <v>1992</v>
      </c>
      <c r="F24" t="s">
        <v>2262</v>
      </c>
      <c r="G24" t="s">
        <v>2231</v>
      </c>
      <c r="H24" t="s">
        <v>1992</v>
      </c>
      <c r="J24" t="s">
        <v>2262</v>
      </c>
      <c r="K24" t="s">
        <v>2231</v>
      </c>
      <c r="L24" t="s">
        <v>1992</v>
      </c>
    </row>
    <row r="25" spans="1:12">
      <c r="A25">
        <v>22</v>
      </c>
      <c r="B25" t="s">
        <v>2147</v>
      </c>
      <c r="C25" s="6" t="s">
        <v>2148</v>
      </c>
      <c r="D25" t="s">
        <v>2149</v>
      </c>
      <c r="F25" t="s">
        <v>2263</v>
      </c>
      <c r="G25" s="6" t="s">
        <v>2148</v>
      </c>
      <c r="H25" t="s">
        <v>2149</v>
      </c>
      <c r="J25" s="6" t="s">
        <v>2263</v>
      </c>
      <c r="K25" s="6" t="s">
        <v>2148</v>
      </c>
      <c r="L25" t="s">
        <v>2149</v>
      </c>
    </row>
    <row r="26" spans="1:12">
      <c r="A26">
        <v>23</v>
      </c>
      <c r="B26" t="s">
        <v>2150</v>
      </c>
      <c r="C26" s="6" t="s">
        <v>2151</v>
      </c>
      <c r="D26" t="s">
        <v>2152</v>
      </c>
      <c r="F26" t="s">
        <v>2264</v>
      </c>
      <c r="G26" t="s">
        <v>2232</v>
      </c>
      <c r="H26" t="s">
        <v>2152</v>
      </c>
      <c r="J26" s="6" t="s">
        <v>2264</v>
      </c>
      <c r="K26" t="s">
        <v>2232</v>
      </c>
      <c r="L26" t="s">
        <v>2152</v>
      </c>
    </row>
    <row r="27" spans="1:12">
      <c r="A27">
        <v>24</v>
      </c>
      <c r="B27" t="s">
        <v>2153</v>
      </c>
      <c r="C27" s="6" t="s">
        <v>2154</v>
      </c>
      <c r="D27" t="s">
        <v>2155</v>
      </c>
      <c r="F27" t="s">
        <v>2265</v>
      </c>
      <c r="G27" t="s">
        <v>2233</v>
      </c>
      <c r="H27" t="s">
        <v>2155</v>
      </c>
      <c r="J27" s="6" t="s">
        <v>2265</v>
      </c>
      <c r="K27" t="s">
        <v>2233</v>
      </c>
      <c r="L27" t="s">
        <v>2155</v>
      </c>
    </row>
    <row r="28" spans="1:12">
      <c r="A28">
        <v>25</v>
      </c>
      <c r="B28" t="s">
        <v>2156</v>
      </c>
      <c r="C28" s="6" t="s">
        <v>2157</v>
      </c>
      <c r="D28" t="s">
        <v>2158</v>
      </c>
      <c r="F28" t="s">
        <v>2266</v>
      </c>
      <c r="G28" s="6" t="s">
        <v>2234</v>
      </c>
      <c r="H28" t="s">
        <v>2236</v>
      </c>
      <c r="J28" s="6" t="s">
        <v>2266</v>
      </c>
      <c r="K28" s="6" t="s">
        <v>2235</v>
      </c>
      <c r="L28" t="s">
        <v>2236</v>
      </c>
    </row>
    <row r="29" spans="1:12">
      <c r="A29">
        <v>26</v>
      </c>
      <c r="B29" t="s">
        <v>2159</v>
      </c>
      <c r="C29" s="6" t="s">
        <v>2161</v>
      </c>
      <c r="D29" t="s">
        <v>2162</v>
      </c>
      <c r="F29" t="s">
        <v>2267</v>
      </c>
      <c r="G29" s="6" t="s">
        <v>2160</v>
      </c>
      <c r="H29" t="s">
        <v>2162</v>
      </c>
      <c r="J29" s="6" t="s">
        <v>2267</v>
      </c>
      <c r="K29" s="6" t="s">
        <v>2161</v>
      </c>
      <c r="L29" t="s">
        <v>2162</v>
      </c>
    </row>
    <row r="30" spans="1:12">
      <c r="A30">
        <v>27</v>
      </c>
      <c r="B30" t="s">
        <v>2163</v>
      </c>
      <c r="C30" s="6" t="s">
        <v>2164</v>
      </c>
      <c r="D30" t="s">
        <v>2165</v>
      </c>
      <c r="F30" t="s">
        <v>1494</v>
      </c>
      <c r="G30" s="6" t="s">
        <v>2164</v>
      </c>
      <c r="H30" t="s">
        <v>2165</v>
      </c>
      <c r="J30" s="6" t="s">
        <v>1494</v>
      </c>
      <c r="K30" s="6" t="s">
        <v>2164</v>
      </c>
      <c r="L30" t="s">
        <v>2165</v>
      </c>
    </row>
    <row r="31" spans="1:12">
      <c r="A31">
        <v>28</v>
      </c>
      <c r="B31" t="s">
        <v>2166</v>
      </c>
      <c r="C31" s="6" t="s">
        <v>2167</v>
      </c>
      <c r="D31" t="s">
        <v>2168</v>
      </c>
      <c r="F31" t="s">
        <v>2268</v>
      </c>
      <c r="G31" s="6" t="s">
        <v>2167</v>
      </c>
      <c r="H31" t="s">
        <v>2168</v>
      </c>
      <c r="J31" s="6" t="s">
        <v>2268</v>
      </c>
      <c r="K31" s="6" t="s">
        <v>2167</v>
      </c>
      <c r="L31" t="s">
        <v>2168</v>
      </c>
    </row>
    <row r="32" spans="1:12">
      <c r="A32">
        <v>29</v>
      </c>
      <c r="B32" t="s">
        <v>2169</v>
      </c>
      <c r="C32" s="6" t="s">
        <v>2170</v>
      </c>
      <c r="D32" t="s">
        <v>2171</v>
      </c>
      <c r="F32" t="s">
        <v>2269</v>
      </c>
      <c r="G32" s="6" t="s">
        <v>2170</v>
      </c>
      <c r="H32" t="s">
        <v>2171</v>
      </c>
      <c r="J32" s="6" t="s">
        <v>2269</v>
      </c>
      <c r="K32" s="6" t="s">
        <v>2170</v>
      </c>
      <c r="L32" t="s">
        <v>2171</v>
      </c>
    </row>
    <row r="33" spans="1:12">
      <c r="A33">
        <v>30</v>
      </c>
      <c r="B33" t="s">
        <v>2172</v>
      </c>
      <c r="C33" s="6" t="s">
        <v>2173</v>
      </c>
      <c r="D33" t="s">
        <v>2174</v>
      </c>
      <c r="F33" t="s">
        <v>2270</v>
      </c>
      <c r="G33" s="6" t="s">
        <v>2173</v>
      </c>
      <c r="H33" t="s">
        <v>2174</v>
      </c>
      <c r="J33" s="6" t="s">
        <v>2270</v>
      </c>
      <c r="K33" s="6" t="s">
        <v>2383</v>
      </c>
      <c r="L33" t="s">
        <v>2384</v>
      </c>
    </row>
    <row r="34" spans="1:12">
      <c r="A34">
        <v>31</v>
      </c>
      <c r="B34" t="s">
        <v>2175</v>
      </c>
      <c r="C34" s="6" t="s">
        <v>2176</v>
      </c>
      <c r="D34" t="s">
        <v>2177</v>
      </c>
      <c r="F34" t="s">
        <v>2271</v>
      </c>
      <c r="G34" t="s">
        <v>2176</v>
      </c>
      <c r="H34" t="s">
        <v>2177</v>
      </c>
      <c r="J34" s="6" t="s">
        <v>2271</v>
      </c>
      <c r="K34" t="s">
        <v>2176</v>
      </c>
      <c r="L34" t="s">
        <v>2177</v>
      </c>
    </row>
    <row r="35" spans="1:12">
      <c r="A35">
        <v>32</v>
      </c>
      <c r="B35" t="s">
        <v>2178</v>
      </c>
      <c r="C35" s="6" t="s">
        <v>2135</v>
      </c>
      <c r="D35" t="s">
        <v>2179</v>
      </c>
      <c r="F35" t="s">
        <v>2272</v>
      </c>
      <c r="G35" s="6" t="s">
        <v>2135</v>
      </c>
      <c r="H35" t="s">
        <v>2179</v>
      </c>
      <c r="J35" s="6" t="s">
        <v>2272</v>
      </c>
      <c r="K35" s="6" t="s">
        <v>2135</v>
      </c>
      <c r="L35" t="s">
        <v>2179</v>
      </c>
    </row>
    <row r="36" spans="1:12">
      <c r="A36">
        <v>33</v>
      </c>
      <c r="B36" t="s">
        <v>2180</v>
      </c>
      <c r="C36" s="6" t="s">
        <v>2181</v>
      </c>
      <c r="D36" t="s">
        <v>2182</v>
      </c>
      <c r="F36" t="s">
        <v>2273</v>
      </c>
      <c r="G36" s="6" t="s">
        <v>2181</v>
      </c>
      <c r="H36" t="s">
        <v>2182</v>
      </c>
      <c r="J36" s="6" t="s">
        <v>2273</v>
      </c>
      <c r="K36" s="6" t="s">
        <v>2181</v>
      </c>
      <c r="L36" t="s">
        <v>2182</v>
      </c>
    </row>
    <row r="37" spans="1:12">
      <c r="A37">
        <v>34</v>
      </c>
      <c r="B37" t="s">
        <v>2183</v>
      </c>
      <c r="C37" s="6" t="s">
        <v>2184</v>
      </c>
      <c r="D37" t="s">
        <v>2185</v>
      </c>
      <c r="F37" t="s">
        <v>2274</v>
      </c>
      <c r="G37" s="6" t="s">
        <v>2184</v>
      </c>
      <c r="H37" t="s">
        <v>2185</v>
      </c>
      <c r="J37" t="s">
        <v>2274</v>
      </c>
      <c r="K37" s="6" t="s">
        <v>2184</v>
      </c>
      <c r="L37" t="s">
        <v>2185</v>
      </c>
    </row>
    <row r="38" spans="1:12">
      <c r="A38">
        <v>35</v>
      </c>
      <c r="B38" t="s">
        <v>2186</v>
      </c>
      <c r="C38" s="6" t="s">
        <v>2187</v>
      </c>
      <c r="D38" t="s">
        <v>1505</v>
      </c>
      <c r="F38" t="s">
        <v>2275</v>
      </c>
      <c r="G38" t="s">
        <v>2237</v>
      </c>
      <c r="H38" t="s">
        <v>1505</v>
      </c>
      <c r="J38" s="6" t="s">
        <v>2275</v>
      </c>
      <c r="K38" t="s">
        <v>2237</v>
      </c>
      <c r="L38" t="s">
        <v>1505</v>
      </c>
    </row>
    <row r="39" spans="1:12">
      <c r="A39">
        <v>36</v>
      </c>
      <c r="B39" t="s">
        <v>2188</v>
      </c>
      <c r="C39" s="6" t="s">
        <v>2189</v>
      </c>
      <c r="D39" t="s">
        <v>2190</v>
      </c>
      <c r="F39" t="s">
        <v>2276</v>
      </c>
      <c r="G39" s="6" t="s">
        <v>2189</v>
      </c>
      <c r="H39" t="s">
        <v>2190</v>
      </c>
      <c r="J39" t="s">
        <v>2276</v>
      </c>
      <c r="K39" s="6" t="s">
        <v>2238</v>
      </c>
      <c r="L39" t="s">
        <v>2190</v>
      </c>
    </row>
    <row r="40" spans="1:12">
      <c r="A40">
        <v>37</v>
      </c>
      <c r="B40" t="s">
        <v>2191</v>
      </c>
      <c r="C40" s="6" t="s">
        <v>2192</v>
      </c>
      <c r="D40" t="s">
        <v>2193</v>
      </c>
      <c r="F40" t="s">
        <v>2277</v>
      </c>
      <c r="G40" t="s">
        <v>2239</v>
      </c>
      <c r="H40" t="s">
        <v>2193</v>
      </c>
      <c r="J40" s="6" t="s">
        <v>2277</v>
      </c>
      <c r="K40" t="s">
        <v>2239</v>
      </c>
      <c r="L40" t="s">
        <v>2193</v>
      </c>
    </row>
    <row r="41" spans="1:12">
      <c r="A41">
        <v>38</v>
      </c>
      <c r="B41" t="s">
        <v>2194</v>
      </c>
      <c r="C41" s="6" t="s">
        <v>2195</v>
      </c>
      <c r="D41" t="s">
        <v>2196</v>
      </c>
      <c r="F41" t="s">
        <v>2278</v>
      </c>
      <c r="G41" s="6" t="s">
        <v>2195</v>
      </c>
      <c r="H41" t="s">
        <v>2196</v>
      </c>
      <c r="J41" s="6" t="s">
        <v>2278</v>
      </c>
      <c r="K41" s="6" t="s">
        <v>2195</v>
      </c>
      <c r="L41" t="s">
        <v>2196</v>
      </c>
    </row>
    <row r="42" spans="1:12">
      <c r="A42">
        <v>39</v>
      </c>
      <c r="B42" t="s">
        <v>2197</v>
      </c>
      <c r="C42" s="6" t="s">
        <v>2198</v>
      </c>
      <c r="D42" t="s">
        <v>2199</v>
      </c>
      <c r="F42" t="s">
        <v>2279</v>
      </c>
      <c r="G42" t="s">
        <v>2240</v>
      </c>
      <c r="H42" t="s">
        <v>2199</v>
      </c>
      <c r="J42" s="6" t="s">
        <v>2279</v>
      </c>
      <c r="K42" t="s">
        <v>2240</v>
      </c>
      <c r="L42" t="s">
        <v>2199</v>
      </c>
    </row>
    <row r="43" spans="1:12">
      <c r="A43">
        <v>40</v>
      </c>
      <c r="B43" t="s">
        <v>2200</v>
      </c>
      <c r="C43" s="6" t="s">
        <v>2201</v>
      </c>
      <c r="D43" t="s">
        <v>2202</v>
      </c>
      <c r="F43" t="s">
        <v>2280</v>
      </c>
      <c r="G43" s="6" t="s">
        <v>2201</v>
      </c>
      <c r="H43" t="s">
        <v>2202</v>
      </c>
      <c r="J43" s="6" t="s">
        <v>2280</v>
      </c>
      <c r="K43" s="6" t="s">
        <v>2241</v>
      </c>
      <c r="L43" t="s">
        <v>2202</v>
      </c>
    </row>
    <row r="44" spans="1:12">
      <c r="A44">
        <v>41</v>
      </c>
      <c r="B44">
        <v>3525</v>
      </c>
      <c r="C44" s="6"/>
      <c r="D44">
        <v>3568</v>
      </c>
      <c r="E44" t="s">
        <v>2216</v>
      </c>
      <c r="F44" t="s">
        <v>2281</v>
      </c>
      <c r="G44" s="6" t="s">
        <v>2282</v>
      </c>
      <c r="H44" t="s">
        <v>2283</v>
      </c>
      <c r="J44" s="6" t="s">
        <v>2281</v>
      </c>
      <c r="K44" s="6" t="s">
        <v>2282</v>
      </c>
      <c r="L44" t="s">
        <v>2283</v>
      </c>
    </row>
    <row r="45" spans="1:12">
      <c r="A45">
        <v>42</v>
      </c>
      <c r="B45" t="s">
        <v>2203</v>
      </c>
      <c r="C45" s="6" t="s">
        <v>2204</v>
      </c>
      <c r="D45" t="s">
        <v>2205</v>
      </c>
      <c r="F45" t="s">
        <v>2284</v>
      </c>
      <c r="G45" s="6" t="s">
        <v>2204</v>
      </c>
      <c r="H45" t="s">
        <v>2205</v>
      </c>
      <c r="J45" s="6" t="s">
        <v>2284</v>
      </c>
      <c r="K45" s="6" t="s">
        <v>2242</v>
      </c>
      <c r="L45" t="s">
        <v>2205</v>
      </c>
    </row>
    <row r="46" spans="1:12">
      <c r="A46">
        <v>43</v>
      </c>
      <c r="B46" t="s">
        <v>2206</v>
      </c>
      <c r="C46" s="6" t="s">
        <v>2207</v>
      </c>
      <c r="D46" t="s">
        <v>1238</v>
      </c>
      <c r="F46" t="s">
        <v>2285</v>
      </c>
      <c r="G46" s="6" t="s">
        <v>2207</v>
      </c>
      <c r="H46" t="s">
        <v>1238</v>
      </c>
      <c r="J46" t="s">
        <v>2285</v>
      </c>
      <c r="K46" s="6" t="s">
        <v>2207</v>
      </c>
      <c r="L46" t="s">
        <v>1238</v>
      </c>
    </row>
    <row r="47" spans="1:12">
      <c r="A47">
        <v>44</v>
      </c>
      <c r="B47" t="s">
        <v>2208</v>
      </c>
      <c r="C47" s="6" t="s">
        <v>2209</v>
      </c>
      <c r="D47" t="s">
        <v>2210</v>
      </c>
      <c r="F47" t="s">
        <v>2286</v>
      </c>
      <c r="G47" s="6" t="s">
        <v>2209</v>
      </c>
      <c r="H47" t="s">
        <v>2210</v>
      </c>
      <c r="J47" s="6" t="s">
        <v>2286</v>
      </c>
      <c r="K47" s="6" t="s">
        <v>2209</v>
      </c>
      <c r="L47" t="s">
        <v>2210</v>
      </c>
    </row>
    <row r="48" spans="1:12">
      <c r="A48">
        <v>45</v>
      </c>
      <c r="B48" t="s">
        <v>2211</v>
      </c>
      <c r="C48" s="6" t="s">
        <v>2212</v>
      </c>
      <c r="D48" t="s">
        <v>2213</v>
      </c>
      <c r="F48" t="s">
        <v>1932</v>
      </c>
      <c r="G48" s="6" t="s">
        <v>2212</v>
      </c>
      <c r="H48" t="s">
        <v>2213</v>
      </c>
      <c r="J48" t="s">
        <v>1932</v>
      </c>
      <c r="K48" s="6" t="s">
        <v>2212</v>
      </c>
      <c r="L48" t="s">
        <v>2213</v>
      </c>
    </row>
    <row r="49" spans="1:3">
      <c r="A49">
        <v>46</v>
      </c>
      <c r="C49" s="6"/>
    </row>
    <row r="50" spans="1:3">
      <c r="A50">
        <v>47</v>
      </c>
      <c r="C50" s="6"/>
    </row>
    <row r="51" spans="1:3">
      <c r="A51">
        <v>48</v>
      </c>
      <c r="C51" s="6"/>
    </row>
    <row r="52" spans="1:3">
      <c r="A52">
        <v>49</v>
      </c>
    </row>
    <row r="53" spans="1:3">
      <c r="A53">
        <v>50</v>
      </c>
      <c r="C53" s="6"/>
    </row>
    <row r="54" spans="1:3">
      <c r="A54">
        <v>51</v>
      </c>
      <c r="C54" s="6"/>
    </row>
    <row r="55" spans="1:3">
      <c r="A55">
        <v>52</v>
      </c>
      <c r="C55" s="6"/>
    </row>
    <row r="56" spans="1:3">
      <c r="A56">
        <v>53</v>
      </c>
      <c r="C56" s="6"/>
    </row>
    <row r="57" spans="1:3">
      <c r="A57">
        <v>54</v>
      </c>
    </row>
    <row r="58" spans="1:3">
      <c r="A58">
        <v>55</v>
      </c>
      <c r="C58" s="6"/>
    </row>
    <row r="59" spans="1:3">
      <c r="A59">
        <v>56</v>
      </c>
      <c r="C59" s="6"/>
    </row>
    <row r="60" spans="1:3">
      <c r="A60">
        <v>57</v>
      </c>
      <c r="C60" s="6"/>
    </row>
    <row r="61" spans="1:3">
      <c r="A61">
        <v>58</v>
      </c>
      <c r="C61" s="6"/>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C2C2A-E5F6-4499-AC1C-460A0D6C7E4C}">
  <dimension ref="A2:J61"/>
  <sheetViews>
    <sheetView topLeftCell="A13" workbookViewId="0">
      <selection activeCell="B29" sqref="B29:D29"/>
    </sheetView>
  </sheetViews>
  <sheetFormatPr defaultRowHeight="16.5"/>
  <cols>
    <col min="3" max="3" width="16.875" customWidth="1"/>
  </cols>
  <sheetData>
    <row r="2" spans="1:10">
      <c r="B2" t="s">
        <v>98</v>
      </c>
    </row>
    <row r="3" spans="1:10">
      <c r="A3">
        <v>0</v>
      </c>
      <c r="B3" t="s">
        <v>1940</v>
      </c>
      <c r="C3" s="6" t="s">
        <v>1941</v>
      </c>
      <c r="D3" t="s">
        <v>1942</v>
      </c>
      <c r="J3" s="6"/>
    </row>
    <row r="4" spans="1:10">
      <c r="A4">
        <v>1</v>
      </c>
      <c r="B4" t="s">
        <v>1943</v>
      </c>
      <c r="C4" s="6" t="s">
        <v>1944</v>
      </c>
      <c r="D4" t="s">
        <v>1788</v>
      </c>
      <c r="J4" s="6"/>
    </row>
    <row r="5" spans="1:10">
      <c r="A5">
        <v>2</v>
      </c>
      <c r="B5" t="s">
        <v>1945</v>
      </c>
      <c r="C5" s="6" t="s">
        <v>1946</v>
      </c>
      <c r="D5" t="s">
        <v>1947</v>
      </c>
    </row>
    <row r="6" spans="1:10">
      <c r="A6">
        <v>3</v>
      </c>
      <c r="B6" t="s">
        <v>1948</v>
      </c>
      <c r="C6" s="6" t="s">
        <v>1949</v>
      </c>
      <c r="D6" t="s">
        <v>1950</v>
      </c>
    </row>
    <row r="7" spans="1:10">
      <c r="A7">
        <v>4</v>
      </c>
      <c r="B7" t="s">
        <v>1566</v>
      </c>
      <c r="C7" s="6" t="s">
        <v>1951</v>
      </c>
      <c r="D7" t="s">
        <v>1952</v>
      </c>
    </row>
    <row r="8" spans="1:10">
      <c r="A8">
        <v>5</v>
      </c>
      <c r="B8" t="s">
        <v>1953</v>
      </c>
      <c r="C8" s="6" t="s">
        <v>1954</v>
      </c>
      <c r="D8" t="s">
        <v>1794</v>
      </c>
      <c r="J8" s="6"/>
    </row>
    <row r="9" spans="1:10">
      <c r="A9">
        <v>6</v>
      </c>
      <c r="B9" t="s">
        <v>1955</v>
      </c>
      <c r="C9" s="6" t="s">
        <v>1956</v>
      </c>
      <c r="D9" t="s">
        <v>1957</v>
      </c>
      <c r="J9" s="6"/>
    </row>
    <row r="10" spans="1:10">
      <c r="A10">
        <v>7</v>
      </c>
      <c r="B10" t="s">
        <v>1573</v>
      </c>
      <c r="C10" s="6" t="s">
        <v>1958</v>
      </c>
      <c r="D10" t="s">
        <v>1959</v>
      </c>
    </row>
    <row r="11" spans="1:10">
      <c r="A11">
        <v>8</v>
      </c>
      <c r="B11" t="s">
        <v>1960</v>
      </c>
      <c r="C11" s="6" t="s">
        <v>1961</v>
      </c>
      <c r="D11" t="s">
        <v>1962</v>
      </c>
    </row>
    <row r="12" spans="1:10">
      <c r="A12">
        <v>9</v>
      </c>
      <c r="B12" t="s">
        <v>1963</v>
      </c>
      <c r="C12" s="6" t="s">
        <v>1964</v>
      </c>
      <c r="D12" t="s">
        <v>1965</v>
      </c>
      <c r="J12" s="6"/>
    </row>
    <row r="13" spans="1:10">
      <c r="A13">
        <v>10</v>
      </c>
      <c r="B13" t="s">
        <v>1966</v>
      </c>
      <c r="C13" s="6" t="s">
        <v>1967</v>
      </c>
      <c r="D13" t="s">
        <v>1968</v>
      </c>
      <c r="J13" s="6"/>
    </row>
    <row r="14" spans="1:10">
      <c r="A14">
        <v>11</v>
      </c>
      <c r="B14" t="s">
        <v>1969</v>
      </c>
      <c r="C14" s="6" t="s">
        <v>1970</v>
      </c>
      <c r="D14" t="s">
        <v>1971</v>
      </c>
      <c r="J14" s="6"/>
    </row>
    <row r="15" spans="1:10">
      <c r="A15">
        <v>12</v>
      </c>
      <c r="B15" t="s">
        <v>1972</v>
      </c>
      <c r="C15" s="6" t="s">
        <v>1973</v>
      </c>
      <c r="D15" t="s">
        <v>1974</v>
      </c>
    </row>
    <row r="16" spans="1:10">
      <c r="A16">
        <v>13</v>
      </c>
      <c r="B16" t="s">
        <v>1975</v>
      </c>
      <c r="C16" s="6" t="s">
        <v>1976</v>
      </c>
      <c r="D16" t="s">
        <v>1828</v>
      </c>
    </row>
    <row r="17" spans="1:10">
      <c r="A17">
        <v>14</v>
      </c>
      <c r="B17" t="s">
        <v>1977</v>
      </c>
      <c r="C17" s="6" t="s">
        <v>1978</v>
      </c>
      <c r="D17" t="s">
        <v>1979</v>
      </c>
    </row>
    <row r="18" spans="1:10">
      <c r="A18">
        <v>15</v>
      </c>
      <c r="B18" t="s">
        <v>1980</v>
      </c>
      <c r="C18" s="6" t="s">
        <v>1981</v>
      </c>
      <c r="D18" t="s">
        <v>1982</v>
      </c>
      <c r="J18" s="6"/>
    </row>
    <row r="19" spans="1:10">
      <c r="A19">
        <v>16</v>
      </c>
      <c r="B19" t="s">
        <v>1983</v>
      </c>
      <c r="C19" s="6" t="s">
        <v>1984</v>
      </c>
      <c r="D19" t="s">
        <v>1985</v>
      </c>
    </row>
    <row r="20" spans="1:10">
      <c r="A20">
        <v>17</v>
      </c>
      <c r="B20" t="s">
        <v>1986</v>
      </c>
      <c r="C20" s="6" t="s">
        <v>1987</v>
      </c>
      <c r="D20" t="s">
        <v>1988</v>
      </c>
      <c r="J20" s="6"/>
    </row>
    <row r="21" spans="1:10">
      <c r="A21">
        <v>18</v>
      </c>
      <c r="B21" t="s">
        <v>1989</v>
      </c>
      <c r="C21" s="6" t="s">
        <v>1990</v>
      </c>
      <c r="D21" t="s">
        <v>1991</v>
      </c>
    </row>
    <row r="22" spans="1:10">
      <c r="A22">
        <v>19</v>
      </c>
      <c r="B22" t="s">
        <v>1992</v>
      </c>
      <c r="C22" s="6" t="s">
        <v>1993</v>
      </c>
      <c r="D22" t="s">
        <v>1994</v>
      </c>
      <c r="J22" s="6"/>
    </row>
    <row r="23" spans="1:10">
      <c r="A23">
        <v>20</v>
      </c>
      <c r="B23" t="s">
        <v>1995</v>
      </c>
      <c r="C23" s="6" t="s">
        <v>1996</v>
      </c>
      <c r="D23" t="s">
        <v>1997</v>
      </c>
    </row>
    <row r="24" spans="1:10">
      <c r="A24">
        <v>21</v>
      </c>
      <c r="B24" t="s">
        <v>1998</v>
      </c>
      <c r="C24" s="6" t="s">
        <v>1999</v>
      </c>
      <c r="D24" t="s">
        <v>2000</v>
      </c>
      <c r="J24" s="6"/>
    </row>
    <row r="25" spans="1:10">
      <c r="A25">
        <v>22</v>
      </c>
      <c r="B25" t="s">
        <v>2001</v>
      </c>
      <c r="C25" s="6" t="s">
        <v>2002</v>
      </c>
      <c r="D25" t="s">
        <v>2003</v>
      </c>
      <c r="J25" s="6"/>
    </row>
    <row r="26" spans="1:10">
      <c r="A26">
        <v>23</v>
      </c>
      <c r="B26" t="s">
        <v>2004</v>
      </c>
      <c r="C26" s="6" t="s">
        <v>2005</v>
      </c>
      <c r="D26" t="s">
        <v>2006</v>
      </c>
      <c r="J26" s="6"/>
    </row>
    <row r="27" spans="1:10">
      <c r="A27">
        <v>24</v>
      </c>
      <c r="B27" t="s">
        <v>2007</v>
      </c>
      <c r="C27" s="6" t="s">
        <v>2008</v>
      </c>
      <c r="D27" t="s">
        <v>1497</v>
      </c>
      <c r="J27" s="6"/>
    </row>
    <row r="28" spans="1:10">
      <c r="A28">
        <v>25</v>
      </c>
      <c r="B28" t="s">
        <v>2009</v>
      </c>
      <c r="C28" s="6" t="s">
        <v>2010</v>
      </c>
      <c r="D28" t="s">
        <v>2011</v>
      </c>
      <c r="J28" s="6"/>
    </row>
    <row r="29" spans="1:10">
      <c r="A29">
        <v>26</v>
      </c>
      <c r="B29">
        <v>2815</v>
      </c>
      <c r="D29">
        <v>2851</v>
      </c>
      <c r="E29" t="s">
        <v>2087</v>
      </c>
      <c r="J29" s="6"/>
    </row>
    <row r="30" spans="1:10">
      <c r="A30">
        <v>27</v>
      </c>
      <c r="B30" t="s">
        <v>2012</v>
      </c>
      <c r="C30" s="6" t="s">
        <v>2013</v>
      </c>
      <c r="D30" t="s">
        <v>2014</v>
      </c>
      <c r="J30" s="6"/>
    </row>
    <row r="31" spans="1:10">
      <c r="A31">
        <v>28</v>
      </c>
      <c r="B31" t="s">
        <v>2015</v>
      </c>
      <c r="C31" s="6" t="s">
        <v>2016</v>
      </c>
      <c r="D31" t="s">
        <v>2017</v>
      </c>
      <c r="J31" s="6"/>
    </row>
    <row r="32" spans="1:10">
      <c r="A32">
        <v>29</v>
      </c>
      <c r="B32" t="s">
        <v>2018</v>
      </c>
      <c r="C32" s="6" t="s">
        <v>2019</v>
      </c>
      <c r="D32" t="s">
        <v>2020</v>
      </c>
      <c r="J32" s="6"/>
    </row>
    <row r="33" spans="1:10">
      <c r="A33">
        <v>30</v>
      </c>
      <c r="B33" t="s">
        <v>2021</v>
      </c>
      <c r="C33" s="6" t="s">
        <v>2022</v>
      </c>
      <c r="D33" t="s">
        <v>2023</v>
      </c>
      <c r="J33" s="6"/>
    </row>
    <row r="34" spans="1:10">
      <c r="A34">
        <v>31</v>
      </c>
      <c r="B34" t="s">
        <v>2024</v>
      </c>
      <c r="C34" s="6" t="s">
        <v>2025</v>
      </c>
      <c r="D34" t="s">
        <v>2026</v>
      </c>
      <c r="J34" s="6"/>
    </row>
    <row r="35" spans="1:10">
      <c r="A35">
        <v>32</v>
      </c>
      <c r="B35" t="s">
        <v>2027</v>
      </c>
      <c r="C35" s="6" t="s">
        <v>2028</v>
      </c>
      <c r="D35" t="s">
        <v>2029</v>
      </c>
      <c r="J35" s="6"/>
    </row>
    <row r="36" spans="1:10">
      <c r="A36">
        <v>33</v>
      </c>
      <c r="B36" t="s">
        <v>2030</v>
      </c>
      <c r="C36" s="6" t="s">
        <v>1967</v>
      </c>
      <c r="D36" t="s">
        <v>2031</v>
      </c>
    </row>
    <row r="37" spans="1:10">
      <c r="A37">
        <v>34</v>
      </c>
      <c r="B37" t="s">
        <v>2032</v>
      </c>
      <c r="C37" s="6" t="s">
        <v>2033</v>
      </c>
      <c r="D37" t="s">
        <v>2034</v>
      </c>
      <c r="J37" s="6"/>
    </row>
    <row r="38" spans="1:10">
      <c r="A38">
        <v>35</v>
      </c>
      <c r="B38" t="s">
        <v>1687</v>
      </c>
      <c r="C38" s="6" t="s">
        <v>2035</v>
      </c>
      <c r="D38" t="s">
        <v>2036</v>
      </c>
    </row>
    <row r="39" spans="1:10">
      <c r="A39">
        <v>36</v>
      </c>
      <c r="B39" t="s">
        <v>2037</v>
      </c>
      <c r="C39" s="6" t="s">
        <v>2038</v>
      </c>
      <c r="D39" t="s">
        <v>2039</v>
      </c>
      <c r="J39" s="6"/>
    </row>
    <row r="40" spans="1:10">
      <c r="A40">
        <v>37</v>
      </c>
      <c r="B40" t="s">
        <v>2040</v>
      </c>
      <c r="C40" s="6" t="s">
        <v>2041</v>
      </c>
      <c r="D40" t="s">
        <v>2042</v>
      </c>
      <c r="J40" s="6"/>
    </row>
    <row r="41" spans="1:10">
      <c r="A41">
        <v>38</v>
      </c>
      <c r="B41" t="s">
        <v>2043</v>
      </c>
      <c r="C41" s="6" t="s">
        <v>2044</v>
      </c>
      <c r="D41" t="s">
        <v>2045</v>
      </c>
      <c r="J41" s="6"/>
    </row>
    <row r="42" spans="1:10">
      <c r="A42">
        <v>39</v>
      </c>
      <c r="B42" t="s">
        <v>2046</v>
      </c>
      <c r="C42" s="6" t="s">
        <v>2047</v>
      </c>
      <c r="D42" t="s">
        <v>2048</v>
      </c>
      <c r="J42" s="6"/>
    </row>
    <row r="43" spans="1:10">
      <c r="A43">
        <v>40</v>
      </c>
      <c r="B43" t="s">
        <v>2049</v>
      </c>
      <c r="C43" s="6" t="s">
        <v>2050</v>
      </c>
      <c r="D43" t="s">
        <v>2051</v>
      </c>
      <c r="J43" s="6"/>
    </row>
    <row r="44" spans="1:10">
      <c r="A44">
        <v>41</v>
      </c>
      <c r="B44" t="s">
        <v>2052</v>
      </c>
      <c r="C44" s="6" t="s">
        <v>2053</v>
      </c>
      <c r="D44" t="s">
        <v>2054</v>
      </c>
      <c r="J44" s="6"/>
    </row>
    <row r="45" spans="1:10">
      <c r="A45">
        <v>42</v>
      </c>
      <c r="B45" t="s">
        <v>1519</v>
      </c>
      <c r="C45" s="6" t="s">
        <v>2055</v>
      </c>
      <c r="D45" t="s">
        <v>2056</v>
      </c>
    </row>
    <row r="46" spans="1:10">
      <c r="A46">
        <v>43</v>
      </c>
      <c r="B46" t="s">
        <v>2057</v>
      </c>
      <c r="C46" s="6" t="s">
        <v>2058</v>
      </c>
      <c r="D46" t="s">
        <v>1520</v>
      </c>
      <c r="J46" s="6"/>
    </row>
    <row r="47" spans="1:10">
      <c r="A47">
        <v>44</v>
      </c>
      <c r="B47" t="s">
        <v>2059</v>
      </c>
      <c r="C47" s="6" t="s">
        <v>2060</v>
      </c>
      <c r="D47" t="s">
        <v>2061</v>
      </c>
    </row>
    <row r="48" spans="1:10">
      <c r="A48">
        <v>45</v>
      </c>
      <c r="B48" t="s">
        <v>2062</v>
      </c>
      <c r="C48" s="6" t="s">
        <v>2063</v>
      </c>
      <c r="D48" t="s">
        <v>2064</v>
      </c>
    </row>
    <row r="49" spans="1:3">
      <c r="A49">
        <v>46</v>
      </c>
      <c r="C49" s="6"/>
    </row>
    <row r="50" spans="1:3">
      <c r="A50">
        <v>47</v>
      </c>
      <c r="C50" s="6"/>
    </row>
    <row r="51" spans="1:3">
      <c r="A51">
        <v>48</v>
      </c>
      <c r="C51" s="6"/>
    </row>
    <row r="52" spans="1:3">
      <c r="A52">
        <v>49</v>
      </c>
    </row>
    <row r="53" spans="1:3">
      <c r="A53">
        <v>50</v>
      </c>
      <c r="C53" s="6"/>
    </row>
    <row r="54" spans="1:3">
      <c r="A54">
        <v>51</v>
      </c>
      <c r="C54" s="6"/>
    </row>
    <row r="55" spans="1:3">
      <c r="A55">
        <v>52</v>
      </c>
      <c r="C55" s="6"/>
    </row>
    <row r="56" spans="1:3">
      <c r="A56">
        <v>53</v>
      </c>
      <c r="C56" s="6"/>
    </row>
    <row r="57" spans="1:3">
      <c r="A57">
        <v>54</v>
      </c>
    </row>
    <row r="58" spans="1:3">
      <c r="A58">
        <v>55</v>
      </c>
      <c r="C58" s="6"/>
    </row>
    <row r="59" spans="1:3">
      <c r="A59">
        <v>56</v>
      </c>
      <c r="C59" s="6"/>
    </row>
    <row r="60" spans="1:3">
      <c r="A60">
        <v>57</v>
      </c>
      <c r="C60" s="6"/>
    </row>
    <row r="61" spans="1:3">
      <c r="A61">
        <v>58</v>
      </c>
      <c r="C61" s="6"/>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7211B-721F-4308-8882-B4736F8148E5}">
  <dimension ref="A2:J61"/>
  <sheetViews>
    <sheetView topLeftCell="A19" workbookViewId="0">
      <selection activeCell="C39" sqref="C39"/>
    </sheetView>
  </sheetViews>
  <sheetFormatPr defaultRowHeight="16.5"/>
  <sheetData>
    <row r="2" spans="1:10">
      <c r="B2" t="s">
        <v>98</v>
      </c>
    </row>
    <row r="3" spans="1:10">
      <c r="A3">
        <v>0</v>
      </c>
      <c r="B3" t="s">
        <v>1774</v>
      </c>
      <c r="C3" s="6" t="s">
        <v>1775</v>
      </c>
      <c r="D3" t="s">
        <v>1776</v>
      </c>
      <c r="F3" t="s">
        <v>1774</v>
      </c>
      <c r="G3" s="6" t="s">
        <v>1775</v>
      </c>
      <c r="H3" t="s">
        <v>1776</v>
      </c>
      <c r="J3" s="6"/>
    </row>
    <row r="4" spans="1:10">
      <c r="A4">
        <v>1</v>
      </c>
      <c r="B4" t="s">
        <v>1777</v>
      </c>
      <c r="C4" s="6" t="s">
        <v>1778</v>
      </c>
      <c r="D4" t="s">
        <v>1779</v>
      </c>
      <c r="F4" t="s">
        <v>1777</v>
      </c>
      <c r="G4" s="6" t="s">
        <v>1778</v>
      </c>
      <c r="H4" t="s">
        <v>1779</v>
      </c>
      <c r="J4" s="6"/>
    </row>
    <row r="5" spans="1:10">
      <c r="A5">
        <v>2</v>
      </c>
      <c r="B5" t="s">
        <v>1780</v>
      </c>
      <c r="C5" s="6" t="s">
        <v>1781</v>
      </c>
      <c r="D5" t="s">
        <v>1782</v>
      </c>
      <c r="F5" t="s">
        <v>1780</v>
      </c>
      <c r="G5" s="6" t="s">
        <v>1781</v>
      </c>
      <c r="H5" t="s">
        <v>1782</v>
      </c>
    </row>
    <row r="6" spans="1:10">
      <c r="A6">
        <v>3</v>
      </c>
      <c r="B6" t="s">
        <v>1783</v>
      </c>
      <c r="C6" s="6" t="s">
        <v>1784</v>
      </c>
      <c r="D6" t="s">
        <v>1785</v>
      </c>
      <c r="F6" t="s">
        <v>1783</v>
      </c>
      <c r="G6" t="s">
        <v>2065</v>
      </c>
      <c r="H6" t="s">
        <v>2066</v>
      </c>
    </row>
    <row r="7" spans="1:10">
      <c r="A7">
        <v>4</v>
      </c>
      <c r="B7" t="s">
        <v>1786</v>
      </c>
      <c r="C7" s="6" t="s">
        <v>1787</v>
      </c>
      <c r="D7" t="s">
        <v>1788</v>
      </c>
      <c r="F7" t="s">
        <v>1786</v>
      </c>
      <c r="G7" s="6" t="s">
        <v>1787</v>
      </c>
      <c r="H7" t="s">
        <v>1788</v>
      </c>
    </row>
    <row r="8" spans="1:10">
      <c r="A8">
        <v>5</v>
      </c>
      <c r="B8" t="s">
        <v>1789</v>
      </c>
      <c r="C8" s="6" t="s">
        <v>1790</v>
      </c>
      <c r="D8" t="s">
        <v>1791</v>
      </c>
      <c r="F8" t="s">
        <v>1789</v>
      </c>
      <c r="G8" s="6" t="s">
        <v>1790</v>
      </c>
      <c r="H8" t="s">
        <v>1791</v>
      </c>
      <c r="J8" s="6"/>
    </row>
    <row r="9" spans="1:10">
      <c r="A9">
        <v>6</v>
      </c>
      <c r="B9" t="s">
        <v>1792</v>
      </c>
      <c r="C9" s="6" t="s">
        <v>1793</v>
      </c>
      <c r="D9" t="s">
        <v>1569</v>
      </c>
      <c r="F9" t="s">
        <v>1792</v>
      </c>
      <c r="G9" s="6" t="s">
        <v>1793</v>
      </c>
      <c r="H9" t="s">
        <v>1569</v>
      </c>
      <c r="J9" s="6"/>
    </row>
    <row r="10" spans="1:10">
      <c r="A10">
        <v>7</v>
      </c>
      <c r="B10" t="s">
        <v>1794</v>
      </c>
      <c r="C10" s="6" t="s">
        <v>1795</v>
      </c>
      <c r="D10" t="s">
        <v>1796</v>
      </c>
      <c r="F10" t="s">
        <v>1794</v>
      </c>
      <c r="G10" s="6" t="s">
        <v>1795</v>
      </c>
      <c r="H10" t="s">
        <v>1796</v>
      </c>
    </row>
    <row r="11" spans="1:10">
      <c r="A11">
        <v>8</v>
      </c>
      <c r="B11" t="s">
        <v>1797</v>
      </c>
      <c r="C11" s="6" t="s">
        <v>1798</v>
      </c>
      <c r="D11" t="s">
        <v>1799</v>
      </c>
      <c r="F11" t="s">
        <v>1797</v>
      </c>
      <c r="G11" s="6" t="s">
        <v>1798</v>
      </c>
      <c r="H11" t="s">
        <v>1799</v>
      </c>
    </row>
    <row r="12" spans="1:10">
      <c r="A12">
        <v>9</v>
      </c>
      <c r="B12" t="s">
        <v>1800</v>
      </c>
      <c r="C12" s="6" t="s">
        <v>1801</v>
      </c>
      <c r="D12" t="s">
        <v>1471</v>
      </c>
      <c r="F12" t="s">
        <v>1800</v>
      </c>
      <c r="G12" s="6" t="s">
        <v>1801</v>
      </c>
      <c r="H12" t="s">
        <v>1471</v>
      </c>
      <c r="J12" s="6"/>
    </row>
    <row r="13" spans="1:10">
      <c r="A13">
        <v>10</v>
      </c>
      <c r="B13" t="s">
        <v>1802</v>
      </c>
      <c r="C13" s="6" t="s">
        <v>1803</v>
      </c>
      <c r="D13" t="s">
        <v>1804</v>
      </c>
      <c r="F13" t="s">
        <v>1802</v>
      </c>
      <c r="G13" s="6" t="s">
        <v>2067</v>
      </c>
      <c r="H13" t="s">
        <v>1804</v>
      </c>
      <c r="J13" s="6"/>
    </row>
    <row r="14" spans="1:10">
      <c r="A14">
        <v>11</v>
      </c>
      <c r="B14" t="s">
        <v>1805</v>
      </c>
      <c r="C14" s="6" t="s">
        <v>1806</v>
      </c>
      <c r="D14" t="s">
        <v>1807</v>
      </c>
      <c r="F14" t="s">
        <v>1805</v>
      </c>
      <c r="G14" s="6" t="s">
        <v>1806</v>
      </c>
      <c r="H14" t="s">
        <v>1807</v>
      </c>
      <c r="J14" s="6"/>
    </row>
    <row r="15" spans="1:10">
      <c r="A15">
        <v>12</v>
      </c>
      <c r="B15" t="s">
        <v>1808</v>
      </c>
      <c r="C15" s="6" t="s">
        <v>1809</v>
      </c>
      <c r="D15" t="s">
        <v>1810</v>
      </c>
      <c r="F15" t="s">
        <v>1808</v>
      </c>
      <c r="G15" s="6" t="s">
        <v>1809</v>
      </c>
      <c r="H15" t="s">
        <v>1810</v>
      </c>
    </row>
    <row r="16" spans="1:10">
      <c r="A16">
        <v>13</v>
      </c>
      <c r="B16" t="s">
        <v>1811</v>
      </c>
      <c r="C16" s="6" t="s">
        <v>1812</v>
      </c>
      <c r="D16" t="s">
        <v>1813</v>
      </c>
      <c r="F16" t="s">
        <v>1811</v>
      </c>
      <c r="G16" s="6" t="s">
        <v>1812</v>
      </c>
      <c r="H16" t="s">
        <v>1813</v>
      </c>
    </row>
    <row r="17" spans="1:10">
      <c r="A17">
        <v>14</v>
      </c>
      <c r="B17" t="s">
        <v>1814</v>
      </c>
      <c r="C17" s="6" t="s">
        <v>1815</v>
      </c>
      <c r="D17" t="s">
        <v>1816</v>
      </c>
      <c r="F17" t="s">
        <v>1814</v>
      </c>
      <c r="G17" s="6" t="s">
        <v>1815</v>
      </c>
      <c r="H17" t="s">
        <v>1816</v>
      </c>
    </row>
    <row r="18" spans="1:10">
      <c r="A18">
        <v>15</v>
      </c>
      <c r="B18" t="s">
        <v>1817</v>
      </c>
      <c r="C18" s="6" t="s">
        <v>1818</v>
      </c>
      <c r="D18" t="s">
        <v>1819</v>
      </c>
      <c r="F18" t="s">
        <v>1817</v>
      </c>
      <c r="G18" t="s">
        <v>2068</v>
      </c>
      <c r="H18" t="s">
        <v>1819</v>
      </c>
      <c r="J18" s="6"/>
    </row>
    <row r="19" spans="1:10">
      <c r="A19">
        <v>16</v>
      </c>
      <c r="B19" t="s">
        <v>1587</v>
      </c>
      <c r="C19" s="6" t="s">
        <v>1820</v>
      </c>
      <c r="D19" t="s">
        <v>1821</v>
      </c>
      <c r="F19" t="s">
        <v>1587</v>
      </c>
      <c r="G19" t="s">
        <v>2069</v>
      </c>
      <c r="H19" t="s">
        <v>1821</v>
      </c>
    </row>
    <row r="20" spans="1:10">
      <c r="A20">
        <v>17</v>
      </c>
      <c r="B20" t="s">
        <v>1822</v>
      </c>
      <c r="C20" s="6" t="s">
        <v>1823</v>
      </c>
      <c r="D20" t="s">
        <v>1824</v>
      </c>
      <c r="F20" t="s">
        <v>1822</v>
      </c>
      <c r="G20" s="6" t="s">
        <v>1823</v>
      </c>
      <c r="H20" t="s">
        <v>1824</v>
      </c>
      <c r="J20" s="6"/>
    </row>
    <row r="21" spans="1:10">
      <c r="A21">
        <v>18</v>
      </c>
      <c r="B21" t="s">
        <v>1825</v>
      </c>
      <c r="C21" s="6" t="s">
        <v>1826</v>
      </c>
      <c r="D21" t="s">
        <v>1827</v>
      </c>
      <c r="F21" t="s">
        <v>1825</v>
      </c>
      <c r="G21" t="s">
        <v>2070</v>
      </c>
      <c r="H21" t="s">
        <v>1827</v>
      </c>
    </row>
    <row r="22" spans="1:10">
      <c r="A22">
        <v>19</v>
      </c>
      <c r="B22" t="s">
        <v>1828</v>
      </c>
      <c r="C22" s="6" t="s">
        <v>1829</v>
      </c>
      <c r="D22" t="s">
        <v>1830</v>
      </c>
      <c r="F22" t="s">
        <v>1828</v>
      </c>
      <c r="G22" t="s">
        <v>2071</v>
      </c>
      <c r="H22" t="s">
        <v>1830</v>
      </c>
      <c r="J22" s="6"/>
    </row>
    <row r="23" spans="1:10">
      <c r="A23">
        <v>20</v>
      </c>
      <c r="B23" t="s">
        <v>1831</v>
      </c>
      <c r="C23" s="6" t="s">
        <v>1832</v>
      </c>
      <c r="D23" t="s">
        <v>1833</v>
      </c>
      <c r="F23" t="s">
        <v>1831</v>
      </c>
      <c r="G23" s="6" t="s">
        <v>1832</v>
      </c>
      <c r="H23" t="s">
        <v>1833</v>
      </c>
    </row>
    <row r="24" spans="1:10">
      <c r="A24">
        <v>21</v>
      </c>
      <c r="B24" t="s">
        <v>1834</v>
      </c>
      <c r="C24" s="6" t="s">
        <v>1835</v>
      </c>
      <c r="D24" t="s">
        <v>1836</v>
      </c>
      <c r="F24" t="s">
        <v>1834</v>
      </c>
      <c r="G24" s="6" t="s">
        <v>1835</v>
      </c>
      <c r="H24" t="s">
        <v>1836</v>
      </c>
      <c r="J24" s="6"/>
    </row>
    <row r="25" spans="1:10">
      <c r="A25">
        <v>22</v>
      </c>
      <c r="B25" t="s">
        <v>1837</v>
      </c>
      <c r="C25" s="6" t="s">
        <v>1838</v>
      </c>
      <c r="D25" t="s">
        <v>1839</v>
      </c>
      <c r="F25" t="s">
        <v>1837</v>
      </c>
      <c r="G25" s="6" t="s">
        <v>1838</v>
      </c>
      <c r="H25" t="s">
        <v>1839</v>
      </c>
      <c r="J25" s="6"/>
    </row>
    <row r="26" spans="1:10">
      <c r="A26">
        <v>23</v>
      </c>
      <c r="B26" t="s">
        <v>1840</v>
      </c>
      <c r="C26" s="6" t="s">
        <v>1841</v>
      </c>
      <c r="D26" t="s">
        <v>1842</v>
      </c>
      <c r="F26" t="s">
        <v>1840</v>
      </c>
      <c r="G26" t="s">
        <v>2072</v>
      </c>
      <c r="H26" t="s">
        <v>1842</v>
      </c>
      <c r="J26" s="6"/>
    </row>
    <row r="27" spans="1:10">
      <c r="A27">
        <v>24</v>
      </c>
      <c r="B27" t="s">
        <v>1843</v>
      </c>
      <c r="C27" s="6" t="s">
        <v>1844</v>
      </c>
      <c r="D27" t="s">
        <v>1845</v>
      </c>
      <c r="F27" t="s">
        <v>1843</v>
      </c>
      <c r="G27" s="6" t="s">
        <v>1844</v>
      </c>
      <c r="H27" t="s">
        <v>1845</v>
      </c>
      <c r="J27" s="6"/>
    </row>
    <row r="28" spans="1:10">
      <c r="A28">
        <v>25</v>
      </c>
      <c r="B28" t="s">
        <v>1846</v>
      </c>
      <c r="C28" s="6" t="s">
        <v>1847</v>
      </c>
      <c r="D28" t="s">
        <v>1848</v>
      </c>
      <c r="F28" t="s">
        <v>1846</v>
      </c>
      <c r="G28" s="6" t="s">
        <v>1847</v>
      </c>
      <c r="H28" t="s">
        <v>1848</v>
      </c>
      <c r="J28" s="6"/>
    </row>
    <row r="29" spans="1:10">
      <c r="A29">
        <v>26</v>
      </c>
      <c r="B29" t="s">
        <v>1849</v>
      </c>
      <c r="C29" s="6" t="s">
        <v>1850</v>
      </c>
      <c r="D29" t="s">
        <v>1851</v>
      </c>
      <c r="F29" t="s">
        <v>1849</v>
      </c>
      <c r="G29" s="6" t="s">
        <v>1850</v>
      </c>
      <c r="H29" t="s">
        <v>1851</v>
      </c>
      <c r="J29" s="6"/>
    </row>
    <row r="30" spans="1:10">
      <c r="A30">
        <v>27</v>
      </c>
      <c r="B30" t="s">
        <v>1852</v>
      </c>
      <c r="C30" s="6" t="s">
        <v>1853</v>
      </c>
      <c r="D30" t="s">
        <v>1854</v>
      </c>
      <c r="F30" t="s">
        <v>1852</v>
      </c>
      <c r="G30" s="6" t="s">
        <v>1853</v>
      </c>
      <c r="H30" t="s">
        <v>1854</v>
      </c>
      <c r="J30" s="6"/>
    </row>
    <row r="31" spans="1:10">
      <c r="A31">
        <v>28</v>
      </c>
      <c r="B31" t="s">
        <v>1855</v>
      </c>
      <c r="C31" s="6" t="s">
        <v>1856</v>
      </c>
      <c r="D31" t="s">
        <v>1857</v>
      </c>
      <c r="F31" t="s">
        <v>1855</v>
      </c>
      <c r="G31" t="s">
        <v>2073</v>
      </c>
      <c r="H31" t="s">
        <v>1857</v>
      </c>
      <c r="J31" s="6"/>
    </row>
    <row r="32" spans="1:10">
      <c r="A32">
        <v>29</v>
      </c>
      <c r="B32" t="s">
        <v>1858</v>
      </c>
      <c r="C32" s="6" t="s">
        <v>1859</v>
      </c>
      <c r="D32" t="s">
        <v>1860</v>
      </c>
      <c r="F32" t="s">
        <v>1858</v>
      </c>
      <c r="G32" s="6" t="s">
        <v>1859</v>
      </c>
      <c r="H32" t="s">
        <v>1860</v>
      </c>
      <c r="J32" s="6"/>
    </row>
    <row r="33" spans="1:10">
      <c r="A33">
        <v>30</v>
      </c>
      <c r="B33" t="s">
        <v>1861</v>
      </c>
      <c r="C33" s="6" t="s">
        <v>1862</v>
      </c>
      <c r="D33" t="s">
        <v>1289</v>
      </c>
      <c r="F33" t="s">
        <v>1861</v>
      </c>
      <c r="G33" s="6" t="s">
        <v>1862</v>
      </c>
      <c r="H33" t="s">
        <v>1289</v>
      </c>
      <c r="J33" s="6"/>
    </row>
    <row r="34" spans="1:10">
      <c r="A34">
        <v>31</v>
      </c>
      <c r="B34" t="s">
        <v>1863</v>
      </c>
      <c r="C34" s="6" t="s">
        <v>1864</v>
      </c>
      <c r="D34" t="s">
        <v>1865</v>
      </c>
      <c r="F34" t="s">
        <v>1863</v>
      </c>
      <c r="G34" s="6" t="s">
        <v>1864</v>
      </c>
      <c r="H34" t="s">
        <v>1865</v>
      </c>
      <c r="J34" s="6"/>
    </row>
    <row r="35" spans="1:10">
      <c r="A35">
        <v>32</v>
      </c>
      <c r="B35" t="s">
        <v>1866</v>
      </c>
      <c r="C35" s="6" t="s">
        <v>1867</v>
      </c>
      <c r="D35" t="s">
        <v>1868</v>
      </c>
      <c r="F35" t="s">
        <v>1866</v>
      </c>
      <c r="G35" s="6" t="s">
        <v>1867</v>
      </c>
      <c r="H35" t="s">
        <v>1868</v>
      </c>
      <c r="J35" s="6"/>
    </row>
    <row r="36" spans="1:10">
      <c r="A36">
        <v>33</v>
      </c>
      <c r="B36" t="s">
        <v>1869</v>
      </c>
      <c r="C36" s="6" t="s">
        <v>1870</v>
      </c>
      <c r="D36" t="s">
        <v>1871</v>
      </c>
      <c r="F36" t="s">
        <v>1869</v>
      </c>
      <c r="G36" s="6" t="s">
        <v>1870</v>
      </c>
      <c r="H36" t="s">
        <v>1871</v>
      </c>
    </row>
    <row r="37" spans="1:10">
      <c r="A37">
        <v>34</v>
      </c>
      <c r="B37" t="s">
        <v>1872</v>
      </c>
      <c r="C37" s="6" t="s">
        <v>1873</v>
      </c>
      <c r="D37" t="s">
        <v>1874</v>
      </c>
      <c r="F37" t="s">
        <v>1872</v>
      </c>
      <c r="G37" s="6" t="s">
        <v>2074</v>
      </c>
      <c r="H37" t="s">
        <v>1874</v>
      </c>
      <c r="J37" s="6"/>
    </row>
    <row r="38" spans="1:10">
      <c r="A38">
        <v>35</v>
      </c>
      <c r="B38" t="s">
        <v>1875</v>
      </c>
      <c r="C38" s="6" t="s">
        <v>1876</v>
      </c>
      <c r="D38" t="s">
        <v>1646</v>
      </c>
      <c r="F38" t="s">
        <v>1875</v>
      </c>
      <c r="G38" s="6" t="s">
        <v>1876</v>
      </c>
      <c r="H38" t="s">
        <v>1646</v>
      </c>
    </row>
    <row r="39" spans="1:10">
      <c r="A39">
        <v>36</v>
      </c>
      <c r="B39" t="s">
        <v>1877</v>
      </c>
      <c r="C39" s="6" t="s">
        <v>1878</v>
      </c>
      <c r="D39" t="s">
        <v>1879</v>
      </c>
      <c r="F39" t="s">
        <v>1877</v>
      </c>
      <c r="G39" s="6" t="s">
        <v>1878</v>
      </c>
      <c r="H39" t="s">
        <v>1879</v>
      </c>
      <c r="J39" s="6"/>
    </row>
    <row r="40" spans="1:10">
      <c r="A40">
        <v>37</v>
      </c>
      <c r="B40" t="s">
        <v>1880</v>
      </c>
      <c r="C40" s="6" t="s">
        <v>1881</v>
      </c>
      <c r="D40" t="s">
        <v>1882</v>
      </c>
      <c r="F40" t="s">
        <v>1880</v>
      </c>
      <c r="G40" s="6" t="s">
        <v>2075</v>
      </c>
      <c r="H40" t="s">
        <v>1882</v>
      </c>
      <c r="J40" s="6"/>
    </row>
    <row r="41" spans="1:10">
      <c r="A41">
        <v>38</v>
      </c>
      <c r="B41" t="s">
        <v>1883</v>
      </c>
      <c r="C41" s="6" t="s">
        <v>1884</v>
      </c>
      <c r="D41" t="s">
        <v>1885</v>
      </c>
      <c r="F41" t="s">
        <v>1883</v>
      </c>
      <c r="G41" t="s">
        <v>2076</v>
      </c>
      <c r="H41" t="s">
        <v>2077</v>
      </c>
      <c r="J41" s="6"/>
    </row>
    <row r="42" spans="1:10">
      <c r="A42">
        <v>39</v>
      </c>
      <c r="B42" t="s">
        <v>1886</v>
      </c>
      <c r="C42" s="6" t="e">
        <f>- ปอกเอ้าเฮ็ดหยัง</f>
        <v>#NAME?</v>
      </c>
      <c r="D42" t="s">
        <v>1655</v>
      </c>
      <c r="F42" t="s">
        <v>1886</v>
      </c>
      <c r="G42" t="e">
        <f>- ปอกเอ้าเฮ็ดหยัง</f>
        <v>#NAME?</v>
      </c>
      <c r="H42" t="s">
        <v>1655</v>
      </c>
      <c r="J42" s="6"/>
    </row>
    <row r="43" spans="1:10">
      <c r="A43">
        <v>40</v>
      </c>
      <c r="B43" t="s">
        <v>1293</v>
      </c>
      <c r="C43" s="6" t="s">
        <v>1887</v>
      </c>
      <c r="D43" t="s">
        <v>1888</v>
      </c>
      <c r="F43" t="s">
        <v>1293</v>
      </c>
      <c r="G43" s="6" t="s">
        <v>1887</v>
      </c>
      <c r="H43" t="s">
        <v>1888</v>
      </c>
      <c r="J43" s="6"/>
    </row>
    <row r="44" spans="1:10">
      <c r="A44">
        <v>41</v>
      </c>
      <c r="B44">
        <v>2800</v>
      </c>
      <c r="C44" s="6"/>
      <c r="D44">
        <v>2846</v>
      </c>
      <c r="F44" t="s">
        <v>2078</v>
      </c>
      <c r="G44" s="6" t="s">
        <v>2079</v>
      </c>
      <c r="H44" t="s">
        <v>2080</v>
      </c>
      <c r="J44" s="6"/>
    </row>
    <row r="45" spans="1:10">
      <c r="A45">
        <v>42</v>
      </c>
      <c r="B45" t="s">
        <v>1889</v>
      </c>
      <c r="C45" s="6" t="s">
        <v>1890</v>
      </c>
      <c r="D45" t="s">
        <v>1891</v>
      </c>
      <c r="F45" t="s">
        <v>1889</v>
      </c>
      <c r="G45" t="s">
        <v>2081</v>
      </c>
      <c r="H45" t="s">
        <v>1891</v>
      </c>
    </row>
    <row r="46" spans="1:10">
      <c r="A46">
        <v>43</v>
      </c>
      <c r="B46" t="s">
        <v>1892</v>
      </c>
      <c r="C46" s="6" t="s">
        <v>1893</v>
      </c>
      <c r="D46" t="s">
        <v>1894</v>
      </c>
      <c r="F46" t="s">
        <v>1892</v>
      </c>
      <c r="G46" t="s">
        <v>2082</v>
      </c>
      <c r="H46" t="s">
        <v>1894</v>
      </c>
      <c r="J46" s="6"/>
    </row>
    <row r="47" spans="1:10">
      <c r="A47">
        <v>44</v>
      </c>
      <c r="B47" t="s">
        <v>1895</v>
      </c>
      <c r="C47" s="6" t="s">
        <v>1896</v>
      </c>
      <c r="D47" t="s">
        <v>1897</v>
      </c>
      <c r="F47" t="s">
        <v>1895</v>
      </c>
      <c r="G47" s="6" t="s">
        <v>1896</v>
      </c>
      <c r="H47" t="s">
        <v>1897</v>
      </c>
    </row>
    <row r="48" spans="1:10">
      <c r="A48">
        <v>45</v>
      </c>
      <c r="B48" t="s">
        <v>1898</v>
      </c>
      <c r="C48" s="6" t="s">
        <v>1899</v>
      </c>
      <c r="D48" t="s">
        <v>1900</v>
      </c>
      <c r="F48" t="s">
        <v>1898</v>
      </c>
      <c r="G48" s="6" t="s">
        <v>1899</v>
      </c>
      <c r="H48" t="s">
        <v>1900</v>
      </c>
    </row>
    <row r="49" spans="1:8">
      <c r="A49">
        <v>46</v>
      </c>
      <c r="B49" t="s">
        <v>1901</v>
      </c>
      <c r="C49" s="6" t="s">
        <v>1902</v>
      </c>
      <c r="D49" t="s">
        <v>1903</v>
      </c>
      <c r="F49" t="s">
        <v>1901</v>
      </c>
      <c r="G49" s="6" t="s">
        <v>1902</v>
      </c>
      <c r="H49" t="s">
        <v>1903</v>
      </c>
    </row>
    <row r="50" spans="1:8">
      <c r="A50">
        <v>47</v>
      </c>
      <c r="B50" t="s">
        <v>1904</v>
      </c>
      <c r="C50" s="6" t="s">
        <v>1905</v>
      </c>
      <c r="D50" t="s">
        <v>1679</v>
      </c>
      <c r="F50" t="s">
        <v>1904</v>
      </c>
      <c r="G50" s="6" t="s">
        <v>1905</v>
      </c>
      <c r="H50" t="s">
        <v>1679</v>
      </c>
    </row>
    <row r="51" spans="1:8">
      <c r="A51">
        <v>48</v>
      </c>
      <c r="B51" t="s">
        <v>1906</v>
      </c>
      <c r="C51" s="6" t="s">
        <v>1907</v>
      </c>
      <c r="D51" t="s">
        <v>1908</v>
      </c>
      <c r="F51" t="s">
        <v>1906</v>
      </c>
      <c r="G51" s="6" t="s">
        <v>1907</v>
      </c>
      <c r="H51" t="s">
        <v>1908</v>
      </c>
    </row>
    <row r="52" spans="1:8">
      <c r="A52">
        <v>49</v>
      </c>
      <c r="B52" t="s">
        <v>1909</v>
      </c>
      <c r="C52" t="s">
        <v>1910</v>
      </c>
      <c r="D52" t="s">
        <v>1911</v>
      </c>
      <c r="F52" t="s">
        <v>1909</v>
      </c>
      <c r="G52" t="s">
        <v>2083</v>
      </c>
      <c r="H52" t="s">
        <v>1911</v>
      </c>
    </row>
    <row r="53" spans="1:8">
      <c r="A53">
        <v>50</v>
      </c>
      <c r="B53" t="s">
        <v>1912</v>
      </c>
      <c r="C53" s="6" t="s">
        <v>1913</v>
      </c>
      <c r="D53" t="s">
        <v>1914</v>
      </c>
      <c r="F53" t="s">
        <v>1912</v>
      </c>
      <c r="G53" s="6" t="s">
        <v>1913</v>
      </c>
      <c r="H53" t="s">
        <v>1914</v>
      </c>
    </row>
    <row r="54" spans="1:8">
      <c r="A54">
        <v>51</v>
      </c>
      <c r="B54" t="s">
        <v>1915</v>
      </c>
      <c r="C54" s="6" t="s">
        <v>1916</v>
      </c>
      <c r="D54" t="s">
        <v>1917</v>
      </c>
      <c r="F54" t="s">
        <v>1915</v>
      </c>
      <c r="G54" s="6" t="s">
        <v>1916</v>
      </c>
      <c r="H54" t="s">
        <v>1917</v>
      </c>
    </row>
    <row r="55" spans="1:8">
      <c r="A55">
        <v>52</v>
      </c>
      <c r="B55" t="s">
        <v>1918</v>
      </c>
      <c r="C55" s="6" t="s">
        <v>1919</v>
      </c>
      <c r="D55" t="s">
        <v>1920</v>
      </c>
      <c r="F55" t="s">
        <v>1918</v>
      </c>
      <c r="G55" s="6" t="s">
        <v>1919</v>
      </c>
      <c r="H55" t="s">
        <v>1920</v>
      </c>
    </row>
    <row r="56" spans="1:8">
      <c r="A56">
        <v>53</v>
      </c>
      <c r="B56" t="s">
        <v>1921</v>
      </c>
      <c r="C56" s="6" t="s">
        <v>1922</v>
      </c>
      <c r="D56" t="s">
        <v>1923</v>
      </c>
      <c r="F56" t="s">
        <v>1921</v>
      </c>
      <c r="G56" s="6" t="s">
        <v>2084</v>
      </c>
      <c r="H56" t="s">
        <v>2085</v>
      </c>
    </row>
    <row r="57" spans="1:8">
      <c r="A57">
        <v>54</v>
      </c>
      <c r="B57" t="s">
        <v>1924</v>
      </c>
      <c r="C57" t="s">
        <v>1925</v>
      </c>
      <c r="D57" t="s">
        <v>1926</v>
      </c>
      <c r="F57" t="s">
        <v>1924</v>
      </c>
      <c r="G57" t="s">
        <v>2086</v>
      </c>
      <c r="H57" t="s">
        <v>1926</v>
      </c>
    </row>
    <row r="58" spans="1:8">
      <c r="A58">
        <v>55</v>
      </c>
      <c r="B58" t="s">
        <v>1927</v>
      </c>
      <c r="C58" s="6" t="s">
        <v>1928</v>
      </c>
      <c r="D58" t="s">
        <v>1929</v>
      </c>
      <c r="F58" t="s">
        <v>1927</v>
      </c>
      <c r="G58" s="6" t="s">
        <v>1928</v>
      </c>
      <c r="H58" t="s">
        <v>1929</v>
      </c>
    </row>
    <row r="59" spans="1:8">
      <c r="A59">
        <v>56</v>
      </c>
      <c r="B59" t="s">
        <v>1930</v>
      </c>
      <c r="C59" s="6" t="s">
        <v>1931</v>
      </c>
      <c r="D59" t="s">
        <v>1932</v>
      </c>
      <c r="F59" t="s">
        <v>1930</v>
      </c>
      <c r="G59" s="6" t="s">
        <v>1931</v>
      </c>
      <c r="H59" t="s">
        <v>1932</v>
      </c>
    </row>
    <row r="60" spans="1:8">
      <c r="A60">
        <v>57</v>
      </c>
      <c r="B60" t="s">
        <v>1933</v>
      </c>
      <c r="C60" s="6" t="s">
        <v>1934</v>
      </c>
      <c r="D60" t="s">
        <v>1935</v>
      </c>
      <c r="F60" t="s">
        <v>1933</v>
      </c>
      <c r="G60" s="6" t="s">
        <v>1934</v>
      </c>
      <c r="H60" t="s">
        <v>1935</v>
      </c>
    </row>
    <row r="61" spans="1:8">
      <c r="A61">
        <v>58</v>
      </c>
      <c r="B61" t="s">
        <v>1936</v>
      </c>
      <c r="C61" s="6" t="s">
        <v>1937</v>
      </c>
      <c r="D61" t="s">
        <v>1938</v>
      </c>
      <c r="F61" t="s">
        <v>1936</v>
      </c>
      <c r="G61" s="6" t="s">
        <v>1937</v>
      </c>
      <c r="H61" t="s">
        <v>1938</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854BA-C4CE-474C-AB5B-EBDE2ED77DAE}">
  <dimension ref="A2:K46"/>
  <sheetViews>
    <sheetView workbookViewId="0">
      <selection activeCell="G18" sqref="A1:XFD1048576"/>
    </sheetView>
  </sheetViews>
  <sheetFormatPr defaultRowHeight="16.5"/>
  <sheetData>
    <row r="2" spans="1:11">
      <c r="B2" t="s">
        <v>98</v>
      </c>
    </row>
    <row r="3" spans="1:11">
      <c r="A3">
        <v>0</v>
      </c>
      <c r="B3" t="s">
        <v>1205</v>
      </c>
      <c r="C3" s="6" t="s">
        <v>1249</v>
      </c>
      <c r="D3" t="s">
        <v>1250</v>
      </c>
      <c r="E3">
        <v>467</v>
      </c>
      <c r="I3" t="s">
        <v>1459</v>
      </c>
      <c r="J3" s="6"/>
      <c r="K3" t="s">
        <v>1460</v>
      </c>
    </row>
    <row r="4" spans="1:11">
      <c r="A4">
        <v>1</v>
      </c>
      <c r="B4" t="s">
        <v>1206</v>
      </c>
      <c r="C4" s="6" t="s">
        <v>1251</v>
      </c>
      <c r="D4" t="s">
        <v>1252</v>
      </c>
      <c r="E4">
        <v>507</v>
      </c>
      <c r="I4" t="s">
        <v>1461</v>
      </c>
      <c r="J4" s="6"/>
      <c r="K4" t="s">
        <v>1462</v>
      </c>
    </row>
    <row r="5" spans="1:11">
      <c r="A5">
        <v>2</v>
      </c>
      <c r="B5" t="s">
        <v>1207</v>
      </c>
      <c r="C5" s="6" t="s">
        <v>1253</v>
      </c>
      <c r="D5" t="s">
        <v>1254</v>
      </c>
      <c r="E5">
        <v>618</v>
      </c>
      <c r="I5" t="s">
        <v>1463</v>
      </c>
      <c r="K5" t="s">
        <v>1254</v>
      </c>
    </row>
    <row r="6" spans="1:11">
      <c r="A6">
        <v>3</v>
      </c>
      <c r="B6" t="s">
        <v>1208</v>
      </c>
      <c r="C6" s="6" t="s">
        <v>1255</v>
      </c>
      <c r="D6" t="s">
        <v>1256</v>
      </c>
      <c r="E6">
        <v>775</v>
      </c>
      <c r="I6" t="s">
        <v>1464</v>
      </c>
      <c r="K6" t="s">
        <v>1465</v>
      </c>
    </row>
    <row r="7" spans="1:11">
      <c r="A7">
        <v>4</v>
      </c>
      <c r="B7" t="s">
        <v>1209</v>
      </c>
      <c r="C7" s="6" t="s">
        <v>1257</v>
      </c>
      <c r="D7" t="s">
        <v>1258</v>
      </c>
      <c r="E7">
        <v>820</v>
      </c>
      <c r="I7" t="s">
        <v>1466</v>
      </c>
      <c r="K7" t="s">
        <v>1258</v>
      </c>
    </row>
    <row r="8" spans="1:11">
      <c r="A8">
        <v>5</v>
      </c>
      <c r="B8" t="s">
        <v>1210</v>
      </c>
      <c r="C8" s="6" t="s">
        <v>1259</v>
      </c>
      <c r="D8" t="s">
        <v>1260</v>
      </c>
      <c r="E8">
        <v>918</v>
      </c>
      <c r="I8" t="s">
        <v>1467</v>
      </c>
      <c r="J8" s="6"/>
      <c r="K8" t="s">
        <v>1468</v>
      </c>
    </row>
    <row r="9" spans="1:11">
      <c r="A9">
        <v>6</v>
      </c>
      <c r="B9" t="s">
        <v>1211</v>
      </c>
      <c r="C9" s="6" t="s">
        <v>1261</v>
      </c>
      <c r="D9" t="s">
        <v>1262</v>
      </c>
      <c r="E9">
        <v>985</v>
      </c>
      <c r="I9" t="s">
        <v>1469</v>
      </c>
      <c r="J9" s="6"/>
      <c r="K9" t="s">
        <v>1470</v>
      </c>
    </row>
    <row r="10" spans="1:11">
      <c r="A10">
        <v>7</v>
      </c>
      <c r="B10" t="s">
        <v>1212</v>
      </c>
      <c r="C10" s="6" t="s">
        <v>1249</v>
      </c>
      <c r="D10" t="s">
        <v>1263</v>
      </c>
      <c r="E10">
        <v>1098</v>
      </c>
      <c r="I10" t="s">
        <v>1471</v>
      </c>
      <c r="K10" t="s">
        <v>1472</v>
      </c>
    </row>
    <row r="11" spans="1:11">
      <c r="A11">
        <v>8</v>
      </c>
      <c r="B11" t="s">
        <v>1213</v>
      </c>
      <c r="C11" s="6" t="s">
        <v>1264</v>
      </c>
      <c r="D11" t="s">
        <v>1265</v>
      </c>
      <c r="E11">
        <v>1137</v>
      </c>
      <c r="I11" t="s">
        <v>1473</v>
      </c>
      <c r="K11" t="s">
        <v>1265</v>
      </c>
    </row>
    <row r="12" spans="1:11">
      <c r="A12">
        <v>9</v>
      </c>
      <c r="B12" t="s">
        <v>1214</v>
      </c>
      <c r="C12" s="6" t="s">
        <v>1266</v>
      </c>
      <c r="D12" t="s">
        <v>1267</v>
      </c>
      <c r="E12">
        <v>1248</v>
      </c>
      <c r="I12" t="s">
        <v>1474</v>
      </c>
      <c r="J12" s="6"/>
      <c r="K12" t="s">
        <v>1475</v>
      </c>
    </row>
    <row r="13" spans="1:11">
      <c r="A13">
        <v>10</v>
      </c>
      <c r="B13" t="s">
        <v>1215</v>
      </c>
      <c r="C13" s="6" t="s">
        <v>1268</v>
      </c>
      <c r="D13" t="s">
        <v>1269</v>
      </c>
      <c r="E13">
        <v>1411</v>
      </c>
      <c r="I13" t="s">
        <v>1476</v>
      </c>
      <c r="J13" s="6"/>
      <c r="K13" t="s">
        <v>1477</v>
      </c>
    </row>
    <row r="14" spans="1:11">
      <c r="A14">
        <v>11</v>
      </c>
      <c r="B14" t="s">
        <v>1216</v>
      </c>
      <c r="C14" s="6" t="s">
        <v>1270</v>
      </c>
      <c r="D14" t="s">
        <v>1271</v>
      </c>
      <c r="E14">
        <v>1451</v>
      </c>
      <c r="I14" t="s">
        <v>1478</v>
      </c>
      <c r="J14" s="6"/>
      <c r="K14" t="s">
        <v>1479</v>
      </c>
    </row>
    <row r="15" spans="1:11">
      <c r="A15">
        <v>12</v>
      </c>
      <c r="B15" t="s">
        <v>1217</v>
      </c>
      <c r="C15" s="6" t="s">
        <v>1272</v>
      </c>
      <c r="D15" t="s">
        <v>1273</v>
      </c>
      <c r="E15">
        <v>1548</v>
      </c>
      <c r="I15" t="s">
        <v>1480</v>
      </c>
      <c r="K15" t="s">
        <v>1481</v>
      </c>
    </row>
    <row r="16" spans="1:11">
      <c r="A16">
        <v>13</v>
      </c>
      <c r="B16" t="s">
        <v>1218</v>
      </c>
      <c r="C16" s="6" t="s">
        <v>1274</v>
      </c>
      <c r="D16" t="s">
        <v>1275</v>
      </c>
      <c r="E16">
        <v>1594</v>
      </c>
      <c r="I16" t="s">
        <v>1482</v>
      </c>
      <c r="K16" t="s">
        <v>1275</v>
      </c>
    </row>
    <row r="17" spans="1:11">
      <c r="A17">
        <v>14</v>
      </c>
      <c r="B17" t="s">
        <v>1219</v>
      </c>
      <c r="C17" s="6" t="s">
        <v>1276</v>
      </c>
      <c r="D17" t="s">
        <v>1277</v>
      </c>
      <c r="E17">
        <v>1722</v>
      </c>
      <c r="I17" t="s">
        <v>1483</v>
      </c>
      <c r="K17" t="s">
        <v>1484</v>
      </c>
    </row>
    <row r="18" spans="1:11">
      <c r="A18">
        <v>15</v>
      </c>
      <c r="B18" t="s">
        <v>1220</v>
      </c>
      <c r="C18" s="6" t="s">
        <v>1278</v>
      </c>
      <c r="D18" t="s">
        <v>1279</v>
      </c>
      <c r="E18">
        <v>1816</v>
      </c>
      <c r="I18" t="s">
        <v>1485</v>
      </c>
      <c r="J18" s="6"/>
      <c r="K18" t="s">
        <v>1486</v>
      </c>
    </row>
    <row r="19" spans="1:11">
      <c r="A19">
        <v>16</v>
      </c>
      <c r="B19" t="s">
        <v>1221</v>
      </c>
      <c r="C19" s="6" t="s">
        <v>1280</v>
      </c>
      <c r="D19" t="s">
        <v>1281</v>
      </c>
      <c r="E19">
        <v>1877</v>
      </c>
      <c r="I19" t="s">
        <v>1487</v>
      </c>
      <c r="K19" t="s">
        <v>1281</v>
      </c>
    </row>
    <row r="20" spans="1:11">
      <c r="A20">
        <v>17</v>
      </c>
      <c r="B20" t="s">
        <v>1222</v>
      </c>
      <c r="C20" s="6" t="s">
        <v>1282</v>
      </c>
      <c r="D20" t="s">
        <v>1283</v>
      </c>
      <c r="E20">
        <v>1974</v>
      </c>
      <c r="I20" t="s">
        <v>1488</v>
      </c>
      <c r="J20" s="6"/>
      <c r="K20" t="s">
        <v>1489</v>
      </c>
    </row>
    <row r="21" spans="1:11">
      <c r="A21">
        <v>18</v>
      </c>
      <c r="B21" t="s">
        <v>1223</v>
      </c>
      <c r="C21" s="6" t="s">
        <v>1284</v>
      </c>
      <c r="D21" t="s">
        <v>1285</v>
      </c>
      <c r="E21">
        <v>2040</v>
      </c>
      <c r="I21" t="s">
        <v>1490</v>
      </c>
      <c r="K21" t="s">
        <v>1491</v>
      </c>
    </row>
    <row r="22" spans="1:11">
      <c r="A22">
        <v>19</v>
      </c>
      <c r="B22" t="s">
        <v>1224</v>
      </c>
      <c r="C22" s="6" t="s">
        <v>1286</v>
      </c>
      <c r="D22" t="s">
        <v>1287</v>
      </c>
      <c r="E22">
        <v>2132</v>
      </c>
      <c r="I22" t="s">
        <v>1492</v>
      </c>
      <c r="J22" s="6"/>
      <c r="K22" t="s">
        <v>1287</v>
      </c>
    </row>
    <row r="23" spans="1:11">
      <c r="A23">
        <v>20</v>
      </c>
      <c r="B23" t="s">
        <v>1225</v>
      </c>
      <c r="C23" s="6" t="s">
        <v>1288</v>
      </c>
      <c r="D23" t="s">
        <v>1289</v>
      </c>
      <c r="E23">
        <v>2211</v>
      </c>
      <c r="I23" t="s">
        <v>1493</v>
      </c>
      <c r="K23" t="s">
        <v>1494</v>
      </c>
    </row>
    <row r="24" spans="1:11">
      <c r="A24">
        <v>21</v>
      </c>
      <c r="B24" t="s">
        <v>1226</v>
      </c>
      <c r="C24" s="6" t="s">
        <v>1290</v>
      </c>
      <c r="D24" t="s">
        <v>1291</v>
      </c>
      <c r="E24">
        <v>2285</v>
      </c>
      <c r="I24" t="s">
        <v>1495</v>
      </c>
      <c r="J24" s="6"/>
      <c r="K24" t="s">
        <v>1291</v>
      </c>
    </row>
    <row r="25" spans="1:11">
      <c r="A25">
        <v>22</v>
      </c>
      <c r="B25" t="s">
        <v>1227</v>
      </c>
      <c r="C25" s="6" t="s">
        <v>1292</v>
      </c>
      <c r="D25" t="s">
        <v>1293</v>
      </c>
      <c r="I25" t="s">
        <v>1496</v>
      </c>
      <c r="J25" s="6"/>
      <c r="K25" t="s">
        <v>1497</v>
      </c>
    </row>
    <row r="26" spans="1:11">
      <c r="A26">
        <v>23</v>
      </c>
      <c r="B26" t="s">
        <v>1228</v>
      </c>
      <c r="C26" s="6" t="s">
        <v>1294</v>
      </c>
      <c r="D26" t="s">
        <v>1295</v>
      </c>
      <c r="E26">
        <v>2759</v>
      </c>
      <c r="I26" t="s">
        <v>1498</v>
      </c>
      <c r="J26" s="6"/>
      <c r="K26" t="s">
        <v>1295</v>
      </c>
    </row>
    <row r="27" spans="1:11">
      <c r="A27">
        <v>24</v>
      </c>
      <c r="B27" t="s">
        <v>1229</v>
      </c>
      <c r="C27" s="6" t="s">
        <v>1296</v>
      </c>
      <c r="D27" t="s">
        <v>1297</v>
      </c>
      <c r="E27">
        <v>2870</v>
      </c>
      <c r="I27" t="s">
        <v>1499</v>
      </c>
      <c r="J27" s="6"/>
      <c r="K27" t="s">
        <v>1500</v>
      </c>
    </row>
    <row r="28" spans="1:11">
      <c r="A28">
        <v>25</v>
      </c>
      <c r="B28" t="s">
        <v>1230</v>
      </c>
      <c r="C28" s="6" t="s">
        <v>1298</v>
      </c>
      <c r="D28" t="s">
        <v>1299</v>
      </c>
      <c r="E28">
        <v>3027</v>
      </c>
      <c r="I28" t="s">
        <v>1501</v>
      </c>
      <c r="J28" s="6"/>
      <c r="K28" t="s">
        <v>1502</v>
      </c>
    </row>
    <row r="29" spans="1:11">
      <c r="A29">
        <v>26</v>
      </c>
      <c r="B29" t="s">
        <v>1231</v>
      </c>
      <c r="C29" s="6" t="s">
        <v>1300</v>
      </c>
      <c r="D29" t="s">
        <v>1301</v>
      </c>
      <c r="E29">
        <v>3071</v>
      </c>
      <c r="I29" t="s">
        <v>1503</v>
      </c>
      <c r="J29" s="6"/>
      <c r="K29" t="s">
        <v>1504</v>
      </c>
    </row>
    <row r="30" spans="1:11">
      <c r="A30">
        <v>27</v>
      </c>
      <c r="B30" t="s">
        <v>1232</v>
      </c>
      <c r="C30" s="6" t="s">
        <v>1302</v>
      </c>
      <c r="D30" t="s">
        <v>1303</v>
      </c>
      <c r="E30">
        <v>3168</v>
      </c>
      <c r="I30" t="s">
        <v>1505</v>
      </c>
      <c r="J30" s="6"/>
      <c r="K30" t="s">
        <v>1506</v>
      </c>
    </row>
    <row r="31" spans="1:11">
      <c r="A31">
        <v>28</v>
      </c>
      <c r="B31" t="s">
        <v>1233</v>
      </c>
      <c r="C31" s="6" t="s">
        <v>1304</v>
      </c>
      <c r="D31" t="s">
        <v>1305</v>
      </c>
      <c r="E31">
        <v>3228</v>
      </c>
      <c r="I31" t="s">
        <v>1507</v>
      </c>
      <c r="J31" s="6"/>
      <c r="K31" t="s">
        <v>1508</v>
      </c>
    </row>
    <row r="32" spans="1:11">
      <c r="A32">
        <v>29</v>
      </c>
      <c r="B32" t="s">
        <v>1234</v>
      </c>
      <c r="C32" s="6" t="s">
        <v>1276</v>
      </c>
      <c r="D32" t="s">
        <v>1306</v>
      </c>
      <c r="E32">
        <v>3339</v>
      </c>
      <c r="I32" t="s">
        <v>1509</v>
      </c>
      <c r="J32" s="6"/>
      <c r="K32" t="s">
        <v>1510</v>
      </c>
    </row>
    <row r="33" spans="1:11">
      <c r="A33">
        <v>30</v>
      </c>
      <c r="B33" t="s">
        <v>1235</v>
      </c>
      <c r="C33" s="6" t="s">
        <v>1278</v>
      </c>
      <c r="D33" t="s">
        <v>1307</v>
      </c>
      <c r="E33">
        <v>3434</v>
      </c>
      <c r="I33" t="s">
        <v>1511</v>
      </c>
      <c r="J33" s="6"/>
      <c r="K33" t="s">
        <v>1512</v>
      </c>
    </row>
    <row r="34" spans="1:11">
      <c r="A34">
        <v>31</v>
      </c>
      <c r="B34" t="s">
        <v>1236</v>
      </c>
      <c r="C34" s="6" t="s">
        <v>1280</v>
      </c>
      <c r="D34" t="s">
        <v>1308</v>
      </c>
      <c r="E34">
        <v>3496</v>
      </c>
      <c r="I34" t="s">
        <v>1392</v>
      </c>
      <c r="J34" s="6"/>
      <c r="K34" t="s">
        <v>1308</v>
      </c>
    </row>
    <row r="35" spans="1:11">
      <c r="A35">
        <v>32</v>
      </c>
      <c r="B35" t="s">
        <v>1237</v>
      </c>
      <c r="C35" s="6" t="s">
        <v>1309</v>
      </c>
      <c r="D35" t="s">
        <v>1310</v>
      </c>
      <c r="E35">
        <v>3590</v>
      </c>
      <c r="I35" t="s">
        <v>1513</v>
      </c>
      <c r="J35" s="6"/>
      <c r="K35" t="s">
        <v>1514</v>
      </c>
    </row>
    <row r="36" spans="1:11">
      <c r="A36">
        <v>33</v>
      </c>
      <c r="B36" t="s">
        <v>1238</v>
      </c>
      <c r="C36" s="6" t="s">
        <v>1284</v>
      </c>
      <c r="D36" t="s">
        <v>1311</v>
      </c>
      <c r="E36">
        <v>3673</v>
      </c>
      <c r="I36" t="s">
        <v>1515</v>
      </c>
      <c r="K36" t="s">
        <v>1516</v>
      </c>
    </row>
    <row r="37" spans="1:11">
      <c r="A37">
        <v>34</v>
      </c>
      <c r="B37" t="s">
        <v>1239</v>
      </c>
      <c r="C37" s="6" t="s">
        <v>1286</v>
      </c>
      <c r="D37" t="s">
        <v>1312</v>
      </c>
      <c r="E37">
        <v>3751</v>
      </c>
      <c r="I37" t="s">
        <v>1517</v>
      </c>
      <c r="J37" s="6"/>
      <c r="K37" t="s">
        <v>1312</v>
      </c>
    </row>
    <row r="38" spans="1:11">
      <c r="A38">
        <v>35</v>
      </c>
      <c r="B38" t="s">
        <v>1240</v>
      </c>
      <c r="C38" s="6" t="s">
        <v>1288</v>
      </c>
      <c r="D38" t="s">
        <v>1313</v>
      </c>
      <c r="E38">
        <v>3831</v>
      </c>
      <c r="I38" t="s">
        <v>1393</v>
      </c>
      <c r="K38" t="s">
        <v>1518</v>
      </c>
    </row>
    <row r="39" spans="1:11">
      <c r="A39">
        <v>36</v>
      </c>
      <c r="B39" t="s">
        <v>1241</v>
      </c>
      <c r="C39" s="6" t="s">
        <v>1314</v>
      </c>
      <c r="D39" t="s">
        <v>1315</v>
      </c>
      <c r="E39">
        <v>3904</v>
      </c>
      <c r="I39" t="s">
        <v>1519</v>
      </c>
      <c r="J39" s="6"/>
      <c r="K39" t="s">
        <v>1315</v>
      </c>
    </row>
    <row r="40" spans="1:11">
      <c r="A40">
        <v>37</v>
      </c>
      <c r="B40" t="s">
        <v>1242</v>
      </c>
      <c r="C40" s="6" t="s">
        <v>1278</v>
      </c>
      <c r="D40" t="s">
        <v>1316</v>
      </c>
      <c r="E40">
        <v>3990</v>
      </c>
      <c r="I40" t="s">
        <v>1520</v>
      </c>
      <c r="J40" s="6"/>
      <c r="K40" t="s">
        <v>1521</v>
      </c>
    </row>
    <row r="41" spans="1:11">
      <c r="A41">
        <v>38</v>
      </c>
      <c r="B41" t="s">
        <v>1243</v>
      </c>
      <c r="C41" s="6" t="s">
        <v>1280</v>
      </c>
      <c r="D41" t="s">
        <v>1317</v>
      </c>
      <c r="E41">
        <v>4051</v>
      </c>
      <c r="I41" t="s">
        <v>1522</v>
      </c>
      <c r="J41" s="6"/>
      <c r="K41" t="s">
        <v>1523</v>
      </c>
    </row>
    <row r="42" spans="1:11">
      <c r="A42">
        <v>39</v>
      </c>
      <c r="B42" t="s">
        <v>1244</v>
      </c>
      <c r="C42" s="6" t="s">
        <v>1282</v>
      </c>
      <c r="D42" t="s">
        <v>1318</v>
      </c>
      <c r="E42">
        <v>4145</v>
      </c>
      <c r="I42" t="s">
        <v>1524</v>
      </c>
      <c r="J42" s="6"/>
      <c r="K42" t="s">
        <v>1525</v>
      </c>
    </row>
    <row r="43" spans="1:11">
      <c r="A43">
        <v>40</v>
      </c>
      <c r="B43" t="s">
        <v>1245</v>
      </c>
      <c r="C43" s="6" t="s">
        <v>1284</v>
      </c>
      <c r="D43" t="s">
        <v>1319</v>
      </c>
      <c r="E43">
        <v>4219</v>
      </c>
      <c r="I43" t="s">
        <v>1526</v>
      </c>
      <c r="J43" s="6"/>
      <c r="K43" t="s">
        <v>1527</v>
      </c>
    </row>
    <row r="44" spans="1:11">
      <c r="A44">
        <v>41</v>
      </c>
      <c r="B44" t="s">
        <v>1246</v>
      </c>
      <c r="C44" s="6" t="s">
        <v>1286</v>
      </c>
      <c r="D44" t="s">
        <v>1320</v>
      </c>
      <c r="E44">
        <v>4303</v>
      </c>
      <c r="I44" t="s">
        <v>1528</v>
      </c>
      <c r="J44" s="6"/>
      <c r="K44" t="s">
        <v>1320</v>
      </c>
    </row>
    <row r="45" spans="1:11">
      <c r="A45">
        <v>42</v>
      </c>
      <c r="B45" t="s">
        <v>1247</v>
      </c>
      <c r="C45" s="6" t="s">
        <v>1288</v>
      </c>
      <c r="D45" t="s">
        <v>1321</v>
      </c>
      <c r="E45">
        <v>4383</v>
      </c>
      <c r="I45" t="s">
        <v>1529</v>
      </c>
      <c r="K45" t="s">
        <v>1530</v>
      </c>
    </row>
    <row r="46" spans="1:11">
      <c r="A46">
        <v>43</v>
      </c>
      <c r="B46" t="s">
        <v>1248</v>
      </c>
      <c r="C46" s="6" t="s">
        <v>1322</v>
      </c>
      <c r="D46" t="s">
        <v>1323</v>
      </c>
      <c r="E46">
        <v>4467</v>
      </c>
      <c r="I46" t="s">
        <v>1531</v>
      </c>
      <c r="J46" s="6"/>
      <c r="K46" t="s">
        <v>1323</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921B8-B656-495A-B755-F87830E335A5}">
  <dimension ref="A2:J79"/>
  <sheetViews>
    <sheetView topLeftCell="A46" workbookViewId="0">
      <selection activeCell="H78" sqref="H78"/>
    </sheetView>
  </sheetViews>
  <sheetFormatPr defaultRowHeight="16.5"/>
  <cols>
    <col min="3" max="3" width="25.5" bestFit="1" customWidth="1"/>
  </cols>
  <sheetData>
    <row r="2" spans="1:10">
      <c r="B2" t="s">
        <v>98</v>
      </c>
    </row>
    <row r="3" spans="1:10">
      <c r="A3">
        <v>0</v>
      </c>
      <c r="B3" t="s">
        <v>1545</v>
      </c>
      <c r="C3" s="6" t="s">
        <v>1546</v>
      </c>
      <c r="D3" t="s">
        <v>1547</v>
      </c>
      <c r="G3" s="6"/>
      <c r="J3" s="6"/>
    </row>
    <row r="4" spans="1:10">
      <c r="A4">
        <v>1</v>
      </c>
      <c r="B4" t="s">
        <v>1548</v>
      </c>
      <c r="C4" s="6" t="s">
        <v>1549</v>
      </c>
      <c r="D4" t="s">
        <v>1550</v>
      </c>
      <c r="G4" s="6"/>
      <c r="J4" s="6"/>
    </row>
    <row r="5" spans="1:10">
      <c r="A5">
        <v>2</v>
      </c>
      <c r="B5" t="s">
        <v>1551</v>
      </c>
      <c r="C5" s="6" t="s">
        <v>1552</v>
      </c>
      <c r="D5" t="s">
        <v>1553</v>
      </c>
      <c r="G5" s="6"/>
    </row>
    <row r="6" spans="1:10">
      <c r="A6">
        <v>3</v>
      </c>
      <c r="B6" t="s">
        <v>1554</v>
      </c>
      <c r="C6" s="6" t="s">
        <v>1555</v>
      </c>
      <c r="D6" t="s">
        <v>1556</v>
      </c>
      <c r="G6" s="6"/>
    </row>
    <row r="7" spans="1:10">
      <c r="A7">
        <v>4</v>
      </c>
      <c r="B7" t="s">
        <v>1557</v>
      </c>
      <c r="C7" s="6" t="s">
        <v>1558</v>
      </c>
      <c r="D7" t="s">
        <v>1559</v>
      </c>
      <c r="G7" s="6"/>
    </row>
    <row r="8" spans="1:10">
      <c r="A8">
        <v>5</v>
      </c>
      <c r="B8" t="s">
        <v>1560</v>
      </c>
      <c r="C8" s="6" t="s">
        <v>1561</v>
      </c>
      <c r="D8" t="s">
        <v>1562</v>
      </c>
      <c r="G8" s="6"/>
      <c r="J8" s="6"/>
    </row>
    <row r="9" spans="1:10">
      <c r="A9">
        <v>6</v>
      </c>
      <c r="B9" t="s">
        <v>1563</v>
      </c>
      <c r="C9" s="6" t="s">
        <v>1564</v>
      </c>
      <c r="D9" t="s">
        <v>1565</v>
      </c>
      <c r="G9" s="6"/>
      <c r="J9" s="6"/>
    </row>
    <row r="10" spans="1:10">
      <c r="A10">
        <v>7</v>
      </c>
      <c r="B10" t="s">
        <v>1566</v>
      </c>
      <c r="C10" s="6" t="s">
        <v>1567</v>
      </c>
      <c r="D10" t="s">
        <v>1568</v>
      </c>
      <c r="G10" s="6"/>
    </row>
    <row r="11" spans="1:10">
      <c r="A11">
        <v>8</v>
      </c>
      <c r="B11" t="s">
        <v>1569</v>
      </c>
      <c r="C11" s="6" t="s">
        <v>1570</v>
      </c>
      <c r="D11" t="s">
        <v>1387</v>
      </c>
      <c r="G11" s="6"/>
    </row>
    <row r="12" spans="1:10">
      <c r="A12">
        <v>9</v>
      </c>
      <c r="B12" t="s">
        <v>1571</v>
      </c>
      <c r="C12" s="6" t="s">
        <v>1572</v>
      </c>
      <c r="D12" t="s">
        <v>1573</v>
      </c>
      <c r="G12" s="6"/>
      <c r="J12" s="6"/>
    </row>
    <row r="13" spans="1:10">
      <c r="A13">
        <v>10</v>
      </c>
      <c r="B13" t="s">
        <v>1574</v>
      </c>
      <c r="C13" s="6" t="s">
        <v>1575</v>
      </c>
      <c r="D13" t="s">
        <v>1576</v>
      </c>
      <c r="G13" s="6"/>
      <c r="J13" s="6"/>
    </row>
    <row r="14" spans="1:10">
      <c r="A14">
        <v>11</v>
      </c>
      <c r="B14" t="s">
        <v>1577</v>
      </c>
      <c r="C14" s="6" t="s">
        <v>1578</v>
      </c>
      <c r="D14" t="s">
        <v>1579</v>
      </c>
      <c r="G14" s="6"/>
      <c r="J14" s="6"/>
    </row>
    <row r="15" spans="1:10">
      <c r="A15">
        <v>12</v>
      </c>
      <c r="B15" t="s">
        <v>1580</v>
      </c>
      <c r="C15" s="6" t="s">
        <v>1581</v>
      </c>
      <c r="D15" t="s">
        <v>1388</v>
      </c>
      <c r="G15" s="6"/>
    </row>
    <row r="16" spans="1:10">
      <c r="A16">
        <v>13</v>
      </c>
      <c r="B16" t="s">
        <v>1582</v>
      </c>
      <c r="C16" s="6" t="s">
        <v>1583</v>
      </c>
      <c r="D16" t="s">
        <v>1584</v>
      </c>
      <c r="G16" s="6"/>
    </row>
    <row r="17" spans="1:10">
      <c r="A17">
        <v>14</v>
      </c>
      <c r="B17" t="s">
        <v>1585</v>
      </c>
      <c r="C17" s="6" t="s">
        <v>1586</v>
      </c>
      <c r="D17" t="s">
        <v>1587</v>
      </c>
      <c r="G17" s="6"/>
    </row>
    <row r="18" spans="1:10">
      <c r="A18">
        <v>15</v>
      </c>
      <c r="B18" t="s">
        <v>1588</v>
      </c>
      <c r="C18" s="6" t="s">
        <v>1589</v>
      </c>
      <c r="D18" t="s">
        <v>1590</v>
      </c>
      <c r="G18" s="6"/>
      <c r="J18" s="6"/>
    </row>
    <row r="19" spans="1:10">
      <c r="A19">
        <v>16</v>
      </c>
      <c r="B19" t="s">
        <v>1591</v>
      </c>
      <c r="C19" s="6" t="s">
        <v>1592</v>
      </c>
      <c r="D19" t="s">
        <v>1593</v>
      </c>
      <c r="G19" s="6"/>
    </row>
    <row r="20" spans="1:10">
      <c r="A20">
        <v>17</v>
      </c>
      <c r="B20" t="s">
        <v>1594</v>
      </c>
      <c r="C20" s="6" t="s">
        <v>1595</v>
      </c>
      <c r="D20" t="s">
        <v>1596</v>
      </c>
      <c r="G20" s="6"/>
      <c r="J20" s="6"/>
    </row>
    <row r="21" spans="1:10">
      <c r="A21">
        <v>18</v>
      </c>
      <c r="B21" t="s">
        <v>1597</v>
      </c>
      <c r="C21" s="6" t="s">
        <v>1598</v>
      </c>
      <c r="D21" t="s">
        <v>1599</v>
      </c>
      <c r="G21" s="6"/>
    </row>
    <row r="22" spans="1:10">
      <c r="A22">
        <v>19</v>
      </c>
      <c r="B22" t="s">
        <v>1600</v>
      </c>
      <c r="C22" s="6" t="s">
        <v>1601</v>
      </c>
      <c r="D22" t="s">
        <v>1602</v>
      </c>
      <c r="G22" s="6"/>
      <c r="J22" s="6"/>
    </row>
    <row r="23" spans="1:10">
      <c r="A23">
        <v>20</v>
      </c>
      <c r="B23" t="s">
        <v>1603</v>
      </c>
      <c r="C23" s="6" t="s">
        <v>1604</v>
      </c>
      <c r="D23" t="s">
        <v>1605</v>
      </c>
      <c r="G23" s="6"/>
    </row>
    <row r="24" spans="1:10">
      <c r="A24">
        <v>21</v>
      </c>
      <c r="B24" t="s">
        <v>1606</v>
      </c>
      <c r="C24" s="6" t="s">
        <v>1607</v>
      </c>
      <c r="D24" t="s">
        <v>1608</v>
      </c>
      <c r="G24" s="6"/>
      <c r="J24" s="6"/>
    </row>
    <row r="25" spans="1:10">
      <c r="A25">
        <v>22</v>
      </c>
      <c r="B25" t="s">
        <v>1609</v>
      </c>
      <c r="C25" s="6" t="s">
        <v>1610</v>
      </c>
      <c r="D25" t="s">
        <v>1611</v>
      </c>
      <c r="G25" s="6"/>
      <c r="J25" s="6"/>
    </row>
    <row r="26" spans="1:10">
      <c r="A26">
        <v>23</v>
      </c>
      <c r="B26" t="s">
        <v>1612</v>
      </c>
      <c r="C26" s="6" t="s">
        <v>1613</v>
      </c>
      <c r="D26" t="s">
        <v>1614</v>
      </c>
      <c r="G26" s="6"/>
      <c r="J26" s="6"/>
    </row>
    <row r="27" spans="1:10">
      <c r="A27">
        <v>24</v>
      </c>
      <c r="B27" t="s">
        <v>1615</v>
      </c>
      <c r="C27" s="6" t="s">
        <v>1616</v>
      </c>
      <c r="D27" t="s">
        <v>1617</v>
      </c>
      <c r="G27" s="6"/>
      <c r="J27" s="6"/>
    </row>
    <row r="28" spans="1:10">
      <c r="A28">
        <v>25</v>
      </c>
      <c r="B28" t="s">
        <v>1618</v>
      </c>
      <c r="C28" s="6" t="s">
        <v>1619</v>
      </c>
      <c r="D28" t="s">
        <v>1620</v>
      </c>
      <c r="G28" s="6"/>
      <c r="J28" s="6"/>
    </row>
    <row r="29" spans="1:10">
      <c r="A29">
        <v>26</v>
      </c>
      <c r="B29" t="s">
        <v>1621</v>
      </c>
      <c r="C29" s="6" t="s">
        <v>1622</v>
      </c>
      <c r="D29" t="s">
        <v>1623</v>
      </c>
      <c r="G29" s="6"/>
      <c r="J29" s="6"/>
    </row>
    <row r="30" spans="1:10">
      <c r="A30">
        <v>27</v>
      </c>
      <c r="B30" t="s">
        <v>1624</v>
      </c>
      <c r="C30" s="6" t="s">
        <v>1625</v>
      </c>
      <c r="D30" t="s">
        <v>1626</v>
      </c>
      <c r="G30" s="6"/>
      <c r="J30" s="6"/>
    </row>
    <row r="31" spans="1:10">
      <c r="A31">
        <v>28</v>
      </c>
      <c r="B31" t="s">
        <v>1627</v>
      </c>
      <c r="C31" s="6" t="s">
        <v>1628</v>
      </c>
      <c r="D31" t="s">
        <v>1629</v>
      </c>
      <c r="G31" s="6"/>
      <c r="J31" s="6"/>
    </row>
    <row r="32" spans="1:10">
      <c r="A32">
        <v>29</v>
      </c>
      <c r="B32" t="s">
        <v>1389</v>
      </c>
      <c r="C32" s="6" t="s">
        <v>1630</v>
      </c>
      <c r="D32" t="s">
        <v>1631</v>
      </c>
      <c r="G32" s="6"/>
      <c r="J32" s="6"/>
    </row>
    <row r="33" spans="1:10">
      <c r="A33">
        <v>30</v>
      </c>
      <c r="B33" t="s">
        <v>1632</v>
      </c>
      <c r="C33" s="6" t="s">
        <v>1633</v>
      </c>
      <c r="D33" t="s">
        <v>1634</v>
      </c>
      <c r="G33" s="6"/>
      <c r="J33" s="6"/>
    </row>
    <row r="34" spans="1:10">
      <c r="A34">
        <v>31</v>
      </c>
      <c r="B34" t="s">
        <v>1635</v>
      </c>
      <c r="C34" s="6" t="s">
        <v>1636</v>
      </c>
      <c r="D34" t="s">
        <v>1637</v>
      </c>
      <c r="G34" s="6"/>
      <c r="J34" s="6"/>
    </row>
    <row r="35" spans="1:10">
      <c r="A35">
        <v>32</v>
      </c>
      <c r="B35" t="s">
        <v>1638</v>
      </c>
      <c r="C35" s="6" t="s">
        <v>1639</v>
      </c>
      <c r="D35" t="s">
        <v>1640</v>
      </c>
      <c r="G35" s="6"/>
      <c r="J35" s="6"/>
    </row>
    <row r="36" spans="1:10">
      <c r="A36">
        <v>33</v>
      </c>
      <c r="B36" t="s">
        <v>1641</v>
      </c>
      <c r="C36" s="6" t="s">
        <v>1642</v>
      </c>
      <c r="D36" t="s">
        <v>1643</v>
      </c>
      <c r="G36" s="6"/>
    </row>
    <row r="37" spans="1:10">
      <c r="A37">
        <v>34</v>
      </c>
      <c r="B37" t="s">
        <v>1644</v>
      </c>
      <c r="C37" s="6" t="s">
        <v>1645</v>
      </c>
      <c r="D37" t="s">
        <v>1646</v>
      </c>
      <c r="G37" s="6"/>
      <c r="J37" s="6"/>
    </row>
    <row r="38" spans="1:10">
      <c r="A38">
        <v>35</v>
      </c>
      <c r="B38" t="s">
        <v>1647</v>
      </c>
      <c r="C38" s="6" t="s">
        <v>1648</v>
      </c>
      <c r="D38" t="s">
        <v>1649</v>
      </c>
      <c r="G38" s="6"/>
    </row>
    <row r="39" spans="1:10">
      <c r="A39">
        <v>36</v>
      </c>
      <c r="B39" t="s">
        <v>1650</v>
      </c>
      <c r="C39" s="6" t="s">
        <v>1651</v>
      </c>
      <c r="D39" t="s">
        <v>1652</v>
      </c>
      <c r="G39" s="6"/>
      <c r="J39" s="6"/>
    </row>
    <row r="40" spans="1:10">
      <c r="A40">
        <v>37</v>
      </c>
      <c r="B40" t="s">
        <v>1653</v>
      </c>
      <c r="C40" s="6" t="s">
        <v>1654</v>
      </c>
      <c r="D40" t="s">
        <v>1655</v>
      </c>
      <c r="G40" s="6"/>
      <c r="J40" s="6"/>
    </row>
    <row r="41" spans="1:10">
      <c r="A41">
        <v>38</v>
      </c>
      <c r="B41" t="s">
        <v>1656</v>
      </c>
      <c r="C41" s="6" t="s">
        <v>1657</v>
      </c>
      <c r="D41" t="s">
        <v>1658</v>
      </c>
      <c r="G41" s="6"/>
      <c r="J41" s="6"/>
    </row>
    <row r="42" spans="1:10">
      <c r="A42">
        <v>39</v>
      </c>
      <c r="B42" t="s">
        <v>1659</v>
      </c>
      <c r="C42" s="6" t="s">
        <v>1660</v>
      </c>
      <c r="D42" t="s">
        <v>1661</v>
      </c>
      <c r="G42" s="6"/>
      <c r="J42" s="6"/>
    </row>
    <row r="43" spans="1:10">
      <c r="A43">
        <v>40</v>
      </c>
      <c r="B43" t="s">
        <v>1662</v>
      </c>
      <c r="C43" s="6" t="s">
        <v>1663</v>
      </c>
      <c r="D43" t="s">
        <v>1664</v>
      </c>
      <c r="G43" s="6"/>
      <c r="J43" s="6"/>
    </row>
    <row r="44" spans="1:10">
      <c r="A44">
        <v>41</v>
      </c>
      <c r="B44" t="s">
        <v>1665</v>
      </c>
      <c r="C44" s="6" t="s">
        <v>1666</v>
      </c>
      <c r="D44" t="s">
        <v>1667</v>
      </c>
      <c r="G44" s="6"/>
      <c r="J44" s="6"/>
    </row>
    <row r="45" spans="1:10">
      <c r="A45">
        <v>42</v>
      </c>
      <c r="B45" t="s">
        <v>1668</v>
      </c>
      <c r="C45" s="6" t="s">
        <v>1669</v>
      </c>
      <c r="D45" t="s">
        <v>1670</v>
      </c>
      <c r="G45" s="6"/>
    </row>
    <row r="46" spans="1:10">
      <c r="A46">
        <v>43</v>
      </c>
      <c r="B46" t="s">
        <v>1671</v>
      </c>
      <c r="C46" s="6" t="s">
        <v>1672</v>
      </c>
      <c r="D46" t="s">
        <v>1673</v>
      </c>
      <c r="G46" s="6"/>
      <c r="J46" s="6"/>
    </row>
    <row r="47" spans="1:10">
      <c r="A47">
        <v>44</v>
      </c>
      <c r="B47" t="s">
        <v>1674</v>
      </c>
      <c r="C47" s="6" t="s">
        <v>1675</v>
      </c>
      <c r="D47" t="s">
        <v>1676</v>
      </c>
      <c r="G47" s="6"/>
    </row>
    <row r="48" spans="1:10">
      <c r="A48">
        <v>45</v>
      </c>
      <c r="B48" t="s">
        <v>1677</v>
      </c>
      <c r="C48" t="s">
        <v>1678</v>
      </c>
      <c r="D48" t="s">
        <v>1679</v>
      </c>
    </row>
    <row r="49" spans="1:7">
      <c r="A49">
        <v>46</v>
      </c>
      <c r="B49" t="s">
        <v>1680</v>
      </c>
      <c r="C49" s="6" t="s">
        <v>1681</v>
      </c>
      <c r="D49" t="s">
        <v>1390</v>
      </c>
      <c r="G49" s="6"/>
    </row>
    <row r="50" spans="1:7">
      <c r="A50">
        <v>47</v>
      </c>
      <c r="B50" t="s">
        <v>1682</v>
      </c>
      <c r="C50" s="6" t="s">
        <v>1683</v>
      </c>
      <c r="D50" t="s">
        <v>1684</v>
      </c>
      <c r="G50" s="6"/>
    </row>
    <row r="51" spans="1:7">
      <c r="A51">
        <v>48</v>
      </c>
      <c r="B51">
        <v>3306</v>
      </c>
      <c r="C51" s="6"/>
      <c r="D51">
        <v>3323</v>
      </c>
      <c r="G51" s="6"/>
    </row>
    <row r="52" spans="1:7">
      <c r="A52">
        <v>49</v>
      </c>
      <c r="B52" t="s">
        <v>1685</v>
      </c>
      <c r="C52" s="6" t="s">
        <v>1686</v>
      </c>
      <c r="D52" t="s">
        <v>1687</v>
      </c>
      <c r="G52" s="6"/>
    </row>
    <row r="53" spans="1:7">
      <c r="A53">
        <v>50</v>
      </c>
      <c r="B53" t="s">
        <v>1688</v>
      </c>
      <c r="C53" s="6" t="s">
        <v>1689</v>
      </c>
      <c r="D53" t="s">
        <v>1391</v>
      </c>
      <c r="G53" s="6"/>
    </row>
    <row r="54" spans="1:7">
      <c r="A54">
        <v>51</v>
      </c>
      <c r="B54" t="s">
        <v>1690</v>
      </c>
      <c r="C54" s="6" t="s">
        <v>1691</v>
      </c>
      <c r="D54" t="s">
        <v>1692</v>
      </c>
      <c r="G54" s="6"/>
    </row>
    <row r="55" spans="1:7">
      <c r="A55">
        <v>52</v>
      </c>
      <c r="B55" t="s">
        <v>1693</v>
      </c>
      <c r="C55" s="6" t="s">
        <v>1694</v>
      </c>
      <c r="D55" t="s">
        <v>1695</v>
      </c>
      <c r="G55" s="6"/>
    </row>
    <row r="56" spans="1:7">
      <c r="A56">
        <v>53</v>
      </c>
      <c r="B56" t="s">
        <v>1696</v>
      </c>
      <c r="C56" s="6" t="s">
        <v>1697</v>
      </c>
      <c r="D56" t="s">
        <v>1698</v>
      </c>
      <c r="G56" s="6"/>
    </row>
    <row r="57" spans="1:7">
      <c r="A57">
        <v>54</v>
      </c>
      <c r="B57" t="s">
        <v>1699</v>
      </c>
      <c r="C57" s="6" t="s">
        <v>1700</v>
      </c>
      <c r="D57" t="s">
        <v>1701</v>
      </c>
      <c r="G57" s="6"/>
    </row>
    <row r="58" spans="1:7">
      <c r="A58">
        <v>55</v>
      </c>
      <c r="B58" t="s">
        <v>1702</v>
      </c>
      <c r="C58" s="6" t="s">
        <v>1703</v>
      </c>
      <c r="D58" t="s">
        <v>1704</v>
      </c>
      <c r="G58" s="6"/>
    </row>
    <row r="59" spans="1:7">
      <c r="A59">
        <v>56</v>
      </c>
      <c r="B59" t="s">
        <v>1705</v>
      </c>
      <c r="C59" s="6" t="s">
        <v>1706</v>
      </c>
      <c r="D59" t="s">
        <v>1707</v>
      </c>
      <c r="G59" s="6"/>
    </row>
    <row r="60" spans="1:7">
      <c r="A60">
        <v>57</v>
      </c>
      <c r="B60" t="s">
        <v>1708</v>
      </c>
      <c r="C60" s="6" t="s">
        <v>1672</v>
      </c>
      <c r="D60" t="s">
        <v>1709</v>
      </c>
      <c r="G60" s="6"/>
    </row>
    <row r="61" spans="1:7">
      <c r="A61">
        <v>58</v>
      </c>
      <c r="B61" t="s">
        <v>1710</v>
      </c>
      <c r="C61" s="6" t="s">
        <v>1711</v>
      </c>
      <c r="D61" t="s">
        <v>1712</v>
      </c>
      <c r="G61" s="6"/>
    </row>
    <row r="62" spans="1:7">
      <c r="A62">
        <v>59</v>
      </c>
      <c r="B62" t="s">
        <v>1713</v>
      </c>
      <c r="C62" t="s">
        <v>1714</v>
      </c>
      <c r="D62" t="s">
        <v>1319</v>
      </c>
    </row>
    <row r="63" spans="1:7">
      <c r="A63">
        <v>60</v>
      </c>
      <c r="B63" t="s">
        <v>1715</v>
      </c>
      <c r="C63" s="6" t="s">
        <v>1681</v>
      </c>
      <c r="D63" t="s">
        <v>1716</v>
      </c>
      <c r="G63" s="6"/>
    </row>
    <row r="64" spans="1:7">
      <c r="A64">
        <v>61</v>
      </c>
      <c r="B64" t="s">
        <v>1717</v>
      </c>
      <c r="C64" s="6" t="s">
        <v>1718</v>
      </c>
      <c r="D64" t="s">
        <v>1719</v>
      </c>
      <c r="G64" s="6"/>
    </row>
    <row r="65" spans="1:7">
      <c r="A65">
        <v>62</v>
      </c>
      <c r="B65" t="s">
        <v>1720</v>
      </c>
      <c r="C65" s="6" t="s">
        <v>1721</v>
      </c>
      <c r="D65" t="s">
        <v>1722</v>
      </c>
      <c r="G65" s="6"/>
    </row>
    <row r="66" spans="1:7">
      <c r="A66">
        <v>63</v>
      </c>
      <c r="B66" t="s">
        <v>1723</v>
      </c>
      <c r="C66" s="6" t="s">
        <v>1724</v>
      </c>
      <c r="D66" t="s">
        <v>1725</v>
      </c>
      <c r="G66" s="6"/>
    </row>
    <row r="67" spans="1:7">
      <c r="A67">
        <v>64</v>
      </c>
      <c r="B67" t="s">
        <v>1726</v>
      </c>
      <c r="C67" s="6" t="s">
        <v>1727</v>
      </c>
      <c r="D67" t="s">
        <v>1728</v>
      </c>
      <c r="G67" s="6"/>
    </row>
    <row r="68" spans="1:7">
      <c r="A68">
        <v>65</v>
      </c>
      <c r="B68" t="s">
        <v>1729</v>
      </c>
      <c r="C68" s="6" t="s">
        <v>1730</v>
      </c>
      <c r="D68" t="s">
        <v>1731</v>
      </c>
      <c r="G68" s="6"/>
    </row>
    <row r="69" spans="1:7">
      <c r="A69">
        <v>66</v>
      </c>
      <c r="B69" t="s">
        <v>1732</v>
      </c>
      <c r="C69" s="6" t="s">
        <v>1694</v>
      </c>
      <c r="D69" t="s">
        <v>1733</v>
      </c>
      <c r="G69" s="6"/>
    </row>
    <row r="70" spans="1:7">
      <c r="A70">
        <v>67</v>
      </c>
      <c r="B70" t="s">
        <v>1734</v>
      </c>
      <c r="C70" t="s">
        <v>1735</v>
      </c>
      <c r="D70" t="s">
        <v>1736</v>
      </c>
    </row>
    <row r="71" spans="1:7">
      <c r="A71">
        <v>68</v>
      </c>
      <c r="B71" t="s">
        <v>1737</v>
      </c>
      <c r="C71" s="6" t="s">
        <v>1738</v>
      </c>
      <c r="D71" t="s">
        <v>1739</v>
      </c>
      <c r="G71" s="6"/>
    </row>
    <row r="72" spans="1:7">
      <c r="A72">
        <v>69</v>
      </c>
      <c r="B72" t="s">
        <v>1740</v>
      </c>
      <c r="C72" t="s">
        <v>1741</v>
      </c>
      <c r="D72" t="s">
        <v>1742</v>
      </c>
    </row>
    <row r="73" spans="1:7">
      <c r="A73">
        <v>70</v>
      </c>
      <c r="B73" t="s">
        <v>1743</v>
      </c>
      <c r="C73" s="6" t="s">
        <v>1744</v>
      </c>
      <c r="D73" t="s">
        <v>1745</v>
      </c>
      <c r="G73" s="6"/>
    </row>
    <row r="74" spans="1:7">
      <c r="A74">
        <v>71</v>
      </c>
      <c r="B74" t="s">
        <v>1746</v>
      </c>
      <c r="C74" s="6" t="s">
        <v>1552</v>
      </c>
      <c r="D74" t="s">
        <v>1747</v>
      </c>
      <c r="G74" s="6"/>
    </row>
    <row r="75" spans="1:7">
      <c r="A75">
        <v>72</v>
      </c>
      <c r="B75" t="s">
        <v>1748</v>
      </c>
      <c r="C75" s="6" t="s">
        <v>1555</v>
      </c>
      <c r="D75" t="s">
        <v>1749</v>
      </c>
      <c r="G75" s="6"/>
    </row>
    <row r="76" spans="1:7">
      <c r="A76">
        <v>73</v>
      </c>
      <c r="B76" t="s">
        <v>1750</v>
      </c>
      <c r="C76" s="6" t="s">
        <v>1751</v>
      </c>
      <c r="D76" t="s">
        <v>1752</v>
      </c>
      <c r="G76" s="6"/>
    </row>
    <row r="77" spans="1:7">
      <c r="A77">
        <v>74</v>
      </c>
      <c r="B77" t="s">
        <v>1753</v>
      </c>
      <c r="C77" s="6" t="s">
        <v>1754</v>
      </c>
      <c r="D77" t="s">
        <v>1755</v>
      </c>
      <c r="G77" s="6"/>
    </row>
    <row r="78" spans="1:7">
      <c r="A78">
        <v>75</v>
      </c>
      <c r="B78" t="s">
        <v>1756</v>
      </c>
      <c r="C78" s="6" t="s">
        <v>1757</v>
      </c>
      <c r="D78" t="s">
        <v>1758</v>
      </c>
      <c r="G78" s="6"/>
    </row>
    <row r="79" spans="1:7">
      <c r="A79">
        <v>76</v>
      </c>
      <c r="B79" t="s">
        <v>1759</v>
      </c>
      <c r="C79" s="6" t="s">
        <v>1760</v>
      </c>
      <c r="D79" t="s">
        <v>1761</v>
      </c>
      <c r="G79" s="6"/>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374F8-083F-4332-B0DD-8DD442C431F3}">
  <dimension ref="A1:S199"/>
  <sheetViews>
    <sheetView zoomScaleNormal="100" workbookViewId="0">
      <selection activeCell="H17" sqref="H17"/>
    </sheetView>
  </sheetViews>
  <sheetFormatPr defaultRowHeight="16.5"/>
  <cols>
    <col min="1" max="1" width="49.625" style="1" bestFit="1" customWidth="1"/>
    <col min="2" max="2" width="8.25" bestFit="1" customWidth="1"/>
    <col min="3" max="3" width="11.25" style="1" bestFit="1" customWidth="1"/>
    <col min="4" max="4" width="9" style="1"/>
    <col min="5" max="5" width="16.375" style="1" bestFit="1" customWidth="1"/>
    <col min="6" max="6" width="13.875" style="1" bestFit="1" customWidth="1"/>
    <col min="7" max="7" width="6.25" style="1" customWidth="1"/>
    <col min="8" max="8" width="27.75" style="1" customWidth="1"/>
    <col min="9" max="9" width="9.25" style="1" customWidth="1"/>
    <col min="10" max="10" width="6.75" style="1" customWidth="1"/>
    <col min="11" max="11" width="8.25" style="1" customWidth="1"/>
    <col min="12" max="12" width="6.5" style="1" customWidth="1"/>
    <col min="13" max="13" width="10" style="1" customWidth="1"/>
    <col min="14" max="14" width="8.375" style="1" customWidth="1"/>
    <col min="15" max="16" width="9" style="1"/>
    <col min="17" max="17" width="20.625" bestFit="1" customWidth="1"/>
  </cols>
  <sheetData>
    <row r="1" spans="1:19">
      <c r="A1" t="s">
        <v>0</v>
      </c>
      <c r="B1" t="s">
        <v>98</v>
      </c>
      <c r="C1" t="s">
        <v>2796</v>
      </c>
      <c r="D1" t="s">
        <v>1328</v>
      </c>
      <c r="E1" t="s">
        <v>1763</v>
      </c>
      <c r="F1" t="s">
        <v>1331</v>
      </c>
      <c r="G1" t="s">
        <v>1765</v>
      </c>
      <c r="H1" t="s">
        <v>1381</v>
      </c>
      <c r="I1" t="s">
        <v>3578</v>
      </c>
      <c r="J1" t="s">
        <v>3579</v>
      </c>
      <c r="K1" t="s">
        <v>3580</v>
      </c>
      <c r="L1" t="s">
        <v>2386</v>
      </c>
      <c r="M1" t="s">
        <v>3581</v>
      </c>
      <c r="N1" t="s">
        <v>2387</v>
      </c>
      <c r="O1" t="s">
        <v>1384</v>
      </c>
      <c r="P1" t="s">
        <v>1379</v>
      </c>
      <c r="Q1" t="s">
        <v>2807</v>
      </c>
      <c r="R1" t="s">
        <v>3577</v>
      </c>
      <c r="S1" t="s">
        <v>2758</v>
      </c>
    </row>
    <row r="2" spans="1:19">
      <c r="A2" s="1" t="s">
        <v>92</v>
      </c>
      <c r="B2" s="1">
        <v>26</v>
      </c>
      <c r="C2" s="1">
        <v>27</v>
      </c>
      <c r="D2" s="16">
        <f>(MV_karaoke_202004165687910[[#This Row],[Lines]]-MV_karaoke_202004165687910[[#This Row],[찾은라인]])</f>
        <v>-1</v>
      </c>
      <c r="E2" s="1">
        <v>3</v>
      </c>
      <c r="F2" s="1">
        <v>132</v>
      </c>
      <c r="G2" s="1">
        <v>1</v>
      </c>
      <c r="H2" s="1" t="s">
        <v>3802</v>
      </c>
      <c r="I2" s="1">
        <v>406</v>
      </c>
      <c r="J2" s="1">
        <v>27</v>
      </c>
      <c r="K2" s="1">
        <v>44</v>
      </c>
      <c r="L2" s="1">
        <v>26</v>
      </c>
      <c r="M2" s="1">
        <v>765</v>
      </c>
      <c r="N2" s="1">
        <v>8</v>
      </c>
      <c r="O2" s="1">
        <f>MV_karaoke_202004165687910[[#This Row],[Red]]+MV_karaoke_202004165687910[[#This Row],[Purple]]</f>
        <v>34</v>
      </c>
      <c r="Q2" s="1" t="s">
        <v>3586</v>
      </c>
      <c r="R2" s="1"/>
      <c r="S2" s="1"/>
    </row>
    <row r="3" spans="1:19">
      <c r="A3" s="1" t="s">
        <v>1182</v>
      </c>
      <c r="B3" s="1">
        <v>63</v>
      </c>
      <c r="C3" s="1">
        <v>63</v>
      </c>
      <c r="D3" s="16">
        <f>(MV_karaoke_202004165687910[[#This Row],[Lines]]-MV_karaoke_202004165687910[[#This Row],[찾은라인]])</f>
        <v>0</v>
      </c>
      <c r="E3" s="1">
        <v>0</v>
      </c>
      <c r="F3" s="1">
        <v>225</v>
      </c>
      <c r="G3" s="1">
        <v>0</v>
      </c>
      <c r="I3" s="1">
        <v>104</v>
      </c>
      <c r="J3" s="1">
        <v>38</v>
      </c>
      <c r="K3" s="1">
        <v>106</v>
      </c>
      <c r="L3" s="1">
        <v>25</v>
      </c>
      <c r="M3" s="1">
        <v>146</v>
      </c>
      <c r="N3" s="1">
        <v>0</v>
      </c>
      <c r="O3" s="1">
        <f>MV_karaoke_202004165687910[[#This Row],[Red]]+MV_karaoke_202004165687910[[#This Row],[Purple]]</f>
        <v>25</v>
      </c>
      <c r="Q3" s="1"/>
      <c r="R3" s="1"/>
      <c r="S3" s="1"/>
    </row>
    <row r="4" spans="1:19">
      <c r="A4" s="1" t="s">
        <v>93</v>
      </c>
      <c r="B4" s="1">
        <v>24</v>
      </c>
      <c r="C4" s="1">
        <v>24</v>
      </c>
      <c r="D4" s="16">
        <f>(MV_karaoke_202004165687910[[#This Row],[Lines]]-MV_karaoke_202004165687910[[#This Row],[찾은라인]])</f>
        <v>0</v>
      </c>
      <c r="E4" s="1">
        <v>1</v>
      </c>
      <c r="F4" s="1">
        <v>194</v>
      </c>
      <c r="G4" s="1">
        <v>0</v>
      </c>
      <c r="I4" s="1">
        <v>64</v>
      </c>
      <c r="J4" s="1">
        <v>24</v>
      </c>
      <c r="K4" s="1">
        <v>131</v>
      </c>
      <c r="L4" s="1">
        <v>24</v>
      </c>
      <c r="M4" s="1">
        <v>427</v>
      </c>
      <c r="N4" s="1">
        <v>3</v>
      </c>
      <c r="O4" s="1">
        <f>MV_karaoke_202004165687910[[#This Row],[Red]]+MV_karaoke_202004165687910[[#This Row],[Purple]]</f>
        <v>27</v>
      </c>
      <c r="Q4" s="1"/>
      <c r="R4" s="1"/>
      <c r="S4" s="1"/>
    </row>
    <row r="5" spans="1:19">
      <c r="A5" s="1" t="s">
        <v>25</v>
      </c>
      <c r="B5" s="1">
        <v>54</v>
      </c>
      <c r="C5" s="1">
        <v>54</v>
      </c>
      <c r="D5" s="16">
        <f>(MV_karaoke_202004165687910[[#This Row],[Lines]]-MV_karaoke_202004165687910[[#This Row],[찾은라인]])</f>
        <v>0</v>
      </c>
      <c r="E5" s="1">
        <v>0</v>
      </c>
      <c r="F5" s="1">
        <v>167</v>
      </c>
      <c r="G5" s="1">
        <v>1</v>
      </c>
      <c r="I5" s="1">
        <v>59</v>
      </c>
      <c r="J5" s="1">
        <v>36</v>
      </c>
      <c r="K5" s="1">
        <v>291</v>
      </c>
      <c r="L5" s="1">
        <v>18</v>
      </c>
      <c r="M5" s="1">
        <v>19</v>
      </c>
      <c r="N5" s="1">
        <v>0</v>
      </c>
      <c r="O5" s="1">
        <f>MV_karaoke_202004165687910[[#This Row],[Red]]+MV_karaoke_202004165687910[[#This Row],[Purple]]</f>
        <v>18</v>
      </c>
      <c r="P5" s="1">
        <v>1</v>
      </c>
      <c r="Q5" s="1"/>
      <c r="R5" s="1"/>
      <c r="S5" s="1"/>
    </row>
    <row r="6" spans="1:19">
      <c r="A6" s="1" t="s">
        <v>29</v>
      </c>
      <c r="B6" s="1">
        <v>36</v>
      </c>
      <c r="C6" s="1">
        <v>35</v>
      </c>
      <c r="D6" s="16">
        <f>(MV_karaoke_202004165687910[[#This Row],[Lines]]-MV_karaoke_202004165687910[[#This Row],[찾은라인]])</f>
        <v>1</v>
      </c>
      <c r="E6" s="1">
        <v>3</v>
      </c>
      <c r="F6" s="1">
        <v>113</v>
      </c>
      <c r="G6" s="1">
        <v>0</v>
      </c>
      <c r="H6" s="1" t="s">
        <v>2948</v>
      </c>
      <c r="I6" s="1">
        <v>44</v>
      </c>
      <c r="J6" s="1">
        <v>22</v>
      </c>
      <c r="K6" s="1">
        <v>116</v>
      </c>
      <c r="L6" s="1">
        <v>17</v>
      </c>
      <c r="M6" s="1">
        <v>20</v>
      </c>
      <c r="N6" s="1">
        <v>5</v>
      </c>
      <c r="O6" s="1">
        <f>MV_karaoke_202004165687910[[#This Row],[Red]]+MV_karaoke_202004165687910[[#This Row],[Purple]]</f>
        <v>22</v>
      </c>
      <c r="P6" s="1">
        <v>1</v>
      </c>
      <c r="Q6" s="1" t="s">
        <v>1379</v>
      </c>
      <c r="R6" s="1"/>
      <c r="S6" s="1"/>
    </row>
    <row r="7" spans="1:19">
      <c r="A7" s="1" t="s">
        <v>32</v>
      </c>
      <c r="B7" s="1">
        <v>40</v>
      </c>
      <c r="C7" s="1">
        <v>40</v>
      </c>
      <c r="D7" s="16">
        <f>(MV_karaoke_202004165687910[[#This Row],[Lines]]-MV_karaoke_202004165687910[[#This Row],[찾은라인]])</f>
        <v>0</v>
      </c>
      <c r="E7" s="1">
        <v>9</v>
      </c>
      <c r="F7" s="1">
        <v>85</v>
      </c>
      <c r="G7" s="1">
        <v>2</v>
      </c>
      <c r="I7" s="1">
        <v>98</v>
      </c>
      <c r="J7" s="1">
        <v>26</v>
      </c>
      <c r="K7" s="1">
        <v>379</v>
      </c>
      <c r="L7" s="1">
        <v>14</v>
      </c>
      <c r="M7" s="1">
        <v>53</v>
      </c>
      <c r="N7" s="1">
        <v>0</v>
      </c>
      <c r="O7" s="1">
        <f>MV_karaoke_202004165687910[[#This Row],[Red]]+MV_karaoke_202004165687910[[#This Row],[Purple]]</f>
        <v>14</v>
      </c>
      <c r="P7" s="1">
        <v>1</v>
      </c>
      <c r="Q7" s="1"/>
      <c r="R7" s="1"/>
      <c r="S7" s="1"/>
    </row>
    <row r="8" spans="1:19">
      <c r="A8" s="1" t="s">
        <v>96</v>
      </c>
      <c r="B8" s="1">
        <v>24</v>
      </c>
      <c r="C8" s="1">
        <v>24</v>
      </c>
      <c r="D8" s="16">
        <f>(MV_karaoke_202004165687910[[#This Row],[Lines]]-MV_karaoke_202004165687910[[#This Row],[찾은라인]])</f>
        <v>0</v>
      </c>
      <c r="E8" s="1">
        <v>0</v>
      </c>
      <c r="F8" s="1">
        <v>219</v>
      </c>
      <c r="G8" s="1">
        <v>0</v>
      </c>
      <c r="I8" s="1">
        <v>19</v>
      </c>
      <c r="J8" s="1">
        <v>12</v>
      </c>
      <c r="K8" s="1">
        <v>217</v>
      </c>
      <c r="L8" s="1">
        <v>12</v>
      </c>
      <c r="M8" s="1">
        <v>116</v>
      </c>
      <c r="N8" s="1">
        <v>0</v>
      </c>
      <c r="O8" s="1">
        <f>MV_karaoke_202004165687910[[#This Row],[Red]]+MV_karaoke_202004165687910[[#This Row],[Purple]]</f>
        <v>12</v>
      </c>
      <c r="P8" s="1">
        <v>1</v>
      </c>
      <c r="Q8" s="1"/>
      <c r="R8" s="1"/>
      <c r="S8" s="1"/>
    </row>
    <row r="9" spans="1:19">
      <c r="A9" s="1" t="s">
        <v>7</v>
      </c>
      <c r="B9" s="1">
        <v>36</v>
      </c>
      <c r="C9" s="1">
        <v>36</v>
      </c>
      <c r="D9" s="16">
        <f>(MV_karaoke_202004165687910[[#This Row],[Lines]]-MV_karaoke_202004165687910[[#This Row],[찾은라인]])</f>
        <v>0</v>
      </c>
      <c r="E9" s="1">
        <v>0</v>
      </c>
      <c r="F9" s="1">
        <v>184</v>
      </c>
      <c r="G9" s="1">
        <v>0</v>
      </c>
      <c r="I9" s="1">
        <v>103</v>
      </c>
      <c r="J9" s="1">
        <v>36</v>
      </c>
      <c r="K9" s="1">
        <v>244</v>
      </c>
      <c r="L9" s="1">
        <v>3</v>
      </c>
      <c r="M9" s="1">
        <v>366</v>
      </c>
      <c r="N9" s="1">
        <v>4</v>
      </c>
      <c r="O9" s="1">
        <f>MV_karaoke_202004165687910[[#This Row],[Red]]+MV_karaoke_202004165687910[[#This Row],[Purple]]</f>
        <v>7</v>
      </c>
      <c r="Q9" s="1"/>
      <c r="R9" s="1"/>
      <c r="S9" s="1"/>
    </row>
    <row r="10" spans="1:19">
      <c r="A10" s="1" t="s">
        <v>8</v>
      </c>
      <c r="B10" s="1">
        <v>36</v>
      </c>
      <c r="C10" s="1">
        <v>36</v>
      </c>
      <c r="D10" s="16">
        <f>(MV_karaoke_202004165687910[[#This Row],[Lines]]-MV_karaoke_202004165687910[[#This Row],[찾은라인]])</f>
        <v>0</v>
      </c>
      <c r="E10" s="1">
        <v>0</v>
      </c>
      <c r="F10" s="1">
        <v>184</v>
      </c>
      <c r="G10" s="1">
        <v>0</v>
      </c>
      <c r="I10" s="1">
        <v>103</v>
      </c>
      <c r="J10" s="1">
        <v>36</v>
      </c>
      <c r="K10" s="1">
        <v>244</v>
      </c>
      <c r="L10" s="1">
        <v>3</v>
      </c>
      <c r="M10" s="1">
        <v>366</v>
      </c>
      <c r="N10" s="1">
        <v>4</v>
      </c>
      <c r="O10" s="1">
        <f>MV_karaoke_202004165687910[[#This Row],[Red]]+MV_karaoke_202004165687910[[#This Row],[Purple]]</f>
        <v>7</v>
      </c>
      <c r="Q10" s="1"/>
      <c r="R10" s="1"/>
      <c r="S10" s="1"/>
    </row>
    <row r="11" spans="1:19">
      <c r="A11" s="1" t="s">
        <v>83</v>
      </c>
      <c r="B11" s="1">
        <v>27</v>
      </c>
      <c r="C11" s="1">
        <v>27</v>
      </c>
      <c r="D11" s="16">
        <f>(MV_karaoke_202004165687910[[#This Row],[Lines]]-MV_karaoke_202004165687910[[#This Row],[찾은라인]])</f>
        <v>0</v>
      </c>
      <c r="E11" s="1">
        <v>1</v>
      </c>
      <c r="F11" s="1">
        <v>145</v>
      </c>
      <c r="G11" s="1">
        <v>0</v>
      </c>
      <c r="I11" s="1">
        <v>91</v>
      </c>
      <c r="J11" s="1">
        <v>27</v>
      </c>
      <c r="K11" s="1">
        <v>781</v>
      </c>
      <c r="L11" s="1">
        <v>3</v>
      </c>
      <c r="M11" s="1">
        <v>60</v>
      </c>
      <c r="N11" s="1">
        <v>0</v>
      </c>
      <c r="O11" s="1">
        <f>MV_karaoke_202004165687910[[#This Row],[Red]]+MV_karaoke_202004165687910[[#This Row],[Purple]]</f>
        <v>3</v>
      </c>
      <c r="Q11" s="1"/>
      <c r="R11" s="1"/>
      <c r="S11" s="1"/>
    </row>
    <row r="12" spans="1:19">
      <c r="A12" s="1" t="s">
        <v>893</v>
      </c>
      <c r="B12" s="1">
        <v>73</v>
      </c>
      <c r="C12" s="1">
        <v>51</v>
      </c>
      <c r="D12" s="16">
        <f>(MV_karaoke_202004165687910[[#This Row],[Lines]]-MV_karaoke_202004165687910[[#This Row],[찾은라인]])</f>
        <v>22</v>
      </c>
      <c r="E12" s="1">
        <v>6</v>
      </c>
      <c r="F12" s="1">
        <v>104</v>
      </c>
      <c r="G12" s="1">
        <v>0</v>
      </c>
      <c r="H12" s="1" t="s">
        <v>2394</v>
      </c>
      <c r="I12" s="1">
        <v>121</v>
      </c>
      <c r="J12" s="1">
        <v>51</v>
      </c>
      <c r="K12" s="1">
        <v>235</v>
      </c>
      <c r="L12" s="1">
        <v>1</v>
      </c>
      <c r="M12" s="1">
        <v>44</v>
      </c>
      <c r="N12" s="1">
        <v>0</v>
      </c>
      <c r="O12" s="1">
        <f>MV_karaoke_202004165687910[[#This Row],[Red]]+MV_karaoke_202004165687910[[#This Row],[Purple]]</f>
        <v>1</v>
      </c>
      <c r="P12" s="1">
        <v>1</v>
      </c>
      <c r="Q12" s="1" t="s">
        <v>3794</v>
      </c>
      <c r="R12" s="1"/>
      <c r="S12" s="1"/>
    </row>
    <row r="13" spans="1:19">
      <c r="A13" s="1" t="s">
        <v>11</v>
      </c>
      <c r="B13" s="1">
        <v>21</v>
      </c>
      <c r="C13" s="1">
        <v>21</v>
      </c>
      <c r="D13" s="16">
        <f>(MV_karaoke_202004165687910[[#This Row],[Lines]]-MV_karaoke_202004165687910[[#This Row],[찾은라인]])</f>
        <v>0</v>
      </c>
      <c r="E13" s="1">
        <v>6</v>
      </c>
      <c r="F13" s="1">
        <v>86</v>
      </c>
      <c r="G13" s="1">
        <v>0</v>
      </c>
      <c r="I13" s="1">
        <v>66</v>
      </c>
      <c r="J13" s="1">
        <v>21</v>
      </c>
      <c r="K13" s="1">
        <v>178</v>
      </c>
      <c r="L13" s="1">
        <v>1</v>
      </c>
      <c r="M13" s="1">
        <v>18</v>
      </c>
      <c r="N13" s="1">
        <v>0</v>
      </c>
      <c r="O13" s="1">
        <f>MV_karaoke_202004165687910[[#This Row],[Red]]+MV_karaoke_202004165687910[[#This Row],[Purple]]</f>
        <v>1</v>
      </c>
      <c r="Q13" s="1"/>
      <c r="R13" s="1"/>
      <c r="S13" s="1"/>
    </row>
    <row r="14" spans="1:19">
      <c r="A14" s="1" t="s">
        <v>22</v>
      </c>
      <c r="B14" s="1">
        <v>43</v>
      </c>
      <c r="C14" s="1">
        <v>43</v>
      </c>
      <c r="D14" s="16">
        <f>(MV_karaoke_202004165687910[[#This Row],[Lines]]-MV_karaoke_202004165687910[[#This Row],[찾은라인]])</f>
        <v>0</v>
      </c>
      <c r="E14" s="1">
        <v>8</v>
      </c>
      <c r="F14" s="1">
        <v>82</v>
      </c>
      <c r="G14" s="1">
        <v>0</v>
      </c>
      <c r="H14" s="1" t="s">
        <v>2954</v>
      </c>
      <c r="I14" s="1">
        <v>102</v>
      </c>
      <c r="J14" s="1">
        <v>43</v>
      </c>
      <c r="K14" s="1">
        <v>135</v>
      </c>
      <c r="L14" s="1">
        <v>1</v>
      </c>
      <c r="M14" s="1">
        <v>403</v>
      </c>
      <c r="N14" s="1">
        <v>0</v>
      </c>
      <c r="O14" s="1">
        <f>MV_karaoke_202004165687910[[#This Row],[Red]]+MV_karaoke_202004165687910[[#This Row],[Purple]]</f>
        <v>1</v>
      </c>
      <c r="Q14" s="1"/>
      <c r="R14" s="1"/>
      <c r="S14" s="1"/>
    </row>
    <row r="15" spans="1:19">
      <c r="A15" s="1" t="s">
        <v>44</v>
      </c>
      <c r="B15" s="1">
        <v>36</v>
      </c>
      <c r="C15" s="1">
        <v>36</v>
      </c>
      <c r="D15" s="16">
        <f>(MV_karaoke_202004165687910[[#This Row],[Lines]]-MV_karaoke_202004165687910[[#This Row],[찾은라인]])</f>
        <v>0</v>
      </c>
      <c r="E15" s="1">
        <v>0</v>
      </c>
      <c r="F15" s="1">
        <v>182</v>
      </c>
      <c r="G15" s="1">
        <v>0</v>
      </c>
      <c r="I15" s="1">
        <v>127</v>
      </c>
      <c r="J15" s="1">
        <v>36</v>
      </c>
      <c r="K15" s="1">
        <v>102</v>
      </c>
      <c r="L15" s="1">
        <v>1</v>
      </c>
      <c r="M15" s="1">
        <v>43</v>
      </c>
      <c r="N15" s="1">
        <v>0</v>
      </c>
      <c r="O15" s="1">
        <f>MV_karaoke_202004165687910[[#This Row],[Red]]+MV_karaoke_202004165687910[[#This Row],[Purple]]</f>
        <v>1</v>
      </c>
      <c r="Q15" s="1"/>
      <c r="R15" s="1"/>
      <c r="S15" s="1"/>
    </row>
    <row r="16" spans="1:19">
      <c r="A16" s="1" t="s">
        <v>1177</v>
      </c>
      <c r="B16" s="1">
        <v>61</v>
      </c>
      <c r="C16" s="1">
        <v>61</v>
      </c>
      <c r="D16" s="16">
        <f>(MV_karaoke_202004165687910[[#This Row],[Lines]]-MV_karaoke_202004165687910[[#This Row],[찾은라인]])</f>
        <v>0</v>
      </c>
      <c r="E16" s="1">
        <v>0</v>
      </c>
      <c r="F16" s="1">
        <v>183</v>
      </c>
      <c r="G16" s="1">
        <v>0</v>
      </c>
      <c r="I16" s="1">
        <v>82</v>
      </c>
      <c r="J16" s="1">
        <v>61</v>
      </c>
      <c r="K16" s="1">
        <v>1</v>
      </c>
      <c r="L16" s="1">
        <v>0</v>
      </c>
      <c r="M16" s="1">
        <v>3</v>
      </c>
      <c r="N16" s="1">
        <v>0</v>
      </c>
      <c r="O16" s="1">
        <f>MV_karaoke_202004165687910[[#This Row],[Red]]+MV_karaoke_202004165687910[[#This Row],[Purple]]</f>
        <v>0</v>
      </c>
      <c r="Q16" s="1"/>
      <c r="R16" s="1"/>
      <c r="S16" s="1"/>
    </row>
    <row r="17" spans="1:19">
      <c r="A17" s="1" t="s">
        <v>1178</v>
      </c>
      <c r="B17" s="1">
        <v>44</v>
      </c>
      <c r="C17" s="1">
        <v>44</v>
      </c>
      <c r="D17" s="16">
        <f>(MV_karaoke_202004165687910[[#This Row],[Lines]]-MV_karaoke_202004165687910[[#This Row],[찾은라인]])</f>
        <v>0</v>
      </c>
      <c r="E17" s="1">
        <v>0</v>
      </c>
      <c r="F17" s="1">
        <v>221</v>
      </c>
      <c r="G17" s="1">
        <v>0</v>
      </c>
      <c r="I17" s="1">
        <v>64</v>
      </c>
      <c r="J17" s="1">
        <v>44</v>
      </c>
      <c r="K17" s="1">
        <v>6</v>
      </c>
      <c r="L17" s="1">
        <v>0</v>
      </c>
      <c r="M17" s="1">
        <v>1</v>
      </c>
      <c r="N17" s="1">
        <v>0</v>
      </c>
      <c r="O17" s="1">
        <f>MV_karaoke_202004165687910[[#This Row],[Red]]+MV_karaoke_202004165687910[[#This Row],[Purple]]</f>
        <v>0</v>
      </c>
      <c r="Q17" s="1"/>
      <c r="R17" s="1"/>
      <c r="S17" s="1"/>
    </row>
    <row r="18" spans="1:19">
      <c r="A18" s="1" t="s">
        <v>1179</v>
      </c>
      <c r="B18" s="1">
        <v>67</v>
      </c>
      <c r="C18" s="1">
        <v>67</v>
      </c>
      <c r="D18" s="16">
        <f>(MV_karaoke_202004165687910[[#This Row],[Lines]]-MV_karaoke_202004165687910[[#This Row],[찾은라인]])</f>
        <v>0</v>
      </c>
      <c r="E18" s="1">
        <v>0</v>
      </c>
      <c r="F18" s="1">
        <v>210</v>
      </c>
      <c r="G18" s="1">
        <v>0</v>
      </c>
      <c r="I18" s="1">
        <v>200</v>
      </c>
      <c r="J18" s="1">
        <v>67</v>
      </c>
      <c r="K18" s="1">
        <v>452</v>
      </c>
      <c r="L18" s="1">
        <v>0</v>
      </c>
      <c r="M18" s="1">
        <v>25</v>
      </c>
      <c r="N18" s="1">
        <v>0</v>
      </c>
      <c r="O18" s="1">
        <f>MV_karaoke_202004165687910[[#This Row],[Red]]+MV_karaoke_202004165687910[[#This Row],[Purple]]</f>
        <v>0</v>
      </c>
      <c r="Q18" s="1"/>
      <c r="R18" s="1"/>
      <c r="S18" s="1"/>
    </row>
    <row r="19" spans="1:19">
      <c r="A19" s="1" t="s">
        <v>1180</v>
      </c>
      <c r="B19" s="1">
        <v>47</v>
      </c>
      <c r="C19" s="1">
        <v>47</v>
      </c>
      <c r="D19" s="16">
        <f>(MV_karaoke_202004165687910[[#This Row],[Lines]]-MV_karaoke_202004165687910[[#This Row],[찾은라인]])</f>
        <v>0</v>
      </c>
      <c r="E19" s="1">
        <v>1</v>
      </c>
      <c r="F19" s="1">
        <v>177</v>
      </c>
      <c r="G19" s="1">
        <v>0</v>
      </c>
      <c r="I19" s="1">
        <v>108</v>
      </c>
      <c r="J19" s="1">
        <v>47</v>
      </c>
      <c r="K19" s="1">
        <v>108</v>
      </c>
      <c r="L19" s="1">
        <v>0</v>
      </c>
      <c r="M19" s="1">
        <v>20</v>
      </c>
      <c r="N19" s="1">
        <v>0</v>
      </c>
      <c r="O19" s="1">
        <f>MV_karaoke_202004165687910[[#This Row],[Red]]+MV_karaoke_202004165687910[[#This Row],[Purple]]</f>
        <v>0</v>
      </c>
      <c r="Q19" s="1"/>
      <c r="R19" s="1"/>
      <c r="S19" s="1"/>
    </row>
    <row r="20" spans="1:19">
      <c r="A20" s="1" t="s">
        <v>2575</v>
      </c>
      <c r="B20" s="1">
        <v>33</v>
      </c>
      <c r="C20" s="1">
        <v>33</v>
      </c>
      <c r="D20" s="16">
        <f>(MV_karaoke_202004165687910[[#This Row],[Lines]]-MV_karaoke_202004165687910[[#This Row],[찾은라인]])</f>
        <v>0</v>
      </c>
      <c r="E20" s="1">
        <v>1</v>
      </c>
      <c r="F20" s="1">
        <v>149</v>
      </c>
      <c r="G20" s="1">
        <v>1</v>
      </c>
      <c r="I20" s="1">
        <v>279</v>
      </c>
      <c r="J20" s="1">
        <v>33</v>
      </c>
      <c r="K20" s="1">
        <v>83</v>
      </c>
      <c r="L20" s="1">
        <v>0</v>
      </c>
      <c r="M20" s="1">
        <v>881</v>
      </c>
      <c r="N20" s="1">
        <v>4</v>
      </c>
      <c r="O20" s="1">
        <f>MV_karaoke_202004165687910[[#This Row],[Red]]+MV_karaoke_202004165687910[[#This Row],[Purple]]</f>
        <v>4</v>
      </c>
      <c r="Q20" s="1"/>
      <c r="R20" s="1"/>
      <c r="S20" s="1"/>
    </row>
    <row r="21" spans="1:19">
      <c r="A21" s="1" t="s">
        <v>3</v>
      </c>
      <c r="B21" s="1">
        <v>59</v>
      </c>
      <c r="C21" s="1">
        <v>59</v>
      </c>
      <c r="D21" s="16">
        <f>(MV_karaoke_202004165687910[[#This Row],[Lines]]-MV_karaoke_202004165687910[[#This Row],[찾은라인]])</f>
        <v>0</v>
      </c>
      <c r="E21" s="1">
        <v>0</v>
      </c>
      <c r="F21" s="1">
        <v>177</v>
      </c>
      <c r="G21" s="1">
        <v>0</v>
      </c>
      <c r="I21" s="1">
        <v>288</v>
      </c>
      <c r="J21" s="1">
        <v>59</v>
      </c>
      <c r="K21" s="1">
        <v>263</v>
      </c>
      <c r="L21" s="1">
        <v>0</v>
      </c>
      <c r="M21" s="1">
        <v>67</v>
      </c>
      <c r="N21" s="1">
        <v>0</v>
      </c>
      <c r="O21" s="1">
        <f>MV_karaoke_202004165687910[[#This Row],[Red]]+MV_karaoke_202004165687910[[#This Row],[Purple]]</f>
        <v>0</v>
      </c>
      <c r="Q21" s="1"/>
      <c r="R21" s="1"/>
      <c r="S21" s="1"/>
    </row>
    <row r="22" spans="1:19">
      <c r="A22" s="1" t="s">
        <v>4</v>
      </c>
      <c r="B22" s="1">
        <v>36</v>
      </c>
      <c r="C22" s="1">
        <v>36</v>
      </c>
      <c r="D22" s="16">
        <f>(MV_karaoke_202004165687910[[#This Row],[Lines]]-MV_karaoke_202004165687910[[#This Row],[찾은라인]])</f>
        <v>0</v>
      </c>
      <c r="E22" s="1">
        <v>0</v>
      </c>
      <c r="F22" s="1">
        <v>180</v>
      </c>
      <c r="G22" s="1">
        <v>0</v>
      </c>
      <c r="I22" s="1">
        <v>147</v>
      </c>
      <c r="J22" s="1">
        <v>36</v>
      </c>
      <c r="K22" s="1">
        <v>70</v>
      </c>
      <c r="L22" s="1">
        <v>0</v>
      </c>
      <c r="M22" s="1">
        <v>266</v>
      </c>
      <c r="N22" s="1">
        <v>3</v>
      </c>
      <c r="O22" s="1">
        <f>MV_karaoke_202004165687910[[#This Row],[Red]]+MV_karaoke_202004165687910[[#This Row],[Purple]]</f>
        <v>3</v>
      </c>
      <c r="Q22" s="1"/>
      <c r="R22" s="1"/>
      <c r="S22" s="1"/>
    </row>
    <row r="23" spans="1:19">
      <c r="A23" s="1" t="s">
        <v>5</v>
      </c>
      <c r="B23" s="1">
        <v>16</v>
      </c>
      <c r="C23" s="1">
        <v>16</v>
      </c>
      <c r="D23" s="16">
        <f>(MV_karaoke_202004165687910[[#This Row],[Lines]]-MV_karaoke_202004165687910[[#This Row],[찾은라인]])</f>
        <v>0</v>
      </c>
      <c r="E23" s="1">
        <v>3</v>
      </c>
      <c r="F23" s="1">
        <v>112</v>
      </c>
      <c r="G23" s="1">
        <v>1</v>
      </c>
      <c r="I23" s="1">
        <v>28</v>
      </c>
      <c r="J23" s="1">
        <v>16</v>
      </c>
      <c r="K23" s="1">
        <v>25</v>
      </c>
      <c r="L23" s="1">
        <v>0</v>
      </c>
      <c r="M23" s="1">
        <v>4</v>
      </c>
      <c r="N23" s="1">
        <v>0</v>
      </c>
      <c r="O23" s="1">
        <f>MV_karaoke_202004165687910[[#This Row],[Red]]+MV_karaoke_202004165687910[[#This Row],[Purple]]</f>
        <v>0</v>
      </c>
      <c r="Q23" s="1"/>
      <c r="R23" s="1"/>
      <c r="S23" s="1"/>
    </row>
    <row r="24" spans="1:19">
      <c r="A24" s="1" t="s">
        <v>6</v>
      </c>
      <c r="B24" s="1">
        <v>50</v>
      </c>
      <c r="C24" s="1">
        <v>50</v>
      </c>
      <c r="D24" s="16">
        <f>(MV_karaoke_202004165687910[[#This Row],[Lines]]-MV_karaoke_202004165687910[[#This Row],[찾은라인]])</f>
        <v>0</v>
      </c>
      <c r="E24" s="1">
        <v>1</v>
      </c>
      <c r="F24" s="1">
        <v>136</v>
      </c>
      <c r="G24" s="1">
        <v>1</v>
      </c>
      <c r="I24" s="1">
        <v>317</v>
      </c>
      <c r="J24" s="1">
        <v>50</v>
      </c>
      <c r="K24" s="1">
        <v>552</v>
      </c>
      <c r="L24" s="1">
        <v>0</v>
      </c>
      <c r="M24" s="1">
        <v>193</v>
      </c>
      <c r="N24" s="1">
        <v>0</v>
      </c>
      <c r="O24" s="1">
        <f>MV_karaoke_202004165687910[[#This Row],[Red]]+MV_karaoke_202004165687910[[#This Row],[Purple]]</f>
        <v>0</v>
      </c>
      <c r="Q24" s="1"/>
      <c r="R24" s="1"/>
      <c r="S24" s="1"/>
    </row>
    <row r="25" spans="1:19">
      <c r="A25" s="1" t="s">
        <v>1536</v>
      </c>
      <c r="B25" s="1">
        <v>63</v>
      </c>
      <c r="C25" s="1">
        <v>63</v>
      </c>
      <c r="D25" s="16">
        <f>(MV_karaoke_202004165687910[[#This Row],[Lines]]-MV_karaoke_202004165687910[[#This Row],[찾은라인]])</f>
        <v>0</v>
      </c>
      <c r="E25" s="1">
        <v>2</v>
      </c>
      <c r="F25" s="1">
        <v>130</v>
      </c>
      <c r="G25" s="1">
        <v>1</v>
      </c>
      <c r="I25" s="1">
        <v>190</v>
      </c>
      <c r="J25" s="1">
        <v>63</v>
      </c>
      <c r="K25" s="1">
        <v>58</v>
      </c>
      <c r="L25" s="1">
        <v>0</v>
      </c>
      <c r="M25" s="1">
        <v>46</v>
      </c>
      <c r="N25" s="1">
        <v>0</v>
      </c>
      <c r="O25" s="1">
        <f>MV_karaoke_202004165687910[[#This Row],[Red]]+MV_karaoke_202004165687910[[#This Row],[Purple]]</f>
        <v>0</v>
      </c>
      <c r="Q25" s="1"/>
      <c r="R25" s="1"/>
      <c r="S25" s="1"/>
    </row>
    <row r="26" spans="1:19">
      <c r="A26" s="1" t="s">
        <v>10</v>
      </c>
      <c r="B26" s="1">
        <v>32</v>
      </c>
      <c r="C26" s="1">
        <v>32</v>
      </c>
      <c r="D26" s="16">
        <f>(MV_karaoke_202004165687910[[#This Row],[Lines]]-MV_karaoke_202004165687910[[#This Row],[찾은라인]])</f>
        <v>0</v>
      </c>
      <c r="E26" s="1">
        <v>9</v>
      </c>
      <c r="F26" s="1">
        <v>58</v>
      </c>
      <c r="G26" s="1">
        <v>0</v>
      </c>
      <c r="I26" s="1">
        <v>44</v>
      </c>
      <c r="J26" s="1">
        <v>32</v>
      </c>
      <c r="K26" s="1">
        <v>74</v>
      </c>
      <c r="L26" s="1">
        <v>0</v>
      </c>
      <c r="M26" s="1">
        <v>0</v>
      </c>
      <c r="N26" s="1">
        <v>0</v>
      </c>
      <c r="O26" s="1">
        <f>MV_karaoke_202004165687910[[#This Row],[Red]]+MV_karaoke_202004165687910[[#This Row],[Purple]]</f>
        <v>0</v>
      </c>
      <c r="Q26" s="1"/>
      <c r="R26" s="1"/>
      <c r="S26" s="1"/>
    </row>
    <row r="27" spans="1:19">
      <c r="A27" s="1" t="s">
        <v>12</v>
      </c>
      <c r="B27" s="1">
        <v>45</v>
      </c>
      <c r="C27" s="1">
        <v>45</v>
      </c>
      <c r="D27" s="16">
        <f>(MV_karaoke_202004165687910[[#This Row],[Lines]]-MV_karaoke_202004165687910[[#This Row],[찾은라인]])</f>
        <v>0</v>
      </c>
      <c r="E27" s="1">
        <v>0</v>
      </c>
      <c r="F27" s="1">
        <v>138</v>
      </c>
      <c r="G27" s="1">
        <v>0</v>
      </c>
      <c r="I27" s="1">
        <v>184</v>
      </c>
      <c r="J27" s="1">
        <v>45</v>
      </c>
      <c r="K27" s="1">
        <v>92</v>
      </c>
      <c r="L27" s="1">
        <v>0</v>
      </c>
      <c r="M27" s="1">
        <v>98</v>
      </c>
      <c r="N27" s="1">
        <v>0</v>
      </c>
      <c r="O27" s="1">
        <f>MV_karaoke_202004165687910[[#This Row],[Red]]+MV_karaoke_202004165687910[[#This Row],[Purple]]</f>
        <v>0</v>
      </c>
      <c r="Q27" s="1"/>
      <c r="R27" s="1"/>
      <c r="S27" s="1"/>
    </row>
    <row r="28" spans="1:19">
      <c r="A28" s="1" t="s">
        <v>13</v>
      </c>
      <c r="B28" s="1">
        <v>37</v>
      </c>
      <c r="C28" s="1">
        <v>37</v>
      </c>
      <c r="D28" s="16">
        <f>(MV_karaoke_202004165687910[[#This Row],[Lines]]-MV_karaoke_202004165687910[[#This Row],[찾은라인]])</f>
        <v>0</v>
      </c>
      <c r="E28" s="1">
        <v>0</v>
      </c>
      <c r="F28" s="1">
        <v>168</v>
      </c>
      <c r="G28" s="1">
        <v>0</v>
      </c>
      <c r="I28" s="1">
        <v>51</v>
      </c>
      <c r="J28" s="1">
        <v>37</v>
      </c>
      <c r="K28" s="1">
        <v>42</v>
      </c>
      <c r="L28" s="1">
        <v>0</v>
      </c>
      <c r="M28" s="1">
        <v>68</v>
      </c>
      <c r="N28" s="1">
        <v>0</v>
      </c>
      <c r="O28" s="1">
        <f>MV_karaoke_202004165687910[[#This Row],[Red]]+MV_karaoke_202004165687910[[#This Row],[Purple]]</f>
        <v>0</v>
      </c>
      <c r="Q28" s="1"/>
      <c r="R28" s="1"/>
      <c r="S28" s="1"/>
    </row>
    <row r="29" spans="1:19">
      <c r="A29" s="1" t="s">
        <v>14</v>
      </c>
      <c r="B29" s="1">
        <v>26</v>
      </c>
      <c r="C29" s="1">
        <v>26</v>
      </c>
      <c r="D29" s="16">
        <f>(MV_karaoke_202004165687910[[#This Row],[Lines]]-MV_karaoke_202004165687910[[#This Row],[찾은라인]])</f>
        <v>0</v>
      </c>
      <c r="E29" s="1">
        <v>4</v>
      </c>
      <c r="F29" s="1">
        <v>111</v>
      </c>
      <c r="G29" s="1">
        <v>0</v>
      </c>
      <c r="I29" s="1">
        <v>33</v>
      </c>
      <c r="J29" s="1">
        <v>26</v>
      </c>
      <c r="K29" s="1">
        <v>19</v>
      </c>
      <c r="L29" s="1">
        <v>0</v>
      </c>
      <c r="M29" s="1">
        <v>120</v>
      </c>
      <c r="N29" s="1">
        <v>0</v>
      </c>
      <c r="O29" s="1">
        <f>MV_karaoke_202004165687910[[#This Row],[Red]]+MV_karaoke_202004165687910[[#This Row],[Purple]]</f>
        <v>0</v>
      </c>
      <c r="Q29" s="1"/>
      <c r="R29" s="1"/>
      <c r="S29" s="1"/>
    </row>
    <row r="30" spans="1:19">
      <c r="A30" s="1" t="s">
        <v>15</v>
      </c>
      <c r="B30" s="1">
        <v>32</v>
      </c>
      <c r="C30" s="1">
        <v>32</v>
      </c>
      <c r="D30" s="16">
        <f>(MV_karaoke_202004165687910[[#This Row],[Lines]]-MV_karaoke_202004165687910[[#This Row],[찾은라인]])</f>
        <v>0</v>
      </c>
      <c r="E30" s="1">
        <v>8</v>
      </c>
      <c r="F30" s="1">
        <v>81</v>
      </c>
      <c r="G30" s="1">
        <v>0</v>
      </c>
      <c r="I30" s="1">
        <v>47</v>
      </c>
      <c r="J30" s="1">
        <v>32</v>
      </c>
      <c r="K30" s="1">
        <v>48</v>
      </c>
      <c r="L30" s="1">
        <v>0</v>
      </c>
      <c r="M30" s="1">
        <v>98</v>
      </c>
      <c r="N30" s="1">
        <v>0</v>
      </c>
      <c r="O30" s="1">
        <f>MV_karaoke_202004165687910[[#This Row],[Red]]+MV_karaoke_202004165687910[[#This Row],[Purple]]</f>
        <v>0</v>
      </c>
      <c r="Q30" s="1"/>
      <c r="R30" s="1"/>
      <c r="S30" s="1"/>
    </row>
    <row r="31" spans="1:19">
      <c r="A31" s="1" t="s">
        <v>1457</v>
      </c>
      <c r="B31" s="1">
        <v>19</v>
      </c>
      <c r="C31" s="1">
        <v>19</v>
      </c>
      <c r="D31" s="16">
        <f>(MV_karaoke_202004165687910[[#This Row],[Lines]]-MV_karaoke_202004165687910[[#This Row],[찾은라인]])</f>
        <v>0</v>
      </c>
      <c r="E31" s="1">
        <v>2</v>
      </c>
      <c r="F31" s="1">
        <v>137</v>
      </c>
      <c r="G31" s="1">
        <v>0</v>
      </c>
      <c r="I31" s="1">
        <v>46</v>
      </c>
      <c r="J31" s="1">
        <v>19</v>
      </c>
      <c r="K31" s="1">
        <v>118</v>
      </c>
      <c r="L31" s="1">
        <v>0</v>
      </c>
      <c r="M31" s="1">
        <v>18</v>
      </c>
      <c r="N31" s="1">
        <v>0</v>
      </c>
      <c r="O31" s="1">
        <f>MV_karaoke_202004165687910[[#This Row],[Red]]+MV_karaoke_202004165687910[[#This Row],[Purple]]</f>
        <v>0</v>
      </c>
      <c r="Q31" s="1"/>
      <c r="R31" s="1"/>
      <c r="S31" s="1"/>
    </row>
    <row r="32" spans="1:19">
      <c r="A32" s="1" t="s">
        <v>1939</v>
      </c>
      <c r="B32" s="1">
        <v>46</v>
      </c>
      <c r="C32" s="1">
        <v>46</v>
      </c>
      <c r="D32" s="16">
        <f>(MV_karaoke_202004165687910[[#This Row],[Lines]]-MV_karaoke_202004165687910[[#This Row],[찾은라인]])</f>
        <v>0</v>
      </c>
      <c r="E32" s="1">
        <v>2</v>
      </c>
      <c r="F32" s="1">
        <v>139</v>
      </c>
      <c r="G32" s="1">
        <v>0</v>
      </c>
      <c r="I32" s="1">
        <v>125</v>
      </c>
      <c r="J32" s="1">
        <v>46</v>
      </c>
      <c r="K32" s="1">
        <v>129</v>
      </c>
      <c r="L32" s="1">
        <v>0</v>
      </c>
      <c r="M32" s="1">
        <v>388</v>
      </c>
      <c r="N32" s="1">
        <v>4</v>
      </c>
      <c r="O32" s="1">
        <f>MV_karaoke_202004165687910[[#This Row],[Red]]+MV_karaoke_202004165687910[[#This Row],[Purple]]</f>
        <v>4</v>
      </c>
      <c r="Q32" s="1"/>
      <c r="R32" s="1"/>
      <c r="S32" s="1"/>
    </row>
    <row r="33" spans="1:19">
      <c r="A33" s="1" t="s">
        <v>18</v>
      </c>
      <c r="B33" s="1">
        <v>43</v>
      </c>
      <c r="C33" s="1">
        <v>43</v>
      </c>
      <c r="D33" s="16">
        <f>(MV_karaoke_202004165687910[[#This Row],[Lines]]-MV_karaoke_202004165687910[[#This Row],[찾은라인]])</f>
        <v>0</v>
      </c>
      <c r="E33" s="1">
        <v>4</v>
      </c>
      <c r="F33" s="1">
        <v>101</v>
      </c>
      <c r="G33" s="1">
        <v>0</v>
      </c>
      <c r="I33" s="1">
        <v>103</v>
      </c>
      <c r="J33" s="1">
        <v>43</v>
      </c>
      <c r="K33" s="1">
        <v>235</v>
      </c>
      <c r="L33" s="1">
        <v>0</v>
      </c>
      <c r="M33" s="1">
        <v>418</v>
      </c>
      <c r="N33" s="1">
        <v>1</v>
      </c>
      <c r="O33" s="1">
        <f>MV_karaoke_202004165687910[[#This Row],[Red]]+MV_karaoke_202004165687910[[#This Row],[Purple]]</f>
        <v>1</v>
      </c>
      <c r="Q33" s="1"/>
      <c r="R33" s="1"/>
      <c r="S33" s="1"/>
    </row>
    <row r="34" spans="1:19">
      <c r="A34" s="1" t="s">
        <v>3795</v>
      </c>
      <c r="B34" s="1">
        <v>43</v>
      </c>
      <c r="C34" s="1">
        <v>43</v>
      </c>
      <c r="D34" s="16">
        <f>(MV_karaoke_202004165687910[[#This Row],[Lines]]-MV_karaoke_202004165687910[[#This Row],[찾은라인]])</f>
        <v>0</v>
      </c>
      <c r="E34" s="1">
        <v>7</v>
      </c>
      <c r="F34" s="1">
        <v>92</v>
      </c>
      <c r="G34" s="1">
        <v>1</v>
      </c>
      <c r="I34" s="1">
        <v>92</v>
      </c>
      <c r="J34" s="1">
        <v>43</v>
      </c>
      <c r="K34" s="1">
        <v>142</v>
      </c>
      <c r="L34" s="1">
        <v>0</v>
      </c>
      <c r="M34" s="1">
        <v>392</v>
      </c>
      <c r="N34" s="1">
        <v>0</v>
      </c>
      <c r="O34" s="1">
        <f>MV_karaoke_202004165687910[[#This Row],[Red]]+MV_karaoke_202004165687910[[#This Row],[Purple]]</f>
        <v>0</v>
      </c>
      <c r="Q34" s="1" t="s">
        <v>3586</v>
      </c>
      <c r="R34" s="1"/>
      <c r="S34" s="1"/>
    </row>
    <row r="35" spans="1:19">
      <c r="A35" s="1" t="s">
        <v>20</v>
      </c>
      <c r="B35" s="1">
        <v>41</v>
      </c>
      <c r="C35" s="1">
        <v>41</v>
      </c>
      <c r="D35" s="16">
        <f>(MV_karaoke_202004165687910[[#This Row],[Lines]]-MV_karaoke_202004165687910[[#This Row],[찾은라인]])</f>
        <v>0</v>
      </c>
      <c r="E35" s="1">
        <v>1</v>
      </c>
      <c r="F35" s="1">
        <v>164</v>
      </c>
      <c r="G35" s="1">
        <v>0</v>
      </c>
      <c r="I35" s="1">
        <v>80</v>
      </c>
      <c r="J35" s="1">
        <v>41</v>
      </c>
      <c r="K35" s="1">
        <v>20</v>
      </c>
      <c r="L35" s="1">
        <v>0</v>
      </c>
      <c r="M35" s="1">
        <v>56</v>
      </c>
      <c r="N35" s="1">
        <v>0</v>
      </c>
      <c r="O35" s="1">
        <f>MV_karaoke_202004165687910[[#This Row],[Red]]+MV_karaoke_202004165687910[[#This Row],[Purple]]</f>
        <v>0</v>
      </c>
      <c r="Q35" s="1"/>
      <c r="R35" s="1"/>
      <c r="S35" s="1"/>
    </row>
    <row r="36" spans="1:19">
      <c r="A36" s="1" t="s">
        <v>2088</v>
      </c>
      <c r="B36" s="1">
        <v>46</v>
      </c>
      <c r="C36" s="1">
        <v>46</v>
      </c>
      <c r="D36" s="16">
        <f>(MV_karaoke_202004165687910[[#This Row],[Lines]]-MV_karaoke_202004165687910[[#This Row],[찾은라인]])</f>
        <v>0</v>
      </c>
      <c r="E36" s="1">
        <v>0</v>
      </c>
      <c r="F36" s="1">
        <v>223</v>
      </c>
      <c r="G36" s="1">
        <v>0</v>
      </c>
      <c r="I36" s="1">
        <v>65</v>
      </c>
      <c r="J36" s="1">
        <v>46</v>
      </c>
      <c r="K36" s="1">
        <v>23</v>
      </c>
      <c r="L36" s="1">
        <v>0</v>
      </c>
      <c r="M36" s="1">
        <v>11</v>
      </c>
      <c r="N36" s="1">
        <v>0</v>
      </c>
      <c r="O36" s="1">
        <f>MV_karaoke_202004165687910[[#This Row],[Red]]+MV_karaoke_202004165687910[[#This Row],[Purple]]</f>
        <v>0</v>
      </c>
      <c r="Q36" s="1"/>
      <c r="R36" s="1"/>
      <c r="S36" s="1"/>
    </row>
    <row r="37" spans="1:19">
      <c r="A37" s="1" t="s">
        <v>23</v>
      </c>
      <c r="B37" s="1">
        <v>46</v>
      </c>
      <c r="C37" s="1">
        <v>46</v>
      </c>
      <c r="D37" s="16">
        <f>(MV_karaoke_202004165687910[[#This Row],[Lines]]-MV_karaoke_202004165687910[[#This Row],[찾은라인]])</f>
        <v>0</v>
      </c>
      <c r="E37" s="1">
        <v>0</v>
      </c>
      <c r="F37" s="1">
        <v>139</v>
      </c>
      <c r="G37" s="1">
        <v>0</v>
      </c>
      <c r="I37" s="1">
        <v>138</v>
      </c>
      <c r="J37" s="1">
        <v>46</v>
      </c>
      <c r="K37" s="1">
        <v>182</v>
      </c>
      <c r="L37" s="1">
        <v>0</v>
      </c>
      <c r="M37" s="1">
        <v>248</v>
      </c>
      <c r="N37" s="1">
        <v>1</v>
      </c>
      <c r="O37" s="1">
        <f>MV_karaoke_202004165687910[[#This Row],[Red]]+MV_karaoke_202004165687910[[#This Row],[Purple]]</f>
        <v>1</v>
      </c>
      <c r="Q37" s="1"/>
      <c r="R37" s="1"/>
      <c r="S37" s="1"/>
    </row>
    <row r="38" spans="1:19">
      <c r="A38" s="1" t="s">
        <v>24</v>
      </c>
      <c r="B38" s="1">
        <v>34</v>
      </c>
      <c r="C38" s="1">
        <v>34</v>
      </c>
      <c r="D38" s="16">
        <f>(MV_karaoke_202004165687910[[#This Row],[Lines]]-MV_karaoke_202004165687910[[#This Row],[찾은라인]])</f>
        <v>0</v>
      </c>
      <c r="E38" s="1">
        <v>0</v>
      </c>
      <c r="F38" s="1">
        <v>146</v>
      </c>
      <c r="G38" s="1">
        <v>1</v>
      </c>
      <c r="I38" s="1">
        <v>152</v>
      </c>
      <c r="J38" s="1">
        <v>34</v>
      </c>
      <c r="K38" s="1">
        <v>283</v>
      </c>
      <c r="L38" s="1">
        <v>0</v>
      </c>
      <c r="M38" s="1">
        <v>536</v>
      </c>
      <c r="N38" s="1">
        <v>2</v>
      </c>
      <c r="O38" s="1">
        <f>MV_karaoke_202004165687910[[#This Row],[Red]]+MV_karaoke_202004165687910[[#This Row],[Purple]]</f>
        <v>2</v>
      </c>
      <c r="Q38" s="1"/>
      <c r="R38" s="1"/>
      <c r="S38" s="1"/>
    </row>
    <row r="39" spans="1:19">
      <c r="A39" s="1" t="s">
        <v>26</v>
      </c>
      <c r="B39" s="1">
        <v>30</v>
      </c>
      <c r="C39" s="1">
        <v>30</v>
      </c>
      <c r="D39" s="16">
        <f>(MV_karaoke_202004165687910[[#This Row],[Lines]]-MV_karaoke_202004165687910[[#This Row],[찾은라인]])</f>
        <v>0</v>
      </c>
      <c r="E39" s="1">
        <v>10</v>
      </c>
      <c r="F39" s="1">
        <v>52</v>
      </c>
      <c r="G39" s="1">
        <v>0</v>
      </c>
      <c r="I39" s="1">
        <v>177</v>
      </c>
      <c r="J39" s="1">
        <v>30</v>
      </c>
      <c r="K39" s="1">
        <v>4</v>
      </c>
      <c r="L39" s="1">
        <v>0</v>
      </c>
      <c r="M39" s="1">
        <v>88</v>
      </c>
      <c r="N39" s="1">
        <v>0</v>
      </c>
      <c r="O39" s="1">
        <f>MV_karaoke_202004165687910[[#This Row],[Red]]+MV_karaoke_202004165687910[[#This Row],[Purple]]</f>
        <v>0</v>
      </c>
      <c r="Q39" s="1"/>
      <c r="R39" s="1"/>
      <c r="S39" s="1"/>
    </row>
    <row r="40" spans="1:19">
      <c r="A40" s="1" t="s">
        <v>27</v>
      </c>
      <c r="B40" s="1">
        <v>74</v>
      </c>
      <c r="C40" s="1">
        <v>74</v>
      </c>
      <c r="D40" s="16">
        <f>(MV_karaoke_202004165687910[[#This Row],[Lines]]-MV_karaoke_202004165687910[[#This Row],[찾은라인]])</f>
        <v>0</v>
      </c>
      <c r="E40" s="1">
        <v>10</v>
      </c>
      <c r="F40" s="1">
        <v>36</v>
      </c>
      <c r="G40" s="1">
        <v>0</v>
      </c>
      <c r="I40" s="1">
        <v>167</v>
      </c>
      <c r="J40" s="1">
        <v>42</v>
      </c>
      <c r="K40" s="1">
        <v>0</v>
      </c>
      <c r="L40" s="1">
        <v>0</v>
      </c>
      <c r="M40" s="1">
        <v>157</v>
      </c>
      <c r="N40" s="1">
        <v>35</v>
      </c>
      <c r="O40" s="1">
        <f>MV_karaoke_202004165687910[[#This Row],[Red]]+MV_karaoke_202004165687910[[#This Row],[Purple]]</f>
        <v>35</v>
      </c>
      <c r="P40" s="1">
        <v>1</v>
      </c>
      <c r="Q40" s="1"/>
      <c r="R40" s="1"/>
      <c r="S40" s="1"/>
    </row>
    <row r="41" spans="1:19">
      <c r="A41" s="1" t="s">
        <v>28</v>
      </c>
      <c r="B41" s="1">
        <v>49</v>
      </c>
      <c r="C41" s="1">
        <v>44</v>
      </c>
      <c r="D41" s="16">
        <f>(MV_karaoke_202004165687910[[#This Row],[Lines]]-MV_karaoke_202004165687910[[#This Row],[찾은라인]])</f>
        <v>5</v>
      </c>
      <c r="E41" s="1">
        <v>10</v>
      </c>
      <c r="F41" s="1">
        <v>38</v>
      </c>
      <c r="G41" s="1">
        <v>1</v>
      </c>
      <c r="H41" s="1" t="s">
        <v>1379</v>
      </c>
      <c r="I41" s="1">
        <v>71</v>
      </c>
      <c r="J41" s="1">
        <v>21</v>
      </c>
      <c r="K41" s="1">
        <v>36</v>
      </c>
      <c r="L41" s="1">
        <v>0</v>
      </c>
      <c r="M41" s="1">
        <v>227</v>
      </c>
      <c r="N41" s="1">
        <v>23</v>
      </c>
      <c r="O41" s="1">
        <f>MV_karaoke_202004165687910[[#This Row],[Red]]+MV_karaoke_202004165687910[[#This Row],[Purple]]</f>
        <v>23</v>
      </c>
      <c r="P41" s="1">
        <v>1</v>
      </c>
      <c r="Q41" s="1"/>
      <c r="R41" s="1"/>
      <c r="S41" s="1"/>
    </row>
    <row r="42" spans="1:19">
      <c r="A42" s="1" t="s">
        <v>30</v>
      </c>
      <c r="B42" s="1">
        <v>36</v>
      </c>
      <c r="C42" s="1">
        <v>36</v>
      </c>
      <c r="D42" s="16">
        <f>(MV_karaoke_202004165687910[[#This Row],[Lines]]-MV_karaoke_202004165687910[[#This Row],[찾은라인]])</f>
        <v>0</v>
      </c>
      <c r="E42" s="1">
        <v>9</v>
      </c>
      <c r="F42" s="1">
        <v>64</v>
      </c>
      <c r="G42" s="1">
        <v>1</v>
      </c>
      <c r="I42" s="1">
        <v>86</v>
      </c>
      <c r="J42" s="1">
        <v>36</v>
      </c>
      <c r="K42" s="1">
        <v>32</v>
      </c>
      <c r="L42" s="1">
        <v>0</v>
      </c>
      <c r="M42" s="1">
        <v>169</v>
      </c>
      <c r="N42" s="1">
        <v>0</v>
      </c>
      <c r="O42" s="1">
        <f>MV_karaoke_202004165687910[[#This Row],[Red]]+MV_karaoke_202004165687910[[#This Row],[Purple]]</f>
        <v>0</v>
      </c>
      <c r="Q42" s="1"/>
      <c r="R42" s="1"/>
      <c r="S42" s="1"/>
    </row>
    <row r="43" spans="1:19">
      <c r="A43" s="1" t="s">
        <v>336</v>
      </c>
      <c r="B43" s="1">
        <v>75</v>
      </c>
      <c r="C43" s="1">
        <v>75</v>
      </c>
      <c r="D43" s="16">
        <f>(MV_karaoke_202004165687910[[#This Row],[Lines]]-MV_karaoke_202004165687910[[#This Row],[찾은라인]])</f>
        <v>0</v>
      </c>
      <c r="E43" s="1">
        <v>4</v>
      </c>
      <c r="F43" s="1">
        <v>106</v>
      </c>
      <c r="G43" s="1">
        <v>0</v>
      </c>
      <c r="I43" s="1">
        <v>85</v>
      </c>
      <c r="J43" s="1">
        <v>75</v>
      </c>
      <c r="K43" s="1">
        <v>13</v>
      </c>
      <c r="L43" s="1">
        <v>0</v>
      </c>
      <c r="M43" s="1">
        <v>0</v>
      </c>
      <c r="N43" s="1">
        <v>0</v>
      </c>
      <c r="O43" s="1">
        <f>MV_karaoke_202004165687910[[#This Row],[Red]]+MV_karaoke_202004165687910[[#This Row],[Purple]]</f>
        <v>0</v>
      </c>
      <c r="Q43" s="1"/>
      <c r="R43" s="1"/>
      <c r="S43" s="1"/>
    </row>
    <row r="44" spans="1:19">
      <c r="A44" s="1" t="s">
        <v>33</v>
      </c>
      <c r="B44" s="1">
        <v>24</v>
      </c>
      <c r="C44" s="1">
        <v>24</v>
      </c>
      <c r="D44" s="16">
        <f>(MV_karaoke_202004165687910[[#This Row],[Lines]]-MV_karaoke_202004165687910[[#This Row],[찾은라인]])</f>
        <v>0</v>
      </c>
      <c r="E44" s="1">
        <v>2</v>
      </c>
      <c r="F44" s="1">
        <v>134</v>
      </c>
      <c r="G44" s="1">
        <v>0</v>
      </c>
      <c r="I44" s="1">
        <v>36</v>
      </c>
      <c r="J44" s="1">
        <v>24</v>
      </c>
      <c r="K44" s="1">
        <v>5</v>
      </c>
      <c r="L44" s="1">
        <v>0</v>
      </c>
      <c r="M44" s="1">
        <v>11</v>
      </c>
      <c r="N44" s="1">
        <v>0</v>
      </c>
      <c r="O44" s="1">
        <f>MV_karaoke_202004165687910[[#This Row],[Red]]+MV_karaoke_202004165687910[[#This Row],[Purple]]</f>
        <v>0</v>
      </c>
      <c r="Q44" s="1"/>
      <c r="R44" s="1"/>
      <c r="S44" s="1"/>
    </row>
    <row r="45" spans="1:19">
      <c r="A45" s="1" t="s">
        <v>161</v>
      </c>
      <c r="B45" s="1">
        <v>33</v>
      </c>
      <c r="C45" s="1">
        <v>33</v>
      </c>
      <c r="D45" s="16">
        <f>(MV_karaoke_202004165687910[[#This Row],[Lines]]-MV_karaoke_202004165687910[[#This Row],[찾은라인]])</f>
        <v>0</v>
      </c>
      <c r="E45" s="1">
        <v>3</v>
      </c>
      <c r="F45" s="1">
        <v>108</v>
      </c>
      <c r="G45" s="1">
        <v>0</v>
      </c>
      <c r="I45" s="1">
        <v>41</v>
      </c>
      <c r="J45" s="1">
        <v>33</v>
      </c>
      <c r="K45" s="1">
        <v>0</v>
      </c>
      <c r="L45" s="1">
        <v>0</v>
      </c>
      <c r="M45" s="1">
        <v>0</v>
      </c>
      <c r="N45" s="1">
        <v>0</v>
      </c>
      <c r="O45" s="1">
        <f>MV_karaoke_202004165687910[[#This Row],[Red]]+MV_karaoke_202004165687910[[#This Row],[Purple]]</f>
        <v>0</v>
      </c>
      <c r="Q45" s="1"/>
      <c r="R45" s="1"/>
      <c r="S45" s="1"/>
    </row>
    <row r="46" spans="1:19">
      <c r="A46" s="1" t="s">
        <v>34</v>
      </c>
      <c r="B46" s="1">
        <v>43</v>
      </c>
      <c r="C46" s="1">
        <v>43</v>
      </c>
      <c r="D46" s="16">
        <f>(MV_karaoke_202004165687910[[#This Row],[Lines]]-MV_karaoke_202004165687910[[#This Row],[찾은라인]])</f>
        <v>0</v>
      </c>
      <c r="E46" s="1">
        <v>0</v>
      </c>
      <c r="F46" s="1">
        <v>208</v>
      </c>
      <c r="G46" s="1">
        <v>0</v>
      </c>
      <c r="I46" s="1">
        <v>49</v>
      </c>
      <c r="J46" s="1">
        <v>43</v>
      </c>
      <c r="K46" s="1">
        <v>26</v>
      </c>
      <c r="L46" s="1">
        <v>0</v>
      </c>
      <c r="M46" s="1">
        <v>9</v>
      </c>
      <c r="N46" s="1">
        <v>0</v>
      </c>
      <c r="O46" s="1">
        <f>MV_karaoke_202004165687910[[#This Row],[Red]]+MV_karaoke_202004165687910[[#This Row],[Purple]]</f>
        <v>0</v>
      </c>
      <c r="Q46" s="1"/>
      <c r="R46" s="1"/>
      <c r="S46" s="1"/>
    </row>
    <row r="47" spans="1:19">
      <c r="A47" s="1" t="s">
        <v>35</v>
      </c>
      <c r="B47" s="1">
        <v>30</v>
      </c>
      <c r="C47" s="1">
        <v>32</v>
      </c>
      <c r="D47" s="16">
        <f>(MV_karaoke_202004165687910[[#This Row],[Lines]]-MV_karaoke_202004165687910[[#This Row],[찾은라인]])</f>
        <v>-2</v>
      </c>
      <c r="E47" s="1">
        <v>5</v>
      </c>
      <c r="F47" s="1">
        <v>125</v>
      </c>
      <c r="G47" s="1">
        <v>3</v>
      </c>
      <c r="H47" s="1" t="s">
        <v>3587</v>
      </c>
      <c r="I47" s="1">
        <v>292</v>
      </c>
      <c r="J47" s="1">
        <v>32</v>
      </c>
      <c r="K47" s="1">
        <v>550</v>
      </c>
      <c r="L47" s="1">
        <v>0</v>
      </c>
      <c r="M47" s="1">
        <v>757</v>
      </c>
      <c r="N47" s="1">
        <v>5</v>
      </c>
      <c r="O47" s="1">
        <f>MV_karaoke_202004165687910[[#This Row],[Red]]+MV_karaoke_202004165687910[[#This Row],[Purple]]</f>
        <v>5</v>
      </c>
      <c r="Q47" s="1" t="s">
        <v>3586</v>
      </c>
      <c r="R47" s="1"/>
      <c r="S47" s="1"/>
    </row>
    <row r="48" spans="1:19">
      <c r="A48" s="1" t="s">
        <v>36</v>
      </c>
      <c r="B48" s="1">
        <v>30</v>
      </c>
      <c r="C48" s="1">
        <v>30</v>
      </c>
      <c r="D48" s="16">
        <f>(MV_karaoke_202004165687910[[#This Row],[Lines]]-MV_karaoke_202004165687910[[#This Row],[찾은라인]])</f>
        <v>0</v>
      </c>
      <c r="E48" s="1">
        <v>6</v>
      </c>
      <c r="F48" s="1">
        <v>69</v>
      </c>
      <c r="G48" s="1">
        <v>0</v>
      </c>
      <c r="I48" s="1">
        <v>220</v>
      </c>
      <c r="J48" s="1">
        <v>30</v>
      </c>
      <c r="K48" s="1">
        <v>288</v>
      </c>
      <c r="L48" s="1">
        <v>0</v>
      </c>
      <c r="M48" s="1">
        <v>319</v>
      </c>
      <c r="N48" s="1">
        <v>1</v>
      </c>
      <c r="O48" s="1">
        <f>MV_karaoke_202004165687910[[#This Row],[Red]]+MV_karaoke_202004165687910[[#This Row],[Purple]]</f>
        <v>1</v>
      </c>
      <c r="Q48" s="1"/>
      <c r="R48" s="1"/>
      <c r="S48" s="1"/>
    </row>
    <row r="49" spans="1:19">
      <c r="A49" s="1" t="s">
        <v>37</v>
      </c>
      <c r="B49" s="1">
        <v>28</v>
      </c>
      <c r="C49" s="1">
        <v>28</v>
      </c>
      <c r="D49" s="16">
        <f>(MV_karaoke_202004165687910[[#This Row],[Lines]]-MV_karaoke_202004165687910[[#This Row],[찾은라인]])</f>
        <v>0</v>
      </c>
      <c r="E49" s="1">
        <v>8</v>
      </c>
      <c r="F49" s="1">
        <v>85</v>
      </c>
      <c r="G49" s="1">
        <v>3</v>
      </c>
      <c r="I49" s="1">
        <v>526</v>
      </c>
      <c r="J49" s="1">
        <v>28</v>
      </c>
      <c r="K49" s="1">
        <v>626</v>
      </c>
      <c r="L49" s="1">
        <v>0</v>
      </c>
      <c r="M49" s="1">
        <v>874</v>
      </c>
      <c r="N49" s="1">
        <v>4</v>
      </c>
      <c r="O49" s="1">
        <f>MV_karaoke_202004165687910[[#This Row],[Red]]+MV_karaoke_202004165687910[[#This Row],[Purple]]</f>
        <v>4</v>
      </c>
      <c r="Q49" s="1" t="s">
        <v>3586</v>
      </c>
      <c r="R49" s="1"/>
      <c r="S49" s="1"/>
    </row>
    <row r="50" spans="1:19">
      <c r="A50" s="1" t="s">
        <v>38</v>
      </c>
      <c r="B50" s="1">
        <v>32</v>
      </c>
      <c r="C50" s="1">
        <v>32</v>
      </c>
      <c r="D50" s="16">
        <f>(MV_karaoke_202004165687910[[#This Row],[Lines]]-MV_karaoke_202004165687910[[#This Row],[찾은라인]])</f>
        <v>0</v>
      </c>
      <c r="E50" s="1">
        <v>5</v>
      </c>
      <c r="F50" s="1">
        <v>98</v>
      </c>
      <c r="G50" s="1">
        <v>0</v>
      </c>
      <c r="I50" s="1">
        <v>393</v>
      </c>
      <c r="J50" s="1">
        <v>32</v>
      </c>
      <c r="K50" s="1">
        <v>826</v>
      </c>
      <c r="L50" s="1">
        <v>0</v>
      </c>
      <c r="M50" s="1">
        <v>858</v>
      </c>
      <c r="N50" s="1">
        <v>3</v>
      </c>
      <c r="O50" s="1">
        <f>MV_karaoke_202004165687910[[#This Row],[Red]]+MV_karaoke_202004165687910[[#This Row],[Purple]]</f>
        <v>3</v>
      </c>
      <c r="Q50" s="1" t="s">
        <v>3586</v>
      </c>
      <c r="R50" s="1"/>
      <c r="S50" s="1"/>
    </row>
    <row r="51" spans="1:19">
      <c r="A51" s="1" t="s">
        <v>39</v>
      </c>
      <c r="B51" s="1">
        <v>34</v>
      </c>
      <c r="C51" s="1">
        <v>34</v>
      </c>
      <c r="D51" s="16">
        <f>(MV_karaoke_202004165687910[[#This Row],[Lines]]-MV_karaoke_202004165687910[[#This Row],[찾은라인]])</f>
        <v>0</v>
      </c>
      <c r="E51" s="1">
        <v>4</v>
      </c>
      <c r="F51" s="1">
        <v>111</v>
      </c>
      <c r="G51" s="1">
        <v>0</v>
      </c>
      <c r="I51" s="1">
        <v>43</v>
      </c>
      <c r="J51" s="1">
        <v>34</v>
      </c>
      <c r="K51" s="1">
        <v>52</v>
      </c>
      <c r="L51" s="1">
        <v>0</v>
      </c>
      <c r="M51" s="1">
        <v>0</v>
      </c>
      <c r="N51" s="1">
        <v>0</v>
      </c>
      <c r="O51" s="1">
        <f>MV_karaoke_202004165687910[[#This Row],[Red]]+MV_karaoke_202004165687910[[#This Row],[Purple]]</f>
        <v>0</v>
      </c>
      <c r="Q51" s="1"/>
      <c r="R51" s="1"/>
      <c r="S51" s="1"/>
    </row>
    <row r="52" spans="1:19">
      <c r="A52" s="1" t="s">
        <v>166</v>
      </c>
      <c r="B52" s="1">
        <v>16</v>
      </c>
      <c r="C52" s="1">
        <v>16</v>
      </c>
      <c r="D52" s="16">
        <f>(MV_karaoke_202004165687910[[#This Row],[Lines]]-MV_karaoke_202004165687910[[#This Row],[찾은라인]])</f>
        <v>0</v>
      </c>
      <c r="E52" s="1">
        <v>0</v>
      </c>
      <c r="F52" s="1">
        <v>181</v>
      </c>
      <c r="G52" s="1">
        <v>0</v>
      </c>
      <c r="I52" s="1">
        <v>19</v>
      </c>
      <c r="J52" s="1">
        <v>16</v>
      </c>
      <c r="K52" s="1">
        <v>145</v>
      </c>
      <c r="L52" s="1">
        <v>0</v>
      </c>
      <c r="M52" s="1">
        <v>1</v>
      </c>
      <c r="N52" s="1">
        <v>0</v>
      </c>
      <c r="O52" s="1">
        <f>MV_karaoke_202004165687910[[#This Row],[Red]]+MV_karaoke_202004165687910[[#This Row],[Purple]]</f>
        <v>0</v>
      </c>
      <c r="Q52" s="1"/>
      <c r="R52" s="1"/>
      <c r="S52" s="1"/>
    </row>
    <row r="53" spans="1:19">
      <c r="A53" s="1" t="s">
        <v>40</v>
      </c>
      <c r="B53" s="1">
        <v>33</v>
      </c>
      <c r="C53" s="1">
        <v>33</v>
      </c>
      <c r="D53" s="16">
        <f>(MV_karaoke_202004165687910[[#This Row],[Lines]]-MV_karaoke_202004165687910[[#This Row],[찾은라인]])</f>
        <v>0</v>
      </c>
      <c r="E53" s="1">
        <v>1</v>
      </c>
      <c r="F53" s="1">
        <v>156</v>
      </c>
      <c r="G53" s="1">
        <v>0</v>
      </c>
      <c r="I53" s="1">
        <v>48</v>
      </c>
      <c r="J53" s="1">
        <v>33</v>
      </c>
      <c r="K53" s="1">
        <v>247</v>
      </c>
      <c r="L53" s="1">
        <v>0</v>
      </c>
      <c r="M53" s="1">
        <v>1</v>
      </c>
      <c r="N53" s="1">
        <v>0</v>
      </c>
      <c r="O53" s="1">
        <f>MV_karaoke_202004165687910[[#This Row],[Red]]+MV_karaoke_202004165687910[[#This Row],[Purple]]</f>
        <v>0</v>
      </c>
      <c r="Q53" s="1"/>
      <c r="R53" s="1"/>
      <c r="S53" s="1"/>
    </row>
    <row r="54" spans="1:19">
      <c r="A54" s="1" t="s">
        <v>41</v>
      </c>
      <c r="B54" s="1">
        <v>18</v>
      </c>
      <c r="C54" s="1">
        <v>18</v>
      </c>
      <c r="D54" s="16">
        <f>(MV_karaoke_202004165687910[[#This Row],[Lines]]-MV_karaoke_202004165687910[[#This Row],[찾은라인]])</f>
        <v>0</v>
      </c>
      <c r="E54" s="1">
        <v>0</v>
      </c>
      <c r="F54" s="1">
        <v>184</v>
      </c>
      <c r="G54" s="1">
        <v>0</v>
      </c>
      <c r="I54" s="1">
        <v>26</v>
      </c>
      <c r="J54" s="1">
        <v>18</v>
      </c>
      <c r="K54" s="1">
        <v>173</v>
      </c>
      <c r="L54" s="1">
        <v>0</v>
      </c>
      <c r="M54" s="1">
        <v>0</v>
      </c>
      <c r="N54" s="1">
        <v>0</v>
      </c>
      <c r="O54" s="1">
        <f>MV_karaoke_202004165687910[[#This Row],[Red]]+MV_karaoke_202004165687910[[#This Row],[Purple]]</f>
        <v>0</v>
      </c>
      <c r="Q54" s="1"/>
      <c r="R54" s="1"/>
      <c r="S54" s="1"/>
    </row>
    <row r="55" spans="1:19">
      <c r="A55" s="1" t="s">
        <v>42</v>
      </c>
      <c r="B55" s="1">
        <v>28</v>
      </c>
      <c r="C55" s="1">
        <v>28</v>
      </c>
      <c r="D55" s="16">
        <f>(MV_karaoke_202004165687910[[#This Row],[Lines]]-MV_karaoke_202004165687910[[#This Row],[찾은라인]])</f>
        <v>0</v>
      </c>
      <c r="E55" s="1">
        <v>8</v>
      </c>
      <c r="F55" s="1">
        <v>72</v>
      </c>
      <c r="G55" s="1">
        <v>0</v>
      </c>
      <c r="I55" s="1">
        <v>64</v>
      </c>
      <c r="J55" s="1">
        <v>28</v>
      </c>
      <c r="K55" s="1">
        <v>203</v>
      </c>
      <c r="L55" s="1">
        <v>0</v>
      </c>
      <c r="M55" s="1">
        <v>50</v>
      </c>
      <c r="N55" s="1">
        <v>0</v>
      </c>
      <c r="O55" s="1">
        <f>MV_karaoke_202004165687910[[#This Row],[Red]]+MV_karaoke_202004165687910[[#This Row],[Purple]]</f>
        <v>0</v>
      </c>
      <c r="Q55" s="1"/>
      <c r="R55" s="1"/>
      <c r="S55" s="1"/>
    </row>
    <row r="56" spans="1:19">
      <c r="A56" s="1" t="s">
        <v>43</v>
      </c>
      <c r="B56" s="1">
        <v>34</v>
      </c>
      <c r="C56" s="1">
        <v>34</v>
      </c>
      <c r="D56" s="16">
        <f>(MV_karaoke_202004165687910[[#This Row],[Lines]]-MV_karaoke_202004165687910[[#This Row],[찾은라인]])</f>
        <v>0</v>
      </c>
      <c r="E56" s="1">
        <v>1</v>
      </c>
      <c r="F56" s="1">
        <v>176</v>
      </c>
      <c r="G56" s="1">
        <v>2</v>
      </c>
      <c r="I56" s="1">
        <v>61</v>
      </c>
      <c r="J56" s="1">
        <v>34</v>
      </c>
      <c r="K56" s="1">
        <v>276</v>
      </c>
      <c r="L56" s="1">
        <v>0</v>
      </c>
      <c r="M56" s="1">
        <v>23</v>
      </c>
      <c r="N56" s="1">
        <v>0</v>
      </c>
      <c r="O56" s="1">
        <f>MV_karaoke_202004165687910[[#This Row],[Red]]+MV_karaoke_202004165687910[[#This Row],[Purple]]</f>
        <v>0</v>
      </c>
      <c r="Q56" s="1"/>
      <c r="R56" s="1"/>
      <c r="S56" s="1"/>
    </row>
    <row r="57" spans="1:19">
      <c r="A57" s="1" t="s">
        <v>45</v>
      </c>
      <c r="B57" s="1">
        <v>33</v>
      </c>
      <c r="C57" s="1">
        <v>33</v>
      </c>
      <c r="D57" s="16">
        <f>(MV_karaoke_202004165687910[[#This Row],[Lines]]-MV_karaoke_202004165687910[[#This Row],[찾은라인]])</f>
        <v>0</v>
      </c>
      <c r="E57" s="1">
        <v>0</v>
      </c>
      <c r="F57" s="1">
        <v>184</v>
      </c>
      <c r="G57" s="1">
        <v>1</v>
      </c>
      <c r="I57" s="1">
        <v>100</v>
      </c>
      <c r="J57" s="1">
        <v>33</v>
      </c>
      <c r="K57" s="1">
        <v>416</v>
      </c>
      <c r="L57" s="1">
        <v>0</v>
      </c>
      <c r="M57" s="1">
        <v>32</v>
      </c>
      <c r="N57" s="1">
        <v>0</v>
      </c>
      <c r="O57" s="1">
        <f>MV_karaoke_202004165687910[[#This Row],[Red]]+MV_karaoke_202004165687910[[#This Row],[Purple]]</f>
        <v>0</v>
      </c>
      <c r="Q57" s="1"/>
      <c r="R57" s="1"/>
      <c r="S57" s="1"/>
    </row>
    <row r="58" spans="1:19">
      <c r="A58" s="1" t="s">
        <v>46</v>
      </c>
      <c r="B58" s="1">
        <v>26</v>
      </c>
      <c r="C58" s="1">
        <v>26</v>
      </c>
      <c r="D58" s="16">
        <f>(MV_karaoke_202004165687910[[#This Row],[Lines]]-MV_karaoke_202004165687910[[#This Row],[찾은라인]])</f>
        <v>0</v>
      </c>
      <c r="E58" s="1">
        <v>0</v>
      </c>
      <c r="F58" s="1">
        <v>194</v>
      </c>
      <c r="G58" s="1">
        <v>0</v>
      </c>
      <c r="I58" s="1">
        <v>92</v>
      </c>
      <c r="J58" s="1">
        <v>26</v>
      </c>
      <c r="K58" s="1">
        <v>82</v>
      </c>
      <c r="L58" s="1">
        <v>0</v>
      </c>
      <c r="M58" s="1">
        <v>46</v>
      </c>
      <c r="N58" s="1">
        <v>0</v>
      </c>
      <c r="O58" s="1">
        <f>MV_karaoke_202004165687910[[#This Row],[Red]]+MV_karaoke_202004165687910[[#This Row],[Purple]]</f>
        <v>0</v>
      </c>
      <c r="Q58" s="1"/>
      <c r="R58" s="1"/>
      <c r="S58" s="1"/>
    </row>
    <row r="59" spans="1:19">
      <c r="A59" s="1" t="s">
        <v>47</v>
      </c>
      <c r="B59" s="1">
        <v>29</v>
      </c>
      <c r="C59" s="1">
        <v>29</v>
      </c>
      <c r="D59" s="16">
        <f>(MV_karaoke_202004165687910[[#This Row],[Lines]]-MV_karaoke_202004165687910[[#This Row],[찾은라인]])</f>
        <v>0</v>
      </c>
      <c r="E59" s="1">
        <v>0</v>
      </c>
      <c r="F59" s="1">
        <v>149</v>
      </c>
      <c r="G59" s="1">
        <v>0</v>
      </c>
      <c r="I59" s="1">
        <v>159</v>
      </c>
      <c r="J59" s="1">
        <v>29</v>
      </c>
      <c r="K59" s="1">
        <v>40</v>
      </c>
      <c r="L59" s="1">
        <v>0</v>
      </c>
      <c r="M59" s="1">
        <v>41</v>
      </c>
      <c r="N59" s="1">
        <v>0</v>
      </c>
      <c r="O59" s="1">
        <f>MV_karaoke_202004165687910[[#This Row],[Red]]+MV_karaoke_202004165687910[[#This Row],[Purple]]</f>
        <v>0</v>
      </c>
      <c r="Q59" s="1"/>
      <c r="R59" s="1"/>
      <c r="S59" s="1"/>
    </row>
    <row r="60" spans="1:19">
      <c r="A60" s="1" t="s">
        <v>48</v>
      </c>
      <c r="B60" s="1">
        <v>77</v>
      </c>
      <c r="C60" s="1">
        <v>77</v>
      </c>
      <c r="D60" s="16">
        <f>(MV_karaoke_202004165687910[[#This Row],[Lines]]-MV_karaoke_202004165687910[[#This Row],[찾은라인]])</f>
        <v>0</v>
      </c>
      <c r="E60" s="1">
        <v>1</v>
      </c>
      <c r="F60" s="1">
        <v>151</v>
      </c>
      <c r="G60" s="1">
        <v>0</v>
      </c>
      <c r="I60" s="1">
        <v>389</v>
      </c>
      <c r="J60" s="1">
        <v>77</v>
      </c>
      <c r="K60" s="1">
        <v>301</v>
      </c>
      <c r="L60" s="1">
        <v>0</v>
      </c>
      <c r="M60" s="1">
        <v>454</v>
      </c>
      <c r="N60" s="1">
        <v>1</v>
      </c>
      <c r="O60" s="1">
        <f>MV_karaoke_202004165687910[[#This Row],[Red]]+MV_karaoke_202004165687910[[#This Row],[Purple]]</f>
        <v>1</v>
      </c>
      <c r="Q60" s="1"/>
      <c r="R60" s="1"/>
      <c r="S60" s="1"/>
    </row>
    <row r="61" spans="1:19">
      <c r="A61" s="1" t="s">
        <v>49</v>
      </c>
      <c r="B61" s="1">
        <v>56</v>
      </c>
      <c r="C61" s="1">
        <v>56</v>
      </c>
      <c r="D61" s="16">
        <f>(MV_karaoke_202004165687910[[#This Row],[Lines]]-MV_karaoke_202004165687910[[#This Row],[찾은라인]])</f>
        <v>0</v>
      </c>
      <c r="E61" s="1">
        <v>5</v>
      </c>
      <c r="F61" s="1">
        <v>90</v>
      </c>
      <c r="G61" s="1">
        <v>0</v>
      </c>
      <c r="I61" s="1">
        <v>86</v>
      </c>
      <c r="J61" s="1">
        <v>56</v>
      </c>
      <c r="K61" s="1">
        <v>16</v>
      </c>
      <c r="L61" s="1">
        <v>0</v>
      </c>
      <c r="M61" s="1">
        <v>0</v>
      </c>
      <c r="N61" s="1">
        <v>0</v>
      </c>
      <c r="O61" s="1">
        <f>MV_karaoke_202004165687910[[#This Row],[Red]]+MV_karaoke_202004165687910[[#This Row],[Purple]]</f>
        <v>0</v>
      </c>
      <c r="Q61" s="1"/>
      <c r="R61" s="1"/>
      <c r="S61" s="1"/>
    </row>
    <row r="62" spans="1:19">
      <c r="A62" s="1" t="s">
        <v>50</v>
      </c>
      <c r="B62" s="1">
        <v>27</v>
      </c>
      <c r="C62" s="1">
        <v>27</v>
      </c>
      <c r="D62" s="16">
        <f>(MV_karaoke_202004165687910[[#This Row],[Lines]]-MV_karaoke_202004165687910[[#This Row],[찾은라인]])</f>
        <v>0</v>
      </c>
      <c r="E62" s="1">
        <v>8</v>
      </c>
      <c r="F62" s="1">
        <v>72</v>
      </c>
      <c r="G62" s="1">
        <v>0</v>
      </c>
      <c r="I62" s="1">
        <v>52</v>
      </c>
      <c r="J62" s="1">
        <v>27</v>
      </c>
      <c r="K62" s="1">
        <v>17</v>
      </c>
      <c r="L62" s="1">
        <v>0</v>
      </c>
      <c r="M62" s="1">
        <v>5</v>
      </c>
      <c r="N62" s="1">
        <v>0</v>
      </c>
      <c r="O62" s="1">
        <f>MV_karaoke_202004165687910[[#This Row],[Red]]+MV_karaoke_202004165687910[[#This Row],[Purple]]</f>
        <v>0</v>
      </c>
      <c r="Q62" s="1"/>
      <c r="R62" s="1"/>
      <c r="S62" s="1"/>
    </row>
    <row r="63" spans="1:19">
      <c r="A63" s="1" t="s">
        <v>51</v>
      </c>
      <c r="B63" s="1">
        <v>15</v>
      </c>
      <c r="C63" s="1">
        <v>15</v>
      </c>
      <c r="D63" s="16">
        <f>(MV_karaoke_202004165687910[[#This Row],[Lines]]-MV_karaoke_202004165687910[[#This Row],[찾은라인]])</f>
        <v>0</v>
      </c>
      <c r="E63" s="1">
        <v>6</v>
      </c>
      <c r="F63" s="1">
        <v>92</v>
      </c>
      <c r="G63" s="1">
        <v>0</v>
      </c>
      <c r="I63" s="1">
        <v>107</v>
      </c>
      <c r="J63" s="1">
        <v>15</v>
      </c>
      <c r="K63" s="1">
        <v>138</v>
      </c>
      <c r="L63" s="1">
        <v>0</v>
      </c>
      <c r="M63" s="1">
        <v>10</v>
      </c>
      <c r="N63" s="1">
        <v>0</v>
      </c>
      <c r="O63" s="1">
        <f>MV_karaoke_202004165687910[[#This Row],[Red]]+MV_karaoke_202004165687910[[#This Row],[Purple]]</f>
        <v>0</v>
      </c>
      <c r="Q63" s="1"/>
      <c r="R63" s="1"/>
      <c r="S63" s="1"/>
    </row>
    <row r="64" spans="1:19">
      <c r="A64" s="1" t="s">
        <v>52</v>
      </c>
      <c r="B64" s="1">
        <v>22</v>
      </c>
      <c r="C64" s="1">
        <v>22</v>
      </c>
      <c r="D64" s="16">
        <f>(MV_karaoke_202004165687910[[#This Row],[Lines]]-MV_karaoke_202004165687910[[#This Row],[찾은라인]])</f>
        <v>0</v>
      </c>
      <c r="E64" s="1">
        <v>2</v>
      </c>
      <c r="F64" s="1">
        <v>128</v>
      </c>
      <c r="G64" s="1">
        <v>0</v>
      </c>
      <c r="I64" s="1">
        <v>157</v>
      </c>
      <c r="J64" s="1">
        <v>22</v>
      </c>
      <c r="K64" s="1">
        <v>1</v>
      </c>
      <c r="L64" s="1">
        <v>0</v>
      </c>
      <c r="M64" s="1">
        <v>46</v>
      </c>
      <c r="N64" s="1">
        <v>0</v>
      </c>
      <c r="O64" s="1">
        <f>MV_karaoke_202004165687910[[#This Row],[Red]]+MV_karaoke_202004165687910[[#This Row],[Purple]]</f>
        <v>0</v>
      </c>
      <c r="Q64" s="1"/>
      <c r="R64" s="1"/>
      <c r="S64" s="1"/>
    </row>
    <row r="65" spans="1:19">
      <c r="A65" s="1" t="s">
        <v>53</v>
      </c>
      <c r="B65" s="1">
        <v>28</v>
      </c>
      <c r="C65" s="1">
        <v>28</v>
      </c>
      <c r="D65" s="16">
        <f>(MV_karaoke_202004165687910[[#This Row],[Lines]]-MV_karaoke_202004165687910[[#This Row],[찾은라인]])</f>
        <v>0</v>
      </c>
      <c r="E65" s="1">
        <v>0</v>
      </c>
      <c r="F65" s="1">
        <v>140</v>
      </c>
      <c r="G65" s="1">
        <v>0</v>
      </c>
      <c r="I65" s="1">
        <v>127</v>
      </c>
      <c r="J65" s="1">
        <v>28</v>
      </c>
      <c r="K65" s="1">
        <v>79</v>
      </c>
      <c r="L65" s="1">
        <v>0</v>
      </c>
      <c r="M65" s="1">
        <v>68</v>
      </c>
      <c r="N65" s="1">
        <v>0</v>
      </c>
      <c r="O65" s="1">
        <f>MV_karaoke_202004165687910[[#This Row],[Red]]+MV_karaoke_202004165687910[[#This Row],[Purple]]</f>
        <v>0</v>
      </c>
      <c r="Q65" s="1"/>
      <c r="R65" s="1"/>
      <c r="S65" s="1"/>
    </row>
    <row r="66" spans="1:19">
      <c r="A66" s="1" t="s">
        <v>54</v>
      </c>
      <c r="B66" s="1">
        <v>38</v>
      </c>
      <c r="C66" s="1">
        <v>38</v>
      </c>
      <c r="D66" s="16">
        <f>(MV_karaoke_202004165687910[[#This Row],[Lines]]-MV_karaoke_202004165687910[[#This Row],[찾은라인]])</f>
        <v>0</v>
      </c>
      <c r="E66" s="1">
        <v>1</v>
      </c>
      <c r="F66" s="1">
        <v>119</v>
      </c>
      <c r="G66" s="1">
        <v>0</v>
      </c>
      <c r="I66" s="1">
        <v>847</v>
      </c>
      <c r="J66" s="1">
        <v>38</v>
      </c>
      <c r="K66" s="1">
        <v>355</v>
      </c>
      <c r="L66" s="1">
        <v>0</v>
      </c>
      <c r="M66" s="1">
        <v>1082</v>
      </c>
      <c r="N66" s="1">
        <v>0</v>
      </c>
      <c r="O66" s="1">
        <f>MV_karaoke_202004165687910[[#This Row],[Red]]+MV_karaoke_202004165687910[[#This Row],[Purple]]</f>
        <v>0</v>
      </c>
      <c r="Q66" s="1"/>
      <c r="R66" s="1"/>
      <c r="S66" s="1"/>
    </row>
    <row r="67" spans="1:19">
      <c r="A67" s="1" t="s">
        <v>2680</v>
      </c>
      <c r="B67" s="1">
        <v>33</v>
      </c>
      <c r="C67" s="1">
        <v>33</v>
      </c>
      <c r="D67" s="16">
        <f>(MV_karaoke_202004165687910[[#This Row],[Lines]]-MV_karaoke_202004165687910[[#This Row],[찾은라인]])</f>
        <v>0</v>
      </c>
      <c r="E67" s="1">
        <v>10</v>
      </c>
      <c r="F67" s="1">
        <v>58</v>
      </c>
      <c r="G67" s="1">
        <v>0</v>
      </c>
      <c r="I67" s="1">
        <v>44</v>
      </c>
      <c r="J67" s="1">
        <v>33</v>
      </c>
      <c r="K67" s="1">
        <v>31</v>
      </c>
      <c r="L67" s="1">
        <v>0</v>
      </c>
      <c r="M67" s="1">
        <v>2</v>
      </c>
      <c r="N67" s="1">
        <v>0</v>
      </c>
      <c r="O67" s="1">
        <f>MV_karaoke_202004165687910[[#This Row],[Red]]+MV_karaoke_202004165687910[[#This Row],[Purple]]</f>
        <v>0</v>
      </c>
      <c r="Q67" s="1"/>
      <c r="R67" s="1"/>
      <c r="S67" s="1"/>
    </row>
    <row r="68" spans="1:19">
      <c r="A68" s="1" t="s">
        <v>56</v>
      </c>
      <c r="B68" s="1">
        <v>47</v>
      </c>
      <c r="C68" s="1">
        <v>47</v>
      </c>
      <c r="D68" s="16">
        <f>(MV_karaoke_202004165687910[[#This Row],[Lines]]-MV_karaoke_202004165687910[[#This Row],[찾은라인]])</f>
        <v>0</v>
      </c>
      <c r="E68" s="1">
        <v>2</v>
      </c>
      <c r="F68" s="1">
        <v>113</v>
      </c>
      <c r="G68" s="1">
        <v>0</v>
      </c>
      <c r="I68" s="1">
        <v>75</v>
      </c>
      <c r="J68" s="1">
        <v>47</v>
      </c>
      <c r="K68" s="1">
        <v>20</v>
      </c>
      <c r="L68" s="1">
        <v>0</v>
      </c>
      <c r="M68" s="1">
        <v>67</v>
      </c>
      <c r="N68" s="1">
        <v>0</v>
      </c>
      <c r="O68" s="1">
        <f>MV_karaoke_202004165687910[[#This Row],[Red]]+MV_karaoke_202004165687910[[#This Row],[Purple]]</f>
        <v>0</v>
      </c>
      <c r="Q68" s="1"/>
      <c r="R68" s="1"/>
      <c r="S68" s="1"/>
    </row>
    <row r="69" spans="1:19">
      <c r="A69" s="1" t="s">
        <v>57</v>
      </c>
      <c r="B69" s="1">
        <v>50</v>
      </c>
      <c r="C69" s="1">
        <v>50</v>
      </c>
      <c r="D69" s="16">
        <f>(MV_karaoke_202004165687910[[#This Row],[Lines]]-MV_karaoke_202004165687910[[#This Row],[찾은라인]])</f>
        <v>0</v>
      </c>
      <c r="E69" s="1">
        <v>1</v>
      </c>
      <c r="F69" s="1">
        <v>124</v>
      </c>
      <c r="G69" s="1">
        <v>1</v>
      </c>
      <c r="I69" s="1">
        <v>67</v>
      </c>
      <c r="J69" s="1">
        <v>50</v>
      </c>
      <c r="K69" s="1">
        <v>4</v>
      </c>
      <c r="L69" s="1">
        <v>0</v>
      </c>
      <c r="M69" s="1">
        <v>0</v>
      </c>
      <c r="N69" s="1">
        <v>0</v>
      </c>
      <c r="O69" s="1">
        <f>MV_karaoke_202004165687910[[#This Row],[Red]]+MV_karaoke_202004165687910[[#This Row],[Purple]]</f>
        <v>0</v>
      </c>
      <c r="Q69" s="1"/>
      <c r="R69" s="1"/>
      <c r="S69" s="1"/>
    </row>
    <row r="70" spans="1:19">
      <c r="A70" s="1" t="s">
        <v>58</v>
      </c>
      <c r="B70" s="1">
        <v>34</v>
      </c>
      <c r="C70" s="1">
        <v>34</v>
      </c>
      <c r="D70" s="16">
        <f>(MV_karaoke_202004165687910[[#This Row],[Lines]]-MV_karaoke_202004165687910[[#This Row],[찾은라인]])</f>
        <v>0</v>
      </c>
      <c r="E70" s="1">
        <v>1</v>
      </c>
      <c r="F70" s="1">
        <v>121</v>
      </c>
      <c r="G70" s="1">
        <v>1</v>
      </c>
      <c r="I70" s="1">
        <v>208</v>
      </c>
      <c r="J70" s="1">
        <v>34</v>
      </c>
      <c r="K70" s="1">
        <v>538</v>
      </c>
      <c r="L70" s="1">
        <v>0</v>
      </c>
      <c r="M70" s="1">
        <v>98</v>
      </c>
      <c r="N70" s="1">
        <v>0</v>
      </c>
      <c r="O70" s="1">
        <f>MV_karaoke_202004165687910[[#This Row],[Red]]+MV_karaoke_202004165687910[[#This Row],[Purple]]</f>
        <v>0</v>
      </c>
      <c r="Q70" s="1"/>
      <c r="R70" s="1"/>
      <c r="S70" s="1"/>
    </row>
    <row r="71" spans="1:19">
      <c r="A71" s="1" t="s">
        <v>59</v>
      </c>
      <c r="B71" s="1">
        <v>32</v>
      </c>
      <c r="C71" s="1">
        <v>32</v>
      </c>
      <c r="D71" s="16">
        <f>(MV_karaoke_202004165687910[[#This Row],[Lines]]-MV_karaoke_202004165687910[[#This Row],[찾은라인]])</f>
        <v>0</v>
      </c>
      <c r="E71" s="1">
        <v>0</v>
      </c>
      <c r="F71" s="1">
        <v>173</v>
      </c>
      <c r="G71" s="1">
        <v>0</v>
      </c>
      <c r="I71" s="1">
        <v>73</v>
      </c>
      <c r="J71" s="1">
        <v>32</v>
      </c>
      <c r="K71" s="1">
        <v>24</v>
      </c>
      <c r="L71" s="1">
        <v>0</v>
      </c>
      <c r="M71" s="1">
        <v>22</v>
      </c>
      <c r="N71" s="1">
        <v>0</v>
      </c>
      <c r="O71" s="1">
        <f>MV_karaoke_202004165687910[[#This Row],[Red]]+MV_karaoke_202004165687910[[#This Row],[Purple]]</f>
        <v>0</v>
      </c>
      <c r="Q71" s="1"/>
      <c r="R71" s="1"/>
      <c r="S71" s="1"/>
    </row>
    <row r="72" spans="1:19">
      <c r="A72" s="1" t="s">
        <v>60</v>
      </c>
      <c r="B72" s="1">
        <v>56</v>
      </c>
      <c r="C72" s="1">
        <v>56</v>
      </c>
      <c r="D72" s="16">
        <f>(MV_karaoke_202004165687910[[#This Row],[Lines]]-MV_karaoke_202004165687910[[#This Row],[찾은라인]])</f>
        <v>0</v>
      </c>
      <c r="E72" s="1">
        <v>3</v>
      </c>
      <c r="F72" s="1">
        <v>107</v>
      </c>
      <c r="G72" s="1">
        <v>0</v>
      </c>
      <c r="I72" s="1">
        <v>79</v>
      </c>
      <c r="J72" s="1">
        <v>56</v>
      </c>
      <c r="K72" s="1">
        <v>5</v>
      </c>
      <c r="L72" s="1">
        <v>0</v>
      </c>
      <c r="M72" s="1">
        <v>0</v>
      </c>
      <c r="N72" s="1">
        <v>0</v>
      </c>
      <c r="O72" s="1">
        <f>MV_karaoke_202004165687910[[#This Row],[Red]]+MV_karaoke_202004165687910[[#This Row],[Purple]]</f>
        <v>0</v>
      </c>
      <c r="Q72" s="1"/>
      <c r="R72" s="1"/>
      <c r="S72" s="1"/>
    </row>
    <row r="73" spans="1:19">
      <c r="A73" s="1" t="s">
        <v>61</v>
      </c>
      <c r="B73" s="1">
        <v>32</v>
      </c>
      <c r="C73" s="1">
        <v>32</v>
      </c>
      <c r="D73" s="16">
        <f>(MV_karaoke_202004165687910[[#This Row],[Lines]]-MV_karaoke_202004165687910[[#This Row],[찾은라인]])</f>
        <v>0</v>
      </c>
      <c r="E73" s="1">
        <v>6</v>
      </c>
      <c r="F73" s="1">
        <v>97</v>
      </c>
      <c r="G73" s="1">
        <v>0</v>
      </c>
      <c r="I73" s="1">
        <v>42</v>
      </c>
      <c r="J73" s="1">
        <v>32</v>
      </c>
      <c r="K73" s="1">
        <v>0</v>
      </c>
      <c r="L73" s="1">
        <v>0</v>
      </c>
      <c r="M73" s="1">
        <v>0</v>
      </c>
      <c r="N73" s="1">
        <v>0</v>
      </c>
      <c r="O73" s="1">
        <f>MV_karaoke_202004165687910[[#This Row],[Red]]+MV_karaoke_202004165687910[[#This Row],[Purple]]</f>
        <v>0</v>
      </c>
      <c r="Q73" s="1"/>
      <c r="R73" s="1"/>
      <c r="S73" s="1"/>
    </row>
    <row r="74" spans="1:19">
      <c r="A74" s="1" t="s">
        <v>3232</v>
      </c>
      <c r="B74" s="1">
        <v>45</v>
      </c>
      <c r="C74" s="1">
        <v>45</v>
      </c>
      <c r="D74" s="16">
        <f>(MV_karaoke_202004165687910[[#This Row],[Lines]]-MV_karaoke_202004165687910[[#This Row],[찾은라인]])</f>
        <v>0</v>
      </c>
      <c r="E74" s="1">
        <v>4</v>
      </c>
      <c r="F74" s="1">
        <v>116</v>
      </c>
      <c r="G74" s="1">
        <v>2</v>
      </c>
      <c r="I74" s="1">
        <v>359</v>
      </c>
      <c r="J74" s="1">
        <v>45</v>
      </c>
      <c r="K74" s="1">
        <v>564</v>
      </c>
      <c r="L74" s="1">
        <v>0</v>
      </c>
      <c r="M74" s="1">
        <v>602</v>
      </c>
      <c r="N74" s="1">
        <v>1</v>
      </c>
      <c r="O74" s="1">
        <f>MV_karaoke_202004165687910[[#This Row],[Red]]+MV_karaoke_202004165687910[[#This Row],[Purple]]</f>
        <v>1</v>
      </c>
      <c r="Q74" s="1"/>
      <c r="R74" s="1"/>
      <c r="S74" s="1"/>
    </row>
    <row r="75" spans="1:19">
      <c r="A75" s="1" t="s">
        <v>63</v>
      </c>
      <c r="B75" s="1">
        <v>34</v>
      </c>
      <c r="C75" s="1">
        <v>34</v>
      </c>
      <c r="D75" s="16">
        <f>(MV_karaoke_202004165687910[[#This Row],[Lines]]-MV_karaoke_202004165687910[[#This Row],[찾은라인]])</f>
        <v>0</v>
      </c>
      <c r="E75" s="1">
        <v>4</v>
      </c>
      <c r="F75" s="1">
        <v>113</v>
      </c>
      <c r="G75" s="1">
        <v>1</v>
      </c>
      <c r="I75" s="1">
        <v>169</v>
      </c>
      <c r="J75" s="1">
        <v>34</v>
      </c>
      <c r="K75" s="1">
        <v>143</v>
      </c>
      <c r="L75" s="1">
        <v>0</v>
      </c>
      <c r="M75" s="1">
        <v>63</v>
      </c>
      <c r="N75" s="1">
        <v>0</v>
      </c>
      <c r="O75" s="1">
        <f>MV_karaoke_202004165687910[[#This Row],[Red]]+MV_karaoke_202004165687910[[#This Row],[Purple]]</f>
        <v>0</v>
      </c>
      <c r="Q75" s="1"/>
      <c r="R75" s="1"/>
      <c r="S75" s="1"/>
    </row>
    <row r="76" spans="1:19">
      <c r="A76" s="1" t="s">
        <v>64</v>
      </c>
      <c r="B76" s="1">
        <v>40</v>
      </c>
      <c r="C76" s="1">
        <v>40</v>
      </c>
      <c r="D76" s="16">
        <f>(MV_karaoke_202004165687910[[#This Row],[Lines]]-MV_karaoke_202004165687910[[#This Row],[찾은라인]])</f>
        <v>0</v>
      </c>
      <c r="E76" s="1">
        <v>10</v>
      </c>
      <c r="F76" s="1">
        <v>77</v>
      </c>
      <c r="G76" s="1">
        <v>0</v>
      </c>
      <c r="I76" s="1">
        <v>50</v>
      </c>
      <c r="J76" s="1">
        <v>40</v>
      </c>
      <c r="K76" s="1">
        <v>10</v>
      </c>
      <c r="L76" s="1">
        <v>0</v>
      </c>
      <c r="M76" s="1">
        <v>1</v>
      </c>
      <c r="N76" s="1">
        <v>0</v>
      </c>
      <c r="O76" s="1">
        <f>MV_karaoke_202004165687910[[#This Row],[Red]]+MV_karaoke_202004165687910[[#This Row],[Purple]]</f>
        <v>0</v>
      </c>
      <c r="Q76" s="1"/>
      <c r="R76" s="1"/>
      <c r="S76" s="1"/>
    </row>
    <row r="77" spans="1:19">
      <c r="A77" s="1" t="s">
        <v>65</v>
      </c>
      <c r="B77" s="1">
        <v>42</v>
      </c>
      <c r="C77" s="1">
        <v>42</v>
      </c>
      <c r="D77" s="16">
        <f>(MV_karaoke_202004165687910[[#This Row],[Lines]]-MV_karaoke_202004165687910[[#This Row],[찾은라인]])</f>
        <v>0</v>
      </c>
      <c r="E77" s="1">
        <v>0</v>
      </c>
      <c r="F77" s="1">
        <v>188</v>
      </c>
      <c r="G77" s="1">
        <v>0</v>
      </c>
      <c r="I77" s="1">
        <v>48</v>
      </c>
      <c r="J77" s="1">
        <v>42</v>
      </c>
      <c r="K77" s="1">
        <v>10</v>
      </c>
      <c r="L77" s="1">
        <v>0</v>
      </c>
      <c r="M77" s="1">
        <v>0</v>
      </c>
      <c r="N77" s="1">
        <v>0</v>
      </c>
      <c r="O77" s="1">
        <f>MV_karaoke_202004165687910[[#This Row],[Red]]+MV_karaoke_202004165687910[[#This Row],[Purple]]</f>
        <v>0</v>
      </c>
      <c r="Q77" s="1"/>
      <c r="R77" s="1"/>
      <c r="S77" s="1"/>
    </row>
    <row r="78" spans="1:19">
      <c r="A78" s="1" t="s">
        <v>66</v>
      </c>
      <c r="B78" s="1">
        <v>25</v>
      </c>
      <c r="C78" s="1">
        <v>25</v>
      </c>
      <c r="D78" s="16">
        <f>(MV_karaoke_202004165687910[[#This Row],[Lines]]-MV_karaoke_202004165687910[[#This Row],[찾은라인]])</f>
        <v>0</v>
      </c>
      <c r="E78" s="1">
        <v>0</v>
      </c>
      <c r="F78" s="1">
        <v>148</v>
      </c>
      <c r="G78" s="1">
        <v>0</v>
      </c>
      <c r="I78" s="1">
        <v>119</v>
      </c>
      <c r="J78" s="1">
        <v>25</v>
      </c>
      <c r="K78" s="1">
        <v>15</v>
      </c>
      <c r="L78" s="1">
        <v>0</v>
      </c>
      <c r="M78" s="1">
        <v>0</v>
      </c>
      <c r="N78" s="1">
        <v>0</v>
      </c>
      <c r="O78" s="1">
        <f>MV_karaoke_202004165687910[[#This Row],[Red]]+MV_karaoke_202004165687910[[#This Row],[Purple]]</f>
        <v>0</v>
      </c>
      <c r="Q78" s="1"/>
      <c r="R78" s="1"/>
      <c r="S78" s="1"/>
    </row>
    <row r="79" spans="1:19">
      <c r="A79" s="1" t="s">
        <v>67</v>
      </c>
      <c r="B79" s="1">
        <v>30</v>
      </c>
      <c r="C79" s="1">
        <v>30</v>
      </c>
      <c r="D79" s="16">
        <f>(MV_karaoke_202004165687910[[#This Row],[Lines]]-MV_karaoke_202004165687910[[#This Row],[찾은라인]])</f>
        <v>0</v>
      </c>
      <c r="E79" s="1">
        <v>10</v>
      </c>
      <c r="F79" s="1">
        <v>70</v>
      </c>
      <c r="G79" s="1">
        <v>0</v>
      </c>
      <c r="I79" s="1">
        <v>80</v>
      </c>
      <c r="J79" s="1">
        <v>30</v>
      </c>
      <c r="K79" s="1">
        <v>50</v>
      </c>
      <c r="L79" s="1">
        <v>0</v>
      </c>
      <c r="M79" s="1">
        <v>141</v>
      </c>
      <c r="N79" s="1">
        <v>1</v>
      </c>
      <c r="O79" s="1">
        <f>MV_karaoke_202004165687910[[#This Row],[Red]]+MV_karaoke_202004165687910[[#This Row],[Purple]]</f>
        <v>1</v>
      </c>
      <c r="Q79" s="1"/>
      <c r="R79" s="1"/>
      <c r="S79" s="1"/>
    </row>
    <row r="80" spans="1:19">
      <c r="A80" s="1" t="s">
        <v>68</v>
      </c>
      <c r="B80" s="1">
        <v>40</v>
      </c>
      <c r="C80" s="1">
        <v>40</v>
      </c>
      <c r="D80" s="16">
        <f>(MV_karaoke_202004165687910[[#This Row],[Lines]]-MV_karaoke_202004165687910[[#This Row],[찾은라인]])</f>
        <v>0</v>
      </c>
      <c r="E80" s="1">
        <v>0</v>
      </c>
      <c r="F80" s="1">
        <v>149</v>
      </c>
      <c r="G80" s="1">
        <v>0</v>
      </c>
      <c r="I80" s="1">
        <v>127</v>
      </c>
      <c r="J80" s="1">
        <v>40</v>
      </c>
      <c r="K80" s="1">
        <v>226</v>
      </c>
      <c r="L80" s="1">
        <v>0</v>
      </c>
      <c r="M80" s="1">
        <v>236</v>
      </c>
      <c r="N80" s="1">
        <v>2</v>
      </c>
      <c r="O80" s="1">
        <f>MV_karaoke_202004165687910[[#This Row],[Red]]+MV_karaoke_202004165687910[[#This Row],[Purple]]</f>
        <v>2</v>
      </c>
      <c r="Q80" s="1"/>
      <c r="R80" s="1"/>
      <c r="S80" s="1"/>
    </row>
    <row r="81" spans="1:19">
      <c r="A81" s="1" t="s">
        <v>69</v>
      </c>
      <c r="B81" s="1">
        <v>36</v>
      </c>
      <c r="C81" s="1">
        <v>36</v>
      </c>
      <c r="D81" s="16">
        <f>(MV_karaoke_202004165687910[[#This Row],[Lines]]-MV_karaoke_202004165687910[[#This Row],[찾은라인]])</f>
        <v>0</v>
      </c>
      <c r="E81" s="1">
        <v>0</v>
      </c>
      <c r="F81" s="1">
        <v>185</v>
      </c>
      <c r="G81" s="1">
        <v>0</v>
      </c>
      <c r="I81" s="1">
        <v>58</v>
      </c>
      <c r="J81" s="1">
        <v>36</v>
      </c>
      <c r="K81" s="1">
        <v>146</v>
      </c>
      <c r="L81" s="1">
        <v>0</v>
      </c>
      <c r="M81" s="1">
        <v>26</v>
      </c>
      <c r="N81" s="1">
        <v>0</v>
      </c>
      <c r="O81" s="1">
        <f>MV_karaoke_202004165687910[[#This Row],[Red]]+MV_karaoke_202004165687910[[#This Row],[Purple]]</f>
        <v>0</v>
      </c>
      <c r="Q81" s="1"/>
      <c r="R81" s="1"/>
      <c r="S81" s="1"/>
    </row>
    <row r="82" spans="1:19">
      <c r="A82" s="1" t="s">
        <v>70</v>
      </c>
      <c r="B82" s="1">
        <v>37</v>
      </c>
      <c r="C82" s="1">
        <v>37</v>
      </c>
      <c r="D82" s="16">
        <f>(MV_karaoke_202004165687910[[#This Row],[Lines]]-MV_karaoke_202004165687910[[#This Row],[찾은라인]])</f>
        <v>0</v>
      </c>
      <c r="E82" s="1">
        <v>1</v>
      </c>
      <c r="F82" s="1">
        <v>151</v>
      </c>
      <c r="G82" s="1">
        <v>0</v>
      </c>
      <c r="I82" s="1">
        <v>82</v>
      </c>
      <c r="J82" s="1">
        <v>37</v>
      </c>
      <c r="K82" s="1">
        <v>75</v>
      </c>
      <c r="L82" s="1">
        <v>0</v>
      </c>
      <c r="M82" s="1">
        <v>28</v>
      </c>
      <c r="N82" s="1">
        <v>0</v>
      </c>
      <c r="O82" s="1">
        <f>MV_karaoke_202004165687910[[#This Row],[Red]]+MV_karaoke_202004165687910[[#This Row],[Purple]]</f>
        <v>0</v>
      </c>
      <c r="Q82" s="1"/>
      <c r="R82" s="1"/>
      <c r="S82" s="1"/>
    </row>
    <row r="83" spans="1:19">
      <c r="A83" s="1" t="s">
        <v>71</v>
      </c>
      <c r="B83" s="1">
        <v>47</v>
      </c>
      <c r="C83" s="1">
        <v>47</v>
      </c>
      <c r="D83" s="16">
        <f>(MV_karaoke_202004165687910[[#This Row],[Lines]]-MV_karaoke_202004165687910[[#This Row],[찾은라인]])</f>
        <v>0</v>
      </c>
      <c r="E83" s="1">
        <v>7</v>
      </c>
      <c r="F83" s="1">
        <v>92</v>
      </c>
      <c r="G83" s="1">
        <v>0</v>
      </c>
      <c r="I83" s="1">
        <v>123</v>
      </c>
      <c r="J83" s="1">
        <v>47</v>
      </c>
      <c r="K83" s="1">
        <v>38</v>
      </c>
      <c r="L83" s="1">
        <v>0</v>
      </c>
      <c r="M83" s="1">
        <v>3</v>
      </c>
      <c r="N83" s="1">
        <v>0</v>
      </c>
      <c r="O83" s="1">
        <f>MV_karaoke_202004165687910[[#This Row],[Red]]+MV_karaoke_202004165687910[[#This Row],[Purple]]</f>
        <v>0</v>
      </c>
      <c r="Q83" s="1"/>
      <c r="R83" s="1"/>
      <c r="S83" s="1"/>
    </row>
    <row r="84" spans="1:19">
      <c r="A84" s="1" t="s">
        <v>72</v>
      </c>
      <c r="B84" s="1">
        <v>40</v>
      </c>
      <c r="C84" s="1">
        <v>40</v>
      </c>
      <c r="D84" s="16">
        <f>(MV_karaoke_202004165687910[[#This Row],[Lines]]-MV_karaoke_202004165687910[[#This Row],[찾은라인]])</f>
        <v>0</v>
      </c>
      <c r="E84" s="1">
        <v>5</v>
      </c>
      <c r="F84" s="1">
        <v>103</v>
      </c>
      <c r="G84" s="1">
        <v>0</v>
      </c>
      <c r="I84" s="1">
        <v>70</v>
      </c>
      <c r="J84" s="1">
        <v>40</v>
      </c>
      <c r="K84" s="1">
        <v>3</v>
      </c>
      <c r="L84" s="1">
        <v>0</v>
      </c>
      <c r="M84" s="1">
        <v>96</v>
      </c>
      <c r="N84" s="1">
        <v>0</v>
      </c>
      <c r="O84" s="1">
        <f>MV_karaoke_202004165687910[[#This Row],[Red]]+MV_karaoke_202004165687910[[#This Row],[Purple]]</f>
        <v>0</v>
      </c>
      <c r="Q84" s="1"/>
      <c r="R84" s="1"/>
      <c r="S84" s="1"/>
    </row>
    <row r="85" spans="1:19">
      <c r="A85" s="1" t="s">
        <v>73</v>
      </c>
      <c r="B85" s="1">
        <v>28</v>
      </c>
      <c r="C85" s="1">
        <v>28</v>
      </c>
      <c r="D85" s="16">
        <f>(MV_karaoke_202004165687910[[#This Row],[Lines]]-MV_karaoke_202004165687910[[#This Row],[찾은라인]])</f>
        <v>0</v>
      </c>
      <c r="E85" s="1">
        <v>9</v>
      </c>
      <c r="F85" s="1">
        <v>72</v>
      </c>
      <c r="G85" s="1">
        <v>0</v>
      </c>
      <c r="I85" s="1">
        <v>37</v>
      </c>
      <c r="J85" s="1">
        <v>28</v>
      </c>
      <c r="K85" s="1">
        <v>5</v>
      </c>
      <c r="L85" s="1">
        <v>0</v>
      </c>
      <c r="M85" s="1">
        <v>0</v>
      </c>
      <c r="N85" s="1">
        <v>0</v>
      </c>
      <c r="O85" s="1">
        <f>MV_karaoke_202004165687910[[#This Row],[Red]]+MV_karaoke_202004165687910[[#This Row],[Purple]]</f>
        <v>0</v>
      </c>
      <c r="Q85" s="1"/>
      <c r="R85" s="1"/>
      <c r="S85" s="1"/>
    </row>
    <row r="86" spans="1:19">
      <c r="A86" s="1" t="s">
        <v>74</v>
      </c>
      <c r="B86" s="1">
        <v>34</v>
      </c>
      <c r="C86" s="1">
        <v>34</v>
      </c>
      <c r="D86" s="16">
        <f>(MV_karaoke_202004165687910[[#This Row],[Lines]]-MV_karaoke_202004165687910[[#This Row],[찾은라인]])</f>
        <v>0</v>
      </c>
      <c r="E86" s="1">
        <v>0</v>
      </c>
      <c r="F86" s="1">
        <v>176</v>
      </c>
      <c r="G86" s="1">
        <v>0</v>
      </c>
      <c r="I86" s="1">
        <v>86</v>
      </c>
      <c r="J86" s="1">
        <v>34</v>
      </c>
      <c r="K86" s="1">
        <v>128</v>
      </c>
      <c r="L86" s="1">
        <v>0</v>
      </c>
      <c r="M86" s="1">
        <v>30</v>
      </c>
      <c r="N86" s="1">
        <v>0</v>
      </c>
      <c r="O86" s="1">
        <f>MV_karaoke_202004165687910[[#This Row],[Red]]+MV_karaoke_202004165687910[[#This Row],[Purple]]</f>
        <v>0</v>
      </c>
      <c r="Q86" s="1"/>
      <c r="R86" s="1"/>
      <c r="S86" s="1"/>
    </row>
    <row r="87" spans="1:19">
      <c r="A87" s="4" t="s">
        <v>2949</v>
      </c>
      <c r="B87" s="4">
        <v>44</v>
      </c>
      <c r="C87" s="1">
        <v>0</v>
      </c>
      <c r="D87" s="16">
        <f>(MV_karaoke_202004165687910[[#This Row],[Lines]]-MV_karaoke_202004165687910[[#This Row],[찾은라인]])</f>
        <v>44</v>
      </c>
      <c r="E87" s="1">
        <v>0</v>
      </c>
      <c r="H87" s="1" t="s">
        <v>2756</v>
      </c>
      <c r="I87" s="1">
        <v>0</v>
      </c>
      <c r="J87" s="1">
        <v>0</v>
      </c>
      <c r="K87" s="1">
        <v>6</v>
      </c>
      <c r="L87" s="1">
        <v>0</v>
      </c>
      <c r="M87" s="1">
        <v>17</v>
      </c>
      <c r="N87" s="1">
        <v>0</v>
      </c>
      <c r="O87" s="1">
        <f>MV_karaoke_202004165687910[[#This Row],[Red]]+MV_karaoke_202004165687910[[#This Row],[Purple]]</f>
        <v>0</v>
      </c>
      <c r="Q87" t="s">
        <v>3582</v>
      </c>
      <c r="R87" s="1"/>
      <c r="S87" s="1"/>
    </row>
    <row r="88" spans="1:19">
      <c r="A88" s="1" t="s">
        <v>76</v>
      </c>
      <c r="B88" s="1">
        <v>47</v>
      </c>
      <c r="C88" s="1">
        <v>47</v>
      </c>
      <c r="D88" s="16">
        <f>(MV_karaoke_202004165687910[[#This Row],[Lines]]-MV_karaoke_202004165687910[[#This Row],[찾은라인]])</f>
        <v>0</v>
      </c>
      <c r="E88" s="1">
        <v>4</v>
      </c>
      <c r="F88" s="1">
        <v>104</v>
      </c>
      <c r="G88" s="1">
        <v>0</v>
      </c>
      <c r="I88" s="1">
        <v>61</v>
      </c>
      <c r="J88" s="1">
        <v>47</v>
      </c>
      <c r="K88" s="1">
        <v>201</v>
      </c>
      <c r="L88" s="1">
        <v>0</v>
      </c>
      <c r="M88" s="1">
        <v>108</v>
      </c>
      <c r="N88" s="1">
        <v>0</v>
      </c>
      <c r="O88" s="1">
        <f>MV_karaoke_202004165687910[[#This Row],[Red]]+MV_karaoke_202004165687910[[#This Row],[Purple]]</f>
        <v>0</v>
      </c>
      <c r="Q88" s="1"/>
      <c r="R88" s="1"/>
      <c r="S88" s="1"/>
    </row>
    <row r="89" spans="1:19">
      <c r="A89" s="1" t="s">
        <v>77</v>
      </c>
      <c r="B89" s="1">
        <v>25</v>
      </c>
      <c r="C89" s="1">
        <v>25</v>
      </c>
      <c r="D89" s="16">
        <f>(MV_karaoke_202004165687910[[#This Row],[Lines]]-MV_karaoke_202004165687910[[#This Row],[찾은라인]])</f>
        <v>0</v>
      </c>
      <c r="E89" s="1">
        <v>2</v>
      </c>
      <c r="F89" s="1">
        <v>156</v>
      </c>
      <c r="G89" s="1">
        <v>0</v>
      </c>
      <c r="I89" s="1">
        <v>86</v>
      </c>
      <c r="J89" s="1">
        <v>25</v>
      </c>
      <c r="K89" s="1">
        <v>118</v>
      </c>
      <c r="L89" s="1">
        <v>0</v>
      </c>
      <c r="M89" s="1">
        <v>43</v>
      </c>
      <c r="N89" s="1">
        <v>0</v>
      </c>
      <c r="O89" s="1">
        <f>MV_karaoke_202004165687910[[#This Row],[Red]]+MV_karaoke_202004165687910[[#This Row],[Purple]]</f>
        <v>0</v>
      </c>
      <c r="Q89" s="1"/>
      <c r="R89" s="1"/>
      <c r="S89" s="1"/>
    </row>
    <row r="90" spans="1:19">
      <c r="A90" s="1" t="s">
        <v>78</v>
      </c>
      <c r="B90" s="1">
        <v>24</v>
      </c>
      <c r="C90" s="1">
        <v>24</v>
      </c>
      <c r="D90" s="16">
        <f>(MV_karaoke_202004165687910[[#This Row],[Lines]]-MV_karaoke_202004165687910[[#This Row],[찾은라인]])</f>
        <v>0</v>
      </c>
      <c r="E90" s="1">
        <v>1</v>
      </c>
      <c r="F90" s="1">
        <v>210</v>
      </c>
      <c r="G90" s="1">
        <v>0</v>
      </c>
      <c r="I90" s="1">
        <v>159</v>
      </c>
      <c r="J90" s="1">
        <v>24</v>
      </c>
      <c r="K90" s="1">
        <v>170</v>
      </c>
      <c r="L90" s="1">
        <v>0</v>
      </c>
      <c r="M90" s="1">
        <v>454</v>
      </c>
      <c r="N90" s="1">
        <v>3</v>
      </c>
      <c r="O90" s="1">
        <f>MV_karaoke_202004165687910[[#This Row],[Red]]+MV_karaoke_202004165687910[[#This Row],[Purple]]</f>
        <v>3</v>
      </c>
      <c r="Q90" s="1"/>
      <c r="R90" s="1"/>
      <c r="S90" s="1"/>
    </row>
    <row r="91" spans="1:19">
      <c r="A91" s="1" t="s">
        <v>79</v>
      </c>
      <c r="B91" s="1">
        <v>27</v>
      </c>
      <c r="C91" s="1">
        <v>27</v>
      </c>
      <c r="D91" s="16">
        <f>(MV_karaoke_202004165687910[[#This Row],[Lines]]-MV_karaoke_202004165687910[[#This Row],[찾은라인]])</f>
        <v>0</v>
      </c>
      <c r="E91" s="1">
        <v>0</v>
      </c>
      <c r="F91" s="1">
        <v>118</v>
      </c>
      <c r="G91" s="1">
        <v>0</v>
      </c>
      <c r="I91" s="1">
        <v>44</v>
      </c>
      <c r="J91" s="1">
        <v>27</v>
      </c>
      <c r="K91" s="1">
        <v>180</v>
      </c>
      <c r="L91" s="1">
        <v>0</v>
      </c>
      <c r="M91" s="1">
        <v>1</v>
      </c>
      <c r="N91" s="1">
        <v>0</v>
      </c>
      <c r="O91" s="1">
        <f>MV_karaoke_202004165687910[[#This Row],[Red]]+MV_karaoke_202004165687910[[#This Row],[Purple]]</f>
        <v>0</v>
      </c>
      <c r="Q91" s="1"/>
      <c r="R91" s="1"/>
      <c r="S91" s="1"/>
    </row>
    <row r="92" spans="1:19">
      <c r="A92" s="1" t="s">
        <v>80</v>
      </c>
      <c r="B92" s="1">
        <v>48</v>
      </c>
      <c r="C92" s="1">
        <v>48</v>
      </c>
      <c r="D92" s="16">
        <f>(MV_karaoke_202004165687910[[#This Row],[Lines]]-MV_karaoke_202004165687910[[#This Row],[찾은라인]])</f>
        <v>0</v>
      </c>
      <c r="E92" s="1">
        <v>10</v>
      </c>
      <c r="F92" s="1">
        <v>72</v>
      </c>
      <c r="G92" s="1">
        <v>0</v>
      </c>
      <c r="I92" s="1">
        <v>113</v>
      </c>
      <c r="J92" s="1">
        <v>48</v>
      </c>
      <c r="K92" s="1">
        <v>7</v>
      </c>
      <c r="L92" s="1">
        <v>0</v>
      </c>
      <c r="M92" s="1">
        <v>6</v>
      </c>
      <c r="N92" s="1">
        <v>0</v>
      </c>
      <c r="O92" s="1">
        <f>MV_karaoke_202004165687910[[#This Row],[Red]]+MV_karaoke_202004165687910[[#This Row],[Purple]]</f>
        <v>0</v>
      </c>
      <c r="Q92" s="1"/>
      <c r="R92" s="1"/>
      <c r="S92" s="1"/>
    </row>
    <row r="93" spans="1:19">
      <c r="A93" s="1" t="s">
        <v>81</v>
      </c>
      <c r="B93" s="1">
        <v>31</v>
      </c>
      <c r="C93" s="1">
        <v>31</v>
      </c>
      <c r="D93" s="16">
        <f>(MV_karaoke_202004165687910[[#This Row],[Lines]]-MV_karaoke_202004165687910[[#This Row],[찾은라인]])</f>
        <v>0</v>
      </c>
      <c r="E93" s="1">
        <v>3</v>
      </c>
      <c r="F93" s="1">
        <v>118</v>
      </c>
      <c r="G93" s="1">
        <v>1</v>
      </c>
      <c r="I93" s="1">
        <v>153</v>
      </c>
      <c r="J93" s="1">
        <v>31</v>
      </c>
      <c r="K93" s="1">
        <v>8</v>
      </c>
      <c r="L93" s="1">
        <v>0</v>
      </c>
      <c r="M93" s="1">
        <v>202</v>
      </c>
      <c r="N93" s="1">
        <v>0</v>
      </c>
      <c r="O93" s="1">
        <f>MV_karaoke_202004165687910[[#This Row],[Red]]+MV_karaoke_202004165687910[[#This Row],[Purple]]</f>
        <v>0</v>
      </c>
      <c r="Q93" s="1"/>
      <c r="R93" s="1"/>
      <c r="S93" s="1"/>
    </row>
    <row r="94" spans="1:19">
      <c r="A94" s="1" t="s">
        <v>82</v>
      </c>
      <c r="B94" s="1">
        <v>32</v>
      </c>
      <c r="C94" s="1">
        <v>32</v>
      </c>
      <c r="D94" s="16">
        <f>(MV_karaoke_202004165687910[[#This Row],[Lines]]-MV_karaoke_202004165687910[[#This Row],[찾은라인]])</f>
        <v>0</v>
      </c>
      <c r="E94" s="1">
        <v>2</v>
      </c>
      <c r="F94" s="1">
        <v>119</v>
      </c>
      <c r="G94" s="1">
        <v>0</v>
      </c>
      <c r="I94" s="1">
        <v>145</v>
      </c>
      <c r="J94" s="1">
        <v>32</v>
      </c>
      <c r="K94" s="1">
        <v>108</v>
      </c>
      <c r="L94" s="1">
        <v>0</v>
      </c>
      <c r="M94" s="1">
        <v>64</v>
      </c>
      <c r="N94" s="1">
        <v>0</v>
      </c>
      <c r="O94" s="1">
        <f>MV_karaoke_202004165687910[[#This Row],[Red]]+MV_karaoke_202004165687910[[#This Row],[Purple]]</f>
        <v>0</v>
      </c>
      <c r="Q94" s="1"/>
      <c r="R94" s="1"/>
      <c r="S94" s="1"/>
    </row>
    <row r="95" spans="1:19">
      <c r="A95" s="1" t="s">
        <v>2217</v>
      </c>
      <c r="B95" s="1">
        <v>20</v>
      </c>
      <c r="C95" s="1">
        <v>20</v>
      </c>
      <c r="D95" s="16">
        <f>(MV_karaoke_202004165687910[[#This Row],[Lines]]-MV_karaoke_202004165687910[[#This Row],[찾은라인]])</f>
        <v>0</v>
      </c>
      <c r="E95" s="1">
        <v>0</v>
      </c>
      <c r="F95" s="1">
        <v>143</v>
      </c>
      <c r="G95" s="1">
        <v>1</v>
      </c>
      <c r="I95" s="1">
        <v>80</v>
      </c>
      <c r="J95" s="1">
        <v>20</v>
      </c>
      <c r="K95" s="1">
        <v>160</v>
      </c>
      <c r="L95" s="1">
        <v>0</v>
      </c>
      <c r="M95" s="1">
        <v>348</v>
      </c>
      <c r="N95" s="1">
        <v>3</v>
      </c>
      <c r="O95" s="1">
        <f>MV_karaoke_202004165687910[[#This Row],[Red]]+MV_karaoke_202004165687910[[#This Row],[Purple]]</f>
        <v>3</v>
      </c>
      <c r="Q95" s="1"/>
      <c r="R95" s="1"/>
      <c r="S95" s="1"/>
    </row>
    <row r="96" spans="1:19">
      <c r="A96" s="1" t="s">
        <v>85</v>
      </c>
      <c r="B96" s="1">
        <v>38</v>
      </c>
      <c r="C96" s="1">
        <v>38</v>
      </c>
      <c r="D96" s="16">
        <f>(MV_karaoke_202004165687910[[#This Row],[Lines]]-MV_karaoke_202004165687910[[#This Row],[찾은라인]])</f>
        <v>0</v>
      </c>
      <c r="E96" s="1">
        <v>1</v>
      </c>
      <c r="F96" s="1">
        <v>128</v>
      </c>
      <c r="G96" s="1">
        <v>1</v>
      </c>
      <c r="I96" s="1">
        <v>59</v>
      </c>
      <c r="J96" s="1">
        <v>38</v>
      </c>
      <c r="K96" s="1">
        <v>122</v>
      </c>
      <c r="L96" s="1">
        <v>0</v>
      </c>
      <c r="M96" s="1">
        <v>69</v>
      </c>
      <c r="N96" s="1">
        <v>0</v>
      </c>
      <c r="O96" s="1">
        <f>MV_karaoke_202004165687910[[#This Row],[Red]]+MV_karaoke_202004165687910[[#This Row],[Purple]]</f>
        <v>0</v>
      </c>
      <c r="Q96" s="1"/>
      <c r="R96" s="1"/>
      <c r="S96" s="1"/>
    </row>
    <row r="97" spans="1:19">
      <c r="A97" s="1" t="s">
        <v>86</v>
      </c>
      <c r="B97" s="1">
        <v>38</v>
      </c>
      <c r="C97" s="1">
        <v>38</v>
      </c>
      <c r="D97" s="16">
        <f>(MV_karaoke_202004165687910[[#This Row],[Lines]]-MV_karaoke_202004165687910[[#This Row],[찾은라인]])</f>
        <v>0</v>
      </c>
      <c r="E97" s="1">
        <v>10</v>
      </c>
      <c r="F97" s="1">
        <v>69</v>
      </c>
      <c r="G97" s="1">
        <v>0</v>
      </c>
      <c r="I97" s="1">
        <v>57</v>
      </c>
      <c r="J97" s="1">
        <v>38</v>
      </c>
      <c r="K97" s="1">
        <v>27</v>
      </c>
      <c r="L97" s="1">
        <v>0</v>
      </c>
      <c r="M97" s="1">
        <v>2</v>
      </c>
      <c r="N97" s="1">
        <v>0</v>
      </c>
      <c r="O97" s="1">
        <f>MV_karaoke_202004165687910[[#This Row],[Red]]+MV_karaoke_202004165687910[[#This Row],[Purple]]</f>
        <v>0</v>
      </c>
      <c r="Q97" s="1"/>
      <c r="R97" s="1"/>
      <c r="S97" s="1"/>
    </row>
    <row r="98" spans="1:19">
      <c r="A98" s="1" t="s">
        <v>87</v>
      </c>
      <c r="B98" s="1">
        <v>48</v>
      </c>
      <c r="C98" s="1">
        <v>48</v>
      </c>
      <c r="D98" s="16">
        <f>(MV_karaoke_202004165687910[[#This Row],[Lines]]-MV_karaoke_202004165687910[[#This Row],[찾은라인]])</f>
        <v>0</v>
      </c>
      <c r="E98" s="1">
        <v>10</v>
      </c>
      <c r="F98" s="1">
        <v>61</v>
      </c>
      <c r="G98" s="1">
        <v>0</v>
      </c>
      <c r="I98" s="1">
        <v>70</v>
      </c>
      <c r="J98" s="1">
        <v>48</v>
      </c>
      <c r="K98" s="1">
        <v>0</v>
      </c>
      <c r="L98" s="1">
        <v>0</v>
      </c>
      <c r="M98" s="1">
        <v>0</v>
      </c>
      <c r="N98" s="1">
        <v>0</v>
      </c>
      <c r="O98" s="1">
        <f>MV_karaoke_202004165687910[[#This Row],[Red]]+MV_karaoke_202004165687910[[#This Row],[Purple]]</f>
        <v>0</v>
      </c>
      <c r="Q98" s="1"/>
      <c r="R98" s="1"/>
      <c r="S98" s="1"/>
    </row>
    <row r="99" spans="1:19">
      <c r="A99" s="1" t="s">
        <v>88</v>
      </c>
      <c r="B99" s="1">
        <v>38</v>
      </c>
      <c r="C99" s="1">
        <v>38</v>
      </c>
      <c r="D99" s="16">
        <f>(MV_karaoke_202004165687910[[#This Row],[Lines]]-MV_karaoke_202004165687910[[#This Row],[찾은라인]])</f>
        <v>0</v>
      </c>
      <c r="E99" s="1">
        <v>0</v>
      </c>
      <c r="F99" s="1">
        <v>206</v>
      </c>
      <c r="G99" s="1">
        <v>0</v>
      </c>
      <c r="I99" s="1">
        <v>45</v>
      </c>
      <c r="J99" s="1">
        <v>38</v>
      </c>
      <c r="K99" s="1">
        <v>82</v>
      </c>
      <c r="L99" s="1">
        <v>0</v>
      </c>
      <c r="M99" s="1">
        <v>0</v>
      </c>
      <c r="N99" s="1">
        <v>0</v>
      </c>
      <c r="O99" s="1">
        <f>MV_karaoke_202004165687910[[#This Row],[Red]]+MV_karaoke_202004165687910[[#This Row],[Purple]]</f>
        <v>0</v>
      </c>
      <c r="Q99" s="1"/>
      <c r="R99" s="1"/>
      <c r="S99" s="1"/>
    </row>
    <row r="100" spans="1:19">
      <c r="A100" s="1" t="s">
        <v>89</v>
      </c>
      <c r="B100" s="1">
        <v>24</v>
      </c>
      <c r="C100" s="1">
        <v>24</v>
      </c>
      <c r="D100" s="16">
        <f>(MV_karaoke_202004165687910[[#This Row],[Lines]]-MV_karaoke_202004165687910[[#This Row],[찾은라인]])</f>
        <v>0</v>
      </c>
      <c r="E100" s="1">
        <v>0</v>
      </c>
      <c r="F100" s="1">
        <v>149</v>
      </c>
      <c r="G100" s="1">
        <v>0</v>
      </c>
      <c r="I100" s="1">
        <v>27</v>
      </c>
      <c r="J100" s="1">
        <v>24</v>
      </c>
      <c r="K100" s="1">
        <v>109</v>
      </c>
      <c r="L100" s="1">
        <v>0</v>
      </c>
      <c r="M100" s="1">
        <v>0</v>
      </c>
      <c r="N100" s="1">
        <v>0</v>
      </c>
      <c r="O100" s="1">
        <f>MV_karaoke_202004165687910[[#This Row],[Red]]+MV_karaoke_202004165687910[[#This Row],[Purple]]</f>
        <v>0</v>
      </c>
      <c r="Q100" s="1"/>
      <c r="R100" s="1"/>
      <c r="S100" s="1"/>
    </row>
    <row r="101" spans="1:19">
      <c r="A101" s="1" t="s">
        <v>90</v>
      </c>
      <c r="B101" s="1">
        <v>41</v>
      </c>
      <c r="C101" s="1">
        <v>41</v>
      </c>
      <c r="D101" s="16">
        <f>(MV_karaoke_202004165687910[[#This Row],[Lines]]-MV_karaoke_202004165687910[[#This Row],[찾은라인]])</f>
        <v>0</v>
      </c>
      <c r="E101" s="1">
        <v>1</v>
      </c>
      <c r="F101" s="1">
        <v>163</v>
      </c>
      <c r="G101" s="1">
        <v>0</v>
      </c>
      <c r="I101" s="1">
        <v>178</v>
      </c>
      <c r="J101" s="1">
        <v>41</v>
      </c>
      <c r="K101" s="1">
        <v>119</v>
      </c>
      <c r="L101" s="1">
        <v>0</v>
      </c>
      <c r="M101" s="1">
        <v>84</v>
      </c>
      <c r="N101" s="1">
        <v>0</v>
      </c>
      <c r="O101" s="1">
        <f>MV_karaoke_202004165687910[[#This Row],[Red]]+MV_karaoke_202004165687910[[#This Row],[Purple]]</f>
        <v>0</v>
      </c>
      <c r="Q101" s="1"/>
      <c r="R101" s="1"/>
      <c r="S101" s="1"/>
    </row>
    <row r="102" spans="1:19">
      <c r="A102" s="1" t="s">
        <v>91</v>
      </c>
      <c r="B102" s="1">
        <v>36</v>
      </c>
      <c r="C102" s="1">
        <v>36</v>
      </c>
      <c r="D102" s="16">
        <f>(MV_karaoke_202004165687910[[#This Row],[Lines]]-MV_karaoke_202004165687910[[#This Row],[찾은라인]])</f>
        <v>0</v>
      </c>
      <c r="E102" s="1">
        <v>0</v>
      </c>
      <c r="F102" s="1">
        <v>148</v>
      </c>
      <c r="G102" s="1">
        <v>0</v>
      </c>
      <c r="I102" s="1">
        <v>80</v>
      </c>
      <c r="J102" s="1">
        <v>36</v>
      </c>
      <c r="K102" s="1">
        <v>14</v>
      </c>
      <c r="L102" s="1">
        <v>0</v>
      </c>
      <c r="M102" s="1">
        <v>6</v>
      </c>
      <c r="N102" s="1">
        <v>0</v>
      </c>
      <c r="O102" s="1">
        <f>MV_karaoke_202004165687910[[#This Row],[Red]]+MV_karaoke_202004165687910[[#This Row],[Purple]]</f>
        <v>0</v>
      </c>
      <c r="Q102" s="1"/>
      <c r="R102" s="1"/>
      <c r="S102" s="1"/>
    </row>
    <row r="103" spans="1:19">
      <c r="A103" s="1" t="s">
        <v>94</v>
      </c>
      <c r="B103" s="1">
        <v>29</v>
      </c>
      <c r="C103" s="1">
        <v>29</v>
      </c>
      <c r="D103" s="16">
        <f>(MV_karaoke_202004165687910[[#This Row],[Lines]]-MV_karaoke_202004165687910[[#This Row],[찾은라인]])</f>
        <v>0</v>
      </c>
      <c r="E103" s="1">
        <v>4</v>
      </c>
      <c r="F103" s="1">
        <v>97</v>
      </c>
      <c r="G103" s="1">
        <v>0</v>
      </c>
      <c r="I103" s="1">
        <v>58</v>
      </c>
      <c r="J103" s="1">
        <v>29</v>
      </c>
      <c r="K103" s="1">
        <v>30</v>
      </c>
      <c r="L103" s="1">
        <v>0</v>
      </c>
      <c r="M103" s="1">
        <v>81</v>
      </c>
      <c r="N103" s="1">
        <v>0</v>
      </c>
      <c r="O103" s="1">
        <f>MV_karaoke_202004165687910[[#This Row],[Red]]+MV_karaoke_202004165687910[[#This Row],[Purple]]</f>
        <v>0</v>
      </c>
      <c r="Q103" s="1"/>
      <c r="R103" s="1"/>
      <c r="S103" s="1"/>
    </row>
    <row r="104" spans="1:19">
      <c r="A104" s="1" t="s">
        <v>95</v>
      </c>
      <c r="B104" s="1">
        <v>33</v>
      </c>
      <c r="C104" s="1">
        <v>33</v>
      </c>
      <c r="D104" s="16">
        <f>(MV_karaoke_202004165687910[[#This Row],[Lines]]-MV_karaoke_202004165687910[[#This Row],[찾은라인]])</f>
        <v>0</v>
      </c>
      <c r="E104" s="1">
        <v>0</v>
      </c>
      <c r="F104" s="1">
        <v>226</v>
      </c>
      <c r="G104" s="1">
        <v>0</v>
      </c>
      <c r="I104" s="1">
        <v>35</v>
      </c>
      <c r="J104" s="1">
        <v>33</v>
      </c>
      <c r="K104" s="1">
        <v>134</v>
      </c>
      <c r="L104" s="1">
        <v>0</v>
      </c>
      <c r="M104" s="1">
        <v>22</v>
      </c>
      <c r="N104" s="1">
        <v>0</v>
      </c>
      <c r="O104" s="1">
        <f>MV_karaoke_202004165687910[[#This Row],[Red]]+MV_karaoke_202004165687910[[#This Row],[Purple]]</f>
        <v>0</v>
      </c>
      <c r="Q104" s="1"/>
      <c r="R104" s="1"/>
      <c r="S104" s="1"/>
    </row>
    <row r="105" spans="1:19">
      <c r="A105" s="1" t="s">
        <v>1183</v>
      </c>
      <c r="B105" s="1">
        <v>48</v>
      </c>
      <c r="C105" s="1">
        <v>48</v>
      </c>
      <c r="D105" s="16">
        <f>(MV_karaoke_202004165687910[[#This Row],[Lines]]-MV_karaoke_202004165687910[[#This Row],[찾은라인]])</f>
        <v>0</v>
      </c>
      <c r="E105" s="1">
        <v>0</v>
      </c>
      <c r="F105" s="1">
        <v>271</v>
      </c>
      <c r="G105" s="1">
        <v>0</v>
      </c>
      <c r="I105" s="1">
        <v>242</v>
      </c>
      <c r="J105" s="1">
        <v>48</v>
      </c>
      <c r="K105" s="1">
        <v>77</v>
      </c>
      <c r="L105" s="1">
        <v>0</v>
      </c>
      <c r="M105" s="1">
        <v>0</v>
      </c>
      <c r="N105" s="1">
        <v>0</v>
      </c>
      <c r="O105" s="1">
        <f>MV_karaoke_202004165687910[[#This Row],[Red]]+MV_karaoke_202004165687910[[#This Row],[Purple]]</f>
        <v>0</v>
      </c>
      <c r="Q105" s="1"/>
      <c r="R105" s="1"/>
      <c r="S105" s="1"/>
    </row>
    <row r="106" spans="1:19">
      <c r="A106" s="1" t="s">
        <v>1181</v>
      </c>
      <c r="B106" s="1">
        <v>28</v>
      </c>
      <c r="C106" s="1">
        <v>28</v>
      </c>
      <c r="D106" s="16">
        <f>(MV_karaoke_202004165687910[[#This Row],[Lines]]-MV_karaoke_202004165687910[[#This Row],[찾은라인]])</f>
        <v>0</v>
      </c>
      <c r="E106" s="1">
        <v>0</v>
      </c>
      <c r="F106" s="1">
        <v>225</v>
      </c>
      <c r="G106" s="1">
        <v>0</v>
      </c>
      <c r="I106" s="1">
        <v>117</v>
      </c>
      <c r="J106" s="1">
        <v>28</v>
      </c>
      <c r="K106" s="1">
        <v>29</v>
      </c>
      <c r="L106" s="1">
        <v>0</v>
      </c>
      <c r="M106" s="1">
        <v>4</v>
      </c>
      <c r="N106" s="1">
        <v>0</v>
      </c>
      <c r="O106" s="1">
        <f>MV_karaoke_202004165687910[[#This Row],[Red]]+MV_karaoke_202004165687910[[#This Row],[Purple]]</f>
        <v>0</v>
      </c>
      <c r="Q106" s="1"/>
      <c r="R106" s="1"/>
      <c r="S106" s="1"/>
    </row>
    <row r="107" spans="1:19">
      <c r="B107" s="1"/>
      <c r="Q107" s="1"/>
      <c r="R107" s="1"/>
      <c r="S107" s="1"/>
    </row>
    <row r="122" spans="5:8">
      <c r="H122" s="15"/>
    </row>
    <row r="126" spans="5:8">
      <c r="E126" s="14"/>
      <c r="H126" s="14"/>
    </row>
    <row r="128" spans="5:8">
      <c r="E128" s="14"/>
      <c r="H128" s="14"/>
    </row>
    <row r="130" spans="5:8">
      <c r="E130" s="14"/>
      <c r="H130" s="14"/>
    </row>
    <row r="131" spans="5:8">
      <c r="E131" s="14"/>
      <c r="H131" s="14"/>
    </row>
    <row r="132" spans="5:8">
      <c r="E132" s="14"/>
      <c r="H132" s="14"/>
    </row>
    <row r="133" spans="5:8">
      <c r="E133" s="14"/>
      <c r="H133" s="14"/>
    </row>
    <row r="134" spans="5:8">
      <c r="E134" s="14"/>
      <c r="H134" s="14"/>
    </row>
    <row r="136" spans="5:8">
      <c r="E136" s="14"/>
      <c r="H136" s="14"/>
    </row>
    <row r="137" spans="5:8">
      <c r="E137" s="14"/>
      <c r="H137" s="14"/>
    </row>
    <row r="138" spans="5:8">
      <c r="E138" s="14"/>
      <c r="H138" s="14"/>
    </row>
    <row r="140" spans="5:8">
      <c r="H140" s="14"/>
    </row>
    <row r="142" spans="5:8">
      <c r="E142" s="14"/>
      <c r="H142" s="14"/>
    </row>
    <row r="143" spans="5:8">
      <c r="E143" s="14"/>
      <c r="H143" s="14"/>
    </row>
    <row r="144" spans="5:8">
      <c r="E144" s="14"/>
      <c r="H144" s="14"/>
    </row>
    <row r="145" spans="5:13">
      <c r="E145" s="14"/>
      <c r="H145" s="14"/>
    </row>
    <row r="146" spans="5:13">
      <c r="E146" s="14"/>
      <c r="H146" s="14"/>
    </row>
    <row r="147" spans="5:13">
      <c r="E147" s="14"/>
      <c r="H147" s="14"/>
    </row>
    <row r="148" spans="5:13">
      <c r="E148" s="14"/>
      <c r="H148" s="14"/>
    </row>
    <row r="150" spans="5:13">
      <c r="E150" s="14"/>
      <c r="H150" s="6"/>
      <c r="I150" s="14"/>
    </row>
    <row r="152" spans="5:13">
      <c r="E152" s="14"/>
      <c r="H152" s="14"/>
    </row>
    <row r="153" spans="5:13">
      <c r="E153" s="14"/>
      <c r="H153" s="14"/>
    </row>
    <row r="154" spans="5:13">
      <c r="E154" s="14"/>
      <c r="H154" s="14"/>
    </row>
    <row r="155" spans="5:13">
      <c r="E155" s="14"/>
      <c r="F155" s="14"/>
      <c r="H155" s="14"/>
    </row>
    <row r="156" spans="5:13">
      <c r="H156" s="14"/>
    </row>
    <row r="157" spans="5:13">
      <c r="F157" s="14"/>
    </row>
    <row r="158" spans="5:13">
      <c r="E158" s="14"/>
      <c r="F158" s="14"/>
      <c r="H158" s="14"/>
    </row>
    <row r="159" spans="5:13">
      <c r="F159" s="14"/>
      <c r="L159" s="14"/>
      <c r="M159" s="14"/>
    </row>
    <row r="160" spans="5:13">
      <c r="F160" s="14"/>
      <c r="L160" s="14"/>
      <c r="M160" s="14"/>
    </row>
    <row r="161" spans="5:13">
      <c r="F161" s="14"/>
    </row>
    <row r="162" spans="5:13">
      <c r="E162" s="14"/>
      <c r="F162" s="14"/>
      <c r="H162" s="14"/>
      <c r="L162" s="14"/>
      <c r="M162" s="14"/>
    </row>
    <row r="163" spans="5:13">
      <c r="E163" s="14"/>
      <c r="H163" s="14"/>
      <c r="L163" s="14"/>
      <c r="M163" s="14"/>
    </row>
    <row r="164" spans="5:13">
      <c r="F164" s="14"/>
      <c r="L164" s="14"/>
      <c r="M164" s="14"/>
    </row>
    <row r="165" spans="5:13">
      <c r="E165" s="14"/>
      <c r="F165" s="14"/>
      <c r="H165" s="14"/>
      <c r="L165" s="14"/>
      <c r="M165" s="14"/>
    </row>
    <row r="166" spans="5:13">
      <c r="E166" s="14"/>
      <c r="F166" s="14"/>
      <c r="H166" s="14"/>
    </row>
    <row r="167" spans="5:13">
      <c r="E167" s="14"/>
      <c r="F167" s="14"/>
      <c r="H167" s="14"/>
      <c r="L167" s="14"/>
      <c r="M167" s="14"/>
    </row>
    <row r="168" spans="5:13">
      <c r="E168" s="14"/>
      <c r="F168" s="14"/>
      <c r="H168" s="14"/>
      <c r="L168" s="14"/>
      <c r="M168" s="14"/>
    </row>
    <row r="169" spans="5:13">
      <c r="E169" s="14"/>
      <c r="H169" s="14"/>
    </row>
    <row r="170" spans="5:13">
      <c r="E170" s="14"/>
      <c r="F170" s="14"/>
      <c r="H170" s="14"/>
    </row>
    <row r="171" spans="5:13">
      <c r="E171" s="14"/>
      <c r="F171" s="14"/>
      <c r="H171" s="14"/>
      <c r="L171" s="14"/>
      <c r="M171" s="14"/>
    </row>
    <row r="172" spans="5:13">
      <c r="E172" s="14"/>
      <c r="F172" s="14"/>
      <c r="H172" s="14"/>
      <c r="L172" s="14"/>
      <c r="M172" s="14"/>
    </row>
    <row r="173" spans="5:13">
      <c r="E173" s="14"/>
      <c r="F173" s="14"/>
      <c r="H173" s="14"/>
      <c r="L173" s="14"/>
      <c r="M173" s="14"/>
    </row>
    <row r="174" spans="5:13">
      <c r="E174" s="14"/>
      <c r="F174" s="14"/>
      <c r="H174" s="14"/>
      <c r="L174" s="14"/>
      <c r="M174" s="14"/>
    </row>
    <row r="175" spans="5:13">
      <c r="F175" s="14"/>
      <c r="L175" s="14"/>
      <c r="M175" s="14"/>
    </row>
    <row r="176" spans="5:13">
      <c r="E176" s="14"/>
      <c r="F176" s="14"/>
      <c r="H176" s="14"/>
      <c r="L176" s="14"/>
      <c r="M176" s="14"/>
    </row>
    <row r="177" spans="5:13">
      <c r="E177" s="14"/>
      <c r="F177" s="14"/>
      <c r="H177" s="14"/>
      <c r="L177" s="14"/>
      <c r="M177" s="14"/>
    </row>
    <row r="178" spans="5:13">
      <c r="E178" s="14"/>
      <c r="F178" s="14"/>
      <c r="H178" s="14"/>
      <c r="L178" s="14"/>
      <c r="M178" s="14"/>
    </row>
    <row r="179" spans="5:13">
      <c r="E179" s="14"/>
      <c r="F179" s="14"/>
      <c r="H179" s="14"/>
      <c r="L179" s="14"/>
      <c r="M179" s="14"/>
    </row>
    <row r="180" spans="5:13">
      <c r="E180" s="14"/>
      <c r="F180" s="14"/>
      <c r="H180" s="14"/>
    </row>
    <row r="181" spans="5:13">
      <c r="E181" s="14"/>
      <c r="F181" s="14"/>
      <c r="H181" s="14"/>
    </row>
    <row r="182" spans="5:13">
      <c r="E182" s="14"/>
      <c r="F182" s="14"/>
      <c r="H182" s="14"/>
      <c r="L182" s="14"/>
      <c r="M182" s="14"/>
    </row>
    <row r="183" spans="5:13">
      <c r="E183" s="14"/>
      <c r="F183" s="14"/>
      <c r="H183" s="14"/>
      <c r="L183" s="14"/>
      <c r="M183" s="14"/>
    </row>
    <row r="184" spans="5:13">
      <c r="E184" s="14"/>
      <c r="F184" s="14"/>
      <c r="H184" s="14"/>
    </row>
    <row r="185" spans="5:13">
      <c r="E185" s="14"/>
      <c r="F185" s="14"/>
      <c r="H185" s="14"/>
      <c r="L185" s="14"/>
      <c r="M185" s="14"/>
    </row>
    <row r="186" spans="5:13">
      <c r="E186" s="14"/>
      <c r="F186" s="14"/>
      <c r="H186" s="14"/>
      <c r="L186" s="14"/>
      <c r="M186" s="14"/>
    </row>
    <row r="187" spans="5:13">
      <c r="E187" s="14"/>
      <c r="F187" s="14"/>
      <c r="H187" s="14"/>
      <c r="L187" s="14"/>
      <c r="M187" s="14"/>
    </row>
    <row r="188" spans="5:13">
      <c r="F188" s="14"/>
      <c r="L188" s="14"/>
      <c r="M188" s="14"/>
    </row>
    <row r="189" spans="5:13">
      <c r="E189" s="14"/>
      <c r="F189" s="14"/>
      <c r="H189" s="14"/>
      <c r="L189" s="14"/>
      <c r="M189" s="14"/>
    </row>
    <row r="190" spans="5:13">
      <c r="E190" s="14"/>
      <c r="F190" s="14"/>
      <c r="H190" s="14"/>
    </row>
    <row r="191" spans="5:13">
      <c r="F191" s="14"/>
      <c r="L191" s="14"/>
      <c r="M191" s="14"/>
    </row>
    <row r="192" spans="5:13">
      <c r="E192" s="14"/>
      <c r="F192" s="14"/>
      <c r="H192" s="14"/>
      <c r="L192" s="14"/>
      <c r="M192" s="14"/>
    </row>
    <row r="193" spans="5:8">
      <c r="E193" s="14"/>
      <c r="F193" s="14"/>
      <c r="H193" s="14"/>
    </row>
    <row r="194" spans="5:8">
      <c r="E194" s="14"/>
      <c r="F194" s="14"/>
      <c r="H194" s="14"/>
    </row>
    <row r="195" spans="5:8">
      <c r="E195" s="14"/>
      <c r="F195" s="14"/>
      <c r="H195" s="14"/>
    </row>
    <row r="196" spans="5:8">
      <c r="E196" s="14"/>
      <c r="F196" s="14"/>
      <c r="H196" s="14"/>
    </row>
    <row r="197" spans="5:8">
      <c r="E197" s="14"/>
      <c r="F197" s="14"/>
      <c r="H197" s="14"/>
    </row>
    <row r="198" spans="5:8">
      <c r="F198" s="14"/>
    </row>
    <row r="199" spans="5:8">
      <c r="E199" s="14"/>
      <c r="F199" s="14"/>
      <c r="H199" s="14"/>
    </row>
  </sheetData>
  <phoneticPr fontId="1" type="noConversion"/>
  <pageMargins left="0.7" right="0.7" top="0.75" bottom="0.75" header="0.3" footer="0.3"/>
  <pageSetup paperSize="9" orientation="portrait" horizontalDpi="4294967293" verticalDpi="4294967293"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DE266-9065-4B6E-B1CC-D91ED7CC630C}">
  <dimension ref="A1:N65"/>
  <sheetViews>
    <sheetView topLeftCell="A38" workbookViewId="0">
      <selection activeCell="L62" sqref="L62"/>
    </sheetView>
  </sheetViews>
  <sheetFormatPr defaultRowHeight="16.5"/>
  <sheetData>
    <row r="1" spans="1:14">
      <c r="B1" t="s">
        <v>98</v>
      </c>
    </row>
    <row r="2" spans="1:14">
      <c r="B2" t="s">
        <v>165</v>
      </c>
    </row>
    <row r="3" spans="1:14">
      <c r="A3">
        <v>0</v>
      </c>
      <c r="B3" t="s">
        <v>1394</v>
      </c>
      <c r="N3" s="6"/>
    </row>
    <row r="4" spans="1:14">
      <c r="A4">
        <v>1</v>
      </c>
      <c r="B4" t="s">
        <v>1395</v>
      </c>
    </row>
    <row r="5" spans="1:14">
      <c r="A5">
        <v>2</v>
      </c>
      <c r="B5" t="s">
        <v>1396</v>
      </c>
      <c r="N5" s="6"/>
    </row>
    <row r="6" spans="1:14">
      <c r="A6">
        <v>3</v>
      </c>
      <c r="B6" t="s">
        <v>1397</v>
      </c>
    </row>
    <row r="7" spans="1:14">
      <c r="A7">
        <v>4</v>
      </c>
      <c r="B7" t="s">
        <v>1398</v>
      </c>
      <c r="N7" s="6"/>
    </row>
    <row r="8" spans="1:14">
      <c r="A8">
        <v>5</v>
      </c>
      <c r="B8" t="s">
        <v>1399</v>
      </c>
    </row>
    <row r="9" spans="1:14">
      <c r="A9">
        <v>6</v>
      </c>
      <c r="B9" t="s">
        <v>1400</v>
      </c>
    </row>
    <row r="10" spans="1:14">
      <c r="A10">
        <v>7</v>
      </c>
      <c r="B10" t="s">
        <v>1401</v>
      </c>
    </row>
    <row r="11" spans="1:14">
      <c r="A11">
        <v>8</v>
      </c>
      <c r="B11" t="s">
        <v>1402</v>
      </c>
    </row>
    <row r="12" spans="1:14">
      <c r="A12">
        <v>9</v>
      </c>
      <c r="B12" t="s">
        <v>1403</v>
      </c>
      <c r="N12" s="6"/>
    </row>
    <row r="13" spans="1:14">
      <c r="A13">
        <v>10</v>
      </c>
      <c r="B13" t="s">
        <v>1404</v>
      </c>
    </row>
    <row r="14" spans="1:14">
      <c r="A14">
        <v>11</v>
      </c>
      <c r="B14" t="s">
        <v>1405</v>
      </c>
      <c r="N14" s="6"/>
    </row>
    <row r="15" spans="1:14">
      <c r="A15">
        <v>12</v>
      </c>
      <c r="B15" t="s">
        <v>1406</v>
      </c>
      <c r="N15" s="6"/>
    </row>
    <row r="16" spans="1:14">
      <c r="A16">
        <v>13</v>
      </c>
      <c r="B16" t="s">
        <v>1407</v>
      </c>
      <c r="N16" s="6"/>
    </row>
    <row r="17" spans="1:14">
      <c r="A17">
        <v>14</v>
      </c>
      <c r="B17" t="s">
        <v>1408</v>
      </c>
      <c r="N17" s="6"/>
    </row>
    <row r="18" spans="1:14">
      <c r="A18">
        <v>15</v>
      </c>
      <c r="B18" t="s">
        <v>1409</v>
      </c>
      <c r="N18" s="6"/>
    </row>
    <row r="19" spans="1:14">
      <c r="A19">
        <v>16</v>
      </c>
      <c r="B19" t="s">
        <v>1410</v>
      </c>
      <c r="N19" s="6"/>
    </row>
    <row r="20" spans="1:14">
      <c r="A20">
        <v>17</v>
      </c>
      <c r="B20" t="s">
        <v>1411</v>
      </c>
      <c r="N20" s="6"/>
    </row>
    <row r="21" spans="1:14">
      <c r="A21">
        <v>18</v>
      </c>
      <c r="B21" t="s">
        <v>1412</v>
      </c>
      <c r="N21" s="6"/>
    </row>
    <row r="22" spans="1:14">
      <c r="A22">
        <v>19</v>
      </c>
      <c r="B22" t="s">
        <v>1413</v>
      </c>
      <c r="N22" s="6"/>
    </row>
    <row r="23" spans="1:14">
      <c r="A23">
        <v>20</v>
      </c>
      <c r="B23" t="s">
        <v>1414</v>
      </c>
    </row>
    <row r="24" spans="1:14">
      <c r="A24">
        <v>21</v>
      </c>
      <c r="B24" t="s">
        <v>1415</v>
      </c>
      <c r="N24" s="6"/>
    </row>
    <row r="25" spans="1:14">
      <c r="A25">
        <v>22</v>
      </c>
      <c r="B25" t="s">
        <v>1416</v>
      </c>
    </row>
    <row r="26" spans="1:14">
      <c r="A26">
        <v>23</v>
      </c>
      <c r="B26" t="s">
        <v>1417</v>
      </c>
    </row>
    <row r="27" spans="1:14">
      <c r="A27">
        <v>24</v>
      </c>
      <c r="B27" t="s">
        <v>1456</v>
      </c>
    </row>
    <row r="28" spans="1:14">
      <c r="A28">
        <v>25</v>
      </c>
      <c r="B28" t="s">
        <v>1418</v>
      </c>
      <c r="N28" s="6"/>
    </row>
    <row r="29" spans="1:14">
      <c r="A29">
        <v>26</v>
      </c>
      <c r="B29" t="s">
        <v>1419</v>
      </c>
      <c r="N29" s="6"/>
    </row>
    <row r="30" spans="1:14">
      <c r="A30">
        <v>27</v>
      </c>
      <c r="B30" t="s">
        <v>1420</v>
      </c>
    </row>
    <row r="31" spans="1:14">
      <c r="A31">
        <v>28</v>
      </c>
      <c r="B31" t="s">
        <v>1421</v>
      </c>
    </row>
    <row r="32" spans="1:14">
      <c r="A32">
        <v>29</v>
      </c>
      <c r="B32" t="s">
        <v>1422</v>
      </c>
      <c r="N32" s="6"/>
    </row>
    <row r="33" spans="1:14">
      <c r="A33">
        <v>30</v>
      </c>
      <c r="B33" t="s">
        <v>1423</v>
      </c>
      <c r="N33" s="6"/>
    </row>
    <row r="34" spans="1:14">
      <c r="A34">
        <v>31</v>
      </c>
      <c r="B34" t="s">
        <v>1424</v>
      </c>
      <c r="N34" s="6"/>
    </row>
    <row r="35" spans="1:14">
      <c r="A35">
        <v>32</v>
      </c>
      <c r="B35" t="s">
        <v>1425</v>
      </c>
      <c r="N35" s="6"/>
    </row>
    <row r="36" spans="1:14">
      <c r="A36">
        <v>33</v>
      </c>
      <c r="B36" t="s">
        <v>1426</v>
      </c>
      <c r="N36" s="6"/>
    </row>
    <row r="37" spans="1:14">
      <c r="A37">
        <v>34</v>
      </c>
      <c r="B37" t="s">
        <v>1427</v>
      </c>
      <c r="N37" s="6"/>
    </row>
    <row r="38" spans="1:14">
      <c r="A38">
        <v>35</v>
      </c>
      <c r="B38" t="s">
        <v>1428</v>
      </c>
      <c r="N38" s="6"/>
    </row>
    <row r="39" spans="1:14">
      <c r="A39">
        <v>36</v>
      </c>
      <c r="B39" t="s">
        <v>1429</v>
      </c>
      <c r="N39" s="6"/>
    </row>
    <row r="40" spans="1:14">
      <c r="A40">
        <v>37</v>
      </c>
      <c r="B40" t="s">
        <v>1430</v>
      </c>
    </row>
    <row r="41" spans="1:14">
      <c r="A41">
        <v>38</v>
      </c>
      <c r="B41" t="s">
        <v>1431</v>
      </c>
    </row>
    <row r="42" spans="1:14">
      <c r="A42">
        <v>39</v>
      </c>
      <c r="B42" t="s">
        <v>1432</v>
      </c>
    </row>
    <row r="43" spans="1:14">
      <c r="A43">
        <v>40</v>
      </c>
      <c r="B43" t="s">
        <v>1433</v>
      </c>
      <c r="N43" s="6"/>
    </row>
    <row r="44" spans="1:14">
      <c r="A44">
        <v>41</v>
      </c>
      <c r="B44" t="s">
        <v>1434</v>
      </c>
      <c r="N44" s="6"/>
    </row>
    <row r="45" spans="1:14">
      <c r="A45">
        <v>42</v>
      </c>
      <c r="B45" t="s">
        <v>1435</v>
      </c>
    </row>
    <row r="46" spans="1:14">
      <c r="A46">
        <v>43</v>
      </c>
      <c r="B46" t="s">
        <v>1436</v>
      </c>
      <c r="N46" s="6"/>
    </row>
    <row r="47" spans="1:14">
      <c r="A47">
        <v>44</v>
      </c>
      <c r="B47" t="s">
        <v>1437</v>
      </c>
    </row>
    <row r="48" spans="1:14">
      <c r="A48">
        <v>45</v>
      </c>
      <c r="B48" t="s">
        <v>1438</v>
      </c>
      <c r="N48" s="6"/>
    </row>
    <row r="49" spans="1:14">
      <c r="A49">
        <v>46</v>
      </c>
      <c r="B49" t="s">
        <v>1439</v>
      </c>
      <c r="N49" s="6"/>
    </row>
    <row r="50" spans="1:14">
      <c r="A50">
        <v>47</v>
      </c>
      <c r="B50" t="s">
        <v>1440</v>
      </c>
    </row>
    <row r="51" spans="1:14">
      <c r="A51">
        <v>48</v>
      </c>
      <c r="B51" t="s">
        <v>1441</v>
      </c>
      <c r="N51" s="6"/>
    </row>
    <row r="52" spans="1:14">
      <c r="A52">
        <v>49</v>
      </c>
      <c r="B52" t="s">
        <v>1442</v>
      </c>
      <c r="N52" s="6"/>
    </row>
    <row r="53" spans="1:14">
      <c r="A53">
        <v>50</v>
      </c>
      <c r="B53" t="s">
        <v>1443</v>
      </c>
      <c r="N53" s="6"/>
    </row>
    <row r="54" spans="1:14">
      <c r="A54">
        <v>51</v>
      </c>
      <c r="B54" t="s">
        <v>1444</v>
      </c>
      <c r="N54" s="6"/>
    </row>
    <row r="55" spans="1:14">
      <c r="A55">
        <v>52</v>
      </c>
      <c r="B55" t="s">
        <v>1445</v>
      </c>
      <c r="N55" s="6"/>
    </row>
    <row r="56" spans="1:14">
      <c r="A56">
        <v>53</v>
      </c>
      <c r="B56" t="s">
        <v>1446</v>
      </c>
    </row>
    <row r="57" spans="1:14">
      <c r="A57">
        <v>54</v>
      </c>
      <c r="B57" t="s">
        <v>1447</v>
      </c>
    </row>
    <row r="58" spans="1:14">
      <c r="A58">
        <v>55</v>
      </c>
      <c r="B58" t="s">
        <v>1448</v>
      </c>
    </row>
    <row r="59" spans="1:14">
      <c r="A59">
        <v>56</v>
      </c>
      <c r="B59" t="s">
        <v>1449</v>
      </c>
      <c r="N59" s="6"/>
    </row>
    <row r="60" spans="1:14">
      <c r="A60">
        <v>57</v>
      </c>
      <c r="B60" t="s">
        <v>1450</v>
      </c>
    </row>
    <row r="61" spans="1:14">
      <c r="A61">
        <v>58</v>
      </c>
      <c r="B61" t="s">
        <v>1451</v>
      </c>
      <c r="N61" s="6"/>
    </row>
    <row r="62" spans="1:14">
      <c r="A62">
        <v>59</v>
      </c>
      <c r="B62" t="s">
        <v>1452</v>
      </c>
    </row>
    <row r="63" spans="1:14">
      <c r="A63">
        <v>60</v>
      </c>
      <c r="B63" t="s">
        <v>1453</v>
      </c>
      <c r="N63" s="6"/>
    </row>
    <row r="64" spans="1:14">
      <c r="A64">
        <v>61</v>
      </c>
      <c r="B64" t="s">
        <v>1454</v>
      </c>
    </row>
    <row r="65" spans="1:2">
      <c r="A65">
        <v>62</v>
      </c>
      <c r="B65" t="s">
        <v>1455</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2116E-F400-47A3-BB0D-AA3A92A5AF25}">
  <dimension ref="A1:L77"/>
  <sheetViews>
    <sheetView topLeftCell="A43" workbookViewId="0">
      <selection activeCell="H42" sqref="H42"/>
    </sheetView>
  </sheetViews>
  <sheetFormatPr defaultRowHeight="16.5"/>
  <sheetData>
    <row r="1" spans="1:8">
      <c r="B1" t="s">
        <v>98</v>
      </c>
      <c r="E1" t="s">
        <v>183</v>
      </c>
    </row>
    <row r="2" spans="1:8">
      <c r="B2" t="s">
        <v>165</v>
      </c>
      <c r="C2" t="s">
        <v>164</v>
      </c>
      <c r="E2" t="s">
        <v>165</v>
      </c>
      <c r="H2" t="s">
        <v>164</v>
      </c>
    </row>
    <row r="3" spans="1:8">
      <c r="A3">
        <v>0</v>
      </c>
      <c r="B3" t="s">
        <v>894</v>
      </c>
      <c r="E3" t="s">
        <v>3448</v>
      </c>
      <c r="F3" s="6" t="s">
        <v>3449</v>
      </c>
      <c r="G3" t="s">
        <v>3450</v>
      </c>
    </row>
    <row r="4" spans="1:8">
      <c r="A4">
        <v>1</v>
      </c>
      <c r="B4" t="s">
        <v>895</v>
      </c>
      <c r="E4" t="s">
        <v>2294</v>
      </c>
      <c r="F4" s="6" t="s">
        <v>3451</v>
      </c>
      <c r="G4" t="s">
        <v>3452</v>
      </c>
    </row>
    <row r="5" spans="1:8">
      <c r="A5">
        <v>2</v>
      </c>
      <c r="B5" t="s">
        <v>896</v>
      </c>
      <c r="E5" t="s">
        <v>3453</v>
      </c>
      <c r="F5" s="6" t="s">
        <v>3454</v>
      </c>
      <c r="G5" t="s">
        <v>3455</v>
      </c>
    </row>
    <row r="6" spans="1:8">
      <c r="A6">
        <v>3</v>
      </c>
      <c r="B6" t="s">
        <v>897</v>
      </c>
      <c r="E6" t="s">
        <v>1208</v>
      </c>
      <c r="F6" s="6" t="s">
        <v>3456</v>
      </c>
      <c r="G6" t="s">
        <v>3457</v>
      </c>
    </row>
    <row r="7" spans="1:8">
      <c r="A7">
        <v>4</v>
      </c>
      <c r="B7" t="s">
        <v>898</v>
      </c>
      <c r="E7" t="s">
        <v>3458</v>
      </c>
      <c r="F7" s="6" t="s">
        <v>3459</v>
      </c>
      <c r="G7" t="s">
        <v>3460</v>
      </c>
    </row>
    <row r="8" spans="1:8">
      <c r="A8">
        <v>5</v>
      </c>
      <c r="B8" t="s">
        <v>899</v>
      </c>
      <c r="E8" t="s">
        <v>3461</v>
      </c>
      <c r="F8" s="6" t="s">
        <v>3462</v>
      </c>
      <c r="G8" t="s">
        <v>1952</v>
      </c>
    </row>
    <row r="9" spans="1:8">
      <c r="A9">
        <v>6</v>
      </c>
      <c r="B9" t="s">
        <v>900</v>
      </c>
      <c r="E9" t="s">
        <v>3463</v>
      </c>
      <c r="F9" s="6" t="s">
        <v>3464</v>
      </c>
      <c r="G9" t="s">
        <v>3465</v>
      </c>
    </row>
    <row r="10" spans="1:8">
      <c r="A10">
        <v>7</v>
      </c>
      <c r="B10" t="s">
        <v>901</v>
      </c>
      <c r="E10" t="s">
        <v>3466</v>
      </c>
      <c r="F10" s="6" t="s">
        <v>3467</v>
      </c>
      <c r="G10" t="s">
        <v>3468</v>
      </c>
    </row>
    <row r="11" spans="1:8">
      <c r="A11">
        <v>8</v>
      </c>
      <c r="B11" t="s">
        <v>902</v>
      </c>
      <c r="E11" t="s">
        <v>1262</v>
      </c>
      <c r="F11" s="6" t="s">
        <v>3469</v>
      </c>
      <c r="G11" t="s">
        <v>3470</v>
      </c>
    </row>
    <row r="12" spans="1:8">
      <c r="A12">
        <v>9</v>
      </c>
      <c r="B12" t="s">
        <v>903</v>
      </c>
      <c r="E12" t="s">
        <v>3471</v>
      </c>
      <c r="F12" t="s">
        <v>3472</v>
      </c>
      <c r="G12" t="s">
        <v>3473</v>
      </c>
    </row>
    <row r="13" spans="1:8">
      <c r="A13">
        <v>10</v>
      </c>
      <c r="B13" t="s">
        <v>904</v>
      </c>
      <c r="E13" t="s">
        <v>3474</v>
      </c>
      <c r="F13" s="6" t="s">
        <v>3475</v>
      </c>
      <c r="G13" t="s">
        <v>2689</v>
      </c>
    </row>
    <row r="14" spans="1:8">
      <c r="A14">
        <v>11</v>
      </c>
      <c r="B14" t="s">
        <v>905</v>
      </c>
      <c r="E14" t="s">
        <v>3241</v>
      </c>
      <c r="F14" s="6" t="s">
        <v>3476</v>
      </c>
      <c r="G14" t="s">
        <v>3477</v>
      </c>
    </row>
    <row r="15" spans="1:8">
      <c r="A15">
        <v>12</v>
      </c>
      <c r="B15" t="s">
        <v>906</v>
      </c>
      <c r="E15" t="s">
        <v>3478</v>
      </c>
      <c r="F15" s="6" t="s">
        <v>3479</v>
      </c>
      <c r="G15" t="s">
        <v>1962</v>
      </c>
    </row>
    <row r="16" spans="1:8">
      <c r="A16">
        <v>13</v>
      </c>
      <c r="C16" t="s">
        <v>907</v>
      </c>
    </row>
    <row r="17" spans="1:8">
      <c r="A17">
        <v>14</v>
      </c>
      <c r="C17" t="s">
        <v>908</v>
      </c>
    </row>
    <row r="18" spans="1:8">
      <c r="A18">
        <v>15</v>
      </c>
      <c r="C18" t="s">
        <v>909</v>
      </c>
    </row>
    <row r="19" spans="1:8">
      <c r="A19">
        <v>16</v>
      </c>
      <c r="C19" t="s">
        <v>910</v>
      </c>
      <c r="H19" t="s">
        <v>3576</v>
      </c>
    </row>
    <row r="20" spans="1:8">
      <c r="A20">
        <v>17</v>
      </c>
      <c r="B20" t="s">
        <v>911</v>
      </c>
      <c r="E20" t="s">
        <v>2608</v>
      </c>
      <c r="F20" t="s">
        <v>3480</v>
      </c>
      <c r="G20" t="s">
        <v>3133</v>
      </c>
    </row>
    <row r="21" spans="1:8">
      <c r="A21">
        <v>18</v>
      </c>
      <c r="B21" t="s">
        <v>912</v>
      </c>
      <c r="E21" t="s">
        <v>3481</v>
      </c>
      <c r="F21" s="6" t="s">
        <v>3482</v>
      </c>
      <c r="G21" t="s">
        <v>3483</v>
      </c>
    </row>
    <row r="22" spans="1:8">
      <c r="A22">
        <v>19</v>
      </c>
      <c r="B22" t="s">
        <v>913</v>
      </c>
      <c r="E22" t="s">
        <v>3576</v>
      </c>
    </row>
    <row r="23" spans="1:8">
      <c r="A23">
        <v>20</v>
      </c>
      <c r="B23" t="s">
        <v>914</v>
      </c>
      <c r="E23" t="s">
        <v>2123</v>
      </c>
      <c r="F23" s="6" t="s">
        <v>3484</v>
      </c>
      <c r="G23" t="s">
        <v>3485</v>
      </c>
    </row>
    <row r="24" spans="1:8">
      <c r="A24">
        <v>21</v>
      </c>
      <c r="B24" t="s">
        <v>915</v>
      </c>
      <c r="E24" t="s">
        <v>3576</v>
      </c>
    </row>
    <row r="25" spans="1:8">
      <c r="A25">
        <v>22</v>
      </c>
      <c r="B25" t="s">
        <v>916</v>
      </c>
      <c r="E25" t="s">
        <v>3486</v>
      </c>
      <c r="F25" s="6" t="s">
        <v>3487</v>
      </c>
      <c r="G25" t="s">
        <v>3488</v>
      </c>
    </row>
    <row r="26" spans="1:8">
      <c r="A26">
        <v>23</v>
      </c>
      <c r="B26" t="s">
        <v>917</v>
      </c>
      <c r="E26" t="s">
        <v>3489</v>
      </c>
      <c r="F26" s="6" t="s">
        <v>3490</v>
      </c>
      <c r="G26" t="s">
        <v>3491</v>
      </c>
    </row>
    <row r="27" spans="1:8">
      <c r="A27">
        <v>24</v>
      </c>
      <c r="B27" t="s">
        <v>918</v>
      </c>
      <c r="E27" t="s">
        <v>3492</v>
      </c>
      <c r="F27" s="6" t="s">
        <v>3493</v>
      </c>
      <c r="G27" t="s">
        <v>3494</v>
      </c>
    </row>
    <row r="28" spans="1:8">
      <c r="A28">
        <v>25</v>
      </c>
      <c r="B28" t="s">
        <v>919</v>
      </c>
      <c r="E28" t="s">
        <v>3576</v>
      </c>
    </row>
    <row r="29" spans="1:8">
      <c r="A29">
        <v>26</v>
      </c>
      <c r="B29" t="s">
        <v>920</v>
      </c>
      <c r="E29" t="s">
        <v>3495</v>
      </c>
      <c r="F29" s="6" t="s">
        <v>3496</v>
      </c>
      <c r="G29" t="s">
        <v>2517</v>
      </c>
    </row>
    <row r="30" spans="1:8">
      <c r="A30">
        <v>27</v>
      </c>
      <c r="B30" t="s">
        <v>921</v>
      </c>
      <c r="E30" t="s">
        <v>3497</v>
      </c>
      <c r="F30" s="6" t="s">
        <v>3498</v>
      </c>
      <c r="G30" t="s">
        <v>3499</v>
      </c>
    </row>
    <row r="31" spans="1:8">
      <c r="A31">
        <v>28</v>
      </c>
      <c r="B31" t="s">
        <v>922</v>
      </c>
      <c r="E31" t="s">
        <v>3254</v>
      </c>
      <c r="F31" s="6" t="s">
        <v>3500</v>
      </c>
      <c r="G31" t="s">
        <v>3501</v>
      </c>
    </row>
    <row r="32" spans="1:8">
      <c r="A32">
        <v>29</v>
      </c>
      <c r="B32" t="s">
        <v>923</v>
      </c>
      <c r="E32" t="s">
        <v>3387</v>
      </c>
      <c r="F32" s="6" t="s">
        <v>3502</v>
      </c>
      <c r="G32" t="s">
        <v>3503</v>
      </c>
    </row>
    <row r="33" spans="1:8">
      <c r="A33">
        <v>30</v>
      </c>
      <c r="B33" t="s">
        <v>924</v>
      </c>
      <c r="E33" t="s">
        <v>3504</v>
      </c>
      <c r="F33" s="6" t="s">
        <v>3505</v>
      </c>
      <c r="G33" t="s">
        <v>2712</v>
      </c>
    </row>
    <row r="34" spans="1:8">
      <c r="A34">
        <v>31</v>
      </c>
      <c r="B34" t="s">
        <v>925</v>
      </c>
      <c r="E34" t="s">
        <v>3506</v>
      </c>
      <c r="F34" t="s">
        <v>3507</v>
      </c>
      <c r="G34" t="s">
        <v>3508</v>
      </c>
    </row>
    <row r="35" spans="1:8">
      <c r="A35">
        <v>32</v>
      </c>
      <c r="B35" t="s">
        <v>926</v>
      </c>
      <c r="E35" t="s">
        <v>3509</v>
      </c>
      <c r="F35" s="6" t="s">
        <v>3510</v>
      </c>
      <c r="G35" t="s">
        <v>3511</v>
      </c>
    </row>
    <row r="36" spans="1:8">
      <c r="A36">
        <v>33</v>
      </c>
      <c r="B36" t="s">
        <v>927</v>
      </c>
      <c r="E36" t="s">
        <v>3512</v>
      </c>
      <c r="F36" s="6" t="s">
        <v>3513</v>
      </c>
      <c r="G36" t="s">
        <v>3514</v>
      </c>
    </row>
    <row r="37" spans="1:8">
      <c r="A37">
        <v>34</v>
      </c>
      <c r="B37" t="s">
        <v>928</v>
      </c>
      <c r="E37" t="s">
        <v>3515</v>
      </c>
      <c r="F37" s="6" t="s">
        <v>3516</v>
      </c>
      <c r="G37" t="s">
        <v>3517</v>
      </c>
    </row>
    <row r="38" spans="1:8">
      <c r="A38">
        <v>35</v>
      </c>
      <c r="B38" t="s">
        <v>929</v>
      </c>
      <c r="E38" t="s">
        <v>1494</v>
      </c>
      <c r="F38" s="6" t="s">
        <v>3518</v>
      </c>
      <c r="G38" t="s">
        <v>1226</v>
      </c>
    </row>
    <row r="39" spans="1:8">
      <c r="A39">
        <v>36</v>
      </c>
      <c r="B39" t="s">
        <v>930</v>
      </c>
      <c r="E39" t="s">
        <v>2637</v>
      </c>
      <c r="F39" s="6" t="s">
        <v>3519</v>
      </c>
      <c r="G39" t="s">
        <v>3520</v>
      </c>
    </row>
    <row r="40" spans="1:8">
      <c r="A40">
        <v>37</v>
      </c>
      <c r="B40" t="s">
        <v>931</v>
      </c>
      <c r="E40" t="s">
        <v>3175</v>
      </c>
      <c r="F40" s="6" t="s">
        <v>3521</v>
      </c>
      <c r="G40" t="s">
        <v>1868</v>
      </c>
    </row>
    <row r="41" spans="1:8">
      <c r="A41">
        <v>38</v>
      </c>
      <c r="B41" t="s">
        <v>932</v>
      </c>
      <c r="E41" t="s">
        <v>3522</v>
      </c>
      <c r="F41" t="s">
        <v>3523</v>
      </c>
      <c r="G41" t="s">
        <v>2865</v>
      </c>
    </row>
    <row r="42" spans="1:8">
      <c r="A42">
        <v>39</v>
      </c>
      <c r="C42" t="s">
        <v>933</v>
      </c>
      <c r="H42" t="s">
        <v>3576</v>
      </c>
    </row>
    <row r="43" spans="1:8">
      <c r="A43">
        <v>40</v>
      </c>
      <c r="C43" t="s">
        <v>934</v>
      </c>
    </row>
    <row r="44" spans="1:8">
      <c r="A44">
        <v>41</v>
      </c>
      <c r="C44" t="s">
        <v>935</v>
      </c>
    </row>
    <row r="45" spans="1:8">
      <c r="A45">
        <v>42</v>
      </c>
      <c r="C45" t="s">
        <v>936</v>
      </c>
    </row>
    <row r="46" spans="1:8">
      <c r="A46">
        <v>43</v>
      </c>
      <c r="B46" t="s">
        <v>937</v>
      </c>
      <c r="E46" t="s">
        <v>3524</v>
      </c>
      <c r="F46" s="6" t="s">
        <v>3525</v>
      </c>
      <c r="G46" t="s">
        <v>3526</v>
      </c>
    </row>
    <row r="47" spans="1:8">
      <c r="A47">
        <v>44</v>
      </c>
      <c r="B47" t="s">
        <v>938</v>
      </c>
      <c r="E47" t="s">
        <v>3527</v>
      </c>
      <c r="F47" s="6" t="s">
        <v>3528</v>
      </c>
      <c r="G47" t="s">
        <v>3529</v>
      </c>
    </row>
    <row r="48" spans="1:8">
      <c r="A48">
        <v>45</v>
      </c>
      <c r="B48" t="s">
        <v>939</v>
      </c>
      <c r="E48" t="s">
        <v>3530</v>
      </c>
      <c r="F48" s="6" t="s">
        <v>3531</v>
      </c>
      <c r="G48" t="s">
        <v>3532</v>
      </c>
    </row>
    <row r="49" spans="1:12">
      <c r="A49">
        <v>46</v>
      </c>
      <c r="B49" t="s">
        <v>940</v>
      </c>
      <c r="E49" t="s">
        <v>3533</v>
      </c>
      <c r="F49" s="6" t="s">
        <v>3534</v>
      </c>
      <c r="G49" t="s">
        <v>3535</v>
      </c>
    </row>
    <row r="50" spans="1:12">
      <c r="A50">
        <v>47</v>
      </c>
      <c r="B50" t="s">
        <v>941</v>
      </c>
      <c r="E50" t="s">
        <v>3576</v>
      </c>
    </row>
    <row r="51" spans="1:12">
      <c r="A51">
        <v>48</v>
      </c>
      <c r="B51" t="s">
        <v>942</v>
      </c>
      <c r="E51" t="s">
        <v>3536</v>
      </c>
      <c r="F51" s="6" t="s">
        <v>3537</v>
      </c>
      <c r="G51" t="s">
        <v>3538</v>
      </c>
    </row>
    <row r="52" spans="1:12">
      <c r="A52">
        <v>49</v>
      </c>
      <c r="B52" t="s">
        <v>943</v>
      </c>
      <c r="E52" t="s">
        <v>3539</v>
      </c>
      <c r="F52" s="6" t="s">
        <v>3540</v>
      </c>
      <c r="G52" t="s">
        <v>3541</v>
      </c>
    </row>
    <row r="53" spans="1:12">
      <c r="A53">
        <v>50</v>
      </c>
      <c r="B53" t="s">
        <v>944</v>
      </c>
      <c r="E53" t="s">
        <v>2011</v>
      </c>
      <c r="F53" s="6" t="s">
        <v>3542</v>
      </c>
      <c r="G53" t="s">
        <v>3543</v>
      </c>
    </row>
    <row r="54" spans="1:12">
      <c r="A54">
        <v>51</v>
      </c>
      <c r="B54" t="s">
        <v>945</v>
      </c>
      <c r="E54" t="s">
        <v>3576</v>
      </c>
      <c r="L54" s="6"/>
    </row>
    <row r="55" spans="1:12">
      <c r="A55">
        <v>52</v>
      </c>
      <c r="C55" t="s">
        <v>946</v>
      </c>
      <c r="L55" s="6"/>
    </row>
    <row r="56" spans="1:12">
      <c r="A56">
        <v>53</v>
      </c>
      <c r="C56" t="s">
        <v>947</v>
      </c>
      <c r="L56" s="6"/>
    </row>
    <row r="57" spans="1:12">
      <c r="A57">
        <v>54</v>
      </c>
      <c r="C57" t="s">
        <v>948</v>
      </c>
      <c r="L57" s="6"/>
    </row>
    <row r="58" spans="1:12">
      <c r="A58">
        <v>55</v>
      </c>
      <c r="C58" t="s">
        <v>949</v>
      </c>
    </row>
    <row r="59" spans="1:12">
      <c r="A59">
        <v>56</v>
      </c>
      <c r="B59" t="s">
        <v>950</v>
      </c>
      <c r="E59" t="s">
        <v>3544</v>
      </c>
      <c r="F59" t="s">
        <v>3545</v>
      </c>
      <c r="G59" t="s">
        <v>3546</v>
      </c>
      <c r="L59" s="6"/>
    </row>
    <row r="60" spans="1:12">
      <c r="A60">
        <v>57</v>
      </c>
      <c r="B60" t="s">
        <v>951</v>
      </c>
      <c r="E60" t="s">
        <v>3547</v>
      </c>
      <c r="F60" s="6" t="s">
        <v>3548</v>
      </c>
      <c r="G60" t="s">
        <v>3549</v>
      </c>
      <c r="L60" s="6"/>
    </row>
    <row r="61" spans="1:12">
      <c r="A61">
        <v>58</v>
      </c>
      <c r="B61" t="s">
        <v>952</v>
      </c>
      <c r="E61" t="s">
        <v>3550</v>
      </c>
      <c r="F61" t="s">
        <v>3551</v>
      </c>
      <c r="G61" t="s">
        <v>3552</v>
      </c>
    </row>
    <row r="62" spans="1:12">
      <c r="A62">
        <v>59</v>
      </c>
      <c r="B62" t="s">
        <v>953</v>
      </c>
      <c r="E62" t="s">
        <v>3553</v>
      </c>
      <c r="F62" s="6" t="s">
        <v>3554</v>
      </c>
      <c r="G62" t="s">
        <v>3555</v>
      </c>
      <c r="L62" s="6"/>
    </row>
    <row r="63" spans="1:12">
      <c r="A63">
        <v>60</v>
      </c>
      <c r="B63" t="s">
        <v>954</v>
      </c>
      <c r="E63" t="s">
        <v>3576</v>
      </c>
    </row>
    <row r="64" spans="1:12">
      <c r="A64">
        <v>61</v>
      </c>
      <c r="B64" t="s">
        <v>955</v>
      </c>
      <c r="E64" t="s">
        <v>2206</v>
      </c>
      <c r="F64" s="6" t="s">
        <v>3556</v>
      </c>
      <c r="G64" t="s">
        <v>3557</v>
      </c>
      <c r="L64" s="6"/>
    </row>
    <row r="65" spans="1:7">
      <c r="A65">
        <v>62</v>
      </c>
      <c r="B65" t="s">
        <v>956</v>
      </c>
      <c r="E65" t="s">
        <v>3558</v>
      </c>
      <c r="F65" s="6" t="s">
        <v>3559</v>
      </c>
      <c r="G65" t="s">
        <v>3560</v>
      </c>
    </row>
    <row r="66" spans="1:7">
      <c r="A66">
        <v>63</v>
      </c>
      <c r="B66" t="s">
        <v>957</v>
      </c>
      <c r="E66" t="s">
        <v>3561</v>
      </c>
      <c r="F66" s="6" t="s">
        <v>3542</v>
      </c>
      <c r="G66" t="s">
        <v>3562</v>
      </c>
    </row>
    <row r="67" spans="1:7">
      <c r="A67">
        <v>64</v>
      </c>
      <c r="B67" t="s">
        <v>958</v>
      </c>
      <c r="E67" t="s">
        <v>3576</v>
      </c>
    </row>
    <row r="68" spans="1:7">
      <c r="A68">
        <v>65</v>
      </c>
      <c r="B68" t="s">
        <v>959</v>
      </c>
      <c r="E68" t="s">
        <v>3563</v>
      </c>
      <c r="F68" t="s">
        <v>3564</v>
      </c>
      <c r="G68" t="s">
        <v>1935</v>
      </c>
    </row>
    <row r="69" spans="1:7">
      <c r="A69">
        <v>66</v>
      </c>
      <c r="B69" t="s">
        <v>960</v>
      </c>
      <c r="E69" t="s">
        <v>3576</v>
      </c>
    </row>
    <row r="70" spans="1:7">
      <c r="A70">
        <v>67</v>
      </c>
      <c r="B70" t="s">
        <v>961</v>
      </c>
      <c r="E70" t="s">
        <v>3565</v>
      </c>
      <c r="F70" s="6" t="s">
        <v>3566</v>
      </c>
      <c r="G70" t="s">
        <v>3567</v>
      </c>
    </row>
    <row r="71" spans="1:7">
      <c r="A71">
        <v>68</v>
      </c>
      <c r="B71" t="s">
        <v>962</v>
      </c>
      <c r="E71" t="s">
        <v>3568</v>
      </c>
      <c r="F71" s="6" t="s">
        <v>3569</v>
      </c>
      <c r="G71" t="s">
        <v>2449</v>
      </c>
    </row>
    <row r="72" spans="1:7">
      <c r="A72">
        <v>69</v>
      </c>
      <c r="B72" t="s">
        <v>963</v>
      </c>
      <c r="E72" t="s">
        <v>3570</v>
      </c>
      <c r="F72" s="6" t="s">
        <v>3571</v>
      </c>
      <c r="G72" t="s">
        <v>3572</v>
      </c>
    </row>
    <row r="73" spans="1:7">
      <c r="A73">
        <v>70</v>
      </c>
      <c r="B73" t="s">
        <v>964</v>
      </c>
      <c r="E73" t="s">
        <v>3576</v>
      </c>
    </row>
    <row r="74" spans="1:7">
      <c r="A74">
        <v>71</v>
      </c>
      <c r="B74" t="s">
        <v>965</v>
      </c>
      <c r="E74" t="s">
        <v>3573</v>
      </c>
      <c r="F74" s="6" t="s">
        <v>3574</v>
      </c>
      <c r="G74" t="s">
        <v>3575</v>
      </c>
    </row>
    <row r="75" spans="1:7">
      <c r="A75">
        <v>72</v>
      </c>
      <c r="B75" t="s">
        <v>966</v>
      </c>
      <c r="E75" t="s">
        <v>3576</v>
      </c>
    </row>
    <row r="77" spans="1:7">
      <c r="B77">
        <f>72-12</f>
        <v>60</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81861-DD18-4509-B41C-83C0094DEE81}">
  <dimension ref="A2:E18"/>
  <sheetViews>
    <sheetView workbookViewId="0">
      <selection activeCell="E30" sqref="E30"/>
    </sheetView>
  </sheetViews>
  <sheetFormatPr defaultRowHeight="16.5"/>
  <sheetData>
    <row r="2" spans="1:5">
      <c r="B2" t="s">
        <v>98</v>
      </c>
      <c r="E2" t="s">
        <v>183</v>
      </c>
    </row>
    <row r="3" spans="1:5">
      <c r="A3">
        <v>0</v>
      </c>
      <c r="B3" t="s">
        <v>167</v>
      </c>
      <c r="E3" t="s">
        <v>742</v>
      </c>
    </row>
    <row r="4" spans="1:5">
      <c r="A4">
        <v>1</v>
      </c>
      <c r="B4" t="s">
        <v>168</v>
      </c>
      <c r="E4" t="s">
        <v>967</v>
      </c>
    </row>
    <row r="5" spans="1:5">
      <c r="A5">
        <v>2</v>
      </c>
      <c r="B5" t="s">
        <v>169</v>
      </c>
      <c r="E5" t="s">
        <v>968</v>
      </c>
    </row>
    <row r="6" spans="1:5">
      <c r="A6">
        <v>3</v>
      </c>
      <c r="B6" t="s">
        <v>170</v>
      </c>
      <c r="E6" t="s">
        <v>969</v>
      </c>
    </row>
    <row r="7" spans="1:5">
      <c r="A7">
        <v>4</v>
      </c>
      <c r="B7" t="s">
        <v>171</v>
      </c>
      <c r="E7" t="s">
        <v>970</v>
      </c>
    </row>
    <row r="8" spans="1:5">
      <c r="A8">
        <v>5</v>
      </c>
      <c r="B8" t="s">
        <v>172</v>
      </c>
      <c r="E8" t="s">
        <v>971</v>
      </c>
    </row>
    <row r="9" spans="1:5">
      <c r="A9">
        <v>6</v>
      </c>
      <c r="B9" t="s">
        <v>173</v>
      </c>
      <c r="E9" t="s">
        <v>972</v>
      </c>
    </row>
    <row r="10" spans="1:5">
      <c r="A10">
        <v>7</v>
      </c>
      <c r="B10" t="s">
        <v>174</v>
      </c>
      <c r="E10" t="s">
        <v>973</v>
      </c>
    </row>
    <row r="11" spans="1:5">
      <c r="A11">
        <v>8</v>
      </c>
      <c r="B11" t="s">
        <v>175</v>
      </c>
      <c r="E11" t="s">
        <v>974</v>
      </c>
    </row>
    <row r="12" spans="1:5">
      <c r="A12">
        <v>9</v>
      </c>
      <c r="B12" t="s">
        <v>176</v>
      </c>
      <c r="E12" t="s">
        <v>975</v>
      </c>
    </row>
    <row r="13" spans="1:5">
      <c r="A13">
        <v>10</v>
      </c>
      <c r="B13" t="s">
        <v>177</v>
      </c>
      <c r="E13" t="s">
        <v>976</v>
      </c>
    </row>
    <row r="14" spans="1:5">
      <c r="A14">
        <v>11</v>
      </c>
      <c r="B14" t="s">
        <v>178</v>
      </c>
      <c r="E14" t="s">
        <v>977</v>
      </c>
    </row>
    <row r="15" spans="1:5">
      <c r="A15">
        <v>12</v>
      </c>
      <c r="B15" t="s">
        <v>179</v>
      </c>
      <c r="E15" t="s">
        <v>978</v>
      </c>
    </row>
    <row r="16" spans="1:5">
      <c r="A16">
        <v>13</v>
      </c>
      <c r="B16" t="s">
        <v>180</v>
      </c>
      <c r="E16" t="s">
        <v>979</v>
      </c>
    </row>
    <row r="17" spans="1:5">
      <c r="A17">
        <v>14</v>
      </c>
      <c r="B17" t="s">
        <v>181</v>
      </c>
      <c r="E17" t="s">
        <v>980</v>
      </c>
    </row>
    <row r="18" spans="1:5">
      <c r="A18">
        <v>15</v>
      </c>
      <c r="B18" t="s">
        <v>182</v>
      </c>
      <c r="E18" t="s">
        <v>1076</v>
      </c>
    </row>
  </sheetData>
  <sortState xmlns:xlrd2="http://schemas.microsoft.com/office/spreadsheetml/2017/richdata2" ref="A1:A4459">
    <sortCondition descending="1" ref="A1:A4459"/>
  </sortState>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1985A-C963-4278-B84E-E281321C09B7}">
  <dimension ref="A2:L47"/>
  <sheetViews>
    <sheetView topLeftCell="A28" workbookViewId="0">
      <selection activeCell="H37" sqref="H37"/>
    </sheetView>
  </sheetViews>
  <sheetFormatPr defaultRowHeight="16.5"/>
  <sheetData>
    <row r="2" spans="1:12">
      <c r="B2" t="s">
        <v>98</v>
      </c>
      <c r="E2" t="s">
        <v>183</v>
      </c>
      <c r="G2" t="s">
        <v>502</v>
      </c>
    </row>
    <row r="3" spans="1:12">
      <c r="A3">
        <v>0</v>
      </c>
      <c r="B3" t="s">
        <v>189</v>
      </c>
      <c r="E3" t="s">
        <v>1077</v>
      </c>
      <c r="L3" s="6"/>
    </row>
    <row r="4" spans="1:12">
      <c r="A4">
        <v>1</v>
      </c>
      <c r="B4" t="s">
        <v>190</v>
      </c>
      <c r="E4" t="s">
        <v>1078</v>
      </c>
      <c r="L4" s="6"/>
    </row>
    <row r="5" spans="1:12">
      <c r="A5">
        <v>2</v>
      </c>
      <c r="B5" t="s">
        <v>191</v>
      </c>
      <c r="E5" t="s">
        <v>820</v>
      </c>
      <c r="L5" s="6"/>
    </row>
    <row r="6" spans="1:12">
      <c r="A6">
        <v>3</v>
      </c>
      <c r="B6" t="s">
        <v>192</v>
      </c>
      <c r="E6" t="s">
        <v>1079</v>
      </c>
      <c r="L6" s="6"/>
    </row>
    <row r="7" spans="1:12">
      <c r="A7">
        <v>4</v>
      </c>
      <c r="B7" t="s">
        <v>193</v>
      </c>
      <c r="E7" t="s">
        <v>1080</v>
      </c>
      <c r="L7" s="6"/>
    </row>
    <row r="8" spans="1:12">
      <c r="A8">
        <v>5</v>
      </c>
      <c r="B8" t="s">
        <v>194</v>
      </c>
      <c r="E8" t="s">
        <v>619</v>
      </c>
      <c r="L8" s="6"/>
    </row>
    <row r="9" spans="1:12">
      <c r="A9">
        <v>6</v>
      </c>
      <c r="B9" t="s">
        <v>195</v>
      </c>
      <c r="E9" t="s">
        <v>620</v>
      </c>
      <c r="L9" s="6"/>
    </row>
    <row r="10" spans="1:12">
      <c r="A10">
        <v>7</v>
      </c>
      <c r="B10" t="s">
        <v>196</v>
      </c>
      <c r="E10" t="s">
        <v>1081</v>
      </c>
      <c r="L10" s="6"/>
    </row>
    <row r="11" spans="1:12">
      <c r="A11">
        <v>8</v>
      </c>
      <c r="B11" t="s">
        <v>197</v>
      </c>
      <c r="E11" t="s">
        <v>621</v>
      </c>
    </row>
    <row r="12" spans="1:12">
      <c r="A12">
        <v>9</v>
      </c>
      <c r="B12" t="s">
        <v>198</v>
      </c>
      <c r="E12" t="s">
        <v>1082</v>
      </c>
      <c r="L12" s="6"/>
    </row>
    <row r="13" spans="1:12">
      <c r="A13">
        <v>10</v>
      </c>
      <c r="B13" t="s">
        <v>199</v>
      </c>
      <c r="E13" t="s">
        <v>821</v>
      </c>
    </row>
    <row r="14" spans="1:12">
      <c r="A14">
        <v>11</v>
      </c>
      <c r="B14" t="s">
        <v>200</v>
      </c>
      <c r="E14" t="s">
        <v>622</v>
      </c>
      <c r="L14" s="6"/>
    </row>
    <row r="15" spans="1:12">
      <c r="A15">
        <v>12</v>
      </c>
      <c r="B15" t="s">
        <v>201</v>
      </c>
      <c r="E15" t="s">
        <v>1083</v>
      </c>
    </row>
    <row r="16" spans="1:12">
      <c r="A16">
        <v>13</v>
      </c>
      <c r="B16" t="s">
        <v>202</v>
      </c>
      <c r="E16" t="s">
        <v>623</v>
      </c>
    </row>
    <row r="17" spans="1:12">
      <c r="A17">
        <v>14</v>
      </c>
      <c r="B17" t="s">
        <v>203</v>
      </c>
      <c r="E17" t="s">
        <v>624</v>
      </c>
    </row>
    <row r="18" spans="1:12">
      <c r="A18">
        <v>15</v>
      </c>
      <c r="B18" t="s">
        <v>204</v>
      </c>
      <c r="E18" t="s">
        <v>1084</v>
      </c>
      <c r="L18" s="6"/>
    </row>
    <row r="19" spans="1:12">
      <c r="A19">
        <v>16</v>
      </c>
      <c r="B19" t="s">
        <v>205</v>
      </c>
      <c r="E19" t="s">
        <v>625</v>
      </c>
    </row>
    <row r="20" spans="1:12">
      <c r="A20">
        <v>17</v>
      </c>
      <c r="B20" t="s">
        <v>206</v>
      </c>
      <c r="E20" t="s">
        <v>822</v>
      </c>
    </row>
    <row r="21" spans="1:12">
      <c r="A21">
        <v>18</v>
      </c>
      <c r="B21" t="s">
        <v>207</v>
      </c>
      <c r="E21" t="s">
        <v>823</v>
      </c>
    </row>
    <row r="22" spans="1:12">
      <c r="A22">
        <v>19</v>
      </c>
      <c r="B22" t="s">
        <v>208</v>
      </c>
      <c r="E22" t="s">
        <v>824</v>
      </c>
      <c r="L22" s="6"/>
    </row>
    <row r="23" spans="1:12">
      <c r="A23">
        <v>20</v>
      </c>
      <c r="B23" t="s">
        <v>209</v>
      </c>
      <c r="E23" t="s">
        <v>1085</v>
      </c>
    </row>
    <row r="24" spans="1:12">
      <c r="A24">
        <v>21</v>
      </c>
      <c r="B24" t="s">
        <v>210</v>
      </c>
      <c r="E24" t="s">
        <v>825</v>
      </c>
      <c r="L24" s="6"/>
    </row>
    <row r="25" spans="1:12">
      <c r="A25">
        <v>22</v>
      </c>
      <c r="B25" t="s">
        <v>211</v>
      </c>
      <c r="E25" t="s">
        <v>1086</v>
      </c>
      <c r="L25" s="6"/>
    </row>
    <row r="26" spans="1:12">
      <c r="A26">
        <v>23</v>
      </c>
      <c r="B26" t="s">
        <v>212</v>
      </c>
      <c r="E26" t="s">
        <v>826</v>
      </c>
      <c r="L26" s="6"/>
    </row>
    <row r="27" spans="1:12">
      <c r="A27">
        <v>24</v>
      </c>
      <c r="B27" t="s">
        <v>213</v>
      </c>
      <c r="E27" t="s">
        <v>1087</v>
      </c>
      <c r="L27" s="6"/>
    </row>
    <row r="28" spans="1:12">
      <c r="A28">
        <v>25</v>
      </c>
      <c r="B28" t="s">
        <v>214</v>
      </c>
      <c r="E28" t="s">
        <v>1088</v>
      </c>
      <c r="L28" s="6"/>
    </row>
    <row r="29" spans="1:12">
      <c r="A29">
        <v>26</v>
      </c>
      <c r="B29" t="s">
        <v>215</v>
      </c>
      <c r="E29" t="s">
        <v>626</v>
      </c>
      <c r="L29" s="6"/>
    </row>
    <row r="30" spans="1:12">
      <c r="A30">
        <v>27</v>
      </c>
      <c r="B30" t="s">
        <v>216</v>
      </c>
      <c r="E30" t="s">
        <v>827</v>
      </c>
      <c r="L30" s="6"/>
    </row>
    <row r="31" spans="1:12">
      <c r="A31">
        <v>28</v>
      </c>
      <c r="B31" t="s">
        <v>217</v>
      </c>
      <c r="E31" t="s">
        <v>1089</v>
      </c>
    </row>
    <row r="32" spans="1:12">
      <c r="A32">
        <v>29</v>
      </c>
      <c r="B32" t="s">
        <v>218</v>
      </c>
      <c r="E32" t="s">
        <v>627</v>
      </c>
      <c r="L32" s="6"/>
    </row>
    <row r="33" spans="1:12">
      <c r="A33">
        <v>30</v>
      </c>
      <c r="B33" t="s">
        <v>219</v>
      </c>
      <c r="E33" t="s">
        <v>628</v>
      </c>
      <c r="L33" s="6"/>
    </row>
    <row r="34" spans="1:12">
      <c r="A34">
        <v>31</v>
      </c>
      <c r="B34" t="s">
        <v>220</v>
      </c>
      <c r="E34" t="s">
        <v>629</v>
      </c>
      <c r="L34" s="6"/>
    </row>
    <row r="35" spans="1:12">
      <c r="A35">
        <v>32</v>
      </c>
      <c r="B35" t="s">
        <v>221</v>
      </c>
      <c r="E35" t="s">
        <v>828</v>
      </c>
    </row>
    <row r="36" spans="1:12">
      <c r="A36">
        <v>33</v>
      </c>
      <c r="B36" t="s">
        <v>222</v>
      </c>
      <c r="E36" t="s">
        <v>590</v>
      </c>
    </row>
    <row r="37" spans="1:12">
      <c r="A37">
        <v>34</v>
      </c>
      <c r="B37" t="s">
        <v>223</v>
      </c>
      <c r="E37" t="s">
        <v>829</v>
      </c>
      <c r="L37" s="6"/>
    </row>
    <row r="38" spans="1:12">
      <c r="A38">
        <v>35</v>
      </c>
      <c r="B38" t="s">
        <v>224</v>
      </c>
      <c r="E38" t="s">
        <v>1090</v>
      </c>
      <c r="L38" s="6"/>
    </row>
    <row r="39" spans="1:12">
      <c r="A39">
        <v>36</v>
      </c>
      <c r="B39" t="s">
        <v>225</v>
      </c>
      <c r="E39" t="s">
        <v>630</v>
      </c>
      <c r="L39" s="6"/>
    </row>
    <row r="40" spans="1:12">
      <c r="A40">
        <v>37</v>
      </c>
      <c r="B40" t="s">
        <v>226</v>
      </c>
      <c r="E40" t="s">
        <v>1091</v>
      </c>
      <c r="L40" s="6"/>
    </row>
    <row r="41" spans="1:12">
      <c r="A41">
        <v>38</v>
      </c>
      <c r="B41" t="s">
        <v>227</v>
      </c>
      <c r="E41" t="s">
        <v>830</v>
      </c>
      <c r="L41" s="6"/>
    </row>
    <row r="42" spans="1:12">
      <c r="A42">
        <v>39</v>
      </c>
      <c r="B42" t="s">
        <v>228</v>
      </c>
      <c r="E42" t="s">
        <v>1092</v>
      </c>
      <c r="L42" s="6"/>
    </row>
    <row r="43" spans="1:12">
      <c r="A43">
        <v>40</v>
      </c>
      <c r="B43" t="s">
        <v>229</v>
      </c>
      <c r="E43" t="s">
        <v>831</v>
      </c>
      <c r="L43" s="6"/>
    </row>
    <row r="44" spans="1:12">
      <c r="A44">
        <v>41</v>
      </c>
      <c r="B44" t="s">
        <v>230</v>
      </c>
      <c r="E44" t="s">
        <v>631</v>
      </c>
      <c r="L44" s="6"/>
    </row>
    <row r="45" spans="1:12">
      <c r="A45">
        <v>42</v>
      </c>
      <c r="B45" t="s">
        <v>231</v>
      </c>
      <c r="E45" t="s">
        <v>832</v>
      </c>
      <c r="L45" s="6"/>
    </row>
    <row r="46" spans="1:12">
      <c r="A46">
        <v>43</v>
      </c>
      <c r="B46" t="s">
        <v>232</v>
      </c>
      <c r="E46" t="s">
        <v>1093</v>
      </c>
    </row>
    <row r="47" spans="1:12">
      <c r="A47">
        <v>44</v>
      </c>
      <c r="B47" t="s">
        <v>233</v>
      </c>
      <c r="E47" t="s">
        <v>632</v>
      </c>
      <c r="L47" s="6"/>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E900-3C83-4599-AA55-CEBFDC80385C}">
  <dimension ref="A2:L21"/>
  <sheetViews>
    <sheetView workbookViewId="0">
      <selection activeCell="J17" sqref="J17"/>
    </sheetView>
  </sheetViews>
  <sheetFormatPr defaultRowHeight="16.5"/>
  <cols>
    <col min="5" max="5" width="11.625" bestFit="1" customWidth="1"/>
  </cols>
  <sheetData>
    <row r="2" spans="1:12">
      <c r="B2" t="s">
        <v>98</v>
      </c>
      <c r="E2" t="s">
        <v>183</v>
      </c>
      <c r="G2" t="s">
        <v>648</v>
      </c>
      <c r="I2" t="s">
        <v>333</v>
      </c>
      <c r="L2" s="6"/>
    </row>
    <row r="3" spans="1:12">
      <c r="A3">
        <v>0</v>
      </c>
      <c r="B3" t="s">
        <v>1038</v>
      </c>
      <c r="E3" t="s">
        <v>1031</v>
      </c>
      <c r="G3" t="s">
        <v>1037</v>
      </c>
      <c r="I3" t="s">
        <v>647</v>
      </c>
      <c r="J3" t="s">
        <v>665</v>
      </c>
      <c r="L3" s="6"/>
    </row>
    <row r="4" spans="1:12">
      <c r="A4">
        <v>1</v>
      </c>
      <c r="B4" t="s">
        <v>237</v>
      </c>
      <c r="E4" t="s">
        <v>634</v>
      </c>
      <c r="G4" t="s">
        <v>649</v>
      </c>
      <c r="L4" s="6"/>
    </row>
    <row r="5" spans="1:12">
      <c r="A5">
        <v>2</v>
      </c>
      <c r="B5" t="s">
        <v>238</v>
      </c>
      <c r="E5" t="s">
        <v>635</v>
      </c>
      <c r="L5" s="6"/>
    </row>
    <row r="6" spans="1:12">
      <c r="A6">
        <v>3</v>
      </c>
      <c r="B6" t="s">
        <v>239</v>
      </c>
      <c r="E6" t="s">
        <v>636</v>
      </c>
      <c r="L6" s="6"/>
    </row>
    <row r="7" spans="1:12">
      <c r="A7">
        <v>4</v>
      </c>
      <c r="B7" t="s">
        <v>240</v>
      </c>
      <c r="E7" t="s">
        <v>1032</v>
      </c>
      <c r="L7" s="6"/>
    </row>
    <row r="8" spans="1:12">
      <c r="A8">
        <v>5</v>
      </c>
      <c r="B8" t="s">
        <v>241</v>
      </c>
      <c r="E8" t="s">
        <v>637</v>
      </c>
      <c r="L8" s="6"/>
    </row>
    <row r="9" spans="1:12">
      <c r="A9">
        <v>6</v>
      </c>
      <c r="B9" t="s">
        <v>242</v>
      </c>
      <c r="E9" t="s">
        <v>1033</v>
      </c>
      <c r="L9" s="6"/>
    </row>
    <row r="10" spans="1:12">
      <c r="A10">
        <v>7</v>
      </c>
      <c r="B10" t="s">
        <v>243</v>
      </c>
      <c r="E10" t="s">
        <v>638</v>
      </c>
    </row>
    <row r="11" spans="1:12">
      <c r="A11">
        <v>8</v>
      </c>
      <c r="B11" t="s">
        <v>244</v>
      </c>
      <c r="E11" t="s">
        <v>1034</v>
      </c>
    </row>
    <row r="12" spans="1:12">
      <c r="A12">
        <v>9</v>
      </c>
      <c r="B12" t="s">
        <v>245</v>
      </c>
      <c r="E12" t="s">
        <v>639</v>
      </c>
      <c r="L12" s="6"/>
    </row>
    <row r="13" spans="1:12">
      <c r="A13">
        <v>10</v>
      </c>
      <c r="B13" t="s">
        <v>246</v>
      </c>
      <c r="E13" t="s">
        <v>640</v>
      </c>
      <c r="L13" s="6"/>
    </row>
    <row r="14" spans="1:12">
      <c r="A14">
        <v>11</v>
      </c>
      <c r="B14" t="s">
        <v>247</v>
      </c>
      <c r="E14" t="s">
        <v>641</v>
      </c>
      <c r="L14" s="6"/>
    </row>
    <row r="15" spans="1:12">
      <c r="A15">
        <v>12</v>
      </c>
      <c r="B15" t="s">
        <v>248</v>
      </c>
      <c r="E15" t="s">
        <v>642</v>
      </c>
      <c r="L15" s="6"/>
    </row>
    <row r="16" spans="1:12">
      <c r="A16">
        <v>13</v>
      </c>
      <c r="B16" t="s">
        <v>249</v>
      </c>
      <c r="E16" t="s">
        <v>643</v>
      </c>
      <c r="L16" s="6"/>
    </row>
    <row r="17" spans="1:12">
      <c r="A17">
        <v>14</v>
      </c>
      <c r="B17" t="s">
        <v>250</v>
      </c>
      <c r="E17" t="s">
        <v>1035</v>
      </c>
      <c r="L17" s="6"/>
    </row>
    <row r="18" spans="1:12">
      <c r="A18">
        <v>15</v>
      </c>
      <c r="B18" t="s">
        <v>251</v>
      </c>
      <c r="E18" t="s">
        <v>644</v>
      </c>
      <c r="L18" s="6"/>
    </row>
    <row r="19" spans="1:12">
      <c r="A19">
        <v>16</v>
      </c>
      <c r="B19" t="s">
        <v>252</v>
      </c>
      <c r="E19" t="s">
        <v>1036</v>
      </c>
      <c r="L19" s="6"/>
    </row>
    <row r="20" spans="1:12">
      <c r="A20">
        <v>17</v>
      </c>
      <c r="B20" t="s">
        <v>253</v>
      </c>
      <c r="E20" t="s">
        <v>645</v>
      </c>
      <c r="L20" s="6"/>
    </row>
    <row r="21" spans="1:12">
      <c r="A21">
        <v>18</v>
      </c>
      <c r="B21" t="s">
        <v>254</v>
      </c>
      <c r="E21" t="s">
        <v>646</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8C12E-B22B-47F7-B736-6693E2DAFD0F}">
  <dimension ref="A1:P80"/>
  <sheetViews>
    <sheetView workbookViewId="0">
      <selection activeCell="D9" activeCellId="39" sqref="D69:D76 D67 D65 D64 D62 D61 D60 D59 D54 D53 D52 D50 D48 D46 D45 D44 D43 D42 D41 D40 D39 D37 D35 D34 D32 D31 D30 D29 D24 D23 D22 D20 D18 D3 D4 D5 D6 D7 D8 D9"/>
    </sheetView>
  </sheetViews>
  <sheetFormatPr defaultRowHeight="16.5"/>
  <cols>
    <col min="2" max="2" width="11.625" bestFit="1" customWidth="1"/>
    <col min="4" max="4" width="12.375" bestFit="1" customWidth="1"/>
    <col min="6" max="7" width="11.625" bestFit="1" customWidth="1"/>
    <col min="9" max="9" width="11.625" bestFit="1" customWidth="1"/>
    <col min="11" max="12" width="11.625" bestFit="1" customWidth="1"/>
  </cols>
  <sheetData>
    <row r="1" spans="1:16">
      <c r="A1" t="s">
        <v>335</v>
      </c>
      <c r="F1" t="s">
        <v>183</v>
      </c>
    </row>
    <row r="2" spans="1:16">
      <c r="B2" t="s">
        <v>98</v>
      </c>
      <c r="C2" t="s">
        <v>258</v>
      </c>
      <c r="F2" t="s">
        <v>165</v>
      </c>
      <c r="I2" t="s">
        <v>333</v>
      </c>
      <c r="L2" s="6"/>
    </row>
    <row r="3" spans="1:16">
      <c r="A3">
        <v>0</v>
      </c>
      <c r="B3" t="s">
        <v>259</v>
      </c>
      <c r="C3" t="s">
        <v>165</v>
      </c>
      <c r="D3" t="s">
        <v>650</v>
      </c>
      <c r="P3" s="6"/>
    </row>
    <row r="4" spans="1:16">
      <c r="A4">
        <v>1</v>
      </c>
      <c r="B4" t="s">
        <v>260</v>
      </c>
      <c r="D4" t="s">
        <v>651</v>
      </c>
      <c r="M4" s="6"/>
    </row>
    <row r="5" spans="1:16">
      <c r="A5">
        <v>2</v>
      </c>
      <c r="B5" t="s">
        <v>261</v>
      </c>
      <c r="D5" t="s">
        <v>981</v>
      </c>
      <c r="M5" s="6"/>
    </row>
    <row r="6" spans="1:16">
      <c r="A6">
        <v>3</v>
      </c>
      <c r="B6" t="s">
        <v>262</v>
      </c>
      <c r="D6" t="s">
        <v>982</v>
      </c>
      <c r="M6" s="6"/>
    </row>
    <row r="7" spans="1:16">
      <c r="A7">
        <v>4</v>
      </c>
      <c r="B7" t="s">
        <v>263</v>
      </c>
      <c r="D7" t="s">
        <v>983</v>
      </c>
    </row>
    <row r="8" spans="1:16">
      <c r="A8">
        <v>5</v>
      </c>
      <c r="B8" t="s">
        <v>264</v>
      </c>
      <c r="D8" t="s">
        <v>984</v>
      </c>
    </row>
    <row r="9" spans="1:16">
      <c r="A9">
        <v>6</v>
      </c>
      <c r="B9" t="s">
        <v>265</v>
      </c>
      <c r="D9" t="s">
        <v>985</v>
      </c>
      <c r="L9" s="6"/>
    </row>
    <row r="10" spans="1:16">
      <c r="A10">
        <v>7</v>
      </c>
      <c r="B10" t="s">
        <v>266</v>
      </c>
      <c r="C10" t="s">
        <v>164</v>
      </c>
      <c r="D10" t="s">
        <v>1009</v>
      </c>
      <c r="P10" s="6"/>
    </row>
    <row r="11" spans="1:16">
      <c r="A11">
        <v>8</v>
      </c>
      <c r="B11" t="s">
        <v>267</v>
      </c>
      <c r="D11" t="s">
        <v>1010</v>
      </c>
      <c r="M11" s="6"/>
    </row>
    <row r="12" spans="1:16">
      <c r="A12">
        <v>9</v>
      </c>
      <c r="B12" t="s">
        <v>268</v>
      </c>
      <c r="D12" t="s">
        <v>1011</v>
      </c>
      <c r="L12" s="6"/>
      <c r="M12" s="6"/>
    </row>
    <row r="13" spans="1:16">
      <c r="A13">
        <v>10</v>
      </c>
      <c r="B13" t="s">
        <v>269</v>
      </c>
      <c r="D13" t="s">
        <v>658</v>
      </c>
      <c r="M13" s="6"/>
      <c r="P13" s="6"/>
    </row>
    <row r="14" spans="1:16">
      <c r="A14">
        <v>11</v>
      </c>
      <c r="B14" t="s">
        <v>270</v>
      </c>
      <c r="D14" t="s">
        <v>1012</v>
      </c>
      <c r="M14" s="6"/>
    </row>
    <row r="15" spans="1:16">
      <c r="A15">
        <v>12</v>
      </c>
      <c r="B15" t="s">
        <v>271</v>
      </c>
      <c r="D15" t="s">
        <v>1013</v>
      </c>
      <c r="M15" s="6"/>
    </row>
    <row r="16" spans="1:16">
      <c r="A16">
        <v>13</v>
      </c>
      <c r="B16" t="s">
        <v>272</v>
      </c>
      <c r="D16" t="s">
        <v>659</v>
      </c>
      <c r="M16" s="6"/>
    </row>
    <row r="17" spans="1:16">
      <c r="A17">
        <v>14</v>
      </c>
      <c r="B17" t="s">
        <v>273</v>
      </c>
      <c r="D17" t="s">
        <v>1014</v>
      </c>
      <c r="L17" s="6"/>
    </row>
    <row r="18" spans="1:16">
      <c r="A18">
        <v>15</v>
      </c>
      <c r="B18" t="s">
        <v>274</v>
      </c>
      <c r="C18" t="s">
        <v>165</v>
      </c>
      <c r="D18" t="s">
        <v>986</v>
      </c>
      <c r="P18" s="6"/>
    </row>
    <row r="19" spans="1:16">
      <c r="A19">
        <v>16</v>
      </c>
      <c r="B19" t="s">
        <v>275</v>
      </c>
      <c r="C19" t="s">
        <v>164</v>
      </c>
      <c r="D19" t="s">
        <v>660</v>
      </c>
      <c r="L19" s="6"/>
      <c r="M19" s="6"/>
    </row>
    <row r="20" spans="1:16">
      <c r="A20">
        <v>17</v>
      </c>
      <c r="B20" t="s">
        <v>276</v>
      </c>
      <c r="C20" t="s">
        <v>165</v>
      </c>
      <c r="D20" t="s">
        <v>633</v>
      </c>
      <c r="L20" s="6"/>
      <c r="M20" s="6"/>
      <c r="P20" s="6"/>
    </row>
    <row r="21" spans="1:16">
      <c r="A21">
        <v>18</v>
      </c>
      <c r="B21" t="s">
        <v>277</v>
      </c>
      <c r="C21" t="s">
        <v>164</v>
      </c>
      <c r="D21" t="s">
        <v>1015</v>
      </c>
      <c r="L21" s="6"/>
      <c r="M21" s="6"/>
      <c r="P21" s="6"/>
    </row>
    <row r="22" spans="1:16">
      <c r="A22">
        <v>19</v>
      </c>
      <c r="B22" t="s">
        <v>278</v>
      </c>
      <c r="C22" t="s">
        <v>165</v>
      </c>
      <c r="D22" t="s">
        <v>1094</v>
      </c>
      <c r="L22" s="6"/>
      <c r="M22" s="6"/>
      <c r="P22" s="6"/>
    </row>
    <row r="23" spans="1:16">
      <c r="A23">
        <v>20</v>
      </c>
      <c r="B23" t="s">
        <v>279</v>
      </c>
      <c r="D23" t="s">
        <v>987</v>
      </c>
      <c r="L23" s="2"/>
      <c r="M23" s="6"/>
      <c r="P23" s="6"/>
    </row>
    <row r="24" spans="1:16">
      <c r="A24">
        <v>21</v>
      </c>
      <c r="B24" t="s">
        <v>280</v>
      </c>
      <c r="D24" t="s">
        <v>988</v>
      </c>
      <c r="L24" s="6"/>
      <c r="M24" s="6"/>
      <c r="P24" s="2"/>
    </row>
    <row r="25" spans="1:16">
      <c r="A25">
        <v>22</v>
      </c>
      <c r="B25" t="s">
        <v>281</v>
      </c>
      <c r="C25" t="s">
        <v>164</v>
      </c>
      <c r="D25" t="s">
        <v>1016</v>
      </c>
      <c r="M25" s="9"/>
      <c r="P25" s="6"/>
    </row>
    <row r="26" spans="1:16">
      <c r="A26">
        <v>23</v>
      </c>
      <c r="B26" t="s">
        <v>282</v>
      </c>
      <c r="D26" t="s">
        <v>1017</v>
      </c>
      <c r="M26" s="9"/>
    </row>
    <row r="27" spans="1:16">
      <c r="A27">
        <v>24</v>
      </c>
      <c r="B27" t="s">
        <v>334</v>
      </c>
      <c r="D27" t="s">
        <v>1018</v>
      </c>
      <c r="M27" s="6"/>
    </row>
    <row r="28" spans="1:16">
      <c r="A28">
        <v>25</v>
      </c>
      <c r="B28" t="s">
        <v>283</v>
      </c>
      <c r="D28" t="s">
        <v>1019</v>
      </c>
      <c r="L28" s="6"/>
      <c r="M28" s="6"/>
    </row>
    <row r="29" spans="1:16">
      <c r="A29">
        <v>26</v>
      </c>
      <c r="B29" t="s">
        <v>284</v>
      </c>
      <c r="C29" t="s">
        <v>165</v>
      </c>
      <c r="D29" t="s">
        <v>652</v>
      </c>
      <c r="L29" s="6"/>
      <c r="P29" s="6"/>
    </row>
    <row r="30" spans="1:16">
      <c r="A30">
        <v>27</v>
      </c>
      <c r="B30" t="s">
        <v>285</v>
      </c>
      <c r="D30" t="s">
        <v>989</v>
      </c>
      <c r="M30" s="6"/>
    </row>
    <row r="31" spans="1:16">
      <c r="A31">
        <v>28</v>
      </c>
      <c r="B31" t="s">
        <v>286</v>
      </c>
      <c r="D31" t="s">
        <v>990</v>
      </c>
      <c r="M31" s="6"/>
    </row>
    <row r="32" spans="1:16">
      <c r="A32">
        <v>29</v>
      </c>
      <c r="B32" t="s">
        <v>287</v>
      </c>
      <c r="D32" t="s">
        <v>991</v>
      </c>
      <c r="M32" s="6"/>
    </row>
    <row r="33" spans="1:16">
      <c r="A33">
        <v>30</v>
      </c>
      <c r="B33" t="s">
        <v>288</v>
      </c>
      <c r="C33" t="s">
        <v>164</v>
      </c>
      <c r="D33" t="s">
        <v>1020</v>
      </c>
      <c r="P33" s="6"/>
    </row>
    <row r="34" spans="1:16">
      <c r="A34">
        <v>31</v>
      </c>
      <c r="B34" t="s">
        <v>289</v>
      </c>
      <c r="C34" t="s">
        <v>165</v>
      </c>
      <c r="D34" t="s">
        <v>992</v>
      </c>
      <c r="L34" s="6"/>
    </row>
    <row r="35" spans="1:16">
      <c r="A35">
        <v>32</v>
      </c>
      <c r="B35" t="s">
        <v>290</v>
      </c>
      <c r="D35" t="s">
        <v>633</v>
      </c>
      <c r="P35" s="6"/>
    </row>
    <row r="36" spans="1:16">
      <c r="A36">
        <v>33</v>
      </c>
      <c r="B36" t="s">
        <v>291</v>
      </c>
      <c r="C36" t="s">
        <v>164</v>
      </c>
      <c r="D36" t="s">
        <v>661</v>
      </c>
      <c r="M36" s="6"/>
    </row>
    <row r="37" spans="1:16">
      <c r="A37">
        <v>34</v>
      </c>
      <c r="B37" t="s">
        <v>292</v>
      </c>
      <c r="C37" t="s">
        <v>165</v>
      </c>
      <c r="D37" t="s">
        <v>993</v>
      </c>
      <c r="M37" s="6"/>
    </row>
    <row r="38" spans="1:16">
      <c r="A38">
        <v>35</v>
      </c>
      <c r="B38" t="s">
        <v>293</v>
      </c>
      <c r="C38" t="s">
        <v>164</v>
      </c>
      <c r="D38" t="s">
        <v>1021</v>
      </c>
      <c r="L38" s="6"/>
      <c r="M38" s="6"/>
    </row>
    <row r="39" spans="1:16">
      <c r="A39">
        <v>36</v>
      </c>
      <c r="B39" t="s">
        <v>294</v>
      </c>
      <c r="C39" t="s">
        <v>165</v>
      </c>
      <c r="D39" t="s">
        <v>653</v>
      </c>
      <c r="P39" s="6"/>
    </row>
    <row r="40" spans="1:16">
      <c r="A40">
        <v>37</v>
      </c>
      <c r="B40" t="s">
        <v>295</v>
      </c>
      <c r="D40" t="s">
        <v>994</v>
      </c>
      <c r="M40" s="6"/>
    </row>
    <row r="41" spans="1:16">
      <c r="A41">
        <v>38</v>
      </c>
      <c r="B41" t="s">
        <v>296</v>
      </c>
      <c r="D41" t="s">
        <v>654</v>
      </c>
      <c r="L41" s="6"/>
      <c r="M41" s="6"/>
    </row>
    <row r="42" spans="1:16">
      <c r="A42">
        <v>39</v>
      </c>
      <c r="B42" t="s">
        <v>297</v>
      </c>
      <c r="D42" t="s">
        <v>995</v>
      </c>
      <c r="M42" s="6"/>
    </row>
    <row r="43" spans="1:16">
      <c r="A43">
        <v>40</v>
      </c>
      <c r="B43" t="s">
        <v>299</v>
      </c>
      <c r="C43" t="s">
        <v>298</v>
      </c>
      <c r="D43" t="s">
        <v>996</v>
      </c>
      <c r="M43" s="6"/>
      <c r="P43" s="6"/>
    </row>
    <row r="44" spans="1:16">
      <c r="A44">
        <v>41</v>
      </c>
      <c r="B44" t="s">
        <v>300</v>
      </c>
      <c r="D44" t="s">
        <v>997</v>
      </c>
      <c r="M44" s="6"/>
      <c r="P44" s="6"/>
    </row>
    <row r="45" spans="1:16">
      <c r="A45">
        <v>42</v>
      </c>
      <c r="B45" t="s">
        <v>301</v>
      </c>
      <c r="D45" t="s">
        <v>1095</v>
      </c>
      <c r="L45" s="6"/>
    </row>
    <row r="46" spans="1:16">
      <c r="A46">
        <v>43</v>
      </c>
      <c r="B46" t="s">
        <v>302</v>
      </c>
      <c r="D46" t="s">
        <v>1022</v>
      </c>
      <c r="M46" s="6"/>
    </row>
    <row r="47" spans="1:16">
      <c r="A47">
        <v>44</v>
      </c>
      <c r="B47" t="s">
        <v>303</v>
      </c>
      <c r="C47" t="s">
        <v>164</v>
      </c>
      <c r="D47" t="s">
        <v>633</v>
      </c>
      <c r="M47" s="6"/>
    </row>
    <row r="48" spans="1:16">
      <c r="A48">
        <v>45</v>
      </c>
      <c r="B48" t="s">
        <v>304</v>
      </c>
      <c r="C48" t="s">
        <v>165</v>
      </c>
      <c r="D48" t="s">
        <v>655</v>
      </c>
      <c r="L48" s="6"/>
      <c r="M48" s="6"/>
    </row>
    <row r="49" spans="1:16">
      <c r="A49">
        <v>46</v>
      </c>
      <c r="B49" t="s">
        <v>305</v>
      </c>
      <c r="C49" t="s">
        <v>164</v>
      </c>
      <c r="D49" t="s">
        <v>662</v>
      </c>
      <c r="P49" s="6"/>
    </row>
    <row r="50" spans="1:16">
      <c r="A50">
        <v>47</v>
      </c>
      <c r="B50" t="s">
        <v>306</v>
      </c>
      <c r="C50" t="s">
        <v>165</v>
      </c>
      <c r="D50" t="s">
        <v>633</v>
      </c>
      <c r="L50" s="6"/>
      <c r="M50" s="6"/>
    </row>
    <row r="51" spans="1:16">
      <c r="A51">
        <v>48</v>
      </c>
      <c r="B51" t="s">
        <v>307</v>
      </c>
      <c r="C51" t="s">
        <v>164</v>
      </c>
      <c r="D51" t="s">
        <v>1023</v>
      </c>
      <c r="M51" s="6"/>
    </row>
    <row r="52" spans="1:16">
      <c r="A52">
        <v>49</v>
      </c>
      <c r="B52" t="s">
        <v>308</v>
      </c>
      <c r="C52" t="s">
        <v>165</v>
      </c>
      <c r="D52" t="s">
        <v>998</v>
      </c>
      <c r="M52" s="6"/>
    </row>
    <row r="53" spans="1:16">
      <c r="A53">
        <v>50</v>
      </c>
      <c r="B53" t="s">
        <v>309</v>
      </c>
      <c r="D53" t="s">
        <v>999</v>
      </c>
      <c r="L53" s="6"/>
      <c r="M53" s="6"/>
      <c r="P53" s="6"/>
    </row>
    <row r="54" spans="1:16">
      <c r="A54">
        <v>51</v>
      </c>
      <c r="B54" t="s">
        <v>310</v>
      </c>
      <c r="D54" t="s">
        <v>1000</v>
      </c>
    </row>
    <row r="55" spans="1:16">
      <c r="A55">
        <v>52</v>
      </c>
      <c r="B55" t="s">
        <v>311</v>
      </c>
      <c r="C55" t="s">
        <v>164</v>
      </c>
      <c r="D55" t="s">
        <v>1024</v>
      </c>
      <c r="M55" s="6"/>
    </row>
    <row r="56" spans="1:16">
      <c r="A56">
        <v>53</v>
      </c>
      <c r="B56" t="s">
        <v>312</v>
      </c>
      <c r="D56" t="s">
        <v>663</v>
      </c>
      <c r="M56" s="6"/>
      <c r="P56" s="6"/>
    </row>
    <row r="57" spans="1:16">
      <c r="A57">
        <v>54</v>
      </c>
      <c r="B57" t="s">
        <v>313</v>
      </c>
      <c r="D57" t="s">
        <v>664</v>
      </c>
    </row>
    <row r="58" spans="1:16">
      <c r="A58">
        <v>55</v>
      </c>
      <c r="B58" t="s">
        <v>314</v>
      </c>
      <c r="D58" t="s">
        <v>1025</v>
      </c>
    </row>
    <row r="59" spans="1:16">
      <c r="A59">
        <v>56</v>
      </c>
      <c r="B59" t="s">
        <v>315</v>
      </c>
      <c r="C59" t="s">
        <v>165</v>
      </c>
      <c r="D59" t="s">
        <v>1001</v>
      </c>
      <c r="M59" s="6"/>
    </row>
    <row r="60" spans="1:16">
      <c r="A60">
        <v>57</v>
      </c>
      <c r="B60" t="s">
        <v>316</v>
      </c>
      <c r="D60" t="s">
        <v>1002</v>
      </c>
      <c r="P60" s="6"/>
    </row>
    <row r="61" spans="1:16">
      <c r="A61">
        <v>58</v>
      </c>
      <c r="B61" t="s">
        <v>317</v>
      </c>
      <c r="D61" t="s">
        <v>1096</v>
      </c>
    </row>
    <row r="62" spans="1:16">
      <c r="A62">
        <v>59</v>
      </c>
      <c r="B62" t="s">
        <v>318</v>
      </c>
      <c r="D62" t="s">
        <v>1003</v>
      </c>
    </row>
    <row r="63" spans="1:16">
      <c r="A63">
        <v>60</v>
      </c>
      <c r="B63" t="s">
        <v>319</v>
      </c>
      <c r="C63" t="s">
        <v>164</v>
      </c>
      <c r="D63" t="s">
        <v>1026</v>
      </c>
      <c r="M63" s="6"/>
      <c r="P63" s="6"/>
    </row>
    <row r="64" spans="1:16">
      <c r="A64">
        <v>61</v>
      </c>
      <c r="B64" t="s">
        <v>320</v>
      </c>
      <c r="C64" t="s">
        <v>165</v>
      </c>
      <c r="D64" t="s">
        <v>656</v>
      </c>
    </row>
    <row r="65" spans="1:16">
      <c r="A65">
        <v>62</v>
      </c>
      <c r="B65" t="s">
        <v>321</v>
      </c>
      <c r="D65" t="s">
        <v>1004</v>
      </c>
      <c r="P65" s="6"/>
    </row>
    <row r="66" spans="1:16">
      <c r="A66">
        <v>63</v>
      </c>
      <c r="B66" t="s">
        <v>322</v>
      </c>
      <c r="C66" t="s">
        <v>164</v>
      </c>
      <c r="D66" t="s">
        <v>1027</v>
      </c>
    </row>
    <row r="67" spans="1:16">
      <c r="A67">
        <v>64</v>
      </c>
      <c r="B67" t="s">
        <v>323</v>
      </c>
      <c r="C67" t="s">
        <v>165</v>
      </c>
      <c r="D67" t="s">
        <v>1005</v>
      </c>
    </row>
    <row r="68" spans="1:16">
      <c r="A68">
        <v>65</v>
      </c>
      <c r="B68" t="s">
        <v>324</v>
      </c>
      <c r="C68" t="s">
        <v>164</v>
      </c>
      <c r="D68" t="s">
        <v>1028</v>
      </c>
      <c r="P68" s="6"/>
    </row>
    <row r="69" spans="1:16">
      <c r="A69">
        <v>66</v>
      </c>
      <c r="B69" t="s">
        <v>325</v>
      </c>
      <c r="C69" t="s">
        <v>165</v>
      </c>
      <c r="D69" t="s">
        <v>657</v>
      </c>
    </row>
    <row r="70" spans="1:16">
      <c r="A70">
        <v>67</v>
      </c>
      <c r="B70" t="s">
        <v>326</v>
      </c>
      <c r="D70" t="s">
        <v>1006</v>
      </c>
    </row>
    <row r="71" spans="1:16">
      <c r="A71">
        <v>68</v>
      </c>
      <c r="B71" t="s">
        <v>327</v>
      </c>
      <c r="D71" t="s">
        <v>1007</v>
      </c>
    </row>
    <row r="72" spans="1:16">
      <c r="A72">
        <v>69</v>
      </c>
      <c r="B72" t="s">
        <v>328</v>
      </c>
      <c r="D72" t="s">
        <v>1008</v>
      </c>
    </row>
    <row r="73" spans="1:16">
      <c r="A73">
        <v>70</v>
      </c>
      <c r="B73" t="s">
        <v>329</v>
      </c>
      <c r="C73" t="s">
        <v>298</v>
      </c>
      <c r="D73" t="s">
        <v>1029</v>
      </c>
    </row>
    <row r="74" spans="1:16">
      <c r="A74">
        <v>71</v>
      </c>
      <c r="B74" t="s">
        <v>330</v>
      </c>
      <c r="D74" t="s">
        <v>1030</v>
      </c>
    </row>
    <row r="75" spans="1:16">
      <c r="A75">
        <v>72</v>
      </c>
      <c r="B75" t="s">
        <v>331</v>
      </c>
      <c r="D75" t="s">
        <v>1097</v>
      </c>
    </row>
    <row r="76" spans="1:16">
      <c r="A76">
        <v>73</v>
      </c>
      <c r="B76" t="s">
        <v>332</v>
      </c>
      <c r="D76" t="s">
        <v>633</v>
      </c>
    </row>
    <row r="79" spans="1:16">
      <c r="C79" t="s">
        <v>2395</v>
      </c>
      <c r="D79">
        <v>35</v>
      </c>
    </row>
    <row r="80" spans="1:16">
      <c r="C80" t="s">
        <v>2396</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D7351-51A6-4B12-A453-EA07B09D7B27}">
  <dimension ref="A2:K77"/>
  <sheetViews>
    <sheetView workbookViewId="0">
      <selection activeCell="H18" sqref="H18"/>
    </sheetView>
  </sheetViews>
  <sheetFormatPr defaultRowHeight="16.5"/>
  <cols>
    <col min="2" max="2" width="12.375" bestFit="1" customWidth="1"/>
    <col min="3" max="3" width="24.25" bestFit="1" customWidth="1"/>
  </cols>
  <sheetData>
    <row r="2" spans="1:11">
      <c r="B2" t="s">
        <v>98</v>
      </c>
      <c r="E2" t="s">
        <v>183</v>
      </c>
      <c r="K2" s="8"/>
    </row>
    <row r="3" spans="1:11">
      <c r="A3">
        <v>0</v>
      </c>
      <c r="B3" t="s">
        <v>666</v>
      </c>
      <c r="E3" t="s">
        <v>776</v>
      </c>
    </row>
    <row r="4" spans="1:11">
      <c r="A4">
        <v>1</v>
      </c>
      <c r="B4" t="s">
        <v>667</v>
      </c>
      <c r="E4" t="s">
        <v>1098</v>
      </c>
    </row>
    <row r="5" spans="1:11">
      <c r="A5">
        <v>2</v>
      </c>
      <c r="B5" t="s">
        <v>668</v>
      </c>
      <c r="E5" t="s">
        <v>777</v>
      </c>
    </row>
    <row r="6" spans="1:11">
      <c r="A6">
        <v>3</v>
      </c>
      <c r="B6" t="s">
        <v>669</v>
      </c>
      <c r="E6" t="s">
        <v>778</v>
      </c>
    </row>
    <row r="7" spans="1:11">
      <c r="A7">
        <v>4</v>
      </c>
      <c r="B7" t="s">
        <v>670</v>
      </c>
      <c r="E7" t="s">
        <v>1099</v>
      </c>
    </row>
    <row r="8" spans="1:11">
      <c r="A8">
        <v>5</v>
      </c>
      <c r="B8" t="s">
        <v>671</v>
      </c>
      <c r="E8" t="s">
        <v>779</v>
      </c>
      <c r="K8" s="6"/>
    </row>
    <row r="9" spans="1:11">
      <c r="A9">
        <v>6</v>
      </c>
      <c r="B9" t="s">
        <v>672</v>
      </c>
      <c r="E9" t="s">
        <v>1100</v>
      </c>
    </row>
    <row r="10" spans="1:11">
      <c r="A10">
        <v>7</v>
      </c>
      <c r="B10" t="s">
        <v>673</v>
      </c>
      <c r="C10" t="s">
        <v>674</v>
      </c>
      <c r="E10" t="s">
        <v>1101</v>
      </c>
    </row>
    <row r="11" spans="1:11">
      <c r="A11">
        <v>8</v>
      </c>
      <c r="B11" t="s">
        <v>675</v>
      </c>
      <c r="E11" t="s">
        <v>1102</v>
      </c>
    </row>
    <row r="12" spans="1:11">
      <c r="A12">
        <v>9</v>
      </c>
      <c r="B12" t="s">
        <v>676</v>
      </c>
      <c r="E12" t="s">
        <v>1103</v>
      </c>
    </row>
    <row r="13" spans="1:11">
      <c r="A13">
        <v>10</v>
      </c>
      <c r="B13" t="s">
        <v>677</v>
      </c>
      <c r="C13" s="7" t="s">
        <v>807</v>
      </c>
      <c r="E13" t="s">
        <v>1104</v>
      </c>
      <c r="K13" s="6"/>
    </row>
    <row r="14" spans="1:11">
      <c r="A14">
        <v>11</v>
      </c>
      <c r="B14" t="s">
        <v>678</v>
      </c>
      <c r="E14" t="s">
        <v>1105</v>
      </c>
      <c r="K14" s="6"/>
    </row>
    <row r="15" spans="1:11">
      <c r="A15">
        <v>12</v>
      </c>
      <c r="B15" t="s">
        <v>679</v>
      </c>
      <c r="E15" t="s">
        <v>1106</v>
      </c>
      <c r="K15" s="6"/>
    </row>
    <row r="16" spans="1:11">
      <c r="A16">
        <v>13</v>
      </c>
      <c r="B16" t="s">
        <v>680</v>
      </c>
      <c r="E16" t="s">
        <v>1107</v>
      </c>
    </row>
    <row r="17" spans="1:11">
      <c r="A17">
        <v>14</v>
      </c>
      <c r="B17" t="s">
        <v>681</v>
      </c>
      <c r="E17" t="s">
        <v>1108</v>
      </c>
    </row>
    <row r="18" spans="1:11">
      <c r="A18">
        <v>15</v>
      </c>
      <c r="B18" t="s">
        <v>682</v>
      </c>
      <c r="E18" t="s">
        <v>1109</v>
      </c>
    </row>
    <row r="19" spans="1:11">
      <c r="A19">
        <v>16</v>
      </c>
      <c r="B19" t="s">
        <v>683</v>
      </c>
      <c r="E19" t="s">
        <v>780</v>
      </c>
    </row>
    <row r="20" spans="1:11">
      <c r="A20">
        <v>17</v>
      </c>
      <c r="B20" t="s">
        <v>684</v>
      </c>
      <c r="E20" t="s">
        <v>781</v>
      </c>
      <c r="K20" s="6"/>
    </row>
    <row r="21" spans="1:11">
      <c r="A21">
        <v>18</v>
      </c>
      <c r="B21" t="s">
        <v>685</v>
      </c>
      <c r="E21" t="s">
        <v>1110</v>
      </c>
      <c r="K21" s="6"/>
    </row>
    <row r="22" spans="1:11">
      <c r="A22">
        <v>19</v>
      </c>
      <c r="B22" t="s">
        <v>686</v>
      </c>
      <c r="E22" t="s">
        <v>782</v>
      </c>
    </row>
    <row r="23" spans="1:11">
      <c r="A23">
        <v>20</v>
      </c>
      <c r="B23" t="s">
        <v>687</v>
      </c>
      <c r="E23" t="s">
        <v>1111</v>
      </c>
    </row>
    <row r="24" spans="1:11">
      <c r="A24">
        <v>21</v>
      </c>
      <c r="B24" t="s">
        <v>688</v>
      </c>
      <c r="E24" t="s">
        <v>1112</v>
      </c>
      <c r="K24" s="6"/>
    </row>
    <row r="25" spans="1:11">
      <c r="A25">
        <v>22</v>
      </c>
      <c r="B25" t="s">
        <v>689</v>
      </c>
      <c r="E25" t="s">
        <v>1113</v>
      </c>
    </row>
    <row r="26" spans="1:11">
      <c r="A26">
        <v>23</v>
      </c>
      <c r="B26" t="s">
        <v>690</v>
      </c>
      <c r="E26" t="s">
        <v>783</v>
      </c>
    </row>
    <row r="27" spans="1:11">
      <c r="A27">
        <v>24</v>
      </c>
      <c r="B27" t="s">
        <v>691</v>
      </c>
      <c r="E27" t="s">
        <v>1114</v>
      </c>
    </row>
    <row r="28" spans="1:11">
      <c r="A28">
        <v>25</v>
      </c>
      <c r="B28" t="s">
        <v>692</v>
      </c>
      <c r="E28" t="s">
        <v>808</v>
      </c>
    </row>
    <row r="29" spans="1:11">
      <c r="A29">
        <v>26</v>
      </c>
      <c r="B29" t="s">
        <v>693</v>
      </c>
      <c r="E29" t="s">
        <v>809</v>
      </c>
    </row>
    <row r="30" spans="1:11">
      <c r="A30">
        <v>27</v>
      </c>
      <c r="B30" t="s">
        <v>694</v>
      </c>
      <c r="E30" t="s">
        <v>784</v>
      </c>
    </row>
    <row r="31" spans="1:11">
      <c r="A31">
        <v>28</v>
      </c>
      <c r="B31" t="s">
        <v>695</v>
      </c>
      <c r="E31" t="s">
        <v>1115</v>
      </c>
    </row>
    <row r="32" spans="1:11">
      <c r="A32">
        <v>29</v>
      </c>
      <c r="B32" t="s">
        <v>696</v>
      </c>
      <c r="E32" t="s">
        <v>1116</v>
      </c>
      <c r="K32" s="6"/>
    </row>
    <row r="33" spans="1:11">
      <c r="A33">
        <v>30</v>
      </c>
      <c r="B33" t="s">
        <v>697</v>
      </c>
      <c r="E33" t="s">
        <v>1117</v>
      </c>
      <c r="K33" s="6"/>
    </row>
    <row r="34" spans="1:11">
      <c r="A34">
        <v>31</v>
      </c>
      <c r="B34" t="s">
        <v>698</v>
      </c>
      <c r="E34" t="s">
        <v>785</v>
      </c>
    </row>
    <row r="35" spans="1:11">
      <c r="A35">
        <v>32</v>
      </c>
      <c r="B35" t="s">
        <v>699</v>
      </c>
      <c r="E35" t="s">
        <v>1118</v>
      </c>
      <c r="K35" s="6"/>
    </row>
    <row r="36" spans="1:11">
      <c r="A36">
        <v>33</v>
      </c>
      <c r="B36" t="s">
        <v>700</v>
      </c>
      <c r="E36" t="s">
        <v>786</v>
      </c>
    </row>
    <row r="37" spans="1:11">
      <c r="A37">
        <v>34</v>
      </c>
      <c r="B37" t="s">
        <v>701</v>
      </c>
      <c r="E37" t="s">
        <v>1119</v>
      </c>
    </row>
    <row r="38" spans="1:11">
      <c r="A38">
        <v>35</v>
      </c>
      <c r="B38" t="s">
        <v>702</v>
      </c>
      <c r="E38" t="s">
        <v>787</v>
      </c>
      <c r="K38" s="6"/>
    </row>
    <row r="39" spans="1:11">
      <c r="A39">
        <v>36</v>
      </c>
      <c r="B39" t="s">
        <v>703</v>
      </c>
      <c r="E39" t="s">
        <v>1120</v>
      </c>
    </row>
    <row r="40" spans="1:11">
      <c r="A40">
        <v>37</v>
      </c>
      <c r="B40" t="s">
        <v>704</v>
      </c>
      <c r="E40" t="s">
        <v>788</v>
      </c>
    </row>
    <row r="41" spans="1:11">
      <c r="A41">
        <v>38</v>
      </c>
      <c r="B41" t="s">
        <v>705</v>
      </c>
      <c r="E41" t="s">
        <v>789</v>
      </c>
      <c r="K41" s="6"/>
    </row>
    <row r="42" spans="1:11">
      <c r="A42">
        <v>39</v>
      </c>
      <c r="B42" t="s">
        <v>706</v>
      </c>
      <c r="E42" t="s">
        <v>790</v>
      </c>
      <c r="K42" s="6"/>
    </row>
    <row r="43" spans="1:11">
      <c r="A43">
        <v>40</v>
      </c>
      <c r="B43" t="s">
        <v>707</v>
      </c>
      <c r="E43" t="s">
        <v>791</v>
      </c>
    </row>
    <row r="44" spans="1:11">
      <c r="A44">
        <v>41</v>
      </c>
      <c r="B44" t="s">
        <v>708</v>
      </c>
      <c r="E44" t="s">
        <v>792</v>
      </c>
    </row>
    <row r="45" spans="1:11">
      <c r="A45">
        <v>42</v>
      </c>
      <c r="B45" t="s">
        <v>709</v>
      </c>
      <c r="E45" t="s">
        <v>793</v>
      </c>
      <c r="K45" s="6"/>
    </row>
    <row r="46" spans="1:11">
      <c r="A46">
        <v>43</v>
      </c>
      <c r="B46" t="s">
        <v>710</v>
      </c>
      <c r="E46" t="s">
        <v>794</v>
      </c>
    </row>
    <row r="47" spans="1:11">
      <c r="A47">
        <v>44</v>
      </c>
      <c r="B47" t="s">
        <v>711</v>
      </c>
      <c r="E47" t="s">
        <v>795</v>
      </c>
      <c r="K47" s="6"/>
    </row>
    <row r="48" spans="1:11">
      <c r="A48">
        <v>45</v>
      </c>
      <c r="B48" t="s">
        <v>712</v>
      </c>
      <c r="E48" t="s">
        <v>796</v>
      </c>
      <c r="K48" s="6"/>
    </row>
    <row r="49" spans="1:11">
      <c r="A49">
        <v>46</v>
      </c>
      <c r="B49" t="s">
        <v>713</v>
      </c>
      <c r="E49" t="s">
        <v>1121</v>
      </c>
      <c r="K49" s="6"/>
    </row>
    <row r="50" spans="1:11">
      <c r="A50">
        <v>47</v>
      </c>
      <c r="B50" t="s">
        <v>714</v>
      </c>
      <c r="E50" t="s">
        <v>1122</v>
      </c>
    </row>
    <row r="51" spans="1:11">
      <c r="A51">
        <v>48</v>
      </c>
      <c r="B51" t="s">
        <v>715</v>
      </c>
      <c r="E51" t="s">
        <v>1123</v>
      </c>
      <c r="K51" s="6"/>
    </row>
    <row r="52" spans="1:11">
      <c r="A52">
        <v>49</v>
      </c>
      <c r="B52" t="s">
        <v>716</v>
      </c>
      <c r="E52" t="s">
        <v>1124</v>
      </c>
      <c r="K52" s="6"/>
    </row>
    <row r="53" spans="1:11">
      <c r="A53">
        <v>50</v>
      </c>
      <c r="B53" t="s">
        <v>717</v>
      </c>
      <c r="E53" t="s">
        <v>1125</v>
      </c>
    </row>
    <row r="54" spans="1:11">
      <c r="A54">
        <v>51</v>
      </c>
      <c r="B54" t="s">
        <v>718</v>
      </c>
      <c r="E54" t="s">
        <v>797</v>
      </c>
    </row>
    <row r="55" spans="1:11">
      <c r="A55">
        <v>52</v>
      </c>
      <c r="B55" t="s">
        <v>719</v>
      </c>
      <c r="E55" t="s">
        <v>1126</v>
      </c>
    </row>
    <row r="56" spans="1:11">
      <c r="A56">
        <v>53</v>
      </c>
      <c r="B56" t="s">
        <v>720</v>
      </c>
      <c r="E56" t="s">
        <v>798</v>
      </c>
    </row>
    <row r="57" spans="1:11">
      <c r="A57">
        <v>54</v>
      </c>
      <c r="B57" t="s">
        <v>721</v>
      </c>
      <c r="E57" t="s">
        <v>1127</v>
      </c>
    </row>
    <row r="58" spans="1:11">
      <c r="A58">
        <v>55</v>
      </c>
      <c r="B58" t="s">
        <v>722</v>
      </c>
      <c r="E58" t="s">
        <v>799</v>
      </c>
      <c r="K58" s="6"/>
    </row>
    <row r="59" spans="1:11">
      <c r="A59">
        <v>56</v>
      </c>
      <c r="B59" t="s">
        <v>723</v>
      </c>
      <c r="E59" t="s">
        <v>1128</v>
      </c>
    </row>
    <row r="60" spans="1:11">
      <c r="A60">
        <v>57</v>
      </c>
      <c r="B60" t="s">
        <v>724</v>
      </c>
      <c r="E60" t="s">
        <v>810</v>
      </c>
    </row>
    <row r="61" spans="1:11">
      <c r="A61">
        <v>58</v>
      </c>
      <c r="B61" t="s">
        <v>725</v>
      </c>
      <c r="E61" t="s">
        <v>811</v>
      </c>
      <c r="K61" s="6"/>
    </row>
    <row r="62" spans="1:11">
      <c r="A62">
        <v>59</v>
      </c>
      <c r="B62" t="s">
        <v>726</v>
      </c>
      <c r="E62" t="s">
        <v>1129</v>
      </c>
      <c r="K62" s="6"/>
    </row>
    <row r="63" spans="1:11">
      <c r="A63">
        <v>60</v>
      </c>
      <c r="B63" t="s">
        <v>727</v>
      </c>
      <c r="E63" t="s">
        <v>1130</v>
      </c>
      <c r="K63" s="6"/>
    </row>
    <row r="64" spans="1:11">
      <c r="A64">
        <v>61</v>
      </c>
      <c r="B64" t="s">
        <v>728</v>
      </c>
      <c r="E64" t="s">
        <v>1131</v>
      </c>
      <c r="K64" s="6"/>
    </row>
    <row r="65" spans="1:11">
      <c r="A65">
        <v>62</v>
      </c>
      <c r="B65" t="s">
        <v>729</v>
      </c>
      <c r="E65" t="s">
        <v>1132</v>
      </c>
      <c r="K65" s="6"/>
    </row>
    <row r="66" spans="1:11">
      <c r="A66">
        <v>63</v>
      </c>
      <c r="B66" t="s">
        <v>730</v>
      </c>
      <c r="E66" t="s">
        <v>800</v>
      </c>
      <c r="K66" s="6"/>
    </row>
    <row r="67" spans="1:11">
      <c r="A67">
        <v>64</v>
      </c>
      <c r="B67" t="s">
        <v>731</v>
      </c>
      <c r="E67" t="s">
        <v>801</v>
      </c>
    </row>
    <row r="68" spans="1:11">
      <c r="A68">
        <v>65</v>
      </c>
      <c r="B68" t="s">
        <v>732</v>
      </c>
      <c r="E68" t="s">
        <v>1133</v>
      </c>
    </row>
    <row r="69" spans="1:11">
      <c r="A69">
        <v>66</v>
      </c>
      <c r="B69" t="s">
        <v>733</v>
      </c>
      <c r="E69" t="s">
        <v>802</v>
      </c>
      <c r="K69" s="6"/>
    </row>
    <row r="70" spans="1:11">
      <c r="A70">
        <v>67</v>
      </c>
      <c r="B70" t="s">
        <v>734</v>
      </c>
      <c r="E70" t="s">
        <v>1134</v>
      </c>
      <c r="K70" s="6"/>
    </row>
    <row r="71" spans="1:11">
      <c r="A71">
        <v>68</v>
      </c>
      <c r="B71" t="s">
        <v>735</v>
      </c>
      <c r="E71" t="s">
        <v>1135</v>
      </c>
      <c r="K71" s="6"/>
    </row>
    <row r="72" spans="1:11">
      <c r="A72">
        <v>69</v>
      </c>
      <c r="B72" t="s">
        <v>736</v>
      </c>
      <c r="E72" t="s">
        <v>803</v>
      </c>
    </row>
    <row r="73" spans="1:11">
      <c r="A73">
        <v>70</v>
      </c>
      <c r="B73" t="s">
        <v>737</v>
      </c>
      <c r="E73" t="s">
        <v>1136</v>
      </c>
      <c r="K73" s="6"/>
    </row>
    <row r="74" spans="1:11">
      <c r="A74">
        <v>71</v>
      </c>
      <c r="B74" t="s">
        <v>738</v>
      </c>
      <c r="E74" t="s">
        <v>804</v>
      </c>
    </row>
    <row r="75" spans="1:11">
      <c r="A75">
        <v>72</v>
      </c>
      <c r="B75" t="s">
        <v>739</v>
      </c>
      <c r="E75" t="s">
        <v>805</v>
      </c>
      <c r="K75" s="6"/>
    </row>
    <row r="76" spans="1:11">
      <c r="A76">
        <v>73</v>
      </c>
      <c r="B76" t="s">
        <v>740</v>
      </c>
      <c r="E76" t="s">
        <v>1137</v>
      </c>
      <c r="K76" s="6"/>
    </row>
    <row r="77" spans="1:11">
      <c r="A77">
        <v>74</v>
      </c>
      <c r="B77" t="s">
        <v>741</v>
      </c>
      <c r="E77" t="s">
        <v>806</v>
      </c>
    </row>
  </sheetData>
  <phoneticPr fontId="1" type="noConversion"/>
  <pageMargins left="0.7" right="0.7" top="0.75" bottom="0.75" header="0.3" footer="0.3"/>
  <pageSetup paperSize="9" orientation="portrait" horizontalDpi="4294967293" verticalDpi="4294967293"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94BA-7061-4A07-90DF-9AAE2A3F8D33}">
  <dimension ref="A2:P38"/>
  <sheetViews>
    <sheetView topLeftCell="A16" workbookViewId="0">
      <selection activeCell="H24" sqref="H24"/>
    </sheetView>
  </sheetViews>
  <sheetFormatPr defaultRowHeight="16.5"/>
  <sheetData>
    <row r="2" spans="1:16">
      <c r="B2" t="s">
        <v>98</v>
      </c>
    </row>
    <row r="3" spans="1:16">
      <c r="A3">
        <v>0</v>
      </c>
      <c r="B3" t="s">
        <v>833</v>
      </c>
      <c r="E3" t="s">
        <v>869</v>
      </c>
      <c r="P3" s="6"/>
    </row>
    <row r="4" spans="1:16">
      <c r="A4">
        <v>1</v>
      </c>
      <c r="B4" t="s">
        <v>834</v>
      </c>
      <c r="E4" t="s">
        <v>1053</v>
      </c>
    </row>
    <row r="5" spans="1:16">
      <c r="A5">
        <v>2</v>
      </c>
      <c r="B5" t="s">
        <v>835</v>
      </c>
      <c r="E5" t="s">
        <v>870</v>
      </c>
      <c r="P5" s="6"/>
    </row>
    <row r="6" spans="1:16">
      <c r="A6">
        <v>3</v>
      </c>
      <c r="B6" t="s">
        <v>836</v>
      </c>
      <c r="E6" t="s">
        <v>1054</v>
      </c>
    </row>
    <row r="7" spans="1:16">
      <c r="A7">
        <v>4</v>
      </c>
      <c r="B7" t="s">
        <v>837</v>
      </c>
      <c r="E7" t="s">
        <v>1138</v>
      </c>
    </row>
    <row r="8" spans="1:16">
      <c r="A8">
        <v>5</v>
      </c>
      <c r="B8" t="s">
        <v>838</v>
      </c>
      <c r="E8" t="s">
        <v>871</v>
      </c>
    </row>
    <row r="9" spans="1:16">
      <c r="A9">
        <v>6</v>
      </c>
      <c r="B9" t="s">
        <v>839</v>
      </c>
      <c r="E9" t="s">
        <v>872</v>
      </c>
      <c r="P9" s="6"/>
    </row>
    <row r="10" spans="1:16">
      <c r="A10">
        <v>7</v>
      </c>
      <c r="B10" t="s">
        <v>840</v>
      </c>
      <c r="E10" t="s">
        <v>873</v>
      </c>
      <c r="P10" s="6"/>
    </row>
    <row r="11" spans="1:16">
      <c r="A11">
        <v>8</v>
      </c>
      <c r="B11" t="s">
        <v>841</v>
      </c>
      <c r="E11" t="s">
        <v>874</v>
      </c>
    </row>
    <row r="12" spans="1:16">
      <c r="A12">
        <v>9</v>
      </c>
      <c r="B12" t="s">
        <v>842</v>
      </c>
      <c r="E12" t="s">
        <v>1139</v>
      </c>
      <c r="P12" s="6"/>
    </row>
    <row r="13" spans="1:16">
      <c r="A13">
        <v>10</v>
      </c>
      <c r="B13" t="s">
        <v>843</v>
      </c>
      <c r="E13" t="s">
        <v>875</v>
      </c>
      <c r="P13" s="6"/>
    </row>
    <row r="14" spans="1:16">
      <c r="A14">
        <v>11</v>
      </c>
      <c r="B14" t="s">
        <v>844</v>
      </c>
      <c r="E14" t="s">
        <v>876</v>
      </c>
      <c r="P14" s="6"/>
    </row>
    <row r="15" spans="1:16">
      <c r="A15">
        <v>12</v>
      </c>
      <c r="B15" t="s">
        <v>845</v>
      </c>
      <c r="E15" t="s">
        <v>877</v>
      </c>
    </row>
    <row r="16" spans="1:16">
      <c r="A16">
        <v>13</v>
      </c>
      <c r="B16" t="s">
        <v>846</v>
      </c>
      <c r="E16" t="s">
        <v>878</v>
      </c>
    </row>
    <row r="17" spans="1:16">
      <c r="A17">
        <v>14</v>
      </c>
      <c r="B17" t="s">
        <v>847</v>
      </c>
      <c r="E17" t="s">
        <v>879</v>
      </c>
      <c r="P17" s="6"/>
    </row>
    <row r="18" spans="1:16">
      <c r="A18">
        <v>15</v>
      </c>
      <c r="B18" t="s">
        <v>848</v>
      </c>
      <c r="E18" t="s">
        <v>1055</v>
      </c>
      <c r="P18" s="6"/>
    </row>
    <row r="19" spans="1:16">
      <c r="A19">
        <v>16</v>
      </c>
      <c r="B19" t="s">
        <v>849</v>
      </c>
      <c r="E19" t="s">
        <v>1140</v>
      </c>
    </row>
    <row r="20" spans="1:16">
      <c r="A20">
        <v>17</v>
      </c>
      <c r="B20" t="s">
        <v>850</v>
      </c>
      <c r="E20" t="s">
        <v>880</v>
      </c>
      <c r="P20" s="6"/>
    </row>
    <row r="21" spans="1:16">
      <c r="A21">
        <v>18</v>
      </c>
      <c r="B21" t="s">
        <v>851</v>
      </c>
      <c r="E21" t="s">
        <v>881</v>
      </c>
    </row>
    <row r="22" spans="1:16">
      <c r="A22">
        <v>19</v>
      </c>
      <c r="B22" t="s">
        <v>852</v>
      </c>
      <c r="E22" t="s">
        <v>882</v>
      </c>
    </row>
    <row r="23" spans="1:16">
      <c r="A23">
        <v>20</v>
      </c>
      <c r="B23" t="s">
        <v>853</v>
      </c>
      <c r="E23" t="s">
        <v>883</v>
      </c>
      <c r="P23" s="6"/>
    </row>
    <row r="24" spans="1:16">
      <c r="A24">
        <v>21</v>
      </c>
      <c r="B24" t="s">
        <v>854</v>
      </c>
      <c r="E24" t="s">
        <v>884</v>
      </c>
    </row>
    <row r="25" spans="1:16">
      <c r="A25">
        <v>22</v>
      </c>
      <c r="B25" t="s">
        <v>855</v>
      </c>
      <c r="E25" t="s">
        <v>1141</v>
      </c>
    </row>
    <row r="26" spans="1:16">
      <c r="A26">
        <v>23</v>
      </c>
      <c r="B26" t="s">
        <v>856</v>
      </c>
      <c r="E26" t="s">
        <v>1056</v>
      </c>
    </row>
    <row r="27" spans="1:16">
      <c r="A27">
        <v>24</v>
      </c>
      <c r="B27" t="s">
        <v>857</v>
      </c>
      <c r="E27" t="s">
        <v>885</v>
      </c>
    </row>
    <row r="28" spans="1:16">
      <c r="A28">
        <v>25</v>
      </c>
      <c r="B28" t="s">
        <v>858</v>
      </c>
      <c r="E28" t="s">
        <v>886</v>
      </c>
      <c r="P28" s="6"/>
    </row>
    <row r="29" spans="1:16">
      <c r="A29">
        <v>26</v>
      </c>
      <c r="B29" t="s">
        <v>859</v>
      </c>
      <c r="E29" t="s">
        <v>1142</v>
      </c>
    </row>
    <row r="30" spans="1:16">
      <c r="A30">
        <v>27</v>
      </c>
      <c r="B30" t="s">
        <v>860</v>
      </c>
      <c r="E30" t="s">
        <v>1057</v>
      </c>
    </row>
    <row r="31" spans="1:16">
      <c r="A31">
        <v>28</v>
      </c>
      <c r="B31" t="s">
        <v>861</v>
      </c>
      <c r="E31" t="s">
        <v>887</v>
      </c>
      <c r="P31" s="6"/>
    </row>
    <row r="32" spans="1:16">
      <c r="A32">
        <v>29</v>
      </c>
      <c r="B32" t="s">
        <v>862</v>
      </c>
      <c r="E32" t="s">
        <v>888</v>
      </c>
      <c r="P32" s="6"/>
    </row>
    <row r="33" spans="1:16">
      <c r="A33">
        <v>30</v>
      </c>
      <c r="B33" t="s">
        <v>863</v>
      </c>
      <c r="E33" t="s">
        <v>889</v>
      </c>
      <c r="P33" s="6"/>
    </row>
    <row r="34" spans="1:16">
      <c r="A34">
        <v>31</v>
      </c>
      <c r="B34" t="s">
        <v>864</v>
      </c>
      <c r="E34" t="s">
        <v>890</v>
      </c>
      <c r="P34" s="6"/>
    </row>
    <row r="35" spans="1:16">
      <c r="A35">
        <v>32</v>
      </c>
      <c r="B35" t="s">
        <v>865</v>
      </c>
      <c r="E35" t="s">
        <v>891</v>
      </c>
    </row>
    <row r="36" spans="1:16">
      <c r="A36">
        <v>33</v>
      </c>
      <c r="B36" t="s">
        <v>866</v>
      </c>
      <c r="E36" t="s">
        <v>1058</v>
      </c>
      <c r="P36" s="6"/>
    </row>
    <row r="37" spans="1:16">
      <c r="A37">
        <v>34</v>
      </c>
      <c r="B37" t="s">
        <v>867</v>
      </c>
      <c r="E37" t="s">
        <v>1059</v>
      </c>
      <c r="P37" s="6"/>
    </row>
    <row r="38" spans="1:16">
      <c r="A38">
        <v>35</v>
      </c>
      <c r="B38" t="s">
        <v>868</v>
      </c>
      <c r="E38" t="s">
        <v>892</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519D8-E08E-41C3-BA7A-4702D39DB122}">
  <dimension ref="A2:F30"/>
  <sheetViews>
    <sheetView workbookViewId="0">
      <selection activeCell="B9" sqref="B9"/>
    </sheetView>
  </sheetViews>
  <sheetFormatPr defaultRowHeight="16.5"/>
  <sheetData>
    <row r="2" spans="1:6">
      <c r="B2" t="s">
        <v>98</v>
      </c>
      <c r="F2" t="s">
        <v>480</v>
      </c>
    </row>
    <row r="3" spans="1:6">
      <c r="A3">
        <v>0</v>
      </c>
      <c r="B3" t="s">
        <v>337</v>
      </c>
      <c r="D3" t="s">
        <v>1061</v>
      </c>
    </row>
    <row r="4" spans="1:6">
      <c r="A4">
        <v>1</v>
      </c>
      <c r="B4" t="s">
        <v>338</v>
      </c>
      <c r="D4" t="s">
        <v>474</v>
      </c>
    </row>
    <row r="5" spans="1:6">
      <c r="A5">
        <v>2</v>
      </c>
      <c r="B5" t="s">
        <v>339</v>
      </c>
      <c r="D5" t="s">
        <v>1062</v>
      </c>
    </row>
    <row r="6" spans="1:6">
      <c r="A6">
        <v>3</v>
      </c>
      <c r="B6" t="s">
        <v>340</v>
      </c>
      <c r="D6" t="s">
        <v>475</v>
      </c>
    </row>
    <row r="7" spans="1:6">
      <c r="A7">
        <v>4</v>
      </c>
      <c r="B7" t="s">
        <v>341</v>
      </c>
      <c r="D7" t="s">
        <v>476</v>
      </c>
    </row>
    <row r="8" spans="1:6">
      <c r="A8">
        <v>5</v>
      </c>
      <c r="B8" t="s">
        <v>1075</v>
      </c>
      <c r="D8" t="s">
        <v>477</v>
      </c>
      <c r="F8" t="s">
        <v>481</v>
      </c>
    </row>
    <row r="9" spans="1:6">
      <c r="A9">
        <v>6</v>
      </c>
      <c r="B9" t="s">
        <v>342</v>
      </c>
      <c r="D9" t="s">
        <v>478</v>
      </c>
    </row>
    <row r="10" spans="1:6">
      <c r="A10">
        <v>7</v>
      </c>
      <c r="B10" t="s">
        <v>343</v>
      </c>
      <c r="D10" t="s">
        <v>479</v>
      </c>
    </row>
    <row r="11" spans="1:6">
      <c r="A11">
        <v>8</v>
      </c>
      <c r="B11" t="s">
        <v>344</v>
      </c>
      <c r="D11" t="s">
        <v>1063</v>
      </c>
    </row>
    <row r="12" spans="1:6">
      <c r="A12">
        <v>9</v>
      </c>
      <c r="B12" t="s">
        <v>345</v>
      </c>
      <c r="D12" t="s">
        <v>1064</v>
      </c>
    </row>
    <row r="13" spans="1:6">
      <c r="A13">
        <v>10</v>
      </c>
      <c r="B13" t="s">
        <v>346</v>
      </c>
      <c r="D13" t="s">
        <v>1065</v>
      </c>
    </row>
    <row r="14" spans="1:6">
      <c r="A14">
        <v>11</v>
      </c>
      <c r="B14" t="s">
        <v>347</v>
      </c>
      <c r="D14" t="s">
        <v>1066</v>
      </c>
    </row>
    <row r="15" spans="1:6">
      <c r="A15">
        <v>12</v>
      </c>
      <c r="B15" t="s">
        <v>348</v>
      </c>
      <c r="D15" t="s">
        <v>812</v>
      </c>
    </row>
    <row r="16" spans="1:6">
      <c r="A16">
        <v>13</v>
      </c>
      <c r="B16" t="s">
        <v>349</v>
      </c>
      <c r="D16" t="s">
        <v>1067</v>
      </c>
    </row>
    <row r="17" spans="1:6">
      <c r="A17">
        <v>14</v>
      </c>
      <c r="B17" t="s">
        <v>350</v>
      </c>
      <c r="D17" t="s">
        <v>1068</v>
      </c>
      <c r="F17" t="s">
        <v>481</v>
      </c>
    </row>
    <row r="18" spans="1:6">
      <c r="A18">
        <v>15</v>
      </c>
      <c r="B18" t="s">
        <v>351</v>
      </c>
      <c r="D18" t="s">
        <v>813</v>
      </c>
    </row>
    <row r="19" spans="1:6">
      <c r="A19">
        <v>16</v>
      </c>
      <c r="B19" t="s">
        <v>352</v>
      </c>
      <c r="D19" t="s">
        <v>1069</v>
      </c>
    </row>
    <row r="20" spans="1:6">
      <c r="A20">
        <v>17</v>
      </c>
      <c r="B20" t="s">
        <v>353</v>
      </c>
      <c r="D20" t="s">
        <v>1070</v>
      </c>
    </row>
    <row r="21" spans="1:6">
      <c r="A21">
        <v>18</v>
      </c>
      <c r="B21" t="s">
        <v>354</v>
      </c>
      <c r="D21" t="s">
        <v>814</v>
      </c>
    </row>
    <row r="22" spans="1:6">
      <c r="A22">
        <v>19</v>
      </c>
      <c r="B22" t="s">
        <v>355</v>
      </c>
      <c r="D22" t="s">
        <v>1071</v>
      </c>
    </row>
    <row r="23" spans="1:6">
      <c r="A23">
        <v>20</v>
      </c>
      <c r="B23" t="s">
        <v>356</v>
      </c>
      <c r="D23" t="s">
        <v>1072</v>
      </c>
    </row>
    <row r="24" spans="1:6">
      <c r="A24">
        <v>21</v>
      </c>
      <c r="B24" t="s">
        <v>357</v>
      </c>
      <c r="D24" t="s">
        <v>1073</v>
      </c>
    </row>
    <row r="25" spans="1:6">
      <c r="A25">
        <v>22</v>
      </c>
      <c r="B25" t="s">
        <v>358</v>
      </c>
      <c r="D25" t="s">
        <v>815</v>
      </c>
    </row>
    <row r="26" spans="1:6">
      <c r="A26">
        <v>23</v>
      </c>
      <c r="B26" t="s">
        <v>359</v>
      </c>
      <c r="D26" t="s">
        <v>1074</v>
      </c>
    </row>
    <row r="27" spans="1:6">
      <c r="A27">
        <v>24</v>
      </c>
      <c r="B27" t="s">
        <v>360</v>
      </c>
      <c r="D27" t="s">
        <v>816</v>
      </c>
    </row>
    <row r="28" spans="1:6">
      <c r="A28">
        <v>25</v>
      </c>
      <c r="B28" t="s">
        <v>361</v>
      </c>
      <c r="D28" t="s">
        <v>817</v>
      </c>
    </row>
    <row r="29" spans="1:6">
      <c r="A29">
        <v>26</v>
      </c>
      <c r="B29" t="s">
        <v>362</v>
      </c>
      <c r="D29" t="s">
        <v>818</v>
      </c>
    </row>
    <row r="30" spans="1:6">
      <c r="A30">
        <v>27</v>
      </c>
      <c r="B30" t="s">
        <v>363</v>
      </c>
      <c r="D30" t="s">
        <v>819</v>
      </c>
    </row>
  </sheetData>
  <phoneticPr fontId="1" type="noConversion"/>
  <pageMargins left="0.7" right="0.7" top="0.75" bottom="0.75" header="0.3" footer="0.3"/>
  <pageSetup paperSize="9" orientation="portrait" horizontalDpi="4294967293" verticalDpi="4294967293"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574BF-B8BC-4913-8F25-35386AA7253E}">
  <dimension ref="A2:O65"/>
  <sheetViews>
    <sheetView topLeftCell="A16" workbookViewId="0">
      <selection activeCell="G42" sqref="A1:XFD1048576"/>
    </sheetView>
  </sheetViews>
  <sheetFormatPr defaultRowHeight="16.5"/>
  <sheetData>
    <row r="2" spans="1:15">
      <c r="B2" t="s">
        <v>98</v>
      </c>
      <c r="D2" t="s">
        <v>501</v>
      </c>
      <c r="I2" t="s">
        <v>165</v>
      </c>
      <c r="K2" t="s">
        <v>164</v>
      </c>
      <c r="M2" t="s">
        <v>482</v>
      </c>
    </row>
    <row r="3" spans="1:15">
      <c r="A3">
        <v>0</v>
      </c>
      <c r="B3" t="s">
        <v>466</v>
      </c>
      <c r="D3" t="s">
        <v>483</v>
      </c>
      <c r="I3" t="s">
        <v>492</v>
      </c>
      <c r="O3" t="s">
        <v>503</v>
      </c>
    </row>
    <row r="4" spans="1:15">
      <c r="A4">
        <v>1</v>
      </c>
      <c r="B4" t="s">
        <v>473</v>
      </c>
      <c r="D4" t="s">
        <v>484</v>
      </c>
      <c r="I4" t="s">
        <v>493</v>
      </c>
    </row>
    <row r="5" spans="1:15">
      <c r="A5">
        <v>2</v>
      </c>
      <c r="B5" t="s">
        <v>467</v>
      </c>
      <c r="D5" t="s">
        <v>485</v>
      </c>
      <c r="I5" t="s">
        <v>494</v>
      </c>
    </row>
    <row r="6" spans="1:15">
      <c r="A6">
        <v>3</v>
      </c>
      <c r="B6" t="s">
        <v>468</v>
      </c>
      <c r="D6" t="s">
        <v>486</v>
      </c>
      <c r="I6" t="s">
        <v>495</v>
      </c>
    </row>
    <row r="7" spans="1:15">
      <c r="A7">
        <v>4</v>
      </c>
      <c r="B7" t="s">
        <v>469</v>
      </c>
      <c r="D7" t="s">
        <v>487</v>
      </c>
      <c r="I7" t="s">
        <v>496</v>
      </c>
    </row>
    <row r="8" spans="1:15">
      <c r="A8">
        <v>5</v>
      </c>
      <c r="B8" t="s">
        <v>470</v>
      </c>
      <c r="D8" t="s">
        <v>1047</v>
      </c>
      <c r="I8" t="s">
        <v>1039</v>
      </c>
    </row>
    <row r="9" spans="1:15">
      <c r="A9">
        <v>6</v>
      </c>
      <c r="B9" t="s">
        <v>471</v>
      </c>
      <c r="D9" t="s">
        <v>488</v>
      </c>
      <c r="I9" t="s">
        <v>497</v>
      </c>
    </row>
    <row r="10" spans="1:15">
      <c r="A10">
        <v>7</v>
      </c>
      <c r="B10" t="s">
        <v>472</v>
      </c>
      <c r="D10" t="s">
        <v>489</v>
      </c>
      <c r="I10" t="s">
        <v>498</v>
      </c>
    </row>
    <row r="11" spans="1:15">
      <c r="A11">
        <v>8</v>
      </c>
      <c r="B11" t="s">
        <v>411</v>
      </c>
      <c r="D11" t="s">
        <v>492</v>
      </c>
      <c r="I11" t="s">
        <v>499</v>
      </c>
    </row>
    <row r="12" spans="1:15">
      <c r="A12">
        <v>9</v>
      </c>
      <c r="B12" t="s">
        <v>412</v>
      </c>
      <c r="C12" s="6"/>
      <c r="D12" t="s">
        <v>493</v>
      </c>
      <c r="I12" t="s">
        <v>500</v>
      </c>
    </row>
    <row r="13" spans="1:15">
      <c r="A13">
        <v>10</v>
      </c>
      <c r="B13" t="s">
        <v>413</v>
      </c>
      <c r="D13" t="s">
        <v>494</v>
      </c>
      <c r="I13" t="s">
        <v>745</v>
      </c>
    </row>
    <row r="14" spans="1:15">
      <c r="A14">
        <v>11</v>
      </c>
      <c r="B14" t="s">
        <v>414</v>
      </c>
      <c r="C14" s="6"/>
      <c r="D14" t="s">
        <v>495</v>
      </c>
      <c r="I14" t="s">
        <v>1040</v>
      </c>
    </row>
    <row r="15" spans="1:15">
      <c r="A15">
        <v>12</v>
      </c>
      <c r="B15" t="s">
        <v>415</v>
      </c>
      <c r="C15" s="6"/>
      <c r="D15" t="s">
        <v>496</v>
      </c>
      <c r="I15" t="s">
        <v>746</v>
      </c>
    </row>
    <row r="16" spans="1:15">
      <c r="A16">
        <v>13</v>
      </c>
      <c r="B16" t="s">
        <v>416</v>
      </c>
      <c r="D16" t="s">
        <v>1039</v>
      </c>
      <c r="I16" t="s">
        <v>747</v>
      </c>
    </row>
    <row r="17" spans="1:9">
      <c r="A17">
        <v>14</v>
      </c>
      <c r="B17" t="s">
        <v>417</v>
      </c>
      <c r="D17" t="s">
        <v>497</v>
      </c>
      <c r="I17" t="s">
        <v>748</v>
      </c>
    </row>
    <row r="18" spans="1:9">
      <c r="A18">
        <v>15</v>
      </c>
      <c r="B18" t="s">
        <v>418</v>
      </c>
      <c r="C18" s="6"/>
      <c r="D18" t="s">
        <v>498</v>
      </c>
      <c r="I18" t="s">
        <v>749</v>
      </c>
    </row>
    <row r="19" spans="1:9">
      <c r="A19">
        <v>16</v>
      </c>
      <c r="B19" t="s">
        <v>419</v>
      </c>
      <c r="C19" s="6"/>
      <c r="D19" t="s">
        <v>499</v>
      </c>
      <c r="I19" t="s">
        <v>750</v>
      </c>
    </row>
    <row r="20" spans="1:9">
      <c r="A20">
        <v>17</v>
      </c>
      <c r="B20" t="s">
        <v>420</v>
      </c>
      <c r="D20" t="s">
        <v>500</v>
      </c>
      <c r="I20" t="s">
        <v>751</v>
      </c>
    </row>
    <row r="21" spans="1:9">
      <c r="A21">
        <v>18</v>
      </c>
      <c r="B21" t="s">
        <v>421</v>
      </c>
      <c r="C21" s="6"/>
      <c r="D21" t="s">
        <v>745</v>
      </c>
      <c r="I21" t="s">
        <v>752</v>
      </c>
    </row>
    <row r="22" spans="1:9">
      <c r="A22">
        <v>19</v>
      </c>
      <c r="B22" t="s">
        <v>422</v>
      </c>
      <c r="C22" s="6"/>
      <c r="D22" t="s">
        <v>1040</v>
      </c>
      <c r="I22" t="s">
        <v>753</v>
      </c>
    </row>
    <row r="23" spans="1:9">
      <c r="A23">
        <v>20</v>
      </c>
      <c r="B23" t="s">
        <v>423</v>
      </c>
      <c r="D23" t="s">
        <v>746</v>
      </c>
      <c r="I23" t="s">
        <v>1041</v>
      </c>
    </row>
    <row r="24" spans="1:9">
      <c r="A24">
        <v>21</v>
      </c>
      <c r="B24" t="s">
        <v>424</v>
      </c>
      <c r="C24" s="6"/>
      <c r="D24" t="s">
        <v>747</v>
      </c>
      <c r="I24" t="s">
        <v>754</v>
      </c>
    </row>
    <row r="25" spans="1:9">
      <c r="A25">
        <v>22</v>
      </c>
      <c r="B25" t="s">
        <v>425</v>
      </c>
      <c r="C25" s="6"/>
      <c r="D25" t="s">
        <v>748</v>
      </c>
      <c r="I25" t="s">
        <v>1042</v>
      </c>
    </row>
    <row r="26" spans="1:9">
      <c r="A26">
        <v>23</v>
      </c>
      <c r="B26" t="s">
        <v>426</v>
      </c>
      <c r="C26" s="6"/>
      <c r="D26" t="s">
        <v>749</v>
      </c>
      <c r="I26" t="s">
        <v>755</v>
      </c>
    </row>
    <row r="27" spans="1:9">
      <c r="A27">
        <v>24</v>
      </c>
      <c r="B27" t="s">
        <v>427</v>
      </c>
      <c r="C27" s="6"/>
      <c r="D27" t="s">
        <v>490</v>
      </c>
      <c r="I27" t="s">
        <v>756</v>
      </c>
    </row>
    <row r="28" spans="1:9">
      <c r="A28">
        <v>25</v>
      </c>
      <c r="B28" t="s">
        <v>428</v>
      </c>
      <c r="D28" t="s">
        <v>491</v>
      </c>
      <c r="I28" t="s">
        <v>1043</v>
      </c>
    </row>
    <row r="29" spans="1:9">
      <c r="A29">
        <v>26</v>
      </c>
      <c r="B29" t="s">
        <v>429</v>
      </c>
      <c r="D29" t="s">
        <v>766</v>
      </c>
      <c r="I29" t="s">
        <v>1044</v>
      </c>
    </row>
    <row r="30" spans="1:9">
      <c r="A30">
        <v>27</v>
      </c>
      <c r="B30" t="s">
        <v>430</v>
      </c>
      <c r="D30" t="s">
        <v>750</v>
      </c>
      <c r="I30" t="s">
        <v>757</v>
      </c>
    </row>
    <row r="31" spans="1:9">
      <c r="A31">
        <v>28</v>
      </c>
      <c r="B31" t="s">
        <v>431</v>
      </c>
      <c r="C31" s="6"/>
      <c r="D31" t="s">
        <v>751</v>
      </c>
      <c r="I31" t="s">
        <v>758</v>
      </c>
    </row>
    <row r="32" spans="1:9">
      <c r="A32">
        <v>29</v>
      </c>
      <c r="B32" t="s">
        <v>432</v>
      </c>
      <c r="C32" s="6"/>
      <c r="D32" t="s">
        <v>752</v>
      </c>
      <c r="I32" t="s">
        <v>759</v>
      </c>
    </row>
    <row r="33" spans="1:9">
      <c r="A33">
        <v>30</v>
      </c>
      <c r="B33" t="s">
        <v>433</v>
      </c>
      <c r="C33" s="6"/>
      <c r="D33" t="s">
        <v>753</v>
      </c>
      <c r="I33" t="s">
        <v>760</v>
      </c>
    </row>
    <row r="34" spans="1:9">
      <c r="A34">
        <v>31</v>
      </c>
      <c r="B34" t="s">
        <v>434</v>
      </c>
      <c r="C34" s="6"/>
      <c r="D34" t="s">
        <v>1041</v>
      </c>
      <c r="I34" t="s">
        <v>1045</v>
      </c>
    </row>
    <row r="35" spans="1:9">
      <c r="A35">
        <v>32</v>
      </c>
      <c r="B35" t="s">
        <v>435</v>
      </c>
      <c r="C35" s="6"/>
      <c r="D35" t="s">
        <v>754</v>
      </c>
      <c r="I35" t="s">
        <v>1046</v>
      </c>
    </row>
    <row r="36" spans="1:9">
      <c r="A36">
        <v>33</v>
      </c>
      <c r="B36" t="s">
        <v>436</v>
      </c>
      <c r="C36" s="6"/>
      <c r="D36" t="s">
        <v>1042</v>
      </c>
      <c r="I36" t="s">
        <v>761</v>
      </c>
    </row>
    <row r="37" spans="1:9">
      <c r="A37">
        <v>34</v>
      </c>
      <c r="B37" t="s">
        <v>437</v>
      </c>
      <c r="C37" s="6"/>
      <c r="D37" t="s">
        <v>755</v>
      </c>
      <c r="I37" t="s">
        <v>762</v>
      </c>
    </row>
    <row r="38" spans="1:9">
      <c r="A38">
        <v>35</v>
      </c>
      <c r="B38" t="s">
        <v>438</v>
      </c>
      <c r="C38" s="6"/>
      <c r="D38" t="s">
        <v>756</v>
      </c>
      <c r="I38" t="s">
        <v>763</v>
      </c>
    </row>
    <row r="39" spans="1:9">
      <c r="A39">
        <v>36</v>
      </c>
      <c r="B39" t="s">
        <v>439</v>
      </c>
      <c r="D39" t="s">
        <v>1043</v>
      </c>
      <c r="I39" t="s">
        <v>764</v>
      </c>
    </row>
    <row r="40" spans="1:9">
      <c r="A40">
        <v>37</v>
      </c>
      <c r="B40" t="s">
        <v>440</v>
      </c>
      <c r="C40" s="6"/>
      <c r="D40" t="s">
        <v>1044</v>
      </c>
      <c r="I40" t="s">
        <v>765</v>
      </c>
    </row>
    <row r="41" spans="1:9">
      <c r="A41">
        <v>38</v>
      </c>
      <c r="B41" t="s">
        <v>441</v>
      </c>
      <c r="C41" s="6"/>
      <c r="D41" t="s">
        <v>757</v>
      </c>
    </row>
    <row r="42" spans="1:9">
      <c r="A42">
        <v>39</v>
      </c>
      <c r="B42" t="s">
        <v>442</v>
      </c>
      <c r="C42" s="6"/>
      <c r="D42" t="s">
        <v>758</v>
      </c>
    </row>
    <row r="43" spans="1:9">
      <c r="A43">
        <v>40</v>
      </c>
      <c r="B43" t="s">
        <v>443</v>
      </c>
      <c r="C43" s="6"/>
      <c r="D43" t="s">
        <v>759</v>
      </c>
    </row>
    <row r="44" spans="1:9">
      <c r="A44">
        <v>41</v>
      </c>
      <c r="B44" t="s">
        <v>444</v>
      </c>
      <c r="C44" s="6"/>
      <c r="D44" t="s">
        <v>760</v>
      </c>
    </row>
    <row r="45" spans="1:9">
      <c r="A45">
        <v>42</v>
      </c>
      <c r="B45" t="s">
        <v>445</v>
      </c>
      <c r="C45" s="6"/>
      <c r="D45" t="s">
        <v>1045</v>
      </c>
    </row>
    <row r="46" spans="1:9">
      <c r="A46">
        <v>43</v>
      </c>
      <c r="B46" t="s">
        <v>446</v>
      </c>
      <c r="C46" s="6"/>
      <c r="D46" t="s">
        <v>1046</v>
      </c>
    </row>
    <row r="47" spans="1:9">
      <c r="A47">
        <v>44</v>
      </c>
      <c r="B47" t="s">
        <v>447</v>
      </c>
      <c r="D47" t="s">
        <v>761</v>
      </c>
      <c r="F47" t="s">
        <v>1060</v>
      </c>
    </row>
    <row r="48" spans="1:9">
      <c r="A48">
        <v>45</v>
      </c>
      <c r="B48" t="s">
        <v>448</v>
      </c>
      <c r="C48" s="6"/>
      <c r="D48" t="s">
        <v>762</v>
      </c>
    </row>
    <row r="49" spans="1:6">
      <c r="A49">
        <v>46</v>
      </c>
      <c r="B49" t="s">
        <v>449</v>
      </c>
      <c r="C49" s="6"/>
      <c r="D49" t="s">
        <v>763</v>
      </c>
      <c r="F49" t="s">
        <v>1060</v>
      </c>
    </row>
    <row r="50" spans="1:6">
      <c r="A50">
        <v>47</v>
      </c>
      <c r="B50" t="s">
        <v>450</v>
      </c>
      <c r="C50" s="6"/>
      <c r="D50" t="s">
        <v>764</v>
      </c>
    </row>
    <row r="51" spans="1:6">
      <c r="A51">
        <v>48</v>
      </c>
      <c r="B51" t="s">
        <v>451</v>
      </c>
      <c r="C51" s="6"/>
      <c r="D51" t="s">
        <v>765</v>
      </c>
    </row>
    <row r="52" spans="1:6">
      <c r="A52">
        <v>49</v>
      </c>
      <c r="B52" t="s">
        <v>452</v>
      </c>
      <c r="C52" s="6"/>
      <c r="D52" t="s">
        <v>767</v>
      </c>
    </row>
    <row r="53" spans="1:6">
      <c r="A53">
        <v>50</v>
      </c>
      <c r="B53" t="s">
        <v>453</v>
      </c>
      <c r="D53" t="s">
        <v>768</v>
      </c>
    </row>
    <row r="54" spans="1:6">
      <c r="A54">
        <v>51</v>
      </c>
      <c r="B54" t="s">
        <v>454</v>
      </c>
      <c r="D54" t="s">
        <v>1048</v>
      </c>
    </row>
    <row r="55" spans="1:6">
      <c r="A55">
        <v>52</v>
      </c>
      <c r="B55" t="s">
        <v>455</v>
      </c>
      <c r="D55" t="s">
        <v>1049</v>
      </c>
    </row>
    <row r="56" spans="1:6">
      <c r="A56">
        <v>53</v>
      </c>
      <c r="B56" t="s">
        <v>456</v>
      </c>
      <c r="D56" t="s">
        <v>769</v>
      </c>
    </row>
    <row r="57" spans="1:6">
      <c r="A57">
        <v>54</v>
      </c>
      <c r="B57" t="s">
        <v>457</v>
      </c>
      <c r="D57" t="s">
        <v>770</v>
      </c>
    </row>
    <row r="58" spans="1:6">
      <c r="A58">
        <v>55</v>
      </c>
      <c r="B58" t="s">
        <v>458</v>
      </c>
      <c r="D58" t="s">
        <v>1050</v>
      </c>
    </row>
    <row r="59" spans="1:6">
      <c r="A59">
        <v>56</v>
      </c>
      <c r="B59" t="s">
        <v>459</v>
      </c>
      <c r="D59" t="s">
        <v>771</v>
      </c>
    </row>
    <row r="60" spans="1:6">
      <c r="A60">
        <v>57</v>
      </c>
      <c r="B60" t="s">
        <v>460</v>
      </c>
      <c r="D60" t="s">
        <v>772</v>
      </c>
    </row>
    <row r="61" spans="1:6">
      <c r="A61">
        <v>58</v>
      </c>
      <c r="B61" t="s">
        <v>461</v>
      </c>
      <c r="D61" t="s">
        <v>1051</v>
      </c>
    </row>
    <row r="62" spans="1:6">
      <c r="A62">
        <v>59</v>
      </c>
      <c r="B62" t="s">
        <v>462</v>
      </c>
      <c r="D62" t="s">
        <v>773</v>
      </c>
    </row>
    <row r="63" spans="1:6">
      <c r="A63">
        <v>60</v>
      </c>
      <c r="B63" t="s">
        <v>463</v>
      </c>
      <c r="D63" t="s">
        <v>1052</v>
      </c>
    </row>
    <row r="64" spans="1:6">
      <c r="A64">
        <v>61</v>
      </c>
      <c r="B64" t="s">
        <v>464</v>
      </c>
      <c r="D64" t="s">
        <v>774</v>
      </c>
    </row>
    <row r="65" spans="1:4">
      <c r="A65">
        <v>62</v>
      </c>
      <c r="B65" t="s">
        <v>465</v>
      </c>
      <c r="D65" t="s">
        <v>775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56EC7-CFDF-4A35-95B3-1B8DFD730BCC}">
  <dimension ref="A1:S199"/>
  <sheetViews>
    <sheetView zoomScaleNormal="100" workbookViewId="0">
      <selection activeCell="H101" sqref="A101:H101"/>
    </sheetView>
  </sheetViews>
  <sheetFormatPr defaultRowHeight="16.5"/>
  <cols>
    <col min="1" max="1" width="49.625" style="1" bestFit="1" customWidth="1"/>
    <col min="2" max="2" width="8.25" bestFit="1" customWidth="1"/>
    <col min="3" max="3" width="11.25" style="1" bestFit="1" customWidth="1"/>
    <col min="4" max="4" width="9" style="1"/>
    <col min="5" max="5" width="16.375" style="1" bestFit="1" customWidth="1"/>
    <col min="6" max="6" width="13.875" style="1" bestFit="1" customWidth="1"/>
    <col min="7" max="7" width="6.25" style="1" customWidth="1"/>
    <col min="8" max="8" width="27.75" style="1" customWidth="1"/>
    <col min="9" max="9" width="9.25" style="1" customWidth="1"/>
    <col min="10" max="10" width="6.75" style="1" customWidth="1"/>
    <col min="11" max="11" width="8.25" style="1" customWidth="1"/>
    <col min="12" max="12" width="6.5" style="1" customWidth="1"/>
    <col min="13" max="13" width="10" style="1" customWidth="1"/>
    <col min="14" max="14" width="8.375" style="1" customWidth="1"/>
    <col min="15" max="16" width="9" style="1"/>
    <col min="17" max="17" width="20.625" bestFit="1" customWidth="1"/>
  </cols>
  <sheetData>
    <row r="1" spans="1:19">
      <c r="A1" t="s">
        <v>0</v>
      </c>
      <c r="B1" t="s">
        <v>98</v>
      </c>
      <c r="C1" t="s">
        <v>2796</v>
      </c>
      <c r="D1" t="s">
        <v>1328</v>
      </c>
      <c r="E1" t="s">
        <v>1763</v>
      </c>
      <c r="F1" t="s">
        <v>1331</v>
      </c>
      <c r="G1" t="s">
        <v>1765</v>
      </c>
      <c r="H1" t="s">
        <v>1381</v>
      </c>
      <c r="I1" t="s">
        <v>3578</v>
      </c>
      <c r="J1" t="s">
        <v>3579</v>
      </c>
      <c r="K1" t="s">
        <v>3580</v>
      </c>
      <c r="L1" t="s">
        <v>2386</v>
      </c>
      <c r="M1" t="s">
        <v>3581</v>
      </c>
      <c r="N1" t="s">
        <v>2387</v>
      </c>
      <c r="O1" t="s">
        <v>1384</v>
      </c>
      <c r="P1" t="s">
        <v>1379</v>
      </c>
      <c r="Q1" t="s">
        <v>2807</v>
      </c>
      <c r="R1" t="s">
        <v>3577</v>
      </c>
      <c r="S1" t="s">
        <v>2758</v>
      </c>
    </row>
    <row r="2" spans="1:19" hidden="1">
      <c r="A2" s="1" t="s">
        <v>92</v>
      </c>
      <c r="B2" s="1">
        <v>26</v>
      </c>
      <c r="C2" s="1">
        <v>26</v>
      </c>
      <c r="D2" s="16">
        <f>(MV_karaoke_2020041656879[[#This Row],[Lines]]-MV_karaoke_2020041656879[[#This Row],[찾은라인]])</f>
        <v>0</v>
      </c>
      <c r="E2" s="1">
        <v>3</v>
      </c>
      <c r="F2" s="1">
        <v>132</v>
      </c>
      <c r="G2" s="1">
        <v>0</v>
      </c>
      <c r="H2" s="1" t="s">
        <v>3234</v>
      </c>
      <c r="I2" s="1">
        <v>404</v>
      </c>
      <c r="J2" s="1">
        <v>26</v>
      </c>
      <c r="K2" s="1">
        <v>44</v>
      </c>
      <c r="L2" s="1">
        <v>26</v>
      </c>
      <c r="M2" s="1">
        <v>766</v>
      </c>
      <c r="N2" s="1">
        <v>8</v>
      </c>
      <c r="O2" s="1">
        <f>MV_karaoke_2020041656879[[#This Row],[Red]]+MV_karaoke_2020041656879[[#This Row],[Purple]]</f>
        <v>34</v>
      </c>
      <c r="Q2" s="1" t="s">
        <v>3585</v>
      </c>
      <c r="R2" s="1"/>
      <c r="S2" s="1"/>
    </row>
    <row r="3" spans="1:19">
      <c r="A3" s="1" t="s">
        <v>35</v>
      </c>
      <c r="B3" s="1">
        <v>30</v>
      </c>
      <c r="C3" s="1">
        <v>32</v>
      </c>
      <c r="D3" s="16">
        <f>(MV_karaoke_2020041656879[[#This Row],[Lines]]-MV_karaoke_2020041656879[[#This Row],[찾은라인]])</f>
        <v>-2</v>
      </c>
      <c r="E3" s="1">
        <v>5</v>
      </c>
      <c r="F3" s="1">
        <v>125</v>
      </c>
      <c r="G3" s="1">
        <v>3</v>
      </c>
      <c r="H3" s="1" t="s">
        <v>3587</v>
      </c>
      <c r="I3" s="1">
        <v>292</v>
      </c>
      <c r="J3" s="1">
        <v>32</v>
      </c>
      <c r="K3" s="1">
        <v>550</v>
      </c>
      <c r="L3" s="1">
        <v>0</v>
      </c>
      <c r="M3" s="1">
        <v>757</v>
      </c>
      <c r="N3" s="1">
        <v>5</v>
      </c>
      <c r="O3" s="1">
        <f>MV_karaoke_2020041656879[[#This Row],[Red]]+MV_karaoke_2020041656879[[#This Row],[Purple]]</f>
        <v>5</v>
      </c>
      <c r="Q3" s="1" t="s">
        <v>3586</v>
      </c>
      <c r="R3" s="1"/>
      <c r="S3" s="1"/>
    </row>
    <row r="4" spans="1:19" hidden="1">
      <c r="A4" s="1" t="s">
        <v>37</v>
      </c>
      <c r="B4" s="1">
        <v>28</v>
      </c>
      <c r="C4" s="1">
        <v>28</v>
      </c>
      <c r="D4" s="16">
        <f>(MV_karaoke_2020041656879[[#This Row],[Lines]]-MV_karaoke_2020041656879[[#This Row],[찾은라인]])</f>
        <v>0</v>
      </c>
      <c r="E4" s="1">
        <v>8</v>
      </c>
      <c r="F4" s="1">
        <v>85</v>
      </c>
      <c r="G4" s="1">
        <v>3</v>
      </c>
      <c r="I4" s="1">
        <v>526</v>
      </c>
      <c r="J4" s="1">
        <v>28</v>
      </c>
      <c r="K4" s="1">
        <v>626</v>
      </c>
      <c r="L4" s="1">
        <v>0</v>
      </c>
      <c r="M4" s="1">
        <v>974</v>
      </c>
      <c r="N4" s="1">
        <v>3</v>
      </c>
      <c r="O4" s="1">
        <f>MV_karaoke_2020041656879[[#This Row],[Red]]+MV_karaoke_2020041656879[[#This Row],[Purple]]</f>
        <v>3</v>
      </c>
      <c r="Q4" s="1" t="s">
        <v>3586</v>
      </c>
      <c r="R4" s="1"/>
      <c r="S4" s="1"/>
    </row>
    <row r="5" spans="1:19" hidden="1">
      <c r="A5" s="1" t="s">
        <v>38</v>
      </c>
      <c r="B5" s="1">
        <v>32</v>
      </c>
      <c r="C5" s="1">
        <v>32</v>
      </c>
      <c r="D5" s="16">
        <f>(MV_karaoke_2020041656879[[#This Row],[Lines]]-MV_karaoke_2020041656879[[#This Row],[찾은라인]])</f>
        <v>0</v>
      </c>
      <c r="E5" s="1">
        <v>5</v>
      </c>
      <c r="F5" s="1">
        <v>98</v>
      </c>
      <c r="G5" s="1">
        <v>0</v>
      </c>
      <c r="I5" s="1">
        <v>393</v>
      </c>
      <c r="J5" s="1">
        <v>32</v>
      </c>
      <c r="K5" s="1">
        <v>826</v>
      </c>
      <c r="L5" s="1">
        <v>0</v>
      </c>
      <c r="M5" s="1">
        <v>858</v>
      </c>
      <c r="N5" s="1">
        <v>2</v>
      </c>
      <c r="O5" s="1">
        <f>MV_karaoke_2020041656879[[#This Row],[Red]]+MV_karaoke_2020041656879[[#This Row],[Purple]]</f>
        <v>2</v>
      </c>
      <c r="Q5" s="1" t="s">
        <v>3586</v>
      </c>
      <c r="R5" s="1"/>
      <c r="S5" s="1"/>
    </row>
    <row r="6" spans="1:19" hidden="1">
      <c r="A6" s="1" t="s">
        <v>25</v>
      </c>
      <c r="B6" s="1">
        <v>54</v>
      </c>
      <c r="C6" s="1">
        <v>54</v>
      </c>
      <c r="D6" s="16">
        <f>(MV_karaoke_2020041656879[[#This Row],[Lines]]-MV_karaoke_2020041656879[[#This Row],[찾은라인]])</f>
        <v>0</v>
      </c>
      <c r="E6" s="1">
        <v>0</v>
      </c>
      <c r="F6" s="1">
        <v>167</v>
      </c>
      <c r="G6" s="1">
        <v>1</v>
      </c>
      <c r="I6" s="1">
        <v>59</v>
      </c>
      <c r="J6" s="1">
        <v>36</v>
      </c>
      <c r="K6" s="1">
        <v>296</v>
      </c>
      <c r="L6" s="1">
        <v>18</v>
      </c>
      <c r="M6" s="1">
        <v>19</v>
      </c>
      <c r="N6" s="1">
        <v>0</v>
      </c>
      <c r="O6" s="1">
        <f>MV_karaoke_2020041656879[[#This Row],[Red]]+MV_karaoke_2020041656879[[#This Row],[Purple]]</f>
        <v>18</v>
      </c>
      <c r="P6" s="1">
        <v>1</v>
      </c>
      <c r="Q6" s="1"/>
      <c r="R6" s="1"/>
      <c r="S6" s="1"/>
    </row>
    <row r="7" spans="1:19" hidden="1">
      <c r="A7" s="1" t="s">
        <v>32</v>
      </c>
      <c r="B7" s="1">
        <v>40</v>
      </c>
      <c r="C7" s="1">
        <v>40</v>
      </c>
      <c r="D7" s="16">
        <f>(MV_karaoke_2020041656879[[#This Row],[Lines]]-MV_karaoke_2020041656879[[#This Row],[찾은라인]])</f>
        <v>0</v>
      </c>
      <c r="E7" s="1">
        <v>9</v>
      </c>
      <c r="F7" s="1">
        <v>85</v>
      </c>
      <c r="G7" s="1">
        <v>2</v>
      </c>
      <c r="I7" s="1">
        <v>98</v>
      </c>
      <c r="J7" s="1">
        <v>26</v>
      </c>
      <c r="K7" s="1">
        <v>381</v>
      </c>
      <c r="L7" s="1">
        <v>14</v>
      </c>
      <c r="M7" s="1">
        <v>53</v>
      </c>
      <c r="N7" s="1">
        <v>0</v>
      </c>
      <c r="O7" s="1">
        <f>MV_karaoke_2020041656879[[#This Row],[Red]]+MV_karaoke_2020041656879[[#This Row],[Purple]]</f>
        <v>14</v>
      </c>
      <c r="P7" s="1">
        <v>1</v>
      </c>
      <c r="Q7" s="1"/>
      <c r="R7" s="1"/>
      <c r="S7" s="1"/>
    </row>
    <row r="8" spans="1:19" hidden="1">
      <c r="A8" s="1" t="s">
        <v>96</v>
      </c>
      <c r="B8" s="1">
        <v>24</v>
      </c>
      <c r="C8" s="1">
        <v>24</v>
      </c>
      <c r="D8" s="16">
        <f>(MV_karaoke_2020041656879[[#This Row],[Lines]]-MV_karaoke_2020041656879[[#This Row],[찾은라인]])</f>
        <v>0</v>
      </c>
      <c r="E8" s="1">
        <v>0</v>
      </c>
      <c r="F8" s="1">
        <v>219</v>
      </c>
      <c r="G8" s="1">
        <v>0</v>
      </c>
      <c r="I8" s="1">
        <v>19</v>
      </c>
      <c r="J8" s="1">
        <v>12</v>
      </c>
      <c r="K8" s="1">
        <v>220</v>
      </c>
      <c r="L8" s="1">
        <v>12</v>
      </c>
      <c r="M8" s="1">
        <v>116</v>
      </c>
      <c r="N8" s="1">
        <v>0</v>
      </c>
      <c r="O8" s="1">
        <f>MV_karaoke_2020041656879[[#This Row],[Red]]+MV_karaoke_2020041656879[[#This Row],[Purple]]</f>
        <v>12</v>
      </c>
      <c r="P8" s="1">
        <v>1</v>
      </c>
      <c r="Q8" s="1"/>
      <c r="R8" s="1"/>
      <c r="S8" s="1"/>
    </row>
    <row r="9" spans="1:19" hidden="1">
      <c r="A9" s="1" t="s">
        <v>1939</v>
      </c>
      <c r="B9" s="1">
        <v>46</v>
      </c>
      <c r="C9" s="1">
        <v>46</v>
      </c>
      <c r="D9" s="16">
        <f>(MV_karaoke_2020041656879[[#This Row],[Lines]]-MV_karaoke_2020041656879[[#This Row],[찾은라인]])</f>
        <v>0</v>
      </c>
      <c r="E9" s="1">
        <v>2</v>
      </c>
      <c r="F9" s="1">
        <v>139</v>
      </c>
      <c r="G9" s="1">
        <v>0</v>
      </c>
      <c r="I9" s="1">
        <v>125</v>
      </c>
      <c r="J9" s="1">
        <v>46</v>
      </c>
      <c r="K9" s="1">
        <v>132</v>
      </c>
      <c r="L9" s="1">
        <v>0</v>
      </c>
      <c r="M9" s="1">
        <v>398</v>
      </c>
      <c r="N9" s="1">
        <v>5</v>
      </c>
      <c r="O9" s="1">
        <f>MV_karaoke_2020041656879[[#This Row],[Red]]+MV_karaoke_2020041656879[[#This Row],[Purple]]</f>
        <v>5</v>
      </c>
      <c r="Q9" s="1"/>
      <c r="R9" s="1"/>
      <c r="S9" s="1"/>
    </row>
    <row r="10" spans="1:19" hidden="1">
      <c r="A10" s="1" t="s">
        <v>7</v>
      </c>
      <c r="B10" s="1">
        <v>36</v>
      </c>
      <c r="C10" s="1">
        <v>36</v>
      </c>
      <c r="D10" s="16">
        <f>(MV_karaoke_2020041656879[[#This Row],[Lines]]-MV_karaoke_2020041656879[[#This Row],[찾은라인]])</f>
        <v>0</v>
      </c>
      <c r="E10" s="1">
        <v>0</v>
      </c>
      <c r="F10" s="1">
        <v>184</v>
      </c>
      <c r="G10" s="1">
        <v>0</v>
      </c>
      <c r="I10" s="1">
        <v>103</v>
      </c>
      <c r="J10" s="1">
        <v>36</v>
      </c>
      <c r="K10" s="1">
        <v>254</v>
      </c>
      <c r="L10" s="1">
        <v>3</v>
      </c>
      <c r="M10" s="1">
        <v>374</v>
      </c>
      <c r="N10" s="1">
        <v>3</v>
      </c>
      <c r="O10" s="1">
        <f>MV_karaoke_2020041656879[[#This Row],[Red]]+MV_karaoke_2020041656879[[#This Row],[Purple]]</f>
        <v>6</v>
      </c>
      <c r="Q10" s="1"/>
      <c r="R10" s="1"/>
      <c r="S10" s="1"/>
    </row>
    <row r="11" spans="1:19" hidden="1">
      <c r="A11" s="1" t="s">
        <v>8</v>
      </c>
      <c r="B11" s="1">
        <v>36</v>
      </c>
      <c r="C11" s="1">
        <v>36</v>
      </c>
      <c r="D11" s="16">
        <f>(MV_karaoke_2020041656879[[#This Row],[Lines]]-MV_karaoke_2020041656879[[#This Row],[찾은라인]])</f>
        <v>0</v>
      </c>
      <c r="E11" s="1">
        <v>0</v>
      </c>
      <c r="F11" s="1">
        <v>184</v>
      </c>
      <c r="G11" s="1">
        <v>0</v>
      </c>
      <c r="I11" s="1">
        <v>103</v>
      </c>
      <c r="J11" s="1">
        <v>36</v>
      </c>
      <c r="K11" s="1">
        <v>254</v>
      </c>
      <c r="L11" s="1">
        <v>3</v>
      </c>
      <c r="M11" s="1">
        <v>374</v>
      </c>
      <c r="N11" s="1">
        <v>3</v>
      </c>
      <c r="O11" s="1">
        <f>MV_karaoke_2020041656879[[#This Row],[Red]]+MV_karaoke_2020041656879[[#This Row],[Purple]]</f>
        <v>6</v>
      </c>
      <c r="Q11" s="1"/>
      <c r="R11" s="1"/>
      <c r="S11" s="1"/>
    </row>
    <row r="12" spans="1:19" hidden="1">
      <c r="A12" s="1" t="s">
        <v>24</v>
      </c>
      <c r="B12" s="1">
        <v>34</v>
      </c>
      <c r="C12" s="1">
        <v>34</v>
      </c>
      <c r="D12" s="16">
        <f>(MV_karaoke_2020041656879[[#This Row],[Lines]]-MV_karaoke_2020041656879[[#This Row],[찾은라인]])</f>
        <v>0</v>
      </c>
      <c r="E12" s="1">
        <v>0</v>
      </c>
      <c r="F12" s="1">
        <v>146</v>
      </c>
      <c r="G12" s="1">
        <v>1</v>
      </c>
      <c r="I12" s="1">
        <v>158</v>
      </c>
      <c r="J12" s="1">
        <v>34</v>
      </c>
      <c r="K12" s="1">
        <v>288</v>
      </c>
      <c r="L12" s="1">
        <v>0</v>
      </c>
      <c r="M12" s="1">
        <v>545</v>
      </c>
      <c r="N12" s="1">
        <v>3</v>
      </c>
      <c r="O12" s="1">
        <f>MV_karaoke_2020041656879[[#This Row],[Red]]+MV_karaoke_2020041656879[[#This Row],[Purple]]</f>
        <v>3</v>
      </c>
      <c r="Q12" s="1"/>
      <c r="R12" s="1"/>
      <c r="S12" s="1"/>
    </row>
    <row r="13" spans="1:19" hidden="1">
      <c r="A13" s="1" t="s">
        <v>2575</v>
      </c>
      <c r="B13" s="1">
        <v>33</v>
      </c>
      <c r="C13" s="1">
        <v>33</v>
      </c>
      <c r="D13" s="16">
        <f>(MV_karaoke_2020041656879[[#This Row],[Lines]]-MV_karaoke_2020041656879[[#This Row],[찾은라인]])</f>
        <v>0</v>
      </c>
      <c r="E13" s="1">
        <v>1</v>
      </c>
      <c r="F13" s="1">
        <v>149</v>
      </c>
      <c r="G13" s="1">
        <v>1</v>
      </c>
      <c r="H13" s="1" t="s">
        <v>3303</v>
      </c>
      <c r="I13" s="1">
        <v>279</v>
      </c>
      <c r="J13" s="1">
        <v>33</v>
      </c>
      <c r="K13" s="1">
        <v>85</v>
      </c>
      <c r="L13" s="1">
        <v>0</v>
      </c>
      <c r="M13" s="1">
        <v>882</v>
      </c>
      <c r="N13" s="1">
        <v>3</v>
      </c>
      <c r="O13" s="1">
        <f>MV_karaoke_2020041656879[[#This Row],[Red]]+MV_karaoke_2020041656879[[#This Row],[Purple]]</f>
        <v>3</v>
      </c>
      <c r="Q13" s="1"/>
      <c r="R13" s="1"/>
      <c r="S13" s="1"/>
    </row>
    <row r="14" spans="1:19" hidden="1">
      <c r="A14" s="1" t="s">
        <v>93</v>
      </c>
      <c r="B14" s="1">
        <v>24</v>
      </c>
      <c r="C14" s="1">
        <v>24</v>
      </c>
      <c r="D14" s="16">
        <f>(MV_karaoke_2020041656879[[#This Row],[Lines]]-MV_karaoke_2020041656879[[#This Row],[찾은라인]])</f>
        <v>0</v>
      </c>
      <c r="E14" s="1">
        <v>1</v>
      </c>
      <c r="F14" s="1">
        <v>194</v>
      </c>
      <c r="G14" s="1">
        <v>0</v>
      </c>
      <c r="I14" s="1">
        <v>65</v>
      </c>
      <c r="J14" s="1">
        <v>24</v>
      </c>
      <c r="K14" s="1">
        <v>132</v>
      </c>
      <c r="L14" s="1">
        <v>24</v>
      </c>
      <c r="M14" s="1">
        <v>434</v>
      </c>
      <c r="N14" s="1">
        <v>2</v>
      </c>
      <c r="O14" s="1">
        <f>MV_karaoke_2020041656879[[#This Row],[Red]]+MV_karaoke_2020041656879[[#This Row],[Purple]]</f>
        <v>26</v>
      </c>
      <c r="Q14" s="1"/>
      <c r="R14" s="1"/>
      <c r="S14" s="1"/>
    </row>
    <row r="15" spans="1:19" hidden="1">
      <c r="A15" s="1" t="s">
        <v>2217</v>
      </c>
      <c r="B15" s="1">
        <v>20</v>
      </c>
      <c r="C15" s="1">
        <v>20</v>
      </c>
      <c r="D15" s="16">
        <f>(MV_karaoke_2020041656879[[#This Row],[Lines]]-MV_karaoke_2020041656879[[#This Row],[찾은라인]])</f>
        <v>0</v>
      </c>
      <c r="E15" s="1">
        <v>0</v>
      </c>
      <c r="F15" s="1">
        <v>143</v>
      </c>
      <c r="G15" s="1">
        <v>1</v>
      </c>
      <c r="I15" s="1">
        <v>80</v>
      </c>
      <c r="J15" s="1">
        <v>20</v>
      </c>
      <c r="K15" s="1">
        <v>164</v>
      </c>
      <c r="L15" s="1">
        <v>0</v>
      </c>
      <c r="M15" s="1">
        <v>353</v>
      </c>
      <c r="N15" s="1">
        <v>2</v>
      </c>
      <c r="O15" s="1">
        <f>MV_karaoke_2020041656879[[#This Row],[Red]]+MV_karaoke_2020041656879[[#This Row],[Purple]]</f>
        <v>2</v>
      </c>
      <c r="Q15" s="1"/>
      <c r="R15" s="1"/>
      <c r="S15" s="1"/>
    </row>
    <row r="16" spans="1:19" hidden="1">
      <c r="A16" s="1" t="s">
        <v>4</v>
      </c>
      <c r="B16" s="1">
        <v>36</v>
      </c>
      <c r="C16" s="1">
        <v>36</v>
      </c>
      <c r="D16" s="16">
        <f>(MV_karaoke_2020041656879[[#This Row],[Lines]]-MV_karaoke_2020041656879[[#This Row],[찾은라인]])</f>
        <v>0</v>
      </c>
      <c r="E16" s="1">
        <v>0</v>
      </c>
      <c r="F16" s="1">
        <v>180</v>
      </c>
      <c r="G16" s="1">
        <v>0</v>
      </c>
      <c r="I16" s="1">
        <v>148</v>
      </c>
      <c r="J16" s="1">
        <v>36</v>
      </c>
      <c r="K16" s="1">
        <v>73</v>
      </c>
      <c r="L16" s="1">
        <v>0</v>
      </c>
      <c r="M16" s="1">
        <v>270</v>
      </c>
      <c r="N16" s="1">
        <v>2</v>
      </c>
      <c r="O16" s="1">
        <f>MV_karaoke_2020041656879[[#This Row],[Red]]+MV_karaoke_2020041656879[[#This Row],[Purple]]</f>
        <v>2</v>
      </c>
      <c r="Q16" s="1"/>
      <c r="R16" s="1"/>
      <c r="S16" s="1"/>
    </row>
    <row r="17" spans="1:19" hidden="1">
      <c r="A17" s="1" t="s">
        <v>3232</v>
      </c>
      <c r="B17" s="1">
        <v>45</v>
      </c>
      <c r="C17" s="1">
        <v>45</v>
      </c>
      <c r="D17" s="16">
        <f>(MV_karaoke_2020041656879[[#This Row],[Lines]]-MV_karaoke_2020041656879[[#This Row],[찾은라인]])</f>
        <v>0</v>
      </c>
      <c r="E17" s="1">
        <v>4</v>
      </c>
      <c r="F17" s="1">
        <v>116</v>
      </c>
      <c r="G17" s="1">
        <v>3</v>
      </c>
      <c r="I17" s="1">
        <v>361</v>
      </c>
      <c r="J17" s="1">
        <v>45</v>
      </c>
      <c r="K17" s="1">
        <v>565</v>
      </c>
      <c r="L17" s="1">
        <v>0</v>
      </c>
      <c r="M17" s="1">
        <v>594</v>
      </c>
      <c r="N17" s="1">
        <v>1</v>
      </c>
      <c r="O17" s="1">
        <f>MV_karaoke_2020041656879[[#This Row],[Red]]+MV_karaoke_2020041656879[[#This Row],[Purple]]</f>
        <v>1</v>
      </c>
      <c r="Q17" s="1"/>
      <c r="R17" s="1"/>
      <c r="S17" s="1"/>
    </row>
    <row r="18" spans="1:19" hidden="1">
      <c r="A18" s="1" t="s">
        <v>48</v>
      </c>
      <c r="B18" s="1">
        <v>77</v>
      </c>
      <c r="C18" s="1">
        <v>77</v>
      </c>
      <c r="D18" s="16">
        <f>(MV_karaoke_2020041656879[[#This Row],[Lines]]-MV_karaoke_2020041656879[[#This Row],[찾은라인]])</f>
        <v>0</v>
      </c>
      <c r="E18" s="1">
        <v>1</v>
      </c>
      <c r="F18" s="1">
        <v>151</v>
      </c>
      <c r="G18" s="1">
        <v>0</v>
      </c>
      <c r="I18" s="1">
        <v>389</v>
      </c>
      <c r="J18" s="1">
        <v>77</v>
      </c>
      <c r="K18" s="1">
        <v>312</v>
      </c>
      <c r="L18" s="1">
        <v>0</v>
      </c>
      <c r="M18" s="1">
        <v>459</v>
      </c>
      <c r="N18" s="1">
        <v>1</v>
      </c>
      <c r="O18" s="1">
        <f>MV_karaoke_2020041656879[[#This Row],[Red]]+MV_karaoke_2020041656879[[#This Row],[Purple]]</f>
        <v>1</v>
      </c>
      <c r="Q18" s="1"/>
      <c r="R18" s="1"/>
      <c r="S18" s="1"/>
    </row>
    <row r="19" spans="1:19" hidden="1">
      <c r="A19" s="1" t="s">
        <v>36</v>
      </c>
      <c r="B19" s="1">
        <v>30</v>
      </c>
      <c r="C19" s="1">
        <v>30</v>
      </c>
      <c r="D19" s="16">
        <f>(MV_karaoke_2020041656879[[#This Row],[Lines]]-MV_karaoke_2020041656879[[#This Row],[찾은라인]])</f>
        <v>0</v>
      </c>
      <c r="E19" s="1">
        <v>6</v>
      </c>
      <c r="F19" s="1">
        <v>69</v>
      </c>
      <c r="G19" s="1">
        <v>0</v>
      </c>
      <c r="I19" s="1">
        <v>222</v>
      </c>
      <c r="J19" s="1">
        <v>30</v>
      </c>
      <c r="K19" s="1">
        <v>291</v>
      </c>
      <c r="L19" s="1">
        <v>0</v>
      </c>
      <c r="M19" s="1">
        <v>327</v>
      </c>
      <c r="N19" s="1">
        <v>1</v>
      </c>
      <c r="O19" s="1">
        <f>MV_karaoke_2020041656879[[#This Row],[Red]]+MV_karaoke_2020041656879[[#This Row],[Purple]]</f>
        <v>1</v>
      </c>
      <c r="Q19" s="1"/>
      <c r="R19" s="1"/>
      <c r="S19" s="1"/>
    </row>
    <row r="20" spans="1:19" hidden="1">
      <c r="A20" s="1" t="s">
        <v>18</v>
      </c>
      <c r="B20" s="1">
        <v>43</v>
      </c>
      <c r="C20" s="1">
        <v>43</v>
      </c>
      <c r="D20" s="16">
        <f>(MV_karaoke_2020041656879[[#This Row],[Lines]]-MV_karaoke_2020041656879[[#This Row],[찾은라인]])</f>
        <v>0</v>
      </c>
      <c r="E20" s="1">
        <v>4</v>
      </c>
      <c r="F20" s="1">
        <v>101</v>
      </c>
      <c r="G20" s="1">
        <v>0</v>
      </c>
      <c r="I20" s="1">
        <v>104</v>
      </c>
      <c r="J20" s="1">
        <v>43</v>
      </c>
      <c r="K20" s="1">
        <v>239</v>
      </c>
      <c r="L20" s="1">
        <v>0</v>
      </c>
      <c r="M20" s="1">
        <v>423</v>
      </c>
      <c r="N20" s="1">
        <v>1</v>
      </c>
      <c r="O20" s="1">
        <f>MV_karaoke_2020041656879[[#This Row],[Red]]+MV_karaoke_2020041656879[[#This Row],[Purple]]</f>
        <v>1</v>
      </c>
      <c r="Q20" s="1"/>
      <c r="R20" s="1"/>
      <c r="S20" s="1"/>
    </row>
    <row r="21" spans="1:19" hidden="1">
      <c r="A21" s="1" t="s">
        <v>68</v>
      </c>
      <c r="B21" s="1">
        <v>40</v>
      </c>
      <c r="C21" s="1">
        <v>40</v>
      </c>
      <c r="D21" s="16">
        <f>(MV_karaoke_2020041656879[[#This Row],[Lines]]-MV_karaoke_2020041656879[[#This Row],[찾은라인]])</f>
        <v>0</v>
      </c>
      <c r="E21" s="1">
        <v>0</v>
      </c>
      <c r="F21" s="1">
        <v>149</v>
      </c>
      <c r="G21" s="1">
        <v>0</v>
      </c>
      <c r="I21" s="1">
        <v>127</v>
      </c>
      <c r="J21" s="1">
        <v>40</v>
      </c>
      <c r="K21" s="1">
        <v>230</v>
      </c>
      <c r="L21" s="1">
        <v>0</v>
      </c>
      <c r="M21" s="1">
        <v>243</v>
      </c>
      <c r="N21" s="1">
        <v>1</v>
      </c>
      <c r="O21" s="1">
        <f>MV_karaoke_2020041656879[[#This Row],[Red]]+MV_karaoke_2020041656879[[#This Row],[Purple]]</f>
        <v>1</v>
      </c>
      <c r="Q21" s="1"/>
      <c r="R21" s="1"/>
      <c r="S21" s="1"/>
    </row>
    <row r="22" spans="1:19" hidden="1">
      <c r="A22" s="1" t="s">
        <v>23</v>
      </c>
      <c r="B22" s="1">
        <v>46</v>
      </c>
      <c r="C22" s="1">
        <v>46</v>
      </c>
      <c r="D22" s="16">
        <f>(MV_karaoke_2020041656879[[#This Row],[Lines]]-MV_karaoke_2020041656879[[#This Row],[찾은라인]])</f>
        <v>0</v>
      </c>
      <c r="E22" s="1">
        <v>0</v>
      </c>
      <c r="F22" s="1">
        <v>139</v>
      </c>
      <c r="G22" s="1">
        <v>0</v>
      </c>
      <c r="I22" s="1">
        <v>140</v>
      </c>
      <c r="J22" s="1">
        <v>46</v>
      </c>
      <c r="K22" s="1">
        <v>183</v>
      </c>
      <c r="L22" s="1">
        <v>0</v>
      </c>
      <c r="M22" s="1">
        <v>247</v>
      </c>
      <c r="N22" s="1">
        <v>1</v>
      </c>
      <c r="O22" s="1">
        <f>MV_karaoke_2020041656879[[#This Row],[Red]]+MV_karaoke_2020041656879[[#This Row],[Purple]]</f>
        <v>1</v>
      </c>
      <c r="Q22" s="1"/>
      <c r="R22" s="1"/>
      <c r="S22" s="1"/>
    </row>
    <row r="23" spans="1:19" hidden="1">
      <c r="A23" s="1" t="s">
        <v>67</v>
      </c>
      <c r="B23" s="1">
        <v>30</v>
      </c>
      <c r="C23" s="1">
        <v>30</v>
      </c>
      <c r="D23" s="16">
        <f>(MV_karaoke_2020041656879[[#This Row],[Lines]]-MV_karaoke_2020041656879[[#This Row],[찾은라인]])</f>
        <v>0</v>
      </c>
      <c r="E23" s="1">
        <v>10</v>
      </c>
      <c r="F23" s="1">
        <v>70</v>
      </c>
      <c r="G23" s="1">
        <v>0</v>
      </c>
      <c r="I23" s="1">
        <v>81</v>
      </c>
      <c r="J23" s="1">
        <v>30</v>
      </c>
      <c r="K23" s="1">
        <v>50</v>
      </c>
      <c r="L23" s="1">
        <v>0</v>
      </c>
      <c r="M23" s="1">
        <v>142</v>
      </c>
      <c r="N23" s="1">
        <v>1</v>
      </c>
      <c r="O23" s="1">
        <f>MV_karaoke_2020041656879[[#This Row],[Red]]+MV_karaoke_2020041656879[[#This Row],[Purple]]</f>
        <v>1</v>
      </c>
      <c r="Q23" s="1"/>
      <c r="R23" s="1"/>
      <c r="S23" s="1"/>
    </row>
    <row r="24" spans="1:19" hidden="1">
      <c r="A24" s="1" t="s">
        <v>1182</v>
      </c>
      <c r="B24" s="1">
        <v>63</v>
      </c>
      <c r="C24" s="1">
        <v>63</v>
      </c>
      <c r="D24" s="16">
        <f>(MV_karaoke_2020041656879[[#This Row],[Lines]]-MV_karaoke_2020041656879[[#This Row],[찾은라인]])</f>
        <v>0</v>
      </c>
      <c r="E24" s="1">
        <v>0</v>
      </c>
      <c r="F24" s="1">
        <v>225</v>
      </c>
      <c r="G24" s="1">
        <v>0</v>
      </c>
      <c r="I24" s="1">
        <v>105</v>
      </c>
      <c r="J24" s="1">
        <v>38</v>
      </c>
      <c r="K24" s="1">
        <v>107</v>
      </c>
      <c r="L24" s="1">
        <v>25</v>
      </c>
      <c r="M24" s="1">
        <v>151</v>
      </c>
      <c r="N24" s="1">
        <v>0</v>
      </c>
      <c r="O24" s="1">
        <f>MV_karaoke_2020041656879[[#This Row],[Red]]+MV_karaoke_2020041656879[[#This Row],[Purple]]</f>
        <v>25</v>
      </c>
      <c r="Q24" s="1"/>
      <c r="R24" s="1"/>
      <c r="S24" s="1"/>
    </row>
    <row r="25" spans="1:19" hidden="1">
      <c r="A25" s="1" t="s">
        <v>83</v>
      </c>
      <c r="B25" s="1">
        <v>27</v>
      </c>
      <c r="C25" s="1">
        <v>27</v>
      </c>
      <c r="D25" s="16">
        <f>(MV_karaoke_2020041656879[[#This Row],[Lines]]-MV_karaoke_2020041656879[[#This Row],[찾은라인]])</f>
        <v>0</v>
      </c>
      <c r="E25" s="1">
        <v>1</v>
      </c>
      <c r="F25" s="1">
        <v>145</v>
      </c>
      <c r="G25" s="1">
        <v>0</v>
      </c>
      <c r="I25" s="1">
        <v>91</v>
      </c>
      <c r="J25" s="1">
        <v>27</v>
      </c>
      <c r="K25" s="1">
        <v>768</v>
      </c>
      <c r="L25" s="1">
        <v>3</v>
      </c>
      <c r="M25" s="1">
        <v>60</v>
      </c>
      <c r="N25" s="1">
        <v>0</v>
      </c>
      <c r="O25" s="1">
        <f>MV_karaoke_2020041656879[[#This Row],[Red]]+MV_karaoke_2020041656879[[#This Row],[Purple]]</f>
        <v>3</v>
      </c>
      <c r="Q25" s="1"/>
      <c r="R25" s="1"/>
      <c r="S25" s="1"/>
    </row>
    <row r="26" spans="1:19" hidden="1">
      <c r="A26" s="1" t="s">
        <v>2680</v>
      </c>
      <c r="B26" s="1">
        <v>33</v>
      </c>
      <c r="C26" s="1">
        <v>33</v>
      </c>
      <c r="D26" s="16">
        <f>(MV_karaoke_2020041656879[[#This Row],[Lines]]-MV_karaoke_2020041656879[[#This Row],[찾은라인]])</f>
        <v>0</v>
      </c>
      <c r="E26" s="1">
        <v>10</v>
      </c>
      <c r="F26" s="1">
        <v>58</v>
      </c>
      <c r="G26" s="1">
        <v>0</v>
      </c>
      <c r="I26" s="1">
        <v>43</v>
      </c>
      <c r="J26" s="1">
        <v>33</v>
      </c>
      <c r="K26" s="1">
        <v>0</v>
      </c>
      <c r="L26" s="1">
        <v>2</v>
      </c>
      <c r="M26" s="1">
        <v>0</v>
      </c>
      <c r="N26" s="1">
        <v>0</v>
      </c>
      <c r="O26" s="1">
        <f>MV_karaoke_2020041656879[[#This Row],[Red]]+MV_karaoke_2020041656879[[#This Row],[Purple]]</f>
        <v>2</v>
      </c>
      <c r="Q26" s="1"/>
      <c r="R26" s="1"/>
      <c r="S26" s="1"/>
    </row>
    <row r="27" spans="1:19" hidden="1">
      <c r="A27" s="1" t="s">
        <v>11</v>
      </c>
      <c r="B27" s="1">
        <v>21</v>
      </c>
      <c r="C27" s="1">
        <v>21</v>
      </c>
      <c r="D27" s="16">
        <f>(MV_karaoke_2020041656879[[#This Row],[Lines]]-MV_karaoke_2020041656879[[#This Row],[찾은라인]])</f>
        <v>0</v>
      </c>
      <c r="E27" s="1">
        <v>6</v>
      </c>
      <c r="F27" s="1">
        <v>86</v>
      </c>
      <c r="G27" s="1">
        <v>0</v>
      </c>
      <c r="I27" s="1">
        <v>65</v>
      </c>
      <c r="J27" s="1">
        <v>21</v>
      </c>
      <c r="K27" s="1">
        <v>185</v>
      </c>
      <c r="L27" s="1">
        <v>1</v>
      </c>
      <c r="M27" s="1">
        <v>18</v>
      </c>
      <c r="N27" s="1">
        <v>0</v>
      </c>
      <c r="O27" s="1">
        <f>MV_karaoke_2020041656879[[#This Row],[Red]]+MV_karaoke_2020041656879[[#This Row],[Purple]]</f>
        <v>1</v>
      </c>
      <c r="Q27" s="1"/>
      <c r="R27" s="1"/>
      <c r="S27" s="1"/>
    </row>
    <row r="28" spans="1:19" hidden="1">
      <c r="A28" s="1" t="s">
        <v>51</v>
      </c>
      <c r="B28" s="1">
        <v>15</v>
      </c>
      <c r="C28" s="1">
        <v>15</v>
      </c>
      <c r="D28" s="16">
        <f>(MV_karaoke_2020041656879[[#This Row],[Lines]]-MV_karaoke_2020041656879[[#This Row],[찾은라인]])</f>
        <v>0</v>
      </c>
      <c r="E28" s="1">
        <v>6</v>
      </c>
      <c r="F28" s="1">
        <v>92</v>
      </c>
      <c r="G28" s="1">
        <v>0</v>
      </c>
      <c r="I28" s="1">
        <v>112</v>
      </c>
      <c r="J28" s="1">
        <v>15</v>
      </c>
      <c r="K28" s="1">
        <v>140</v>
      </c>
      <c r="L28" s="1">
        <v>1</v>
      </c>
      <c r="M28" s="1">
        <v>10</v>
      </c>
      <c r="N28" s="1">
        <v>0</v>
      </c>
      <c r="O28" s="1">
        <f>MV_karaoke_2020041656879[[#This Row],[Red]]+MV_karaoke_2020041656879[[#This Row],[Purple]]</f>
        <v>1</v>
      </c>
      <c r="Q28" s="1"/>
      <c r="R28" s="1"/>
      <c r="S28" s="1"/>
    </row>
    <row r="29" spans="1:19" hidden="1">
      <c r="A29" s="1" t="s">
        <v>22</v>
      </c>
      <c r="B29" s="1">
        <v>43</v>
      </c>
      <c r="C29" s="1">
        <v>43</v>
      </c>
      <c r="D29" s="16">
        <f>(MV_karaoke_2020041656879[[#This Row],[Lines]]-MV_karaoke_2020041656879[[#This Row],[찾은라인]])</f>
        <v>0</v>
      </c>
      <c r="E29" s="1">
        <v>8</v>
      </c>
      <c r="F29" s="1">
        <v>82</v>
      </c>
      <c r="G29" s="1">
        <v>0</v>
      </c>
      <c r="H29" s="1" t="s">
        <v>2954</v>
      </c>
      <c r="I29" s="1">
        <v>103</v>
      </c>
      <c r="J29" s="1">
        <v>43</v>
      </c>
      <c r="K29" s="1">
        <v>134</v>
      </c>
      <c r="L29" s="1">
        <v>1</v>
      </c>
      <c r="M29" s="1">
        <v>401</v>
      </c>
      <c r="N29" s="1">
        <v>0</v>
      </c>
      <c r="O29" s="1">
        <f>MV_karaoke_2020041656879[[#This Row],[Red]]+MV_karaoke_2020041656879[[#This Row],[Purple]]</f>
        <v>1</v>
      </c>
      <c r="Q29" s="1"/>
      <c r="R29" s="1"/>
      <c r="S29" s="1"/>
    </row>
    <row r="30" spans="1:19" hidden="1">
      <c r="A30" s="1" t="s">
        <v>44</v>
      </c>
      <c r="B30" s="1">
        <v>36</v>
      </c>
      <c r="C30" s="1">
        <v>36</v>
      </c>
      <c r="D30" s="16">
        <f>(MV_karaoke_2020041656879[[#This Row],[Lines]]-MV_karaoke_2020041656879[[#This Row],[찾은라인]])</f>
        <v>0</v>
      </c>
      <c r="E30" s="1">
        <v>0</v>
      </c>
      <c r="F30" s="1">
        <v>182</v>
      </c>
      <c r="G30" s="1">
        <v>0</v>
      </c>
      <c r="I30" s="1">
        <v>130</v>
      </c>
      <c r="J30" s="1">
        <v>36</v>
      </c>
      <c r="K30" s="1">
        <v>105</v>
      </c>
      <c r="L30" s="1">
        <v>1</v>
      </c>
      <c r="M30" s="1">
        <v>43</v>
      </c>
      <c r="N30" s="1">
        <v>0</v>
      </c>
      <c r="O30" s="1">
        <f>MV_karaoke_2020041656879[[#This Row],[Red]]+MV_karaoke_2020041656879[[#This Row],[Purple]]</f>
        <v>1</v>
      </c>
      <c r="Q30" s="1"/>
      <c r="R30" s="1"/>
      <c r="S30" s="1"/>
    </row>
    <row r="31" spans="1:19" hidden="1">
      <c r="A31" s="1" t="s">
        <v>6</v>
      </c>
      <c r="B31" s="1">
        <v>50</v>
      </c>
      <c r="C31" s="1">
        <v>50</v>
      </c>
      <c r="D31" s="16">
        <f>(MV_karaoke_2020041656879[[#This Row],[Lines]]-MV_karaoke_2020041656879[[#This Row],[찾은라인]])</f>
        <v>0</v>
      </c>
      <c r="E31" s="1">
        <v>1</v>
      </c>
      <c r="F31" s="1">
        <v>136</v>
      </c>
      <c r="G31" s="1">
        <v>1</v>
      </c>
      <c r="I31" s="1">
        <v>315</v>
      </c>
      <c r="J31" s="1">
        <v>50</v>
      </c>
      <c r="K31" s="1">
        <v>562</v>
      </c>
      <c r="L31" s="1">
        <v>0</v>
      </c>
      <c r="M31" s="1">
        <v>198</v>
      </c>
      <c r="N31" s="1">
        <v>0</v>
      </c>
      <c r="O31" s="1">
        <f>MV_karaoke_2020041656879[[#This Row],[Red]]+MV_karaoke_2020041656879[[#This Row],[Purple]]</f>
        <v>0</v>
      </c>
      <c r="Q31" s="1"/>
      <c r="R31" s="1"/>
      <c r="S31" s="1"/>
    </row>
    <row r="32" spans="1:19" hidden="1">
      <c r="A32" s="1" t="s">
        <v>58</v>
      </c>
      <c r="B32" s="1">
        <v>34</v>
      </c>
      <c r="C32" s="1">
        <v>34</v>
      </c>
      <c r="D32" s="16">
        <f>(MV_karaoke_2020041656879[[#This Row],[Lines]]-MV_karaoke_2020041656879[[#This Row],[찾은라인]])</f>
        <v>0</v>
      </c>
      <c r="E32" s="1">
        <v>1</v>
      </c>
      <c r="F32" s="1">
        <v>121</v>
      </c>
      <c r="G32" s="1">
        <v>1</v>
      </c>
      <c r="I32" s="1">
        <v>217</v>
      </c>
      <c r="J32" s="1">
        <v>34</v>
      </c>
      <c r="K32" s="1">
        <v>546</v>
      </c>
      <c r="L32" s="1">
        <v>0</v>
      </c>
      <c r="M32" s="1">
        <v>93</v>
      </c>
      <c r="N32" s="1">
        <v>0</v>
      </c>
      <c r="O32" s="1">
        <f>MV_karaoke_2020041656879[[#This Row],[Red]]+MV_karaoke_2020041656879[[#This Row],[Purple]]</f>
        <v>0</v>
      </c>
      <c r="Q32" s="1"/>
      <c r="R32" s="1"/>
      <c r="S32" s="1"/>
    </row>
    <row r="33" spans="1:19" hidden="1">
      <c r="A33" s="1" t="s">
        <v>1179</v>
      </c>
      <c r="B33" s="1">
        <v>67</v>
      </c>
      <c r="C33" s="1">
        <v>67</v>
      </c>
      <c r="D33" s="16">
        <f>(MV_karaoke_2020041656879[[#This Row],[Lines]]-MV_karaoke_2020041656879[[#This Row],[찾은라인]])</f>
        <v>0</v>
      </c>
      <c r="E33" s="1">
        <v>0</v>
      </c>
      <c r="F33" s="1">
        <v>210</v>
      </c>
      <c r="G33" s="1">
        <v>0</v>
      </c>
      <c r="I33" s="1">
        <v>200</v>
      </c>
      <c r="J33" s="1">
        <v>67</v>
      </c>
      <c r="K33" s="1">
        <v>460</v>
      </c>
      <c r="L33" s="1">
        <v>0</v>
      </c>
      <c r="M33" s="1">
        <v>25</v>
      </c>
      <c r="N33" s="1">
        <v>0</v>
      </c>
      <c r="O33" s="1">
        <f>MV_karaoke_2020041656879[[#This Row],[Red]]+MV_karaoke_2020041656879[[#This Row],[Purple]]</f>
        <v>0</v>
      </c>
      <c r="Q33" s="1"/>
      <c r="R33" s="1"/>
      <c r="S33" s="1"/>
    </row>
    <row r="34" spans="1:19" hidden="1">
      <c r="A34" s="1" t="s">
        <v>45</v>
      </c>
      <c r="B34" s="1">
        <v>33</v>
      </c>
      <c r="C34" s="1">
        <v>33</v>
      </c>
      <c r="D34" s="16">
        <f>(MV_karaoke_2020041656879[[#This Row],[Lines]]-MV_karaoke_2020041656879[[#This Row],[찾은라인]])</f>
        <v>0</v>
      </c>
      <c r="E34" s="1">
        <v>0</v>
      </c>
      <c r="F34" s="1">
        <v>184</v>
      </c>
      <c r="G34" s="1">
        <v>1</v>
      </c>
      <c r="I34" s="1">
        <v>100</v>
      </c>
      <c r="J34" s="1">
        <v>33</v>
      </c>
      <c r="K34" s="1">
        <v>417</v>
      </c>
      <c r="L34" s="1">
        <v>0</v>
      </c>
      <c r="M34" s="1">
        <v>32</v>
      </c>
      <c r="N34" s="1">
        <v>0</v>
      </c>
      <c r="O34" s="1">
        <f>MV_karaoke_2020041656879[[#This Row],[Red]]+MV_karaoke_2020041656879[[#This Row],[Purple]]</f>
        <v>0</v>
      </c>
      <c r="Q34" s="1"/>
      <c r="R34" s="1"/>
      <c r="S34" s="1"/>
    </row>
    <row r="35" spans="1:19" hidden="1">
      <c r="A35" s="1" t="s">
        <v>54</v>
      </c>
      <c r="B35" s="1">
        <v>38</v>
      </c>
      <c r="C35" s="1">
        <v>38</v>
      </c>
      <c r="D35" s="16">
        <f>(MV_karaoke_2020041656879[[#This Row],[Lines]]-MV_karaoke_2020041656879[[#This Row],[찾은라인]])</f>
        <v>0</v>
      </c>
      <c r="E35" s="1">
        <v>1</v>
      </c>
      <c r="F35" s="1">
        <v>119</v>
      </c>
      <c r="G35" s="1">
        <v>0</v>
      </c>
      <c r="I35" s="1">
        <v>851</v>
      </c>
      <c r="J35" s="1">
        <v>38</v>
      </c>
      <c r="K35" s="1">
        <v>355</v>
      </c>
      <c r="L35" s="1">
        <v>0</v>
      </c>
      <c r="M35" s="1">
        <v>1074</v>
      </c>
      <c r="N35" s="1">
        <v>0</v>
      </c>
      <c r="O35" s="1">
        <f>MV_karaoke_2020041656879[[#This Row],[Red]]+MV_karaoke_2020041656879[[#This Row],[Purple]]</f>
        <v>0</v>
      </c>
      <c r="Q35" s="1"/>
      <c r="R35" s="1"/>
      <c r="S35" s="1"/>
    </row>
    <row r="36" spans="1:19" hidden="1">
      <c r="A36" s="1" t="s">
        <v>43</v>
      </c>
      <c r="B36" s="1">
        <v>34</v>
      </c>
      <c r="C36" s="1">
        <v>34</v>
      </c>
      <c r="D36" s="16">
        <f>(MV_karaoke_2020041656879[[#This Row],[Lines]]-MV_karaoke_2020041656879[[#This Row],[찾은라인]])</f>
        <v>0</v>
      </c>
      <c r="E36" s="1">
        <v>1</v>
      </c>
      <c r="F36" s="1">
        <v>176</v>
      </c>
      <c r="G36" s="1">
        <v>2</v>
      </c>
      <c r="I36" s="1">
        <v>61</v>
      </c>
      <c r="J36" s="1">
        <v>34</v>
      </c>
      <c r="K36" s="1">
        <v>289</v>
      </c>
      <c r="L36" s="1">
        <v>0</v>
      </c>
      <c r="M36" s="1">
        <v>23</v>
      </c>
      <c r="N36" s="1">
        <v>0</v>
      </c>
      <c r="O36" s="1">
        <f>MV_karaoke_2020041656879[[#This Row],[Red]]+MV_karaoke_2020041656879[[#This Row],[Purple]]</f>
        <v>0</v>
      </c>
      <c r="Q36" s="1"/>
      <c r="R36" s="1"/>
      <c r="S36" s="1"/>
    </row>
    <row r="37" spans="1:19" hidden="1">
      <c r="A37" s="1" t="s">
        <v>3</v>
      </c>
      <c r="B37" s="1">
        <v>59</v>
      </c>
      <c r="C37" s="1">
        <v>59</v>
      </c>
      <c r="D37" s="16">
        <f>(MV_karaoke_2020041656879[[#This Row],[Lines]]-MV_karaoke_2020041656879[[#This Row],[찾은라인]])</f>
        <v>0</v>
      </c>
      <c r="E37" s="1">
        <v>0</v>
      </c>
      <c r="F37" s="1">
        <v>177</v>
      </c>
      <c r="G37" s="1">
        <v>1</v>
      </c>
      <c r="I37" s="1">
        <v>293</v>
      </c>
      <c r="J37" s="1">
        <v>59</v>
      </c>
      <c r="K37" s="1">
        <v>268</v>
      </c>
      <c r="L37" s="1">
        <v>0</v>
      </c>
      <c r="M37" s="1">
        <v>66</v>
      </c>
      <c r="N37" s="1">
        <v>0</v>
      </c>
      <c r="O37" s="1">
        <f>MV_karaoke_2020041656879[[#This Row],[Red]]+MV_karaoke_2020041656879[[#This Row],[Purple]]</f>
        <v>0</v>
      </c>
      <c r="Q37" s="1"/>
      <c r="R37" s="1"/>
      <c r="S37" s="1"/>
    </row>
    <row r="38" spans="1:19" hidden="1">
      <c r="A38" s="1" t="s">
        <v>40</v>
      </c>
      <c r="B38" s="1">
        <v>33</v>
      </c>
      <c r="C38" s="1">
        <v>33</v>
      </c>
      <c r="D38" s="16">
        <f>(MV_karaoke_2020041656879[[#This Row],[Lines]]-MV_karaoke_2020041656879[[#This Row],[찾은라인]])</f>
        <v>0</v>
      </c>
      <c r="E38" s="1">
        <v>1</v>
      </c>
      <c r="F38" s="1">
        <v>156</v>
      </c>
      <c r="G38" s="1">
        <v>0</v>
      </c>
      <c r="I38" s="1">
        <v>48</v>
      </c>
      <c r="J38" s="1">
        <v>33</v>
      </c>
      <c r="K38" s="1">
        <v>260</v>
      </c>
      <c r="L38" s="1">
        <v>0</v>
      </c>
      <c r="M38" s="1">
        <v>1</v>
      </c>
      <c r="N38" s="1">
        <v>0</v>
      </c>
      <c r="O38" s="1">
        <f>MV_karaoke_2020041656879[[#This Row],[Red]]+MV_karaoke_2020041656879[[#This Row],[Purple]]</f>
        <v>0</v>
      </c>
      <c r="Q38" s="1"/>
      <c r="R38" s="1"/>
      <c r="S38" s="1"/>
    </row>
    <row r="39" spans="1:19" hidden="1">
      <c r="A39" s="1" t="s">
        <v>42</v>
      </c>
      <c r="B39" s="1">
        <v>28</v>
      </c>
      <c r="C39" s="1">
        <v>28</v>
      </c>
      <c r="D39" s="16">
        <f>(MV_karaoke_2020041656879[[#This Row],[Lines]]-MV_karaoke_2020041656879[[#This Row],[찾은라인]])</f>
        <v>0</v>
      </c>
      <c r="E39" s="1">
        <v>8</v>
      </c>
      <c r="F39" s="1">
        <v>72</v>
      </c>
      <c r="G39" s="1">
        <v>0</v>
      </c>
      <c r="I39" s="1">
        <v>64</v>
      </c>
      <c r="J39" s="1">
        <v>28</v>
      </c>
      <c r="K39" s="1">
        <v>216</v>
      </c>
      <c r="L39" s="1">
        <v>0</v>
      </c>
      <c r="M39" s="1">
        <v>51</v>
      </c>
      <c r="N39" s="1">
        <v>0</v>
      </c>
      <c r="O39" s="1">
        <f>MV_karaoke_2020041656879[[#This Row],[Red]]+MV_karaoke_2020041656879[[#This Row],[Purple]]</f>
        <v>0</v>
      </c>
      <c r="Q39" s="1"/>
      <c r="R39" s="1"/>
      <c r="S39" s="1"/>
    </row>
    <row r="40" spans="1:19" hidden="1">
      <c r="A40" s="1" t="s">
        <v>76</v>
      </c>
      <c r="B40" s="1">
        <v>47</v>
      </c>
      <c r="C40" s="1">
        <v>47</v>
      </c>
      <c r="D40" s="16">
        <f>(MV_karaoke_2020041656879[[#This Row],[Lines]]-MV_karaoke_2020041656879[[#This Row],[찾은라인]])</f>
        <v>0</v>
      </c>
      <c r="E40" s="1">
        <v>4</v>
      </c>
      <c r="F40" s="1">
        <v>104</v>
      </c>
      <c r="G40" s="1">
        <v>0</v>
      </c>
      <c r="I40" s="1">
        <v>61</v>
      </c>
      <c r="J40" s="1">
        <v>47</v>
      </c>
      <c r="K40" s="1">
        <v>204</v>
      </c>
      <c r="L40" s="1">
        <v>0</v>
      </c>
      <c r="M40" s="1">
        <v>109</v>
      </c>
      <c r="N40" s="1">
        <v>0</v>
      </c>
      <c r="O40" s="1">
        <f>MV_karaoke_2020041656879[[#This Row],[Red]]+MV_karaoke_2020041656879[[#This Row],[Purple]]</f>
        <v>0</v>
      </c>
      <c r="Q40" s="1"/>
      <c r="R40" s="1"/>
      <c r="S40" s="1"/>
    </row>
    <row r="41" spans="1:19" hidden="1">
      <c r="A41" s="1" t="s">
        <v>79</v>
      </c>
      <c r="B41" s="1">
        <v>27</v>
      </c>
      <c r="C41" s="1">
        <v>27</v>
      </c>
      <c r="D41" s="16">
        <f>(MV_karaoke_2020041656879[[#This Row],[Lines]]-MV_karaoke_2020041656879[[#This Row],[찾은라인]])</f>
        <v>0</v>
      </c>
      <c r="E41" s="1">
        <v>0</v>
      </c>
      <c r="F41" s="1">
        <v>118</v>
      </c>
      <c r="G41" s="1">
        <v>0</v>
      </c>
      <c r="I41" s="1">
        <v>44</v>
      </c>
      <c r="J41" s="1">
        <v>27</v>
      </c>
      <c r="K41" s="1">
        <v>184</v>
      </c>
      <c r="L41" s="1">
        <v>0</v>
      </c>
      <c r="M41" s="1">
        <v>1</v>
      </c>
      <c r="N41" s="1">
        <v>0</v>
      </c>
      <c r="O41" s="1">
        <f>MV_karaoke_2020041656879[[#This Row],[Red]]+MV_karaoke_2020041656879[[#This Row],[Purple]]</f>
        <v>0</v>
      </c>
      <c r="Q41" s="1"/>
      <c r="R41" s="1"/>
      <c r="S41" s="1"/>
    </row>
    <row r="42" spans="1:19" hidden="1">
      <c r="A42" s="1" t="s">
        <v>41</v>
      </c>
      <c r="B42" s="1">
        <v>18</v>
      </c>
      <c r="C42" s="1">
        <v>18</v>
      </c>
      <c r="D42" s="16">
        <f>(MV_karaoke_2020041656879[[#This Row],[Lines]]-MV_karaoke_2020041656879[[#This Row],[찾은라인]])</f>
        <v>0</v>
      </c>
      <c r="E42" s="1">
        <v>0</v>
      </c>
      <c r="F42" s="1">
        <v>184</v>
      </c>
      <c r="G42" s="1">
        <v>0</v>
      </c>
      <c r="I42" s="1">
        <v>26</v>
      </c>
      <c r="J42" s="1">
        <v>18</v>
      </c>
      <c r="K42" s="1">
        <v>178</v>
      </c>
      <c r="L42" s="1">
        <v>0</v>
      </c>
      <c r="M42" s="1">
        <v>0</v>
      </c>
      <c r="N42" s="1">
        <v>0</v>
      </c>
      <c r="O42" s="1">
        <f>MV_karaoke_2020041656879[[#This Row],[Red]]+MV_karaoke_2020041656879[[#This Row],[Purple]]</f>
        <v>0</v>
      </c>
      <c r="Q42" s="1"/>
      <c r="R42" s="1"/>
      <c r="S42" s="1"/>
    </row>
    <row r="43" spans="1:19" hidden="1">
      <c r="A43" s="1" t="s">
        <v>78</v>
      </c>
      <c r="B43" s="1">
        <v>24</v>
      </c>
      <c r="C43" s="1">
        <v>24</v>
      </c>
      <c r="D43" s="16">
        <f>(MV_karaoke_2020041656879[[#This Row],[Lines]]-MV_karaoke_2020041656879[[#This Row],[찾은라인]])</f>
        <v>0</v>
      </c>
      <c r="E43" s="1">
        <v>1</v>
      </c>
      <c r="F43" s="1">
        <v>210</v>
      </c>
      <c r="G43" s="1">
        <v>1</v>
      </c>
      <c r="I43" s="1">
        <v>161</v>
      </c>
      <c r="J43" s="1">
        <v>24</v>
      </c>
      <c r="K43" s="1">
        <v>171</v>
      </c>
      <c r="L43" s="1">
        <v>0</v>
      </c>
      <c r="M43" s="1">
        <v>462</v>
      </c>
      <c r="N43" s="1">
        <v>0</v>
      </c>
      <c r="O43" s="1">
        <f>MV_karaoke_2020041656879[[#This Row],[Red]]+MV_karaoke_2020041656879[[#This Row],[Purple]]</f>
        <v>0</v>
      </c>
      <c r="Q43" s="1"/>
      <c r="R43" s="1"/>
      <c r="S43" s="1"/>
    </row>
    <row r="44" spans="1:19" hidden="1">
      <c r="A44" s="1" t="s">
        <v>166</v>
      </c>
      <c r="B44" s="1">
        <v>16</v>
      </c>
      <c r="C44" s="1">
        <v>16</v>
      </c>
      <c r="D44" s="16">
        <f>(MV_karaoke_2020041656879[[#This Row],[Lines]]-MV_karaoke_2020041656879[[#This Row],[찾은라인]])</f>
        <v>0</v>
      </c>
      <c r="E44" s="1">
        <v>0</v>
      </c>
      <c r="F44" s="1">
        <v>181</v>
      </c>
      <c r="G44" s="1">
        <v>0</v>
      </c>
      <c r="I44" s="1">
        <v>21</v>
      </c>
      <c r="J44" s="1">
        <v>16</v>
      </c>
      <c r="K44" s="1">
        <v>149</v>
      </c>
      <c r="L44" s="1">
        <v>0</v>
      </c>
      <c r="M44" s="1">
        <v>1</v>
      </c>
      <c r="N44" s="1">
        <v>0</v>
      </c>
      <c r="O44" s="1">
        <f>MV_karaoke_2020041656879[[#This Row],[Red]]+MV_karaoke_2020041656879[[#This Row],[Purple]]</f>
        <v>0</v>
      </c>
      <c r="Q44" s="1"/>
      <c r="R44" s="1"/>
      <c r="S44" s="1"/>
    </row>
    <row r="45" spans="1:19" hidden="1">
      <c r="A45" s="1" t="s">
        <v>69</v>
      </c>
      <c r="B45" s="1">
        <v>36</v>
      </c>
      <c r="C45" s="1">
        <v>36</v>
      </c>
      <c r="D45" s="16">
        <f>(MV_karaoke_2020041656879[[#This Row],[Lines]]-MV_karaoke_2020041656879[[#This Row],[찾은라인]])</f>
        <v>0</v>
      </c>
      <c r="E45" s="1">
        <v>0</v>
      </c>
      <c r="F45" s="1">
        <v>185</v>
      </c>
      <c r="G45" s="1">
        <v>0</v>
      </c>
      <c r="I45" s="1">
        <v>58</v>
      </c>
      <c r="J45" s="1">
        <v>36</v>
      </c>
      <c r="K45" s="1">
        <v>146</v>
      </c>
      <c r="L45" s="1">
        <v>0</v>
      </c>
      <c r="M45" s="1">
        <v>26</v>
      </c>
      <c r="N45" s="1">
        <v>0</v>
      </c>
      <c r="O45" s="1">
        <f>MV_karaoke_2020041656879[[#This Row],[Red]]+MV_karaoke_2020041656879[[#This Row],[Purple]]</f>
        <v>0</v>
      </c>
      <c r="Q45" s="1"/>
      <c r="R45" s="1"/>
      <c r="S45" s="1"/>
    </row>
    <row r="46" spans="1:19" hidden="1">
      <c r="A46" s="1" t="s">
        <v>63</v>
      </c>
      <c r="B46" s="1">
        <v>34</v>
      </c>
      <c r="C46" s="1">
        <v>34</v>
      </c>
      <c r="D46" s="16">
        <f>(MV_karaoke_2020041656879[[#This Row],[Lines]]-MV_karaoke_2020041656879[[#This Row],[찾은라인]])</f>
        <v>0</v>
      </c>
      <c r="E46" s="1">
        <v>4</v>
      </c>
      <c r="F46" s="1">
        <v>113</v>
      </c>
      <c r="G46" s="1">
        <v>1</v>
      </c>
      <c r="I46" s="1">
        <v>172</v>
      </c>
      <c r="J46" s="1">
        <v>34</v>
      </c>
      <c r="K46" s="1">
        <v>145</v>
      </c>
      <c r="L46" s="1">
        <v>0</v>
      </c>
      <c r="M46" s="1">
        <v>61</v>
      </c>
      <c r="N46" s="1">
        <v>0</v>
      </c>
      <c r="O46" s="1">
        <f>MV_karaoke_2020041656879[[#This Row],[Red]]+MV_karaoke_2020041656879[[#This Row],[Purple]]</f>
        <v>0</v>
      </c>
      <c r="Q46" s="1"/>
      <c r="R46" s="1"/>
      <c r="S46" s="1"/>
    </row>
    <row r="47" spans="1:19" hidden="1">
      <c r="A47" s="1" t="s">
        <v>74</v>
      </c>
      <c r="B47" s="1">
        <v>34</v>
      </c>
      <c r="C47" s="1">
        <v>34</v>
      </c>
      <c r="D47" s="16">
        <f>(MV_karaoke_2020041656879[[#This Row],[Lines]]-MV_karaoke_2020041656879[[#This Row],[찾은라인]])</f>
        <v>0</v>
      </c>
      <c r="E47" s="1">
        <v>0</v>
      </c>
      <c r="F47" s="1">
        <v>176</v>
      </c>
      <c r="G47" s="1">
        <v>0</v>
      </c>
      <c r="I47" s="1">
        <v>84</v>
      </c>
      <c r="J47" s="1">
        <v>34</v>
      </c>
      <c r="K47" s="1">
        <v>138</v>
      </c>
      <c r="L47" s="1">
        <v>0</v>
      </c>
      <c r="M47" s="1">
        <v>33</v>
      </c>
      <c r="N47" s="1">
        <v>0</v>
      </c>
      <c r="O47" s="1">
        <f>MV_karaoke_2020041656879[[#This Row],[Red]]+MV_karaoke_2020041656879[[#This Row],[Purple]]</f>
        <v>0</v>
      </c>
      <c r="Q47" s="1"/>
      <c r="R47" s="1"/>
      <c r="S47" s="1"/>
    </row>
    <row r="48" spans="1:19" hidden="1">
      <c r="A48" s="1" t="s">
        <v>95</v>
      </c>
      <c r="B48" s="1">
        <v>33</v>
      </c>
      <c r="C48" s="1">
        <v>33</v>
      </c>
      <c r="D48" s="16">
        <f>(MV_karaoke_2020041656879[[#This Row],[Lines]]-MV_karaoke_2020041656879[[#This Row],[찾은라인]])</f>
        <v>0</v>
      </c>
      <c r="E48" s="1">
        <v>0</v>
      </c>
      <c r="F48" s="1">
        <v>226</v>
      </c>
      <c r="G48" s="1">
        <v>0</v>
      </c>
      <c r="I48" s="1">
        <v>35</v>
      </c>
      <c r="J48" s="1">
        <v>33</v>
      </c>
      <c r="K48" s="1">
        <v>136</v>
      </c>
      <c r="L48" s="1">
        <v>0</v>
      </c>
      <c r="M48" s="1">
        <v>22</v>
      </c>
      <c r="N48" s="1">
        <v>0</v>
      </c>
      <c r="O48" s="1">
        <f>MV_karaoke_2020041656879[[#This Row],[Red]]+MV_karaoke_2020041656879[[#This Row],[Purple]]</f>
        <v>0</v>
      </c>
      <c r="Q48" s="1"/>
      <c r="R48" s="1"/>
      <c r="S48" s="1"/>
    </row>
    <row r="49" spans="1:19" hidden="1">
      <c r="A49" s="1" t="s">
        <v>85</v>
      </c>
      <c r="B49" s="1">
        <v>38</v>
      </c>
      <c r="C49" s="1">
        <v>38</v>
      </c>
      <c r="D49" s="16">
        <f>(MV_karaoke_2020041656879[[#This Row],[Lines]]-MV_karaoke_2020041656879[[#This Row],[찾은라인]])</f>
        <v>0</v>
      </c>
      <c r="E49" s="1">
        <v>1</v>
      </c>
      <c r="F49" s="1">
        <v>128</v>
      </c>
      <c r="G49" s="1">
        <v>1</v>
      </c>
      <c r="I49" s="1">
        <v>59</v>
      </c>
      <c r="J49" s="1">
        <v>38</v>
      </c>
      <c r="K49" s="1">
        <v>123</v>
      </c>
      <c r="L49" s="1">
        <v>0</v>
      </c>
      <c r="M49" s="1">
        <v>69</v>
      </c>
      <c r="N49" s="1">
        <v>0</v>
      </c>
      <c r="O49" s="1">
        <f>MV_karaoke_2020041656879[[#This Row],[Red]]+MV_karaoke_2020041656879[[#This Row],[Purple]]</f>
        <v>0</v>
      </c>
      <c r="Q49" s="1"/>
      <c r="R49" s="1"/>
      <c r="S49" s="1"/>
    </row>
    <row r="50" spans="1:19" hidden="1">
      <c r="A50" s="1" t="s">
        <v>77</v>
      </c>
      <c r="B50" s="1">
        <v>25</v>
      </c>
      <c r="C50" s="1">
        <v>25</v>
      </c>
      <c r="D50" s="16">
        <f>(MV_karaoke_2020041656879[[#This Row],[Lines]]-MV_karaoke_2020041656879[[#This Row],[찾은라인]])</f>
        <v>0</v>
      </c>
      <c r="E50" s="1">
        <v>2</v>
      </c>
      <c r="F50" s="1">
        <v>156</v>
      </c>
      <c r="G50" s="1">
        <v>3</v>
      </c>
      <c r="I50" s="1">
        <v>86</v>
      </c>
      <c r="J50" s="1">
        <v>25</v>
      </c>
      <c r="K50" s="1">
        <v>120</v>
      </c>
      <c r="L50" s="1">
        <v>0</v>
      </c>
      <c r="M50" s="1">
        <v>44</v>
      </c>
      <c r="N50" s="1">
        <v>0</v>
      </c>
      <c r="O50" s="1">
        <f>MV_karaoke_2020041656879[[#This Row],[Red]]+MV_karaoke_2020041656879[[#This Row],[Purple]]</f>
        <v>0</v>
      </c>
      <c r="Q50" s="1"/>
      <c r="R50" s="1"/>
      <c r="S50" s="1"/>
    </row>
    <row r="51" spans="1:19" hidden="1">
      <c r="A51" s="1" t="s">
        <v>90</v>
      </c>
      <c r="B51" s="1">
        <v>41</v>
      </c>
      <c r="C51" s="1">
        <v>41</v>
      </c>
      <c r="D51" s="16">
        <f>(MV_karaoke_2020041656879[[#This Row],[Lines]]-MV_karaoke_2020041656879[[#This Row],[찾은라인]])</f>
        <v>0</v>
      </c>
      <c r="E51" s="1">
        <v>1</v>
      </c>
      <c r="F51" s="1">
        <v>163</v>
      </c>
      <c r="G51" s="1">
        <v>0</v>
      </c>
      <c r="I51" s="1">
        <v>177</v>
      </c>
      <c r="J51" s="1">
        <v>41</v>
      </c>
      <c r="K51" s="1">
        <v>118</v>
      </c>
      <c r="L51" s="1">
        <v>0</v>
      </c>
      <c r="M51" s="1">
        <v>86</v>
      </c>
      <c r="N51" s="1">
        <v>0</v>
      </c>
      <c r="O51" s="1">
        <f>MV_karaoke_2020041656879[[#This Row],[Red]]+MV_karaoke_2020041656879[[#This Row],[Purple]]</f>
        <v>0</v>
      </c>
      <c r="Q51" s="1"/>
      <c r="R51" s="1"/>
      <c r="S51" s="1"/>
    </row>
    <row r="52" spans="1:19" hidden="1">
      <c r="A52" s="1" t="s">
        <v>1457</v>
      </c>
      <c r="B52" s="1">
        <v>19</v>
      </c>
      <c r="C52" s="1">
        <v>19</v>
      </c>
      <c r="D52" s="16">
        <f>(MV_karaoke_2020041656879[[#This Row],[Lines]]-MV_karaoke_2020041656879[[#This Row],[찾은라인]])</f>
        <v>0</v>
      </c>
      <c r="E52" s="1">
        <v>2</v>
      </c>
      <c r="F52" s="1">
        <v>137</v>
      </c>
      <c r="G52" s="1">
        <v>0</v>
      </c>
      <c r="I52" s="1">
        <v>46</v>
      </c>
      <c r="J52" s="1">
        <v>19</v>
      </c>
      <c r="K52" s="1">
        <v>117</v>
      </c>
      <c r="L52" s="1">
        <v>0</v>
      </c>
      <c r="M52" s="1">
        <v>18</v>
      </c>
      <c r="N52" s="1">
        <v>0</v>
      </c>
      <c r="O52" s="1">
        <f>MV_karaoke_2020041656879[[#This Row],[Red]]+MV_karaoke_2020041656879[[#This Row],[Purple]]</f>
        <v>0</v>
      </c>
      <c r="Q52" s="1"/>
      <c r="R52" s="1"/>
      <c r="S52" s="1"/>
    </row>
    <row r="53" spans="1:19" hidden="1">
      <c r="A53" s="1" t="s">
        <v>82</v>
      </c>
      <c r="B53" s="1">
        <v>32</v>
      </c>
      <c r="C53" s="1">
        <v>32</v>
      </c>
      <c r="D53" s="16">
        <f>(MV_karaoke_2020041656879[[#This Row],[Lines]]-MV_karaoke_2020041656879[[#This Row],[찾은라인]])</f>
        <v>0</v>
      </c>
      <c r="E53" s="1">
        <v>2</v>
      </c>
      <c r="F53" s="1">
        <v>119</v>
      </c>
      <c r="G53" s="1">
        <v>0</v>
      </c>
      <c r="I53" s="1">
        <v>146</v>
      </c>
      <c r="J53" s="1">
        <v>32</v>
      </c>
      <c r="K53" s="1">
        <v>112</v>
      </c>
      <c r="L53" s="1">
        <v>0</v>
      </c>
      <c r="M53" s="1">
        <v>65</v>
      </c>
      <c r="N53" s="1">
        <v>0</v>
      </c>
      <c r="O53" s="1">
        <f>MV_karaoke_2020041656879[[#This Row],[Red]]+MV_karaoke_2020041656879[[#This Row],[Purple]]</f>
        <v>0</v>
      </c>
      <c r="Q53" s="1"/>
      <c r="R53" s="1"/>
      <c r="S53" s="1"/>
    </row>
    <row r="54" spans="1:19" hidden="1">
      <c r="A54" s="1" t="s">
        <v>89</v>
      </c>
      <c r="B54" s="1">
        <v>24</v>
      </c>
      <c r="C54" s="1">
        <v>24</v>
      </c>
      <c r="D54" s="16">
        <f>(MV_karaoke_2020041656879[[#This Row],[Lines]]-MV_karaoke_2020041656879[[#This Row],[찾은라인]])</f>
        <v>0</v>
      </c>
      <c r="E54" s="1">
        <v>0</v>
      </c>
      <c r="F54" s="1">
        <v>149</v>
      </c>
      <c r="G54" s="1">
        <v>0</v>
      </c>
      <c r="I54" s="1">
        <v>27</v>
      </c>
      <c r="J54" s="1">
        <v>24</v>
      </c>
      <c r="K54" s="1">
        <v>109</v>
      </c>
      <c r="L54" s="1">
        <v>0</v>
      </c>
      <c r="M54" s="1">
        <v>0</v>
      </c>
      <c r="N54" s="1">
        <v>0</v>
      </c>
      <c r="O54" s="1">
        <f>MV_karaoke_2020041656879[[#This Row],[Red]]+MV_karaoke_2020041656879[[#This Row],[Purple]]</f>
        <v>0</v>
      </c>
      <c r="Q54" s="1"/>
      <c r="R54" s="1"/>
      <c r="S54" s="1"/>
    </row>
    <row r="55" spans="1:19" hidden="1">
      <c r="A55" s="1" t="s">
        <v>1180</v>
      </c>
      <c r="B55" s="1">
        <v>47</v>
      </c>
      <c r="C55" s="1">
        <v>47</v>
      </c>
      <c r="D55" s="16">
        <f>(MV_karaoke_2020041656879[[#This Row],[Lines]]-MV_karaoke_2020041656879[[#This Row],[찾은라인]])</f>
        <v>0</v>
      </c>
      <c r="E55" s="1">
        <v>1</v>
      </c>
      <c r="F55" s="1">
        <v>177</v>
      </c>
      <c r="G55" s="1">
        <v>0</v>
      </c>
      <c r="I55" s="1">
        <v>108</v>
      </c>
      <c r="J55" s="1">
        <v>47</v>
      </c>
      <c r="K55" s="1">
        <v>108</v>
      </c>
      <c r="L55" s="1">
        <v>0</v>
      </c>
      <c r="M55" s="1">
        <v>20</v>
      </c>
      <c r="N55" s="1">
        <v>0</v>
      </c>
      <c r="O55" s="1">
        <f>MV_karaoke_2020041656879[[#This Row],[Red]]+MV_karaoke_2020041656879[[#This Row],[Purple]]</f>
        <v>0</v>
      </c>
      <c r="Q55" s="1"/>
      <c r="R55" s="1"/>
      <c r="S55" s="1"/>
    </row>
    <row r="56" spans="1:19" hidden="1">
      <c r="A56" s="1" t="s">
        <v>12</v>
      </c>
      <c r="B56" s="1">
        <v>45</v>
      </c>
      <c r="C56" s="1">
        <v>45</v>
      </c>
      <c r="D56" s="16">
        <f>(MV_karaoke_2020041656879[[#This Row],[Lines]]-MV_karaoke_2020041656879[[#This Row],[찾은라인]])</f>
        <v>0</v>
      </c>
      <c r="E56" s="1">
        <v>0</v>
      </c>
      <c r="F56" s="1">
        <v>138</v>
      </c>
      <c r="G56" s="1">
        <v>0</v>
      </c>
      <c r="I56" s="1">
        <v>185</v>
      </c>
      <c r="J56" s="1">
        <v>45</v>
      </c>
      <c r="K56" s="1">
        <v>93</v>
      </c>
      <c r="L56" s="1">
        <v>0</v>
      </c>
      <c r="M56" s="1">
        <v>98</v>
      </c>
      <c r="N56" s="1">
        <v>0</v>
      </c>
      <c r="O56" s="1">
        <f>MV_karaoke_2020041656879[[#This Row],[Red]]+MV_karaoke_2020041656879[[#This Row],[Purple]]</f>
        <v>0</v>
      </c>
      <c r="Q56" s="1"/>
      <c r="R56" s="1"/>
      <c r="S56" s="1"/>
    </row>
    <row r="57" spans="1:19" hidden="1">
      <c r="A57" s="1" t="s">
        <v>46</v>
      </c>
      <c r="B57" s="1">
        <v>26</v>
      </c>
      <c r="C57" s="1">
        <v>26</v>
      </c>
      <c r="D57" s="16">
        <f>(MV_karaoke_2020041656879[[#This Row],[Lines]]-MV_karaoke_2020041656879[[#This Row],[찾은라인]])</f>
        <v>0</v>
      </c>
      <c r="E57" s="1">
        <v>0</v>
      </c>
      <c r="F57" s="1">
        <v>194</v>
      </c>
      <c r="G57" s="1">
        <v>0</v>
      </c>
      <c r="I57" s="1">
        <v>93</v>
      </c>
      <c r="J57" s="1">
        <v>26</v>
      </c>
      <c r="K57" s="1">
        <v>86</v>
      </c>
      <c r="L57" s="1">
        <v>0</v>
      </c>
      <c r="M57" s="1">
        <v>47</v>
      </c>
      <c r="N57" s="1">
        <v>0</v>
      </c>
      <c r="O57" s="1">
        <f>MV_karaoke_2020041656879[[#This Row],[Red]]+MV_karaoke_2020041656879[[#This Row],[Purple]]</f>
        <v>0</v>
      </c>
      <c r="Q57" s="1"/>
      <c r="R57" s="1"/>
      <c r="S57" s="1"/>
    </row>
    <row r="58" spans="1:19" hidden="1">
      <c r="A58" s="1" t="s">
        <v>88</v>
      </c>
      <c r="B58" s="1">
        <v>38</v>
      </c>
      <c r="C58" s="1">
        <v>38</v>
      </c>
      <c r="D58" s="16">
        <f>(MV_karaoke_2020041656879[[#This Row],[Lines]]-MV_karaoke_2020041656879[[#This Row],[찾은라인]])</f>
        <v>0</v>
      </c>
      <c r="E58" s="1">
        <v>0</v>
      </c>
      <c r="F58" s="1">
        <v>206</v>
      </c>
      <c r="G58" s="1">
        <v>0</v>
      </c>
      <c r="I58" s="1">
        <v>45</v>
      </c>
      <c r="J58" s="1">
        <v>38</v>
      </c>
      <c r="K58" s="1">
        <v>82</v>
      </c>
      <c r="L58" s="1">
        <v>0</v>
      </c>
      <c r="M58" s="1">
        <v>0</v>
      </c>
      <c r="N58" s="1">
        <v>0</v>
      </c>
      <c r="O58" s="1">
        <f>MV_karaoke_2020041656879[[#This Row],[Red]]+MV_karaoke_2020041656879[[#This Row],[Purple]]</f>
        <v>0</v>
      </c>
      <c r="Q58" s="1"/>
      <c r="R58" s="1"/>
      <c r="S58" s="1"/>
    </row>
    <row r="59" spans="1:19" hidden="1">
      <c r="A59" s="1" t="s">
        <v>53</v>
      </c>
      <c r="B59" s="1">
        <v>28</v>
      </c>
      <c r="C59" s="1">
        <v>28</v>
      </c>
      <c r="D59" s="16">
        <f>(MV_karaoke_2020041656879[[#This Row],[Lines]]-MV_karaoke_2020041656879[[#This Row],[찾은라인]])</f>
        <v>0</v>
      </c>
      <c r="E59" s="1">
        <v>0</v>
      </c>
      <c r="F59" s="1">
        <v>140</v>
      </c>
      <c r="G59" s="1">
        <v>0</v>
      </c>
      <c r="I59" s="1">
        <v>127</v>
      </c>
      <c r="J59" s="1">
        <v>28</v>
      </c>
      <c r="K59" s="1">
        <v>81</v>
      </c>
      <c r="L59" s="1">
        <v>0</v>
      </c>
      <c r="M59" s="1">
        <v>67</v>
      </c>
      <c r="N59" s="1">
        <v>0</v>
      </c>
      <c r="O59" s="1">
        <f>MV_karaoke_2020041656879[[#This Row],[Red]]+MV_karaoke_2020041656879[[#This Row],[Purple]]</f>
        <v>0</v>
      </c>
      <c r="Q59" s="1"/>
      <c r="R59" s="1"/>
      <c r="S59" s="1"/>
    </row>
    <row r="60" spans="1:19" hidden="1">
      <c r="A60" s="1" t="s">
        <v>70</v>
      </c>
      <c r="B60" s="1">
        <v>37</v>
      </c>
      <c r="C60" s="1">
        <v>37</v>
      </c>
      <c r="D60" s="16">
        <f>(MV_karaoke_2020041656879[[#This Row],[Lines]]-MV_karaoke_2020041656879[[#This Row],[찾은라인]])</f>
        <v>0</v>
      </c>
      <c r="E60" s="1">
        <v>1</v>
      </c>
      <c r="F60" s="1">
        <v>151</v>
      </c>
      <c r="G60" s="1">
        <v>0</v>
      </c>
      <c r="I60" s="1">
        <v>83</v>
      </c>
      <c r="J60" s="1">
        <v>37</v>
      </c>
      <c r="K60" s="1">
        <v>79</v>
      </c>
      <c r="L60" s="1">
        <v>0</v>
      </c>
      <c r="M60" s="1">
        <v>31</v>
      </c>
      <c r="N60" s="1">
        <v>0</v>
      </c>
      <c r="O60" s="1">
        <f>MV_karaoke_2020041656879[[#This Row],[Red]]+MV_karaoke_2020041656879[[#This Row],[Purple]]</f>
        <v>0</v>
      </c>
      <c r="Q60" s="1"/>
      <c r="R60" s="1"/>
      <c r="S60" s="1"/>
    </row>
    <row r="61" spans="1:19" hidden="1">
      <c r="A61" s="1" t="s">
        <v>1183</v>
      </c>
      <c r="B61" s="1">
        <v>48</v>
      </c>
      <c r="C61" s="1">
        <v>48</v>
      </c>
      <c r="D61" s="16">
        <f>(MV_karaoke_2020041656879[[#This Row],[Lines]]-MV_karaoke_2020041656879[[#This Row],[찾은라인]])</f>
        <v>0</v>
      </c>
      <c r="E61" s="1">
        <v>0</v>
      </c>
      <c r="F61" s="1">
        <v>271</v>
      </c>
      <c r="G61" s="1">
        <v>0</v>
      </c>
      <c r="I61" s="1">
        <v>241</v>
      </c>
      <c r="J61" s="1">
        <v>48</v>
      </c>
      <c r="K61" s="1">
        <v>77</v>
      </c>
      <c r="L61" s="1">
        <v>0</v>
      </c>
      <c r="M61" s="1">
        <v>0</v>
      </c>
      <c r="N61" s="1">
        <v>0</v>
      </c>
      <c r="O61" s="1">
        <f>MV_karaoke_2020041656879[[#This Row],[Red]]+MV_karaoke_2020041656879[[#This Row],[Purple]]</f>
        <v>0</v>
      </c>
      <c r="Q61" s="1"/>
      <c r="R61" s="1"/>
      <c r="S61" s="1"/>
    </row>
    <row r="62" spans="1:19" hidden="1">
      <c r="A62" s="1" t="s">
        <v>10</v>
      </c>
      <c r="B62" s="1">
        <v>32</v>
      </c>
      <c r="C62" s="1">
        <v>32</v>
      </c>
      <c r="D62" s="16">
        <f>(MV_karaoke_2020041656879[[#This Row],[Lines]]-MV_karaoke_2020041656879[[#This Row],[찾은라인]])</f>
        <v>0</v>
      </c>
      <c r="E62" s="1">
        <v>9</v>
      </c>
      <c r="F62" s="1">
        <v>58</v>
      </c>
      <c r="G62" s="1">
        <v>0</v>
      </c>
      <c r="I62" s="1">
        <v>46</v>
      </c>
      <c r="J62" s="1">
        <v>32</v>
      </c>
      <c r="K62" s="1">
        <v>74</v>
      </c>
      <c r="L62" s="1">
        <v>0</v>
      </c>
      <c r="M62" s="1">
        <v>0</v>
      </c>
      <c r="N62" s="1">
        <v>0</v>
      </c>
      <c r="O62" s="1">
        <f>MV_karaoke_2020041656879[[#This Row],[Red]]+MV_karaoke_2020041656879[[#This Row],[Purple]]</f>
        <v>0</v>
      </c>
      <c r="Q62" s="1"/>
      <c r="R62" s="1"/>
      <c r="S62" s="1"/>
    </row>
    <row r="63" spans="1:19" hidden="1">
      <c r="A63" s="1" t="s">
        <v>1536</v>
      </c>
      <c r="B63" s="1">
        <v>63</v>
      </c>
      <c r="C63" s="1">
        <v>63</v>
      </c>
      <c r="D63" s="16">
        <f>(MV_karaoke_2020041656879[[#This Row],[Lines]]-MV_karaoke_2020041656879[[#This Row],[찾은라인]])</f>
        <v>0</v>
      </c>
      <c r="E63" s="1">
        <v>2</v>
      </c>
      <c r="F63" s="1">
        <v>130</v>
      </c>
      <c r="G63" s="1">
        <v>1</v>
      </c>
      <c r="I63" s="1">
        <v>189</v>
      </c>
      <c r="J63" s="1">
        <v>63</v>
      </c>
      <c r="K63" s="1">
        <v>58</v>
      </c>
      <c r="L63" s="1">
        <v>0</v>
      </c>
      <c r="M63" s="1">
        <v>45</v>
      </c>
      <c r="N63" s="1">
        <v>0</v>
      </c>
      <c r="O63" s="1">
        <f>MV_karaoke_2020041656879[[#This Row],[Red]]+MV_karaoke_2020041656879[[#This Row],[Purple]]</f>
        <v>0</v>
      </c>
      <c r="Q63" s="1"/>
      <c r="R63" s="1"/>
      <c r="S63" s="1"/>
    </row>
    <row r="64" spans="1:19" hidden="1">
      <c r="A64" s="1" t="s">
        <v>39</v>
      </c>
      <c r="B64" s="1">
        <v>34</v>
      </c>
      <c r="C64" s="1">
        <v>34</v>
      </c>
      <c r="D64" s="16">
        <f>(MV_karaoke_2020041656879[[#This Row],[Lines]]-MV_karaoke_2020041656879[[#This Row],[찾은라인]])</f>
        <v>0</v>
      </c>
      <c r="E64" s="1">
        <v>4</v>
      </c>
      <c r="F64" s="1">
        <v>111</v>
      </c>
      <c r="G64" s="1">
        <v>0</v>
      </c>
      <c r="I64" s="1">
        <v>43</v>
      </c>
      <c r="J64" s="1">
        <v>34</v>
      </c>
      <c r="K64" s="1">
        <v>52</v>
      </c>
      <c r="L64" s="1">
        <v>0</v>
      </c>
      <c r="M64" s="1">
        <v>0</v>
      </c>
      <c r="N64" s="1">
        <v>0</v>
      </c>
      <c r="O64" s="1">
        <f>MV_karaoke_2020041656879[[#This Row],[Red]]+MV_karaoke_2020041656879[[#This Row],[Purple]]</f>
        <v>0</v>
      </c>
      <c r="Q64" s="1"/>
      <c r="R64" s="1"/>
      <c r="S64" s="1"/>
    </row>
    <row r="65" spans="1:19" hidden="1">
      <c r="A65" s="1" t="s">
        <v>15</v>
      </c>
      <c r="B65" s="1">
        <v>32</v>
      </c>
      <c r="C65" s="1">
        <v>32</v>
      </c>
      <c r="D65" s="16">
        <f>(MV_karaoke_2020041656879[[#This Row],[Lines]]-MV_karaoke_2020041656879[[#This Row],[찾은라인]])</f>
        <v>0</v>
      </c>
      <c r="E65" s="1">
        <v>8</v>
      </c>
      <c r="F65" s="1">
        <v>81</v>
      </c>
      <c r="G65" s="1">
        <v>0</v>
      </c>
      <c r="I65" s="1">
        <v>47</v>
      </c>
      <c r="J65" s="1">
        <v>32</v>
      </c>
      <c r="K65" s="1">
        <v>48</v>
      </c>
      <c r="L65" s="1">
        <v>0</v>
      </c>
      <c r="M65" s="1">
        <v>100</v>
      </c>
      <c r="N65" s="1">
        <v>0</v>
      </c>
      <c r="O65" s="1">
        <f>MV_karaoke_2020041656879[[#This Row],[Red]]+MV_karaoke_2020041656879[[#This Row],[Purple]]</f>
        <v>0</v>
      </c>
      <c r="Q65" s="1"/>
      <c r="R65" s="1"/>
      <c r="S65" s="1"/>
    </row>
    <row r="66" spans="1:19" hidden="1">
      <c r="A66" s="1" t="s">
        <v>47</v>
      </c>
      <c r="B66" s="1">
        <v>29</v>
      </c>
      <c r="C66" s="1">
        <v>29</v>
      </c>
      <c r="D66" s="16">
        <f>(MV_karaoke_2020041656879[[#This Row],[Lines]]-MV_karaoke_2020041656879[[#This Row],[찾은라인]])</f>
        <v>0</v>
      </c>
      <c r="E66" s="1">
        <v>0</v>
      </c>
      <c r="F66" s="1">
        <v>149</v>
      </c>
      <c r="G66" s="1">
        <v>0</v>
      </c>
      <c r="I66" s="1">
        <v>160</v>
      </c>
      <c r="J66" s="1">
        <v>29</v>
      </c>
      <c r="K66" s="1">
        <v>42</v>
      </c>
      <c r="L66" s="1">
        <v>0</v>
      </c>
      <c r="M66" s="1">
        <v>41</v>
      </c>
      <c r="N66" s="1">
        <v>0</v>
      </c>
      <c r="O66" s="1">
        <f>MV_karaoke_2020041656879[[#This Row],[Red]]+MV_karaoke_2020041656879[[#This Row],[Purple]]</f>
        <v>0</v>
      </c>
      <c r="Q66" s="1"/>
      <c r="R66" s="1"/>
      <c r="S66" s="1"/>
    </row>
    <row r="67" spans="1:19" hidden="1">
      <c r="A67" s="1" t="s">
        <v>13</v>
      </c>
      <c r="B67" s="1">
        <v>37</v>
      </c>
      <c r="C67" s="1">
        <v>37</v>
      </c>
      <c r="D67" s="16">
        <f>(MV_karaoke_2020041656879[[#This Row],[Lines]]-MV_karaoke_2020041656879[[#This Row],[찾은라인]])</f>
        <v>0</v>
      </c>
      <c r="E67" s="1">
        <v>0</v>
      </c>
      <c r="F67" s="1">
        <v>168</v>
      </c>
      <c r="G67" s="1">
        <v>0</v>
      </c>
      <c r="I67" s="1">
        <v>51</v>
      </c>
      <c r="J67" s="1">
        <v>37</v>
      </c>
      <c r="K67" s="1">
        <v>41</v>
      </c>
      <c r="L67" s="1">
        <v>0</v>
      </c>
      <c r="M67" s="1">
        <v>67</v>
      </c>
      <c r="N67" s="1">
        <v>0</v>
      </c>
      <c r="O67" s="1">
        <f>MV_karaoke_2020041656879[[#This Row],[Red]]+MV_karaoke_2020041656879[[#This Row],[Purple]]</f>
        <v>0</v>
      </c>
      <c r="Q67" s="1"/>
      <c r="R67" s="1"/>
      <c r="S67" s="1"/>
    </row>
    <row r="68" spans="1:19" hidden="1">
      <c r="A68" s="1" t="s">
        <v>71</v>
      </c>
      <c r="B68" s="1">
        <v>47</v>
      </c>
      <c r="C68" s="1">
        <v>47</v>
      </c>
      <c r="D68" s="16">
        <f>(MV_karaoke_2020041656879[[#This Row],[Lines]]-MV_karaoke_2020041656879[[#This Row],[찾은라인]])</f>
        <v>0</v>
      </c>
      <c r="E68" s="1">
        <v>7</v>
      </c>
      <c r="F68" s="1">
        <v>92</v>
      </c>
      <c r="G68" s="1">
        <v>0</v>
      </c>
      <c r="I68" s="1">
        <v>123</v>
      </c>
      <c r="J68" s="1">
        <v>47</v>
      </c>
      <c r="K68" s="1">
        <v>39</v>
      </c>
      <c r="L68" s="1">
        <v>0</v>
      </c>
      <c r="M68" s="1">
        <v>3</v>
      </c>
      <c r="N68" s="1">
        <v>0</v>
      </c>
      <c r="O68" s="1">
        <f>MV_karaoke_2020041656879[[#This Row],[Red]]+MV_karaoke_2020041656879[[#This Row],[Purple]]</f>
        <v>0</v>
      </c>
      <c r="Q68" s="1"/>
      <c r="R68" s="1"/>
      <c r="S68" s="1"/>
    </row>
    <row r="69" spans="1:19" hidden="1">
      <c r="A69" s="1" t="s">
        <v>30</v>
      </c>
      <c r="B69" s="1">
        <v>36</v>
      </c>
      <c r="C69" s="1">
        <v>36</v>
      </c>
      <c r="D69" s="16">
        <f>(MV_karaoke_2020041656879[[#This Row],[Lines]]-MV_karaoke_2020041656879[[#This Row],[찾은라인]])</f>
        <v>0</v>
      </c>
      <c r="E69" s="1">
        <v>9</v>
      </c>
      <c r="F69" s="1">
        <v>64</v>
      </c>
      <c r="G69" s="1">
        <v>1</v>
      </c>
      <c r="I69" s="1">
        <v>86</v>
      </c>
      <c r="J69" s="1">
        <v>36</v>
      </c>
      <c r="K69" s="1">
        <v>32</v>
      </c>
      <c r="L69" s="1">
        <v>0</v>
      </c>
      <c r="M69" s="1">
        <v>168</v>
      </c>
      <c r="N69" s="1">
        <v>0</v>
      </c>
      <c r="O69" s="1">
        <f>MV_karaoke_2020041656879[[#This Row],[Red]]+MV_karaoke_2020041656879[[#This Row],[Purple]]</f>
        <v>0</v>
      </c>
      <c r="Q69" s="1"/>
      <c r="R69" s="1"/>
      <c r="S69" s="1"/>
    </row>
    <row r="70" spans="1:19" hidden="1">
      <c r="A70" s="1" t="s">
        <v>1181</v>
      </c>
      <c r="B70" s="1">
        <v>28</v>
      </c>
      <c r="C70" s="1">
        <v>28</v>
      </c>
      <c r="D70" s="16">
        <f>(MV_karaoke_2020041656879[[#This Row],[Lines]]-MV_karaoke_2020041656879[[#This Row],[찾은라인]])</f>
        <v>0</v>
      </c>
      <c r="E70" s="1">
        <v>0</v>
      </c>
      <c r="F70" s="1">
        <v>225</v>
      </c>
      <c r="G70" s="1">
        <v>0</v>
      </c>
      <c r="I70" s="1">
        <v>117</v>
      </c>
      <c r="J70" s="1">
        <v>28</v>
      </c>
      <c r="K70" s="1">
        <v>31</v>
      </c>
      <c r="L70" s="1">
        <v>0</v>
      </c>
      <c r="M70" s="1">
        <v>4</v>
      </c>
      <c r="N70" s="1">
        <v>0</v>
      </c>
      <c r="O70" s="1">
        <f>MV_karaoke_2020041656879[[#This Row],[Red]]+MV_karaoke_2020041656879[[#This Row],[Purple]]</f>
        <v>0</v>
      </c>
      <c r="Q70" s="1"/>
      <c r="R70" s="1"/>
      <c r="S70" s="1"/>
    </row>
    <row r="71" spans="1:19" hidden="1">
      <c r="A71" s="1" t="s">
        <v>94</v>
      </c>
      <c r="B71" s="1">
        <v>29</v>
      </c>
      <c r="C71" s="1">
        <v>29</v>
      </c>
      <c r="D71" s="16">
        <f>(MV_karaoke_2020041656879[[#This Row],[Lines]]-MV_karaoke_2020041656879[[#This Row],[찾은라인]])</f>
        <v>0</v>
      </c>
      <c r="E71" s="1">
        <v>4</v>
      </c>
      <c r="F71" s="1">
        <v>97</v>
      </c>
      <c r="G71" s="1">
        <v>0</v>
      </c>
      <c r="I71" s="1">
        <v>58</v>
      </c>
      <c r="J71" s="1">
        <v>29</v>
      </c>
      <c r="K71" s="1">
        <v>30</v>
      </c>
      <c r="L71" s="1">
        <v>0</v>
      </c>
      <c r="M71" s="1">
        <v>79</v>
      </c>
      <c r="N71" s="1">
        <v>0</v>
      </c>
      <c r="O71" s="1">
        <f>MV_karaoke_2020041656879[[#This Row],[Red]]+MV_karaoke_2020041656879[[#This Row],[Purple]]</f>
        <v>0</v>
      </c>
      <c r="Q71" s="1"/>
      <c r="R71" s="1"/>
      <c r="S71" s="1"/>
    </row>
    <row r="72" spans="1:19" hidden="1">
      <c r="A72" s="1" t="s">
        <v>86</v>
      </c>
      <c r="B72" s="1">
        <v>38</v>
      </c>
      <c r="C72" s="1">
        <v>38</v>
      </c>
      <c r="D72" s="16">
        <f>(MV_karaoke_2020041656879[[#This Row],[Lines]]-MV_karaoke_2020041656879[[#This Row],[찾은라인]])</f>
        <v>0</v>
      </c>
      <c r="E72" s="1">
        <v>10</v>
      </c>
      <c r="F72" s="1">
        <v>69</v>
      </c>
      <c r="G72" s="1">
        <v>0</v>
      </c>
      <c r="I72" s="1">
        <v>57</v>
      </c>
      <c r="J72" s="1">
        <v>38</v>
      </c>
      <c r="K72" s="1">
        <v>27</v>
      </c>
      <c r="L72" s="1">
        <v>0</v>
      </c>
      <c r="M72" s="1">
        <v>2</v>
      </c>
      <c r="N72" s="1">
        <v>0</v>
      </c>
      <c r="O72" s="1">
        <f>MV_karaoke_2020041656879[[#This Row],[Red]]+MV_karaoke_2020041656879[[#This Row],[Purple]]</f>
        <v>0</v>
      </c>
      <c r="Q72" s="1"/>
      <c r="R72" s="1"/>
      <c r="S72" s="1"/>
    </row>
    <row r="73" spans="1:19" hidden="1">
      <c r="A73" s="1" t="s">
        <v>5</v>
      </c>
      <c r="B73" s="1">
        <v>16</v>
      </c>
      <c r="C73" s="1">
        <v>16</v>
      </c>
      <c r="D73" s="16">
        <f>(MV_karaoke_2020041656879[[#This Row],[Lines]]-MV_karaoke_2020041656879[[#This Row],[찾은라인]])</f>
        <v>0</v>
      </c>
      <c r="E73" s="1">
        <v>3</v>
      </c>
      <c r="F73" s="1">
        <v>112</v>
      </c>
      <c r="G73" s="1">
        <v>1</v>
      </c>
      <c r="H73" s="1" t="s">
        <v>3053</v>
      </c>
      <c r="I73" s="1">
        <v>29</v>
      </c>
      <c r="J73" s="1">
        <v>16</v>
      </c>
      <c r="K73" s="1">
        <v>26</v>
      </c>
      <c r="L73" s="1">
        <v>0</v>
      </c>
      <c r="M73" s="1">
        <v>4</v>
      </c>
      <c r="N73" s="1">
        <v>0</v>
      </c>
      <c r="O73" s="1">
        <f>MV_karaoke_2020041656879[[#This Row],[Red]]+MV_karaoke_2020041656879[[#This Row],[Purple]]</f>
        <v>0</v>
      </c>
      <c r="Q73" s="1"/>
      <c r="R73" s="1"/>
      <c r="S73" s="1"/>
    </row>
    <row r="74" spans="1:19" hidden="1">
      <c r="A74" s="1" t="s">
        <v>34</v>
      </c>
      <c r="B74" s="1">
        <v>43</v>
      </c>
      <c r="C74" s="1">
        <v>43</v>
      </c>
      <c r="D74" s="16">
        <f>(MV_karaoke_2020041656879[[#This Row],[Lines]]-MV_karaoke_2020041656879[[#This Row],[찾은라인]])</f>
        <v>0</v>
      </c>
      <c r="E74" s="1">
        <v>0</v>
      </c>
      <c r="F74" s="1">
        <v>208</v>
      </c>
      <c r="G74" s="1">
        <v>0</v>
      </c>
      <c r="I74" s="1">
        <v>49</v>
      </c>
      <c r="J74" s="1">
        <v>43</v>
      </c>
      <c r="K74" s="1">
        <v>26</v>
      </c>
      <c r="L74" s="1">
        <v>0</v>
      </c>
      <c r="M74" s="1">
        <v>9</v>
      </c>
      <c r="N74" s="1">
        <v>0</v>
      </c>
      <c r="O74" s="1">
        <f>MV_karaoke_2020041656879[[#This Row],[Red]]+MV_karaoke_2020041656879[[#This Row],[Purple]]</f>
        <v>0</v>
      </c>
      <c r="Q74" s="1"/>
      <c r="R74" s="1"/>
      <c r="S74" s="1"/>
    </row>
    <row r="75" spans="1:19" hidden="1">
      <c r="A75" s="1" t="s">
        <v>2088</v>
      </c>
      <c r="B75" s="1">
        <v>46</v>
      </c>
      <c r="C75" s="1">
        <v>46</v>
      </c>
      <c r="D75" s="16">
        <f>(MV_karaoke_2020041656879[[#This Row],[Lines]]-MV_karaoke_2020041656879[[#This Row],[찾은라인]])</f>
        <v>0</v>
      </c>
      <c r="E75" s="1">
        <v>0</v>
      </c>
      <c r="F75" s="1">
        <v>223</v>
      </c>
      <c r="G75" s="1">
        <v>0</v>
      </c>
      <c r="I75" s="1">
        <v>65</v>
      </c>
      <c r="J75" s="1">
        <v>46</v>
      </c>
      <c r="K75" s="1">
        <v>23</v>
      </c>
      <c r="L75" s="1">
        <v>0</v>
      </c>
      <c r="M75" s="1">
        <v>11</v>
      </c>
      <c r="N75" s="1">
        <v>0</v>
      </c>
      <c r="O75" s="1">
        <f>MV_karaoke_2020041656879[[#This Row],[Red]]+MV_karaoke_2020041656879[[#This Row],[Purple]]</f>
        <v>0</v>
      </c>
      <c r="Q75" s="1"/>
      <c r="R75" s="1"/>
      <c r="S75" s="1"/>
    </row>
    <row r="76" spans="1:19" hidden="1">
      <c r="A76" s="1" t="s">
        <v>59</v>
      </c>
      <c r="B76" s="1">
        <v>32</v>
      </c>
      <c r="C76" s="1">
        <v>32</v>
      </c>
      <c r="D76" s="16">
        <f>(MV_karaoke_2020041656879[[#This Row],[Lines]]-MV_karaoke_2020041656879[[#This Row],[찾은라인]])</f>
        <v>0</v>
      </c>
      <c r="E76" s="1">
        <v>0</v>
      </c>
      <c r="F76" s="1">
        <v>173</v>
      </c>
      <c r="G76" s="1">
        <v>0</v>
      </c>
      <c r="I76" s="1">
        <v>73</v>
      </c>
      <c r="J76" s="1">
        <v>32</v>
      </c>
      <c r="K76" s="1">
        <v>23</v>
      </c>
      <c r="L76" s="1">
        <v>0</v>
      </c>
      <c r="M76" s="1">
        <v>21</v>
      </c>
      <c r="N76" s="1">
        <v>0</v>
      </c>
      <c r="O76" s="1">
        <f>MV_karaoke_2020041656879[[#This Row],[Red]]+MV_karaoke_2020041656879[[#This Row],[Purple]]</f>
        <v>0</v>
      </c>
      <c r="Q76" s="1"/>
      <c r="R76" s="1"/>
      <c r="S76" s="1"/>
    </row>
    <row r="77" spans="1:19" hidden="1">
      <c r="A77" s="1" t="s">
        <v>56</v>
      </c>
      <c r="B77" s="1">
        <v>47</v>
      </c>
      <c r="C77" s="1">
        <v>47</v>
      </c>
      <c r="D77" s="16">
        <f>(MV_karaoke_2020041656879[[#This Row],[Lines]]-MV_karaoke_2020041656879[[#This Row],[찾은라인]])</f>
        <v>0</v>
      </c>
      <c r="E77" s="1">
        <v>2</v>
      </c>
      <c r="F77" s="1">
        <v>113</v>
      </c>
      <c r="G77" s="1">
        <v>0</v>
      </c>
      <c r="I77" s="1">
        <v>75</v>
      </c>
      <c r="J77" s="1">
        <v>47</v>
      </c>
      <c r="K77" s="1">
        <v>20</v>
      </c>
      <c r="L77" s="1">
        <v>0</v>
      </c>
      <c r="M77" s="1">
        <v>68</v>
      </c>
      <c r="N77" s="1">
        <v>0</v>
      </c>
      <c r="O77" s="1">
        <f>MV_karaoke_2020041656879[[#This Row],[Red]]+MV_karaoke_2020041656879[[#This Row],[Purple]]</f>
        <v>0</v>
      </c>
      <c r="Q77" s="1"/>
      <c r="R77" s="1"/>
      <c r="S77" s="1"/>
    </row>
    <row r="78" spans="1:19" hidden="1">
      <c r="A78" s="1" t="s">
        <v>20</v>
      </c>
      <c r="B78" s="1">
        <v>41</v>
      </c>
      <c r="C78" s="1">
        <v>41</v>
      </c>
      <c r="D78" s="16">
        <f>(MV_karaoke_2020041656879[[#This Row],[Lines]]-MV_karaoke_2020041656879[[#This Row],[찾은라인]])</f>
        <v>0</v>
      </c>
      <c r="E78" s="1">
        <v>1</v>
      </c>
      <c r="F78" s="1">
        <v>164</v>
      </c>
      <c r="G78" s="1">
        <v>0</v>
      </c>
      <c r="I78" s="1">
        <v>80</v>
      </c>
      <c r="J78" s="1">
        <v>41</v>
      </c>
      <c r="K78" s="1">
        <v>20</v>
      </c>
      <c r="L78" s="1">
        <v>0</v>
      </c>
      <c r="M78" s="1">
        <v>56</v>
      </c>
      <c r="N78" s="1">
        <v>0</v>
      </c>
      <c r="O78" s="1">
        <f>MV_karaoke_2020041656879[[#This Row],[Red]]+MV_karaoke_2020041656879[[#This Row],[Purple]]</f>
        <v>0</v>
      </c>
      <c r="Q78" s="1"/>
      <c r="R78" s="1"/>
      <c r="S78" s="1"/>
    </row>
    <row r="79" spans="1:19" hidden="1">
      <c r="A79" s="1" t="s">
        <v>14</v>
      </c>
      <c r="B79" s="1">
        <v>26</v>
      </c>
      <c r="C79" s="1">
        <v>26</v>
      </c>
      <c r="D79" s="16">
        <f>(MV_karaoke_2020041656879[[#This Row],[Lines]]-MV_karaoke_2020041656879[[#This Row],[찾은라인]])</f>
        <v>0</v>
      </c>
      <c r="E79" s="1">
        <v>4</v>
      </c>
      <c r="F79" s="1">
        <v>111</v>
      </c>
      <c r="G79" s="1">
        <v>0</v>
      </c>
      <c r="I79" s="1">
        <v>33</v>
      </c>
      <c r="J79" s="1">
        <v>26</v>
      </c>
      <c r="K79" s="1">
        <v>19</v>
      </c>
      <c r="L79" s="1">
        <v>0</v>
      </c>
      <c r="M79" s="1">
        <v>117</v>
      </c>
      <c r="N79" s="1">
        <v>0</v>
      </c>
      <c r="O79" s="1">
        <f>MV_karaoke_2020041656879[[#This Row],[Red]]+MV_karaoke_2020041656879[[#This Row],[Purple]]</f>
        <v>0</v>
      </c>
      <c r="Q79" s="1"/>
      <c r="R79" s="1"/>
      <c r="S79" s="1"/>
    </row>
    <row r="80" spans="1:19" hidden="1">
      <c r="A80" s="1" t="s">
        <v>50</v>
      </c>
      <c r="B80" s="1">
        <v>27</v>
      </c>
      <c r="C80" s="1">
        <v>27</v>
      </c>
      <c r="D80" s="16">
        <f>(MV_karaoke_2020041656879[[#This Row],[Lines]]-MV_karaoke_2020041656879[[#This Row],[찾은라인]])</f>
        <v>0</v>
      </c>
      <c r="E80" s="1">
        <v>8</v>
      </c>
      <c r="F80" s="1">
        <v>72</v>
      </c>
      <c r="G80" s="1">
        <v>0</v>
      </c>
      <c r="I80" s="1">
        <v>56</v>
      </c>
      <c r="J80" s="1">
        <v>27</v>
      </c>
      <c r="K80" s="1">
        <v>17</v>
      </c>
      <c r="L80" s="1">
        <v>0</v>
      </c>
      <c r="M80" s="1">
        <v>5</v>
      </c>
      <c r="N80" s="1">
        <v>0</v>
      </c>
      <c r="O80" s="1">
        <f>MV_karaoke_2020041656879[[#This Row],[Red]]+MV_karaoke_2020041656879[[#This Row],[Purple]]</f>
        <v>0</v>
      </c>
      <c r="Q80" s="1"/>
      <c r="R80" s="1"/>
      <c r="S80" s="1"/>
    </row>
    <row r="81" spans="1:19" hidden="1">
      <c r="A81" s="1" t="s">
        <v>49</v>
      </c>
      <c r="B81" s="1">
        <v>56</v>
      </c>
      <c r="C81" s="1">
        <v>56</v>
      </c>
      <c r="D81" s="16">
        <f>(MV_karaoke_2020041656879[[#This Row],[Lines]]-MV_karaoke_2020041656879[[#This Row],[찾은라인]])</f>
        <v>0</v>
      </c>
      <c r="E81" s="1">
        <v>5</v>
      </c>
      <c r="F81" s="1">
        <v>90</v>
      </c>
      <c r="G81" s="1">
        <v>0</v>
      </c>
      <c r="I81" s="1">
        <v>86</v>
      </c>
      <c r="J81" s="1">
        <v>56</v>
      </c>
      <c r="K81" s="1">
        <v>16</v>
      </c>
      <c r="L81" s="1">
        <v>0</v>
      </c>
      <c r="M81" s="1">
        <v>0</v>
      </c>
      <c r="N81" s="1">
        <v>0</v>
      </c>
      <c r="O81" s="1">
        <f>MV_karaoke_2020041656879[[#This Row],[Red]]+MV_karaoke_2020041656879[[#This Row],[Purple]]</f>
        <v>0</v>
      </c>
      <c r="Q81" s="1"/>
      <c r="R81" s="1"/>
      <c r="S81" s="1"/>
    </row>
    <row r="82" spans="1:19" hidden="1">
      <c r="A82" s="1" t="s">
        <v>66</v>
      </c>
      <c r="B82" s="1">
        <v>25</v>
      </c>
      <c r="C82" s="1">
        <v>25</v>
      </c>
      <c r="D82" s="16">
        <f>(MV_karaoke_2020041656879[[#This Row],[Lines]]-MV_karaoke_2020041656879[[#This Row],[찾은라인]])</f>
        <v>0</v>
      </c>
      <c r="E82" s="1">
        <v>0</v>
      </c>
      <c r="F82" s="1">
        <v>148</v>
      </c>
      <c r="G82" s="1">
        <v>0</v>
      </c>
      <c r="I82" s="1">
        <v>119</v>
      </c>
      <c r="J82" s="1">
        <v>25</v>
      </c>
      <c r="K82" s="1">
        <v>15</v>
      </c>
      <c r="L82" s="1">
        <v>0</v>
      </c>
      <c r="M82" s="1">
        <v>0</v>
      </c>
      <c r="N82" s="1">
        <v>0</v>
      </c>
      <c r="O82" s="1">
        <f>MV_karaoke_2020041656879[[#This Row],[Red]]+MV_karaoke_2020041656879[[#This Row],[Purple]]</f>
        <v>0</v>
      </c>
      <c r="Q82" s="1"/>
      <c r="R82" s="1"/>
      <c r="S82" s="1"/>
    </row>
    <row r="83" spans="1:19" hidden="1">
      <c r="A83" s="1" t="s">
        <v>91</v>
      </c>
      <c r="B83" s="1">
        <v>36</v>
      </c>
      <c r="C83" s="1">
        <v>36</v>
      </c>
      <c r="D83" s="16">
        <f>(MV_karaoke_2020041656879[[#This Row],[Lines]]-MV_karaoke_2020041656879[[#This Row],[찾은라인]])</f>
        <v>0</v>
      </c>
      <c r="E83" s="1">
        <v>0</v>
      </c>
      <c r="F83" s="1">
        <v>148</v>
      </c>
      <c r="G83" s="1">
        <v>0</v>
      </c>
      <c r="I83" s="1">
        <v>84</v>
      </c>
      <c r="J83" s="1">
        <v>36</v>
      </c>
      <c r="K83" s="1">
        <v>14</v>
      </c>
      <c r="L83" s="1">
        <v>0</v>
      </c>
      <c r="M83" s="1">
        <v>6</v>
      </c>
      <c r="N83" s="1">
        <v>0</v>
      </c>
      <c r="O83" s="1">
        <f>MV_karaoke_2020041656879[[#This Row],[Red]]+MV_karaoke_2020041656879[[#This Row],[Purple]]</f>
        <v>0</v>
      </c>
      <c r="Q83" s="1"/>
      <c r="R83" s="1"/>
      <c r="S83" s="1"/>
    </row>
    <row r="84" spans="1:19" hidden="1">
      <c r="A84" s="1" t="s">
        <v>336</v>
      </c>
      <c r="B84" s="1">
        <v>75</v>
      </c>
      <c r="C84" s="1">
        <v>75</v>
      </c>
      <c r="D84" s="16">
        <f>(MV_karaoke_2020041656879[[#This Row],[Lines]]-MV_karaoke_2020041656879[[#This Row],[찾은라인]])</f>
        <v>0</v>
      </c>
      <c r="E84" s="1">
        <v>4</v>
      </c>
      <c r="F84" s="1">
        <v>106</v>
      </c>
      <c r="G84" s="1">
        <v>0</v>
      </c>
      <c r="I84" s="1">
        <v>85</v>
      </c>
      <c r="J84" s="1">
        <v>75</v>
      </c>
      <c r="K84" s="1">
        <v>13</v>
      </c>
      <c r="L84" s="1">
        <v>0</v>
      </c>
      <c r="M84" s="1">
        <v>0</v>
      </c>
      <c r="N84" s="1">
        <v>0</v>
      </c>
      <c r="O84" s="1">
        <f>MV_karaoke_2020041656879[[#This Row],[Red]]+MV_karaoke_2020041656879[[#This Row],[Purple]]</f>
        <v>0</v>
      </c>
      <c r="Q84" s="1"/>
      <c r="R84" s="1"/>
      <c r="S84" s="1"/>
    </row>
    <row r="85" spans="1:19" hidden="1">
      <c r="A85" s="1" t="s">
        <v>65</v>
      </c>
      <c r="B85" s="1">
        <v>42</v>
      </c>
      <c r="C85" s="1">
        <v>42</v>
      </c>
      <c r="D85" s="16">
        <f>(MV_karaoke_2020041656879[[#This Row],[Lines]]-MV_karaoke_2020041656879[[#This Row],[찾은라인]])</f>
        <v>0</v>
      </c>
      <c r="E85" s="1">
        <v>0</v>
      </c>
      <c r="F85" s="1">
        <v>188</v>
      </c>
      <c r="G85" s="1">
        <v>0</v>
      </c>
      <c r="I85" s="1">
        <v>48</v>
      </c>
      <c r="J85" s="1">
        <v>42</v>
      </c>
      <c r="K85" s="1">
        <v>10</v>
      </c>
      <c r="L85" s="1">
        <v>0</v>
      </c>
      <c r="M85" s="1">
        <v>0</v>
      </c>
      <c r="N85" s="1">
        <v>0</v>
      </c>
      <c r="O85" s="1">
        <f>MV_karaoke_2020041656879[[#This Row],[Red]]+MV_karaoke_2020041656879[[#This Row],[Purple]]</f>
        <v>0</v>
      </c>
      <c r="Q85" s="1"/>
      <c r="R85" s="1"/>
      <c r="S85" s="1"/>
    </row>
    <row r="86" spans="1:19" hidden="1">
      <c r="A86" s="1" t="s">
        <v>64</v>
      </c>
      <c r="B86" s="1">
        <v>40</v>
      </c>
      <c r="C86" s="1">
        <v>40</v>
      </c>
      <c r="D86" s="16">
        <f>(MV_karaoke_2020041656879[[#This Row],[Lines]]-MV_karaoke_2020041656879[[#This Row],[찾은라인]])</f>
        <v>0</v>
      </c>
      <c r="E86" s="1">
        <v>10</v>
      </c>
      <c r="F86" s="1">
        <v>77</v>
      </c>
      <c r="G86" s="1">
        <v>0</v>
      </c>
      <c r="I86" s="1">
        <v>50</v>
      </c>
      <c r="J86" s="1">
        <v>40</v>
      </c>
      <c r="K86" s="1">
        <v>10</v>
      </c>
      <c r="L86" s="1">
        <v>0</v>
      </c>
      <c r="M86" s="1">
        <v>1</v>
      </c>
      <c r="N86" s="1">
        <v>0</v>
      </c>
      <c r="O86" s="1">
        <f>MV_karaoke_2020041656879[[#This Row],[Red]]+MV_karaoke_2020041656879[[#This Row],[Purple]]</f>
        <v>0</v>
      </c>
      <c r="Q86" s="1"/>
      <c r="R86" s="1"/>
      <c r="S86" s="1"/>
    </row>
    <row r="87" spans="1:19" hidden="1">
      <c r="A87" s="1" t="s">
        <v>80</v>
      </c>
      <c r="B87" s="1">
        <v>48</v>
      </c>
      <c r="C87" s="1">
        <v>48</v>
      </c>
      <c r="D87" s="16">
        <f>(MV_karaoke_2020041656879[[#This Row],[Lines]]-MV_karaoke_2020041656879[[#This Row],[찾은라인]])</f>
        <v>0</v>
      </c>
      <c r="E87" s="1">
        <v>10</v>
      </c>
      <c r="F87" s="1">
        <v>72</v>
      </c>
      <c r="G87" s="1">
        <v>0</v>
      </c>
      <c r="I87" s="1">
        <v>113</v>
      </c>
      <c r="J87" s="1">
        <v>48</v>
      </c>
      <c r="K87" s="1">
        <v>8</v>
      </c>
      <c r="L87" s="1">
        <v>0</v>
      </c>
      <c r="M87" s="1">
        <v>6</v>
      </c>
      <c r="N87" s="1">
        <v>0</v>
      </c>
      <c r="O87" s="1">
        <f>MV_karaoke_2020041656879[[#This Row],[Red]]+MV_karaoke_2020041656879[[#This Row],[Purple]]</f>
        <v>0</v>
      </c>
      <c r="Q87" s="1"/>
      <c r="R87" s="1"/>
      <c r="S87" s="1"/>
    </row>
    <row r="88" spans="1:19" hidden="1">
      <c r="A88" s="1" t="s">
        <v>81</v>
      </c>
      <c r="B88" s="1">
        <v>31</v>
      </c>
      <c r="C88" s="1">
        <v>31</v>
      </c>
      <c r="D88" s="16">
        <f>(MV_karaoke_2020041656879[[#This Row],[Lines]]-MV_karaoke_2020041656879[[#This Row],[찾은라인]])</f>
        <v>0</v>
      </c>
      <c r="E88" s="1">
        <v>3</v>
      </c>
      <c r="F88" s="1">
        <v>118</v>
      </c>
      <c r="G88" s="1">
        <v>1</v>
      </c>
      <c r="I88" s="1">
        <v>155</v>
      </c>
      <c r="J88" s="1">
        <v>31</v>
      </c>
      <c r="K88" s="1">
        <v>8</v>
      </c>
      <c r="L88" s="1">
        <v>0</v>
      </c>
      <c r="M88" s="1">
        <v>197</v>
      </c>
      <c r="N88" s="1">
        <v>0</v>
      </c>
      <c r="O88" s="1">
        <f>MV_karaoke_2020041656879[[#This Row],[Red]]+MV_karaoke_2020041656879[[#This Row],[Purple]]</f>
        <v>0</v>
      </c>
      <c r="Q88" s="1"/>
      <c r="R88" s="1"/>
      <c r="S88" s="1"/>
    </row>
    <row r="89" spans="1:19" hidden="1">
      <c r="A89" s="1" t="s">
        <v>1178</v>
      </c>
      <c r="B89" s="1">
        <v>44</v>
      </c>
      <c r="C89" s="1">
        <v>44</v>
      </c>
      <c r="D89" s="16">
        <f>(MV_karaoke_2020041656879[[#This Row],[Lines]]-MV_karaoke_2020041656879[[#This Row],[찾은라인]])</f>
        <v>0</v>
      </c>
      <c r="E89" s="1">
        <v>0</v>
      </c>
      <c r="F89" s="1">
        <v>221</v>
      </c>
      <c r="G89" s="1">
        <v>0</v>
      </c>
      <c r="I89" s="1">
        <v>64</v>
      </c>
      <c r="J89" s="1">
        <v>44</v>
      </c>
      <c r="K89" s="1">
        <v>6</v>
      </c>
      <c r="L89" s="1">
        <v>0</v>
      </c>
      <c r="M89" s="1">
        <v>1</v>
      </c>
      <c r="N89" s="1">
        <v>0</v>
      </c>
      <c r="O89" s="1">
        <f>MV_karaoke_2020041656879[[#This Row],[Red]]+MV_karaoke_2020041656879[[#This Row],[Purple]]</f>
        <v>0</v>
      </c>
      <c r="Q89" s="1"/>
      <c r="R89" s="1"/>
      <c r="S89" s="1"/>
    </row>
    <row r="90" spans="1:19" hidden="1">
      <c r="A90" s="1" t="s">
        <v>33</v>
      </c>
      <c r="B90" s="1">
        <v>24</v>
      </c>
      <c r="C90" s="1">
        <v>24</v>
      </c>
      <c r="D90" s="16">
        <f>(MV_karaoke_2020041656879[[#This Row],[Lines]]-MV_karaoke_2020041656879[[#This Row],[찾은라인]])</f>
        <v>0</v>
      </c>
      <c r="E90" s="1">
        <v>2</v>
      </c>
      <c r="F90" s="1">
        <v>134</v>
      </c>
      <c r="G90" s="1">
        <v>0</v>
      </c>
      <c r="I90" s="1">
        <v>36</v>
      </c>
      <c r="J90" s="1">
        <v>24</v>
      </c>
      <c r="K90" s="1">
        <v>5</v>
      </c>
      <c r="L90" s="1">
        <v>0</v>
      </c>
      <c r="M90" s="1">
        <v>11</v>
      </c>
      <c r="N90" s="1">
        <v>0</v>
      </c>
      <c r="O90" s="1">
        <f>MV_karaoke_2020041656879[[#This Row],[Red]]+MV_karaoke_2020041656879[[#This Row],[Purple]]</f>
        <v>0</v>
      </c>
      <c r="Q90" s="1"/>
      <c r="R90" s="1"/>
      <c r="S90" s="1"/>
    </row>
    <row r="91" spans="1:19" hidden="1">
      <c r="A91" s="1" t="s">
        <v>73</v>
      </c>
      <c r="B91" s="1">
        <v>28</v>
      </c>
      <c r="C91" s="1">
        <v>28</v>
      </c>
      <c r="D91" s="16">
        <f>(MV_karaoke_2020041656879[[#This Row],[Lines]]-MV_karaoke_2020041656879[[#This Row],[찾은라인]])</f>
        <v>0</v>
      </c>
      <c r="E91" s="1">
        <v>9</v>
      </c>
      <c r="F91" s="1">
        <v>72</v>
      </c>
      <c r="G91" s="1">
        <v>0</v>
      </c>
      <c r="I91" s="1">
        <v>37</v>
      </c>
      <c r="J91" s="1">
        <v>28</v>
      </c>
      <c r="K91" s="1">
        <v>5</v>
      </c>
      <c r="L91" s="1">
        <v>0</v>
      </c>
      <c r="M91" s="1">
        <v>0</v>
      </c>
      <c r="N91" s="1">
        <v>0</v>
      </c>
      <c r="O91" s="1">
        <f>MV_karaoke_2020041656879[[#This Row],[Red]]+MV_karaoke_2020041656879[[#This Row],[Purple]]</f>
        <v>0</v>
      </c>
      <c r="Q91" s="1"/>
      <c r="R91" s="1"/>
      <c r="S91" s="1"/>
    </row>
    <row r="92" spans="1:19" hidden="1">
      <c r="A92" s="1" t="s">
        <v>60</v>
      </c>
      <c r="B92" s="1">
        <v>56</v>
      </c>
      <c r="C92" s="1">
        <v>56</v>
      </c>
      <c r="D92" s="16">
        <f>(MV_karaoke_2020041656879[[#This Row],[Lines]]-MV_karaoke_2020041656879[[#This Row],[찾은라인]])</f>
        <v>0</v>
      </c>
      <c r="E92" s="1">
        <v>3</v>
      </c>
      <c r="F92" s="1">
        <v>107</v>
      </c>
      <c r="G92" s="1">
        <v>0</v>
      </c>
      <c r="I92" s="1">
        <v>79</v>
      </c>
      <c r="J92" s="1">
        <v>56</v>
      </c>
      <c r="K92" s="1">
        <v>5</v>
      </c>
      <c r="L92" s="1">
        <v>0</v>
      </c>
      <c r="M92" s="1">
        <v>0</v>
      </c>
      <c r="N92" s="1">
        <v>0</v>
      </c>
      <c r="O92" s="1">
        <f>MV_karaoke_2020041656879[[#This Row],[Red]]+MV_karaoke_2020041656879[[#This Row],[Purple]]</f>
        <v>0</v>
      </c>
      <c r="Q92" s="1"/>
      <c r="R92" s="1"/>
      <c r="S92" s="1"/>
    </row>
    <row r="93" spans="1:19" hidden="1">
      <c r="A93" s="1" t="s">
        <v>57</v>
      </c>
      <c r="B93" s="1">
        <v>50</v>
      </c>
      <c r="C93" s="1">
        <v>50</v>
      </c>
      <c r="D93" s="16">
        <f>(MV_karaoke_2020041656879[[#This Row],[Lines]]-MV_karaoke_2020041656879[[#This Row],[찾은라인]])</f>
        <v>0</v>
      </c>
      <c r="E93" s="1">
        <v>1</v>
      </c>
      <c r="F93" s="1">
        <v>124</v>
      </c>
      <c r="G93" s="1">
        <v>1</v>
      </c>
      <c r="I93" s="1">
        <v>67</v>
      </c>
      <c r="J93" s="1">
        <v>50</v>
      </c>
      <c r="K93" s="1">
        <v>4</v>
      </c>
      <c r="L93" s="1">
        <v>0</v>
      </c>
      <c r="M93" s="1">
        <v>0</v>
      </c>
      <c r="N93" s="1">
        <v>0</v>
      </c>
      <c r="O93" s="1">
        <f>MV_karaoke_2020041656879[[#This Row],[Red]]+MV_karaoke_2020041656879[[#This Row],[Purple]]</f>
        <v>0</v>
      </c>
      <c r="Q93" s="1"/>
      <c r="R93" s="1"/>
      <c r="S93" s="1"/>
    </row>
    <row r="94" spans="1:19" hidden="1">
      <c r="A94" s="1" t="s">
        <v>26</v>
      </c>
      <c r="B94" s="1">
        <v>30</v>
      </c>
      <c r="C94" s="1">
        <v>30</v>
      </c>
      <c r="D94" s="16">
        <f>(MV_karaoke_2020041656879[[#This Row],[Lines]]-MV_karaoke_2020041656879[[#This Row],[찾은라인]])</f>
        <v>0</v>
      </c>
      <c r="E94" s="1">
        <v>10</v>
      </c>
      <c r="F94" s="1">
        <v>52</v>
      </c>
      <c r="G94" s="1">
        <v>0</v>
      </c>
      <c r="I94" s="1">
        <v>178</v>
      </c>
      <c r="J94" s="1">
        <v>30</v>
      </c>
      <c r="K94" s="1">
        <v>4</v>
      </c>
      <c r="L94" s="1">
        <v>0</v>
      </c>
      <c r="M94" s="1">
        <v>91</v>
      </c>
      <c r="N94" s="1">
        <v>0</v>
      </c>
      <c r="O94" s="1">
        <f>MV_karaoke_2020041656879[[#This Row],[Red]]+MV_karaoke_2020041656879[[#This Row],[Purple]]</f>
        <v>0</v>
      </c>
      <c r="Q94" s="1"/>
      <c r="R94" s="1"/>
      <c r="S94" s="1"/>
    </row>
    <row r="95" spans="1:19" hidden="1">
      <c r="A95" s="1" t="s">
        <v>72</v>
      </c>
      <c r="B95" s="1">
        <v>40</v>
      </c>
      <c r="C95" s="1">
        <v>40</v>
      </c>
      <c r="D95" s="16">
        <f>(MV_karaoke_2020041656879[[#This Row],[Lines]]-MV_karaoke_2020041656879[[#This Row],[찾은라인]])</f>
        <v>0</v>
      </c>
      <c r="E95" s="1">
        <v>5</v>
      </c>
      <c r="F95" s="1">
        <v>103</v>
      </c>
      <c r="G95" s="1">
        <v>0</v>
      </c>
      <c r="I95" s="1">
        <v>70</v>
      </c>
      <c r="J95" s="1">
        <v>40</v>
      </c>
      <c r="K95" s="1">
        <v>3</v>
      </c>
      <c r="L95" s="1">
        <v>0</v>
      </c>
      <c r="M95" s="1">
        <v>97</v>
      </c>
      <c r="N95" s="1">
        <v>0</v>
      </c>
      <c r="O95" s="1">
        <f>MV_karaoke_2020041656879[[#This Row],[Red]]+MV_karaoke_2020041656879[[#This Row],[Purple]]</f>
        <v>0</v>
      </c>
      <c r="Q95" s="1"/>
      <c r="R95" s="1"/>
      <c r="S95" s="1"/>
    </row>
    <row r="96" spans="1:19" hidden="1">
      <c r="A96" s="1" t="s">
        <v>1177</v>
      </c>
      <c r="B96" s="1">
        <v>61</v>
      </c>
      <c r="C96" s="1">
        <v>61</v>
      </c>
      <c r="D96" s="16">
        <f>(MV_karaoke_2020041656879[[#This Row],[Lines]]-MV_karaoke_2020041656879[[#This Row],[찾은라인]])</f>
        <v>0</v>
      </c>
      <c r="E96" s="1">
        <v>0</v>
      </c>
      <c r="F96" s="1">
        <v>183</v>
      </c>
      <c r="G96" s="1">
        <v>0</v>
      </c>
      <c r="I96" s="1">
        <v>82</v>
      </c>
      <c r="J96" s="1">
        <v>61</v>
      </c>
      <c r="K96" s="1">
        <v>1</v>
      </c>
      <c r="L96" s="1">
        <v>0</v>
      </c>
      <c r="M96" s="1">
        <v>3</v>
      </c>
      <c r="N96" s="1">
        <v>0</v>
      </c>
      <c r="O96" s="1">
        <f>MV_karaoke_2020041656879[[#This Row],[Red]]+MV_karaoke_2020041656879[[#This Row],[Purple]]</f>
        <v>0</v>
      </c>
      <c r="Q96" s="1"/>
      <c r="R96" s="1"/>
      <c r="S96" s="1"/>
    </row>
    <row r="97" spans="1:19" hidden="1">
      <c r="A97" s="1" t="s">
        <v>52</v>
      </c>
      <c r="B97" s="1">
        <v>22</v>
      </c>
      <c r="C97" s="1">
        <v>22</v>
      </c>
      <c r="D97" s="16">
        <f>(MV_karaoke_2020041656879[[#This Row],[Lines]]-MV_karaoke_2020041656879[[#This Row],[찾은라인]])</f>
        <v>0</v>
      </c>
      <c r="E97" s="1">
        <v>2</v>
      </c>
      <c r="F97" s="1">
        <v>128</v>
      </c>
      <c r="G97" s="1">
        <v>0</v>
      </c>
      <c r="I97" s="1">
        <v>157</v>
      </c>
      <c r="J97" s="1">
        <v>22</v>
      </c>
      <c r="K97" s="1">
        <v>1</v>
      </c>
      <c r="L97" s="1">
        <v>0</v>
      </c>
      <c r="M97" s="1">
        <v>47</v>
      </c>
      <c r="N97" s="1">
        <v>0</v>
      </c>
      <c r="O97" s="1">
        <f>MV_karaoke_2020041656879[[#This Row],[Red]]+MV_karaoke_2020041656879[[#This Row],[Purple]]</f>
        <v>0</v>
      </c>
      <c r="Q97" s="1"/>
      <c r="R97" s="1"/>
      <c r="S97" s="1"/>
    </row>
    <row r="98" spans="1:19" hidden="1">
      <c r="A98" s="1" t="s">
        <v>161</v>
      </c>
      <c r="B98" s="1">
        <v>33</v>
      </c>
      <c r="C98" s="1">
        <v>33</v>
      </c>
      <c r="D98" s="16">
        <f>(MV_karaoke_2020041656879[[#This Row],[Lines]]-MV_karaoke_2020041656879[[#This Row],[찾은라인]])</f>
        <v>0</v>
      </c>
      <c r="E98" s="1">
        <v>3</v>
      </c>
      <c r="F98" s="1">
        <v>108</v>
      </c>
      <c r="G98" s="1">
        <v>0</v>
      </c>
      <c r="I98" s="1">
        <v>41</v>
      </c>
      <c r="J98" s="1">
        <v>33</v>
      </c>
      <c r="K98" s="1">
        <v>0</v>
      </c>
      <c r="L98" s="1">
        <v>0</v>
      </c>
      <c r="M98" s="1">
        <v>0</v>
      </c>
      <c r="N98" s="1">
        <v>0</v>
      </c>
      <c r="O98" s="1">
        <f>MV_karaoke_2020041656879[[#This Row],[Red]]+MV_karaoke_2020041656879[[#This Row],[Purple]]</f>
        <v>0</v>
      </c>
      <c r="Q98" s="1"/>
      <c r="R98" s="1"/>
      <c r="S98" s="1"/>
    </row>
    <row r="99" spans="1:19" hidden="1">
      <c r="A99" s="1" t="s">
        <v>61</v>
      </c>
      <c r="B99" s="1">
        <v>32</v>
      </c>
      <c r="C99" s="1">
        <v>32</v>
      </c>
      <c r="D99" s="16">
        <f>(MV_karaoke_2020041656879[[#This Row],[Lines]]-MV_karaoke_2020041656879[[#This Row],[찾은라인]])</f>
        <v>0</v>
      </c>
      <c r="E99" s="1">
        <v>6</v>
      </c>
      <c r="F99" s="1">
        <v>97</v>
      </c>
      <c r="G99" s="1">
        <v>0</v>
      </c>
      <c r="I99" s="1">
        <v>42</v>
      </c>
      <c r="J99" s="1">
        <v>32</v>
      </c>
      <c r="K99" s="1">
        <v>0</v>
      </c>
      <c r="L99" s="1">
        <v>0</v>
      </c>
      <c r="M99" s="1">
        <v>0</v>
      </c>
      <c r="N99" s="1">
        <v>0</v>
      </c>
      <c r="O99" s="1">
        <f>MV_karaoke_2020041656879[[#This Row],[Red]]+MV_karaoke_2020041656879[[#This Row],[Purple]]</f>
        <v>0</v>
      </c>
      <c r="Q99" s="1"/>
      <c r="R99" s="1"/>
      <c r="S99" s="1"/>
    </row>
    <row r="100" spans="1:19">
      <c r="A100" s="1" t="s">
        <v>29</v>
      </c>
      <c r="B100" s="1">
        <v>36</v>
      </c>
      <c r="C100" s="1">
        <v>35</v>
      </c>
      <c r="D100" s="16">
        <f>(MV_karaoke_2020041656879[[#This Row],[Lines]]-MV_karaoke_2020041656879[[#This Row],[찾은라인]])</f>
        <v>1</v>
      </c>
      <c r="E100" s="1">
        <v>3</v>
      </c>
      <c r="F100" s="1">
        <v>113</v>
      </c>
      <c r="G100" s="1">
        <v>0</v>
      </c>
      <c r="H100" s="1" t="s">
        <v>2948</v>
      </c>
      <c r="I100" s="1">
        <v>44</v>
      </c>
      <c r="J100" s="1">
        <v>22</v>
      </c>
      <c r="K100" s="1">
        <v>116</v>
      </c>
      <c r="L100" s="1">
        <v>17</v>
      </c>
      <c r="M100" s="1">
        <v>20</v>
      </c>
      <c r="N100" s="1">
        <v>5</v>
      </c>
      <c r="O100" s="1">
        <f>MV_karaoke_2020041656879[[#This Row],[Red]]+MV_karaoke_2020041656879[[#This Row],[Purple]]</f>
        <v>22</v>
      </c>
      <c r="P100" s="1">
        <v>1</v>
      </c>
      <c r="Q100" s="1" t="s">
        <v>1379</v>
      </c>
      <c r="R100" s="1"/>
      <c r="S100" s="1"/>
    </row>
    <row r="101" spans="1:19">
      <c r="A101" s="1" t="s">
        <v>3795</v>
      </c>
      <c r="B101" s="1">
        <v>43</v>
      </c>
      <c r="C101" s="1">
        <v>42</v>
      </c>
      <c r="D101" s="16">
        <f>(MV_karaoke_2020041656879[[#This Row],[Lines]]-MV_karaoke_2020041656879[[#This Row],[찾은라인]])</f>
        <v>1</v>
      </c>
      <c r="E101" s="1">
        <v>7</v>
      </c>
      <c r="F101" s="1">
        <v>92</v>
      </c>
      <c r="G101" s="1">
        <v>1</v>
      </c>
      <c r="H101" s="1" t="s">
        <v>3447</v>
      </c>
      <c r="I101" s="1">
        <v>92</v>
      </c>
      <c r="J101" s="1">
        <v>42</v>
      </c>
      <c r="K101" s="1">
        <v>142</v>
      </c>
      <c r="L101" s="1">
        <v>0</v>
      </c>
      <c r="M101" s="1">
        <v>391</v>
      </c>
      <c r="N101" s="1">
        <v>1</v>
      </c>
      <c r="O101" s="1">
        <f>MV_karaoke_2020041656879[[#This Row],[Red]]+MV_karaoke_2020041656879[[#This Row],[Purple]]</f>
        <v>1</v>
      </c>
      <c r="Q101" s="1" t="s">
        <v>3586</v>
      </c>
      <c r="R101" s="1"/>
      <c r="S101" s="1"/>
    </row>
    <row r="102" spans="1:19">
      <c r="A102" s="1" t="s">
        <v>87</v>
      </c>
      <c r="B102" s="1">
        <v>48</v>
      </c>
      <c r="C102" s="1">
        <v>48</v>
      </c>
      <c r="D102" s="16">
        <f>(MV_karaoke_2020041656879[[#This Row],[Lines]]-MV_karaoke_2020041656879[[#This Row],[찾은라인]])</f>
        <v>0</v>
      </c>
      <c r="E102" s="1">
        <v>10</v>
      </c>
      <c r="F102" s="1">
        <v>61</v>
      </c>
      <c r="G102" s="1">
        <v>0</v>
      </c>
      <c r="H102" s="1" t="s">
        <v>3233</v>
      </c>
      <c r="I102" s="1">
        <v>70</v>
      </c>
      <c r="J102" s="1">
        <v>48</v>
      </c>
      <c r="K102" s="1">
        <v>0</v>
      </c>
      <c r="L102" s="1">
        <v>0</v>
      </c>
      <c r="M102" s="1">
        <v>0</v>
      </c>
      <c r="N102" s="1">
        <v>0</v>
      </c>
      <c r="O102" s="1">
        <f>MV_karaoke_2020041656879[[#This Row],[Red]]+MV_karaoke_2020041656879[[#This Row],[Purple]]</f>
        <v>0</v>
      </c>
      <c r="Q102" s="1"/>
      <c r="R102" s="1"/>
      <c r="S102" s="1"/>
    </row>
    <row r="103" spans="1:19" hidden="1">
      <c r="A103" s="1" t="s">
        <v>27</v>
      </c>
      <c r="B103" s="1">
        <v>74</v>
      </c>
      <c r="C103" s="1">
        <v>74</v>
      </c>
      <c r="D103" s="16">
        <f>(MV_karaoke_2020041656879[[#This Row],[Lines]]-MV_karaoke_2020041656879[[#This Row],[찾은라인]])</f>
        <v>0</v>
      </c>
      <c r="E103" s="1">
        <v>10</v>
      </c>
      <c r="F103" s="1">
        <v>36</v>
      </c>
      <c r="G103" s="1">
        <v>0</v>
      </c>
      <c r="H103" s="1" t="s">
        <v>2397</v>
      </c>
      <c r="I103" s="1">
        <v>167</v>
      </c>
      <c r="J103" s="1">
        <v>42</v>
      </c>
      <c r="K103" s="1">
        <v>0</v>
      </c>
      <c r="L103" s="1">
        <v>0</v>
      </c>
      <c r="M103" s="1">
        <v>157</v>
      </c>
      <c r="N103" s="1">
        <v>35</v>
      </c>
      <c r="O103" s="1">
        <f>MV_karaoke_2020041656879[[#This Row],[Red]]+MV_karaoke_2020041656879[[#This Row],[Purple]]</f>
        <v>35</v>
      </c>
      <c r="P103" s="1">
        <v>1</v>
      </c>
      <c r="Q103" s="1"/>
      <c r="R103" s="1"/>
      <c r="S103" s="1"/>
    </row>
    <row r="104" spans="1:19">
      <c r="A104" s="1" t="s">
        <v>28</v>
      </c>
      <c r="B104" s="1">
        <v>49</v>
      </c>
      <c r="C104" s="1">
        <v>43</v>
      </c>
      <c r="D104" s="16">
        <f>(MV_karaoke_2020041656879[[#This Row],[Lines]]-MV_karaoke_2020041656879[[#This Row],[찾은라인]])</f>
        <v>6</v>
      </c>
      <c r="E104" s="1">
        <v>10</v>
      </c>
      <c r="F104" s="1">
        <v>38</v>
      </c>
      <c r="G104" s="1">
        <v>1</v>
      </c>
      <c r="H104" s="1" t="s">
        <v>1379</v>
      </c>
      <c r="I104" s="1">
        <v>70</v>
      </c>
      <c r="J104" s="1">
        <v>21</v>
      </c>
      <c r="K104" s="1">
        <v>37</v>
      </c>
      <c r="L104" s="1">
        <v>0</v>
      </c>
      <c r="M104" s="1">
        <v>222</v>
      </c>
      <c r="N104" s="1">
        <v>22</v>
      </c>
      <c r="O104" s="1">
        <f>MV_karaoke_2020041656879[[#This Row],[Red]]+MV_karaoke_2020041656879[[#This Row],[Purple]]</f>
        <v>22</v>
      </c>
      <c r="P104" s="1">
        <v>1</v>
      </c>
      <c r="Q104" s="1"/>
      <c r="R104" s="1"/>
      <c r="S104" s="1"/>
    </row>
    <row r="105" spans="1:19">
      <c r="A105" s="1" t="s">
        <v>893</v>
      </c>
      <c r="B105" s="1">
        <v>73</v>
      </c>
      <c r="C105" s="1">
        <v>51</v>
      </c>
      <c r="D105" s="16">
        <f>(MV_karaoke_2020041656879[[#This Row],[Lines]]-MV_karaoke_2020041656879[[#This Row],[찾은라인]])</f>
        <v>22</v>
      </c>
      <c r="E105" s="1">
        <v>6</v>
      </c>
      <c r="F105" s="1">
        <v>104</v>
      </c>
      <c r="G105" s="1">
        <v>0</v>
      </c>
      <c r="H105" s="1" t="s">
        <v>2394</v>
      </c>
      <c r="I105" s="1">
        <v>121</v>
      </c>
      <c r="J105" s="1">
        <v>51</v>
      </c>
      <c r="K105" s="1">
        <v>235</v>
      </c>
      <c r="L105" s="1">
        <v>1</v>
      </c>
      <c r="M105" s="1">
        <v>44</v>
      </c>
      <c r="N105" s="1">
        <v>0</v>
      </c>
      <c r="O105" s="1">
        <f>MV_karaoke_2020041656879[[#This Row],[Red]]+MV_karaoke_2020041656879[[#This Row],[Purple]]</f>
        <v>1</v>
      </c>
      <c r="P105" s="1">
        <v>1</v>
      </c>
      <c r="Q105" s="1" t="s">
        <v>3794</v>
      </c>
      <c r="R105" s="1"/>
      <c r="S105" s="1"/>
    </row>
    <row r="106" spans="1:19">
      <c r="A106" s="4" t="s">
        <v>2949</v>
      </c>
      <c r="B106" s="4">
        <v>44</v>
      </c>
      <c r="C106" s="1">
        <v>0</v>
      </c>
      <c r="D106" s="16">
        <f>(MV_karaoke_2020041656879[[#This Row],[Lines]]-MV_karaoke_2020041656879[[#This Row],[찾은라인]])</f>
        <v>44</v>
      </c>
      <c r="E106" s="1">
        <v>0</v>
      </c>
      <c r="H106" s="1" t="s">
        <v>2756</v>
      </c>
      <c r="I106" s="1">
        <v>0</v>
      </c>
      <c r="J106" s="1">
        <v>0</v>
      </c>
      <c r="K106" s="1">
        <v>6</v>
      </c>
      <c r="L106" s="1">
        <v>0</v>
      </c>
      <c r="M106" s="1">
        <v>17</v>
      </c>
      <c r="N106" s="1">
        <v>0</v>
      </c>
      <c r="O106" s="1">
        <f>MV_karaoke_2020041656879[[#This Row],[Red]]+MV_karaoke_2020041656879[[#This Row],[Purple]]</f>
        <v>0</v>
      </c>
      <c r="Q106" t="s">
        <v>3582</v>
      </c>
      <c r="R106" s="1"/>
      <c r="S106" s="1"/>
    </row>
    <row r="107" spans="1:19">
      <c r="B107" s="1"/>
      <c r="Q107" s="1"/>
      <c r="R107" s="1"/>
      <c r="S107" s="1"/>
    </row>
    <row r="108" spans="1:19">
      <c r="F108" s="1" t="s">
        <v>1361</v>
      </c>
    </row>
    <row r="109" spans="1:19">
      <c r="F109" s="1" t="s">
        <v>1362</v>
      </c>
      <c r="P109" s="1" t="s">
        <v>2755</v>
      </c>
      <c r="Q109" t="s">
        <v>2798</v>
      </c>
      <c r="R109" t="s">
        <v>186</v>
      </c>
      <c r="S109" t="s">
        <v>2801</v>
      </c>
    </row>
    <row r="110" spans="1:19">
      <c r="F110" s="1" t="s">
        <v>1358</v>
      </c>
      <c r="P110" s="1" t="s">
        <v>2797</v>
      </c>
      <c r="Q110" t="s">
        <v>2799</v>
      </c>
      <c r="R110" t="s">
        <v>2800</v>
      </c>
    </row>
    <row r="111" spans="1:19">
      <c r="F111" s="1" t="s">
        <v>1361</v>
      </c>
      <c r="P111" s="1" t="s">
        <v>2947</v>
      </c>
    </row>
    <row r="113" spans="3:16">
      <c r="P113" s="1" t="s">
        <v>2757</v>
      </c>
    </row>
    <row r="115" spans="3:16">
      <c r="F115" s="1" t="s">
        <v>2803</v>
      </c>
      <c r="I115" s="1" t="s">
        <v>2807</v>
      </c>
    </row>
    <row r="116" spans="3:16">
      <c r="F116" s="1" t="s">
        <v>2804</v>
      </c>
      <c r="I116" s="1" t="s">
        <v>2808</v>
      </c>
    </row>
    <row r="117" spans="3:16">
      <c r="F117" s="1" t="s">
        <v>2805</v>
      </c>
      <c r="G117" s="1" t="s">
        <v>3051</v>
      </c>
    </row>
    <row r="118" spans="3:16">
      <c r="F118" s="1" t="s">
        <v>2806</v>
      </c>
      <c r="G118" s="1" t="s">
        <v>3051</v>
      </c>
    </row>
    <row r="119" spans="3:16">
      <c r="F119" s="1" t="s">
        <v>3052</v>
      </c>
      <c r="G119" s="1" t="s">
        <v>3051</v>
      </c>
    </row>
    <row r="120" spans="3:16">
      <c r="F120" s="1" t="s">
        <v>3235</v>
      </c>
      <c r="H120" s="1" t="s">
        <v>3236</v>
      </c>
    </row>
    <row r="122" spans="3:16">
      <c r="F122" s="1" t="s">
        <v>3583</v>
      </c>
      <c r="H122" s="15" t="s">
        <v>3584</v>
      </c>
    </row>
    <row r="125" spans="3:16">
      <c r="C125" s="1">
        <v>0</v>
      </c>
    </row>
    <row r="126" spans="3:16">
      <c r="C126" s="1">
        <v>1</v>
      </c>
      <c r="E126" s="14"/>
      <c r="H126" s="14"/>
    </row>
    <row r="127" spans="3:16">
      <c r="C127" s="1">
        <v>2</v>
      </c>
    </row>
    <row r="128" spans="3:16">
      <c r="C128" s="1">
        <v>3</v>
      </c>
      <c r="E128" s="14"/>
      <c r="H128" s="14"/>
    </row>
    <row r="129" spans="3:8">
      <c r="C129" s="1">
        <v>4</v>
      </c>
    </row>
    <row r="130" spans="3:8">
      <c r="C130" s="1">
        <v>5</v>
      </c>
      <c r="E130" s="14"/>
      <c r="H130" s="14"/>
    </row>
    <row r="131" spans="3:8">
      <c r="C131" s="1">
        <v>6</v>
      </c>
      <c r="E131" s="14"/>
      <c r="H131" s="14"/>
    </row>
    <row r="132" spans="3:8">
      <c r="C132" s="1">
        <v>7</v>
      </c>
      <c r="E132" s="14"/>
      <c r="H132" s="14"/>
    </row>
    <row r="133" spans="3:8">
      <c r="C133" s="1">
        <v>8</v>
      </c>
      <c r="E133" s="14"/>
      <c r="H133" s="14"/>
    </row>
    <row r="134" spans="3:8">
      <c r="C134" s="1">
        <v>9</v>
      </c>
      <c r="E134" s="14"/>
      <c r="H134" s="14"/>
    </row>
    <row r="135" spans="3:8">
      <c r="C135" s="1">
        <v>10</v>
      </c>
    </row>
    <row r="136" spans="3:8">
      <c r="C136" s="1">
        <v>11</v>
      </c>
      <c r="E136" s="14"/>
      <c r="H136" s="14"/>
    </row>
    <row r="137" spans="3:8">
      <c r="C137" s="1">
        <v>12</v>
      </c>
      <c r="E137" s="14"/>
      <c r="H137" s="14"/>
    </row>
    <row r="138" spans="3:8">
      <c r="C138" s="1">
        <v>13</v>
      </c>
      <c r="E138" s="14"/>
      <c r="H138" s="14"/>
    </row>
    <row r="139" spans="3:8">
      <c r="C139" s="1">
        <v>14</v>
      </c>
    </row>
    <row r="140" spans="3:8">
      <c r="C140" s="1">
        <v>15</v>
      </c>
      <c r="H140" s="14"/>
    </row>
    <row r="141" spans="3:8">
      <c r="C141" s="1">
        <v>16</v>
      </c>
    </row>
    <row r="142" spans="3:8">
      <c r="C142" s="1">
        <v>17</v>
      </c>
      <c r="E142" s="14"/>
      <c r="H142" s="14"/>
    </row>
    <row r="143" spans="3:8">
      <c r="C143" s="1">
        <v>18</v>
      </c>
      <c r="E143" s="14"/>
      <c r="H143" s="14"/>
    </row>
    <row r="144" spans="3:8">
      <c r="C144" s="1">
        <v>19</v>
      </c>
      <c r="E144" s="14"/>
      <c r="H144" s="14"/>
    </row>
    <row r="145" spans="3:13">
      <c r="C145" s="1">
        <v>20</v>
      </c>
      <c r="E145" s="14"/>
      <c r="H145" s="14"/>
    </row>
    <row r="146" spans="3:13">
      <c r="C146" s="1">
        <v>21</v>
      </c>
      <c r="E146" s="14"/>
      <c r="H146" s="14"/>
    </row>
    <row r="147" spans="3:13">
      <c r="C147" s="1">
        <v>22</v>
      </c>
      <c r="E147" s="14"/>
      <c r="H147" s="14"/>
    </row>
    <row r="148" spans="3:13">
      <c r="C148" s="1">
        <v>23</v>
      </c>
      <c r="E148" s="14"/>
      <c r="H148" s="14"/>
    </row>
    <row r="149" spans="3:13">
      <c r="C149" s="1">
        <v>24</v>
      </c>
    </row>
    <row r="150" spans="3:13">
      <c r="C150" s="1">
        <v>25</v>
      </c>
      <c r="E150" s="14"/>
      <c r="H150" s="6"/>
      <c r="I150" s="14"/>
    </row>
    <row r="151" spans="3:13">
      <c r="C151" s="1">
        <v>26</v>
      </c>
    </row>
    <row r="152" spans="3:13">
      <c r="C152" s="1">
        <v>27</v>
      </c>
      <c r="E152" s="14"/>
      <c r="H152" s="14"/>
    </row>
    <row r="153" spans="3:13">
      <c r="C153" s="1">
        <v>28</v>
      </c>
      <c r="E153" s="14"/>
      <c r="H153" s="14"/>
    </row>
    <row r="154" spans="3:13">
      <c r="C154" s="1">
        <v>29</v>
      </c>
      <c r="E154" s="14"/>
      <c r="H154" s="14"/>
    </row>
    <row r="155" spans="3:13">
      <c r="C155" s="1">
        <v>30</v>
      </c>
      <c r="E155" s="14"/>
      <c r="F155" s="14"/>
      <c r="H155" s="14"/>
    </row>
    <row r="156" spans="3:13">
      <c r="C156" s="1">
        <v>31</v>
      </c>
      <c r="H156" s="14"/>
    </row>
    <row r="157" spans="3:13">
      <c r="C157" s="1">
        <v>32</v>
      </c>
      <c r="F157" s="14"/>
    </row>
    <row r="158" spans="3:13">
      <c r="C158" s="1">
        <v>33</v>
      </c>
      <c r="E158" s="14"/>
      <c r="F158" s="14"/>
      <c r="H158" s="14"/>
    </row>
    <row r="159" spans="3:13">
      <c r="C159" s="1">
        <v>34</v>
      </c>
      <c r="F159" s="14"/>
      <c r="L159" s="14"/>
      <c r="M159" s="14"/>
    </row>
    <row r="160" spans="3:13">
      <c r="C160" s="1">
        <v>35</v>
      </c>
      <c r="F160" s="14"/>
      <c r="L160" s="14"/>
      <c r="M160" s="14"/>
    </row>
    <row r="161" spans="3:13">
      <c r="C161" s="1">
        <v>36</v>
      </c>
      <c r="F161" s="14"/>
    </row>
    <row r="162" spans="3:13">
      <c r="C162" s="1">
        <v>37</v>
      </c>
      <c r="E162" s="14"/>
      <c r="F162" s="14"/>
      <c r="H162" s="14"/>
      <c r="L162" s="14"/>
      <c r="M162" s="14"/>
    </row>
    <row r="163" spans="3:13">
      <c r="C163" s="1">
        <v>38</v>
      </c>
      <c r="E163" s="14"/>
      <c r="H163" s="14"/>
      <c r="L163" s="14"/>
      <c r="M163" s="14"/>
    </row>
    <row r="164" spans="3:13">
      <c r="C164" s="1">
        <v>39</v>
      </c>
      <c r="F164" s="14"/>
      <c r="L164" s="14"/>
      <c r="M164" s="14"/>
    </row>
    <row r="165" spans="3:13">
      <c r="C165" s="1">
        <v>40</v>
      </c>
      <c r="E165" s="14"/>
      <c r="F165" s="14"/>
      <c r="H165" s="14"/>
      <c r="L165" s="14"/>
      <c r="M165" s="14"/>
    </row>
    <row r="166" spans="3:13">
      <c r="C166" s="1">
        <v>41</v>
      </c>
      <c r="E166" s="14"/>
      <c r="F166" s="14"/>
      <c r="H166" s="14"/>
    </row>
    <row r="167" spans="3:13">
      <c r="C167" s="1">
        <v>42</v>
      </c>
      <c r="E167" s="14"/>
      <c r="F167" s="14"/>
      <c r="H167" s="14"/>
      <c r="L167" s="14"/>
      <c r="M167" s="14"/>
    </row>
    <row r="168" spans="3:13">
      <c r="C168" s="1">
        <v>43</v>
      </c>
      <c r="E168" s="14"/>
      <c r="F168" s="14"/>
      <c r="H168" s="14"/>
      <c r="L168" s="14"/>
      <c r="M168" s="14"/>
    </row>
    <row r="169" spans="3:13">
      <c r="C169" s="1">
        <v>44</v>
      </c>
      <c r="E169" s="14"/>
      <c r="H169" s="14"/>
    </row>
    <row r="170" spans="3:13">
      <c r="C170" s="1">
        <v>45</v>
      </c>
      <c r="E170" s="14"/>
      <c r="F170" s="14"/>
      <c r="H170" s="14"/>
    </row>
    <row r="171" spans="3:13">
      <c r="C171" s="1">
        <v>46</v>
      </c>
      <c r="E171" s="14"/>
      <c r="F171" s="14"/>
      <c r="H171" s="14"/>
      <c r="L171" s="14"/>
      <c r="M171" s="14"/>
    </row>
    <row r="172" spans="3:13">
      <c r="C172" s="1">
        <v>47</v>
      </c>
      <c r="E172" s="14"/>
      <c r="F172" s="14"/>
      <c r="H172" s="14"/>
      <c r="L172" s="14"/>
      <c r="M172" s="14"/>
    </row>
    <row r="173" spans="3:13">
      <c r="C173" s="1">
        <v>48</v>
      </c>
      <c r="E173" s="14"/>
      <c r="F173" s="14"/>
      <c r="H173" s="14"/>
      <c r="L173" s="14"/>
      <c r="M173" s="14"/>
    </row>
    <row r="174" spans="3:13">
      <c r="C174" s="1">
        <v>49</v>
      </c>
      <c r="E174" s="14"/>
      <c r="F174" s="14"/>
      <c r="H174" s="14"/>
      <c r="L174" s="14"/>
      <c r="M174" s="14"/>
    </row>
    <row r="175" spans="3:13">
      <c r="C175" s="1">
        <v>50</v>
      </c>
      <c r="F175" s="14"/>
      <c r="L175" s="14"/>
      <c r="M175" s="14"/>
    </row>
    <row r="176" spans="3:13">
      <c r="C176" s="1">
        <v>51</v>
      </c>
      <c r="E176" s="14"/>
      <c r="F176" s="14"/>
      <c r="H176" s="14"/>
      <c r="L176" s="14"/>
      <c r="M176" s="14"/>
    </row>
    <row r="177" spans="3:13">
      <c r="C177" s="1">
        <v>52</v>
      </c>
      <c r="E177" s="14"/>
      <c r="F177" s="14"/>
      <c r="H177" s="14"/>
      <c r="L177" s="14"/>
      <c r="M177" s="14"/>
    </row>
    <row r="178" spans="3:13">
      <c r="C178" s="1">
        <v>53</v>
      </c>
      <c r="E178" s="14"/>
      <c r="F178" s="14"/>
      <c r="H178" s="14"/>
      <c r="L178" s="14"/>
      <c r="M178" s="14"/>
    </row>
    <row r="179" spans="3:13">
      <c r="C179" s="1">
        <v>54</v>
      </c>
      <c r="E179" s="14"/>
      <c r="F179" s="14"/>
      <c r="H179" s="14"/>
      <c r="L179" s="14"/>
      <c r="M179" s="14"/>
    </row>
    <row r="180" spans="3:13">
      <c r="C180" s="1">
        <v>55</v>
      </c>
      <c r="E180" s="14"/>
      <c r="F180" s="14"/>
      <c r="H180" s="14"/>
    </row>
    <row r="181" spans="3:13">
      <c r="C181" s="1">
        <v>56</v>
      </c>
      <c r="E181" s="14"/>
      <c r="F181" s="14"/>
      <c r="H181" s="14"/>
    </row>
    <row r="182" spans="3:13">
      <c r="C182" s="1">
        <v>57</v>
      </c>
      <c r="E182" s="14"/>
      <c r="F182" s="14"/>
      <c r="H182" s="14"/>
      <c r="L182" s="14"/>
      <c r="M182" s="14"/>
    </row>
    <row r="183" spans="3:13">
      <c r="C183" s="1">
        <v>58</v>
      </c>
      <c r="E183" s="14"/>
      <c r="F183" s="14"/>
      <c r="H183" s="14"/>
      <c r="L183" s="14"/>
      <c r="M183" s="14"/>
    </row>
    <row r="184" spans="3:13">
      <c r="C184" s="1">
        <v>59</v>
      </c>
      <c r="E184" s="14"/>
      <c r="F184" s="14"/>
      <c r="H184" s="14"/>
    </row>
    <row r="185" spans="3:13">
      <c r="C185" s="1">
        <v>60</v>
      </c>
      <c r="E185" s="14"/>
      <c r="F185" s="14"/>
      <c r="H185" s="14"/>
      <c r="L185" s="14"/>
      <c r="M185" s="14"/>
    </row>
    <row r="186" spans="3:13">
      <c r="C186" s="1">
        <v>61</v>
      </c>
      <c r="E186" s="14"/>
      <c r="F186" s="14"/>
      <c r="H186" s="14"/>
      <c r="L186" s="14"/>
      <c r="M186" s="14"/>
    </row>
    <row r="187" spans="3:13">
      <c r="C187" s="1">
        <v>62</v>
      </c>
      <c r="E187" s="14"/>
      <c r="F187" s="14"/>
      <c r="H187" s="14"/>
      <c r="L187" s="14"/>
      <c r="M187" s="14"/>
    </row>
    <row r="188" spans="3:13">
      <c r="C188" s="1">
        <v>63</v>
      </c>
      <c r="F188" s="14"/>
      <c r="L188" s="14"/>
      <c r="M188" s="14"/>
    </row>
    <row r="189" spans="3:13">
      <c r="C189" s="1">
        <v>64</v>
      </c>
      <c r="E189" s="14"/>
      <c r="F189" s="14"/>
      <c r="H189" s="14"/>
      <c r="L189" s="14"/>
      <c r="M189" s="14"/>
    </row>
    <row r="190" spans="3:13">
      <c r="C190" s="1">
        <v>65</v>
      </c>
      <c r="E190" s="14"/>
      <c r="F190" s="14"/>
      <c r="H190" s="14"/>
    </row>
    <row r="191" spans="3:13">
      <c r="C191" s="1">
        <v>66</v>
      </c>
      <c r="F191" s="14"/>
      <c r="L191" s="14"/>
      <c r="M191" s="14"/>
    </row>
    <row r="192" spans="3:13">
      <c r="C192" s="1">
        <v>67</v>
      </c>
      <c r="E192" s="14"/>
      <c r="F192" s="14"/>
      <c r="H192" s="14"/>
      <c r="L192" s="14"/>
      <c r="M192" s="14"/>
    </row>
    <row r="193" spans="3:8">
      <c r="C193" s="1">
        <v>68</v>
      </c>
      <c r="E193" s="14"/>
      <c r="F193" s="14"/>
      <c r="H193" s="14"/>
    </row>
    <row r="194" spans="3:8">
      <c r="C194" s="1">
        <v>69</v>
      </c>
      <c r="E194" s="14"/>
      <c r="F194" s="14"/>
      <c r="H194" s="14"/>
    </row>
    <row r="195" spans="3:8">
      <c r="C195" s="1">
        <v>70</v>
      </c>
      <c r="E195" s="14"/>
      <c r="F195" s="14"/>
      <c r="H195" s="14"/>
    </row>
    <row r="196" spans="3:8">
      <c r="C196" s="1">
        <v>71</v>
      </c>
      <c r="E196" s="14"/>
      <c r="F196" s="14"/>
      <c r="H196" s="14"/>
    </row>
    <row r="197" spans="3:8">
      <c r="C197" s="1">
        <v>72</v>
      </c>
      <c r="E197" s="14"/>
      <c r="F197" s="14"/>
      <c r="H197" s="14"/>
    </row>
    <row r="198" spans="3:8">
      <c r="C198" s="1">
        <v>73</v>
      </c>
      <c r="F198" s="14"/>
    </row>
    <row r="199" spans="3:8">
      <c r="C199" s="1">
        <v>74</v>
      </c>
      <c r="E199" s="14"/>
      <c r="F199" s="14"/>
      <c r="H199" s="14"/>
    </row>
  </sheetData>
  <phoneticPr fontId="1" type="noConversion"/>
  <pageMargins left="0.7" right="0.7" top="0.75" bottom="0.75" header="0.3" footer="0.3"/>
  <pageSetup paperSize="9" orientation="portrait" horizontalDpi="4294967293" verticalDpi="4294967293"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79550-7996-4EB7-B1FD-B5C6F2241377}">
  <dimension ref="A2:J49"/>
  <sheetViews>
    <sheetView workbookViewId="0">
      <selection activeCell="E31" sqref="E31"/>
    </sheetView>
  </sheetViews>
  <sheetFormatPr defaultRowHeight="16.5"/>
  <sheetData>
    <row r="2" spans="1:5">
      <c r="B2" t="s">
        <v>98</v>
      </c>
    </row>
    <row r="3" spans="1:5">
      <c r="A3">
        <v>0</v>
      </c>
      <c r="B3" t="s">
        <v>396</v>
      </c>
      <c r="E3" t="s">
        <v>504</v>
      </c>
    </row>
    <row r="4" spans="1:5">
      <c r="A4">
        <v>1</v>
      </c>
      <c r="B4" t="s">
        <v>397</v>
      </c>
      <c r="E4" t="s">
        <v>505</v>
      </c>
    </row>
    <row r="5" spans="1:5">
      <c r="A5">
        <v>2</v>
      </c>
      <c r="B5" t="s">
        <v>398</v>
      </c>
      <c r="E5" t="s">
        <v>506</v>
      </c>
    </row>
    <row r="6" spans="1:5">
      <c r="A6">
        <v>3</v>
      </c>
      <c r="B6" t="s">
        <v>399</v>
      </c>
      <c r="E6" t="s">
        <v>507</v>
      </c>
    </row>
    <row r="7" spans="1:5">
      <c r="A7">
        <v>4</v>
      </c>
      <c r="B7" t="s">
        <v>400</v>
      </c>
      <c r="E7" t="s">
        <v>508</v>
      </c>
    </row>
    <row r="8" spans="1:5">
      <c r="A8">
        <v>5</v>
      </c>
      <c r="B8" t="s">
        <v>401</v>
      </c>
      <c r="E8" t="s">
        <v>509</v>
      </c>
    </row>
    <row r="9" spans="1:5">
      <c r="A9">
        <v>6</v>
      </c>
      <c r="B9" t="s">
        <v>402</v>
      </c>
      <c r="E9" t="s">
        <v>510</v>
      </c>
    </row>
    <row r="10" spans="1:5">
      <c r="A10">
        <v>7</v>
      </c>
      <c r="B10" t="s">
        <v>403</v>
      </c>
      <c r="E10" t="s">
        <v>511</v>
      </c>
    </row>
    <row r="11" spans="1:5">
      <c r="A11">
        <v>8</v>
      </c>
      <c r="B11" t="s">
        <v>404</v>
      </c>
      <c r="E11" t="s">
        <v>512</v>
      </c>
    </row>
    <row r="12" spans="1:5">
      <c r="A12">
        <v>9</v>
      </c>
      <c r="B12" t="s">
        <v>405</v>
      </c>
      <c r="E12" t="s">
        <v>513</v>
      </c>
    </row>
    <row r="13" spans="1:5">
      <c r="A13">
        <v>10</v>
      </c>
      <c r="B13" t="s">
        <v>406</v>
      </c>
      <c r="E13" t="s">
        <v>514</v>
      </c>
    </row>
    <row r="14" spans="1:5">
      <c r="A14">
        <v>11</v>
      </c>
      <c r="B14" t="s">
        <v>407</v>
      </c>
      <c r="E14" t="s">
        <v>515</v>
      </c>
    </row>
    <row r="15" spans="1:5">
      <c r="A15">
        <v>12</v>
      </c>
      <c r="B15" t="s">
        <v>408</v>
      </c>
      <c r="E15" t="s">
        <v>516</v>
      </c>
    </row>
    <row r="16" spans="1:5">
      <c r="A16">
        <v>13</v>
      </c>
      <c r="B16" t="s">
        <v>409</v>
      </c>
      <c r="E16" t="s">
        <v>517</v>
      </c>
    </row>
    <row r="17" spans="1:10">
      <c r="A17">
        <v>14</v>
      </c>
      <c r="B17" t="s">
        <v>410</v>
      </c>
      <c r="E17" t="s">
        <v>518</v>
      </c>
    </row>
    <row r="18" spans="1:10">
      <c r="A18">
        <v>15</v>
      </c>
      <c r="B18" t="s">
        <v>364</v>
      </c>
      <c r="E18" t="s">
        <v>519</v>
      </c>
    </row>
    <row r="19" spans="1:10">
      <c r="A19">
        <v>16</v>
      </c>
      <c r="B19" t="s">
        <v>365</v>
      </c>
      <c r="E19" t="s">
        <v>520</v>
      </c>
    </row>
    <row r="20" spans="1:10">
      <c r="A20">
        <v>17</v>
      </c>
      <c r="B20" t="s">
        <v>366</v>
      </c>
      <c r="E20" t="s">
        <v>521</v>
      </c>
    </row>
    <row r="21" spans="1:10">
      <c r="A21">
        <v>18</v>
      </c>
      <c r="B21" t="s">
        <v>367</v>
      </c>
      <c r="E21" t="s">
        <v>522</v>
      </c>
    </row>
    <row r="22" spans="1:10">
      <c r="A22">
        <v>19</v>
      </c>
      <c r="B22" t="s">
        <v>368</v>
      </c>
      <c r="E22" t="s">
        <v>523</v>
      </c>
    </row>
    <row r="23" spans="1:10">
      <c r="A23">
        <v>20</v>
      </c>
      <c r="B23" t="s">
        <v>369</v>
      </c>
      <c r="E23" t="s">
        <v>524</v>
      </c>
    </row>
    <row r="24" spans="1:10">
      <c r="A24">
        <v>21</v>
      </c>
      <c r="B24" t="s">
        <v>370</v>
      </c>
      <c r="E24" t="s">
        <v>525</v>
      </c>
    </row>
    <row r="25" spans="1:10">
      <c r="A25">
        <v>22</v>
      </c>
      <c r="B25" t="s">
        <v>371</v>
      </c>
      <c r="E25" t="s">
        <v>526</v>
      </c>
    </row>
    <row r="26" spans="1:10">
      <c r="A26">
        <v>23</v>
      </c>
      <c r="B26" t="s">
        <v>372</v>
      </c>
      <c r="E26" t="s">
        <v>527</v>
      </c>
      <c r="G26" t="s">
        <v>550</v>
      </c>
      <c r="J26" t="s">
        <v>743</v>
      </c>
    </row>
    <row r="27" spans="1:10">
      <c r="A27">
        <v>24</v>
      </c>
      <c r="B27" t="s">
        <v>373</v>
      </c>
      <c r="G27" t="s">
        <v>744</v>
      </c>
    </row>
    <row r="28" spans="1:10">
      <c r="A28">
        <v>25</v>
      </c>
      <c r="B28" t="s">
        <v>374</v>
      </c>
      <c r="E28" t="s">
        <v>528</v>
      </c>
    </row>
    <row r="29" spans="1:10">
      <c r="A29">
        <v>26</v>
      </c>
      <c r="B29" t="s">
        <v>375</v>
      </c>
      <c r="E29" t="s">
        <v>529</v>
      </c>
    </row>
    <row r="30" spans="1:10">
      <c r="A30">
        <v>27</v>
      </c>
      <c r="B30" t="s">
        <v>376</v>
      </c>
      <c r="E30" t="s">
        <v>530</v>
      </c>
    </row>
    <row r="31" spans="1:10">
      <c r="A31">
        <v>28</v>
      </c>
      <c r="B31" t="s">
        <v>377</v>
      </c>
      <c r="E31" t="s">
        <v>531</v>
      </c>
    </row>
    <row r="32" spans="1:10">
      <c r="A32">
        <v>29</v>
      </c>
      <c r="B32" t="s">
        <v>378</v>
      </c>
      <c r="E32" t="s">
        <v>532</v>
      </c>
    </row>
    <row r="33" spans="1:5">
      <c r="A33">
        <v>30</v>
      </c>
      <c r="B33" t="s">
        <v>379</v>
      </c>
      <c r="E33" t="s">
        <v>533</v>
      </c>
    </row>
    <row r="34" spans="1:5">
      <c r="A34">
        <v>31</v>
      </c>
      <c r="B34" t="s">
        <v>380</v>
      </c>
      <c r="E34" t="s">
        <v>534</v>
      </c>
    </row>
    <row r="35" spans="1:5">
      <c r="A35">
        <v>32</v>
      </c>
      <c r="B35" t="s">
        <v>381</v>
      </c>
      <c r="E35" t="s">
        <v>535</v>
      </c>
    </row>
    <row r="36" spans="1:5">
      <c r="A36">
        <v>33</v>
      </c>
      <c r="B36" t="s">
        <v>382</v>
      </c>
      <c r="E36" t="s">
        <v>536</v>
      </c>
    </row>
    <row r="37" spans="1:5">
      <c r="A37">
        <v>34</v>
      </c>
      <c r="B37" t="s">
        <v>383</v>
      </c>
      <c r="E37" t="s">
        <v>537</v>
      </c>
    </row>
    <row r="38" spans="1:5">
      <c r="A38">
        <v>35</v>
      </c>
      <c r="B38" t="s">
        <v>384</v>
      </c>
      <c r="E38" t="s">
        <v>538</v>
      </c>
    </row>
    <row r="39" spans="1:5">
      <c r="A39">
        <v>36</v>
      </c>
      <c r="B39" t="s">
        <v>385</v>
      </c>
      <c r="E39" t="s">
        <v>539</v>
      </c>
    </row>
    <row r="40" spans="1:5">
      <c r="A40">
        <v>37</v>
      </c>
      <c r="B40" t="s">
        <v>386</v>
      </c>
      <c r="E40" t="s">
        <v>540</v>
      </c>
    </row>
    <row r="41" spans="1:5">
      <c r="A41">
        <v>38</v>
      </c>
      <c r="B41" t="s">
        <v>387</v>
      </c>
      <c r="E41" t="s">
        <v>541</v>
      </c>
    </row>
    <row r="42" spans="1:5">
      <c r="A42">
        <v>39</v>
      </c>
      <c r="B42" t="s">
        <v>388</v>
      </c>
      <c r="E42" t="s">
        <v>542</v>
      </c>
    </row>
    <row r="43" spans="1:5">
      <c r="A43">
        <v>40</v>
      </c>
      <c r="B43" t="s">
        <v>389</v>
      </c>
      <c r="E43" t="s">
        <v>543</v>
      </c>
    </row>
    <row r="44" spans="1:5">
      <c r="A44">
        <v>41</v>
      </c>
      <c r="B44" t="s">
        <v>390</v>
      </c>
      <c r="E44" t="s">
        <v>544</v>
      </c>
    </row>
    <row r="45" spans="1:5">
      <c r="A45">
        <v>42</v>
      </c>
      <c r="B45" t="s">
        <v>391</v>
      </c>
      <c r="E45" t="s">
        <v>545</v>
      </c>
    </row>
    <row r="46" spans="1:5">
      <c r="A46">
        <v>43</v>
      </c>
      <c r="B46" t="s">
        <v>392</v>
      </c>
      <c r="E46" t="s">
        <v>546</v>
      </c>
    </row>
    <row r="47" spans="1:5">
      <c r="A47">
        <v>44</v>
      </c>
      <c r="B47" t="s">
        <v>393</v>
      </c>
      <c r="E47" t="s">
        <v>547</v>
      </c>
    </row>
    <row r="48" spans="1:5">
      <c r="A48">
        <v>45</v>
      </c>
      <c r="B48" t="s">
        <v>394</v>
      </c>
      <c r="E48" t="s">
        <v>548</v>
      </c>
    </row>
    <row r="49" spans="1:5">
      <c r="A49">
        <v>46</v>
      </c>
      <c r="B49" t="s">
        <v>395</v>
      </c>
      <c r="E49" t="s">
        <v>549</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5CE60-328A-44E5-8BDE-2CDA17F2685B}">
  <dimension ref="A1:E69"/>
  <sheetViews>
    <sheetView workbookViewId="0">
      <selection activeCell="J29" sqref="A1:XFD1048576"/>
    </sheetView>
  </sheetViews>
  <sheetFormatPr defaultRowHeight="16.5"/>
  <sheetData>
    <row r="1" spans="1:5">
      <c r="C1" t="s">
        <v>618</v>
      </c>
    </row>
    <row r="2" spans="1:5">
      <c r="B2" t="s">
        <v>98</v>
      </c>
    </row>
    <row r="3" spans="1:5">
      <c r="A3">
        <v>0</v>
      </c>
      <c r="E3" t="s">
        <v>551</v>
      </c>
    </row>
    <row r="4" spans="1:5">
      <c r="A4">
        <v>1</v>
      </c>
      <c r="E4" t="s">
        <v>552</v>
      </c>
    </row>
    <row r="5" spans="1:5">
      <c r="A5">
        <v>2</v>
      </c>
      <c r="E5" t="s">
        <v>553</v>
      </c>
    </row>
    <row r="6" spans="1:5">
      <c r="A6">
        <v>3</v>
      </c>
      <c r="E6" t="s">
        <v>554</v>
      </c>
    </row>
    <row r="7" spans="1:5">
      <c r="A7">
        <v>4</v>
      </c>
      <c r="E7" t="s">
        <v>555</v>
      </c>
    </row>
    <row r="8" spans="1:5">
      <c r="A8">
        <v>5</v>
      </c>
      <c r="E8" t="s">
        <v>556</v>
      </c>
    </row>
    <row r="9" spans="1:5">
      <c r="A9">
        <v>6</v>
      </c>
      <c r="E9" t="s">
        <v>557</v>
      </c>
    </row>
    <row r="10" spans="1:5">
      <c r="A10">
        <v>7</v>
      </c>
      <c r="E10" t="s">
        <v>558</v>
      </c>
    </row>
    <row r="11" spans="1:5">
      <c r="A11">
        <v>8</v>
      </c>
      <c r="E11" t="s">
        <v>559</v>
      </c>
    </row>
    <row r="12" spans="1:5">
      <c r="A12">
        <v>9</v>
      </c>
      <c r="E12" t="s">
        <v>560</v>
      </c>
    </row>
    <row r="13" spans="1:5">
      <c r="A13">
        <v>10</v>
      </c>
      <c r="E13" t="s">
        <v>561</v>
      </c>
    </row>
    <row r="14" spans="1:5">
      <c r="A14">
        <v>11</v>
      </c>
      <c r="E14" t="s">
        <v>562</v>
      </c>
    </row>
    <row r="15" spans="1:5">
      <c r="A15">
        <v>12</v>
      </c>
      <c r="E15" t="s">
        <v>563</v>
      </c>
    </row>
    <row r="16" spans="1:5">
      <c r="A16">
        <v>13</v>
      </c>
      <c r="E16" t="s">
        <v>564</v>
      </c>
    </row>
    <row r="17" spans="1:5">
      <c r="A17">
        <v>14</v>
      </c>
      <c r="E17" t="s">
        <v>565</v>
      </c>
    </row>
    <row r="18" spans="1:5">
      <c r="A18">
        <v>15</v>
      </c>
      <c r="E18" t="s">
        <v>566</v>
      </c>
    </row>
    <row r="19" spans="1:5">
      <c r="A19">
        <v>16</v>
      </c>
      <c r="E19" t="s">
        <v>567</v>
      </c>
    </row>
    <row r="20" spans="1:5">
      <c r="A20">
        <v>17</v>
      </c>
      <c r="E20" t="s">
        <v>568</v>
      </c>
    </row>
    <row r="21" spans="1:5">
      <c r="A21">
        <v>18</v>
      </c>
      <c r="E21" t="s">
        <v>569</v>
      </c>
    </row>
    <row r="22" spans="1:5">
      <c r="A22">
        <v>19</v>
      </c>
      <c r="E22" t="s">
        <v>570</v>
      </c>
    </row>
    <row r="23" spans="1:5">
      <c r="A23">
        <v>20</v>
      </c>
      <c r="E23" t="s">
        <v>571</v>
      </c>
    </row>
    <row r="24" spans="1:5">
      <c r="A24">
        <v>21</v>
      </c>
      <c r="E24" t="s">
        <v>572</v>
      </c>
    </row>
    <row r="25" spans="1:5">
      <c r="A25">
        <v>22</v>
      </c>
      <c r="E25" t="s">
        <v>573</v>
      </c>
    </row>
    <row r="26" spans="1:5">
      <c r="A26">
        <v>23</v>
      </c>
      <c r="E26" t="s">
        <v>574</v>
      </c>
    </row>
    <row r="27" spans="1:5">
      <c r="A27">
        <v>24</v>
      </c>
      <c r="E27" t="s">
        <v>575</v>
      </c>
    </row>
    <row r="28" spans="1:5">
      <c r="A28">
        <v>25</v>
      </c>
      <c r="E28" t="s">
        <v>576</v>
      </c>
    </row>
    <row r="29" spans="1:5">
      <c r="A29">
        <v>26</v>
      </c>
      <c r="E29" t="s">
        <v>577</v>
      </c>
    </row>
    <row r="30" spans="1:5">
      <c r="A30">
        <v>27</v>
      </c>
      <c r="E30" t="s">
        <v>578</v>
      </c>
    </row>
    <row r="31" spans="1:5">
      <c r="A31">
        <v>28</v>
      </c>
      <c r="E31" t="s">
        <v>579</v>
      </c>
    </row>
    <row r="32" spans="1:5">
      <c r="A32">
        <v>29</v>
      </c>
      <c r="E32" t="s">
        <v>580</v>
      </c>
    </row>
    <row r="33" spans="1:5">
      <c r="A33">
        <v>30</v>
      </c>
      <c r="E33" t="s">
        <v>581</v>
      </c>
    </row>
    <row r="34" spans="1:5">
      <c r="A34">
        <v>31</v>
      </c>
      <c r="E34" t="s">
        <v>582</v>
      </c>
    </row>
    <row r="35" spans="1:5">
      <c r="A35">
        <v>32</v>
      </c>
      <c r="E35" t="s">
        <v>583</v>
      </c>
    </row>
    <row r="36" spans="1:5">
      <c r="A36">
        <v>33</v>
      </c>
      <c r="E36" t="s">
        <v>584</v>
      </c>
    </row>
    <row r="37" spans="1:5">
      <c r="A37">
        <v>34</v>
      </c>
      <c r="E37" t="s">
        <v>585</v>
      </c>
    </row>
    <row r="38" spans="1:5">
      <c r="A38">
        <v>35</v>
      </c>
      <c r="E38" t="s">
        <v>586</v>
      </c>
    </row>
    <row r="39" spans="1:5">
      <c r="A39">
        <v>36</v>
      </c>
      <c r="E39" t="s">
        <v>587</v>
      </c>
    </row>
    <row r="40" spans="1:5">
      <c r="A40">
        <v>37</v>
      </c>
      <c r="E40" t="s">
        <v>588</v>
      </c>
    </row>
    <row r="41" spans="1:5">
      <c r="A41">
        <v>38</v>
      </c>
      <c r="E41" t="s">
        <v>589</v>
      </c>
    </row>
    <row r="42" spans="1:5">
      <c r="A42">
        <v>39</v>
      </c>
      <c r="E42" t="s">
        <v>590</v>
      </c>
    </row>
    <row r="43" spans="1:5">
      <c r="A43">
        <v>40</v>
      </c>
      <c r="E43" t="s">
        <v>591</v>
      </c>
    </row>
    <row r="44" spans="1:5">
      <c r="A44">
        <v>41</v>
      </c>
      <c r="E44" t="s">
        <v>592</v>
      </c>
    </row>
    <row r="45" spans="1:5">
      <c r="A45">
        <v>42</v>
      </c>
      <c r="E45" t="s">
        <v>593</v>
      </c>
    </row>
    <row r="46" spans="1:5">
      <c r="A46">
        <v>43</v>
      </c>
      <c r="E46" t="s">
        <v>594</v>
      </c>
    </row>
    <row r="47" spans="1:5">
      <c r="A47">
        <v>44</v>
      </c>
      <c r="E47" t="s">
        <v>595</v>
      </c>
    </row>
    <row r="48" spans="1:5">
      <c r="A48">
        <v>45</v>
      </c>
      <c r="E48" t="s">
        <v>596</v>
      </c>
    </row>
    <row r="49" spans="1:5">
      <c r="A49">
        <v>46</v>
      </c>
      <c r="E49" t="s">
        <v>597</v>
      </c>
    </row>
    <row r="50" spans="1:5">
      <c r="A50">
        <v>47</v>
      </c>
      <c r="E50" t="s">
        <v>598</v>
      </c>
    </row>
    <row r="51" spans="1:5">
      <c r="A51">
        <v>48</v>
      </c>
      <c r="E51" t="s">
        <v>599</v>
      </c>
    </row>
    <row r="52" spans="1:5">
      <c r="A52">
        <v>49</v>
      </c>
      <c r="E52" t="s">
        <v>600</v>
      </c>
    </row>
    <row r="53" spans="1:5">
      <c r="A53">
        <v>50</v>
      </c>
      <c r="E53" t="s">
        <v>601</v>
      </c>
    </row>
    <row r="54" spans="1:5">
      <c r="A54">
        <v>51</v>
      </c>
      <c r="E54" t="s">
        <v>602</v>
      </c>
    </row>
    <row r="55" spans="1:5">
      <c r="A55">
        <v>52</v>
      </c>
      <c r="E55" t="s">
        <v>603</v>
      </c>
    </row>
    <row r="56" spans="1:5">
      <c r="A56">
        <v>53</v>
      </c>
      <c r="E56" t="s">
        <v>604</v>
      </c>
    </row>
    <row r="57" spans="1:5">
      <c r="A57">
        <v>54</v>
      </c>
      <c r="E57" t="s">
        <v>605</v>
      </c>
    </row>
    <row r="58" spans="1:5">
      <c r="A58">
        <v>55</v>
      </c>
      <c r="E58" t="s">
        <v>606</v>
      </c>
    </row>
    <row r="59" spans="1:5">
      <c r="A59">
        <v>56</v>
      </c>
      <c r="E59" t="s">
        <v>607</v>
      </c>
    </row>
    <row r="60" spans="1:5">
      <c r="A60">
        <v>57</v>
      </c>
      <c r="E60" t="s">
        <v>608</v>
      </c>
    </row>
    <row r="61" spans="1:5">
      <c r="A61">
        <v>58</v>
      </c>
      <c r="E61" t="s">
        <v>609</v>
      </c>
    </row>
    <row r="62" spans="1:5">
      <c r="A62">
        <v>59</v>
      </c>
      <c r="E62" t="s">
        <v>610</v>
      </c>
    </row>
    <row r="63" spans="1:5">
      <c r="A63">
        <v>60</v>
      </c>
      <c r="E63" t="s">
        <v>611</v>
      </c>
    </row>
    <row r="64" spans="1:5">
      <c r="A64">
        <v>61</v>
      </c>
      <c r="E64" t="s">
        <v>612</v>
      </c>
    </row>
    <row r="65" spans="1:5">
      <c r="A65">
        <v>62</v>
      </c>
      <c r="E65" t="s">
        <v>613</v>
      </c>
    </row>
    <row r="66" spans="1:5">
      <c r="A66">
        <v>63</v>
      </c>
      <c r="E66" t="s">
        <v>614</v>
      </c>
    </row>
    <row r="67" spans="1:5">
      <c r="A67">
        <v>64</v>
      </c>
      <c r="E67" t="s">
        <v>615</v>
      </c>
    </row>
    <row r="68" spans="1:5">
      <c r="A68">
        <v>65</v>
      </c>
      <c r="E68" t="s">
        <v>616</v>
      </c>
    </row>
    <row r="69" spans="1:5">
      <c r="A69">
        <v>66</v>
      </c>
      <c r="E69" t="s">
        <v>617</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56BB9-2B22-4898-88DC-E14D602F4FF7}">
  <dimension ref="A2:C69"/>
  <sheetViews>
    <sheetView workbookViewId="0">
      <selection activeCell="C2" sqref="C2"/>
    </sheetView>
  </sheetViews>
  <sheetFormatPr defaultRowHeight="16.5"/>
  <sheetData>
    <row r="2" spans="1:3">
      <c r="B2" t="s">
        <v>98</v>
      </c>
      <c r="C2" t="s">
        <v>1324</v>
      </c>
    </row>
    <row r="3" spans="1:3">
      <c r="A3">
        <v>0</v>
      </c>
      <c r="B3" t="s">
        <v>1202</v>
      </c>
    </row>
    <row r="4" spans="1:3">
      <c r="A4">
        <v>1</v>
      </c>
    </row>
    <row r="5" spans="1:3">
      <c r="A5">
        <v>2</v>
      </c>
    </row>
    <row r="6" spans="1:3">
      <c r="A6">
        <v>3</v>
      </c>
    </row>
    <row r="7" spans="1:3">
      <c r="A7">
        <v>4</v>
      </c>
    </row>
    <row r="8" spans="1:3">
      <c r="A8">
        <v>5</v>
      </c>
    </row>
    <row r="9" spans="1:3">
      <c r="A9">
        <v>6</v>
      </c>
    </row>
    <row r="10" spans="1:3">
      <c r="A10">
        <v>7</v>
      </c>
    </row>
    <row r="11" spans="1:3">
      <c r="A11">
        <v>8</v>
      </c>
    </row>
    <row r="12" spans="1:3">
      <c r="A12">
        <v>9</v>
      </c>
    </row>
    <row r="13" spans="1:3">
      <c r="A13">
        <v>10</v>
      </c>
    </row>
    <row r="14" spans="1:3">
      <c r="A14">
        <v>11</v>
      </c>
    </row>
    <row r="15" spans="1:3">
      <c r="A15">
        <v>12</v>
      </c>
    </row>
    <row r="16" spans="1:3">
      <c r="A16">
        <v>13</v>
      </c>
    </row>
    <row r="17" spans="1:1">
      <c r="A17">
        <v>14</v>
      </c>
    </row>
    <row r="18" spans="1:1">
      <c r="A18">
        <v>15</v>
      </c>
    </row>
    <row r="19" spans="1:1">
      <c r="A19">
        <v>16</v>
      </c>
    </row>
    <row r="20" spans="1:1">
      <c r="A20">
        <v>17</v>
      </c>
    </row>
    <row r="21" spans="1:1">
      <c r="A21">
        <v>18</v>
      </c>
    </row>
    <row r="22" spans="1:1">
      <c r="A22">
        <v>19</v>
      </c>
    </row>
    <row r="23" spans="1:1">
      <c r="A23">
        <v>20</v>
      </c>
    </row>
    <row r="24" spans="1:1">
      <c r="A24">
        <v>21</v>
      </c>
    </row>
    <row r="25" spans="1:1">
      <c r="A25">
        <v>22</v>
      </c>
    </row>
    <row r="26" spans="1:1">
      <c r="A26">
        <v>23</v>
      </c>
    </row>
    <row r="27" spans="1:1">
      <c r="A27">
        <v>24</v>
      </c>
    </row>
    <row r="28" spans="1:1">
      <c r="A28">
        <v>25</v>
      </c>
    </row>
    <row r="29" spans="1:1">
      <c r="A29">
        <v>26</v>
      </c>
    </row>
    <row r="30" spans="1:1">
      <c r="A30">
        <v>27</v>
      </c>
    </row>
    <row r="31" spans="1:1">
      <c r="A31">
        <v>28</v>
      </c>
    </row>
    <row r="32" spans="1:1">
      <c r="A32">
        <v>29</v>
      </c>
    </row>
    <row r="33" spans="1:1">
      <c r="A33">
        <v>30</v>
      </c>
    </row>
    <row r="34" spans="1:1">
      <c r="A34">
        <v>31</v>
      </c>
    </row>
    <row r="35" spans="1:1">
      <c r="A35">
        <v>32</v>
      </c>
    </row>
    <row r="36" spans="1:1">
      <c r="A36">
        <v>33</v>
      </c>
    </row>
    <row r="37" spans="1:1">
      <c r="A37">
        <v>34</v>
      </c>
    </row>
    <row r="38" spans="1:1">
      <c r="A38">
        <v>35</v>
      </c>
    </row>
    <row r="39" spans="1:1">
      <c r="A39">
        <v>36</v>
      </c>
    </row>
    <row r="40" spans="1:1">
      <c r="A40">
        <v>37</v>
      </c>
    </row>
    <row r="41" spans="1:1">
      <c r="A41">
        <v>38</v>
      </c>
    </row>
    <row r="42" spans="1:1">
      <c r="A42">
        <v>39</v>
      </c>
    </row>
    <row r="43" spans="1:1">
      <c r="A43">
        <v>40</v>
      </c>
    </row>
    <row r="44" spans="1:1">
      <c r="A44">
        <v>41</v>
      </c>
    </row>
    <row r="45" spans="1:1">
      <c r="A45">
        <v>42</v>
      </c>
    </row>
    <row r="46" spans="1:1">
      <c r="A46">
        <v>43</v>
      </c>
    </row>
    <row r="47" spans="1:1">
      <c r="A47">
        <v>44</v>
      </c>
    </row>
    <row r="48" spans="1:1">
      <c r="A48">
        <v>45</v>
      </c>
    </row>
    <row r="49" spans="1:1">
      <c r="A49">
        <v>46</v>
      </c>
    </row>
    <row r="50" spans="1:1">
      <c r="A50">
        <v>47</v>
      </c>
    </row>
    <row r="51" spans="1:1">
      <c r="A51">
        <v>48</v>
      </c>
    </row>
    <row r="52" spans="1:1">
      <c r="A52">
        <v>49</v>
      </c>
    </row>
    <row r="53" spans="1:1">
      <c r="A53">
        <v>50</v>
      </c>
    </row>
    <row r="54" spans="1:1">
      <c r="A54">
        <v>51</v>
      </c>
    </row>
    <row r="55" spans="1:1">
      <c r="A55">
        <v>52</v>
      </c>
    </row>
    <row r="56" spans="1:1">
      <c r="A56">
        <v>53</v>
      </c>
    </row>
    <row r="57" spans="1:1">
      <c r="A57">
        <v>54</v>
      </c>
    </row>
    <row r="58" spans="1:1">
      <c r="A58">
        <v>55</v>
      </c>
    </row>
    <row r="59" spans="1:1">
      <c r="A59">
        <v>56</v>
      </c>
    </row>
    <row r="60" spans="1:1">
      <c r="A60">
        <v>57</v>
      </c>
    </row>
    <row r="61" spans="1:1">
      <c r="A61">
        <v>58</v>
      </c>
    </row>
    <row r="62" spans="1:1">
      <c r="A62">
        <v>59</v>
      </c>
    </row>
    <row r="63" spans="1:1">
      <c r="A63">
        <v>60</v>
      </c>
    </row>
    <row r="64" spans="1:1">
      <c r="A64">
        <v>61</v>
      </c>
    </row>
    <row r="65" spans="1:1">
      <c r="A65">
        <v>62</v>
      </c>
    </row>
    <row r="66" spans="1:1">
      <c r="A66">
        <v>63</v>
      </c>
    </row>
    <row r="67" spans="1:1">
      <c r="A67">
        <v>64</v>
      </c>
    </row>
    <row r="68" spans="1:1">
      <c r="A68">
        <v>65</v>
      </c>
    </row>
    <row r="69" spans="1:1">
      <c r="A69">
        <v>66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C8D38-5A6A-4EE3-B5BB-493F36216EAA}">
  <dimension ref="A1:Q199"/>
  <sheetViews>
    <sheetView zoomScaleNormal="100" workbookViewId="0">
      <selection activeCell="G2" sqref="G2"/>
    </sheetView>
  </sheetViews>
  <sheetFormatPr defaultRowHeight="16.5"/>
  <cols>
    <col min="1" max="1" width="49.625" style="1" bestFit="1" customWidth="1"/>
    <col min="2" max="2" width="8.25" bestFit="1" customWidth="1"/>
    <col min="3" max="3" width="11.25" style="1" bestFit="1" customWidth="1"/>
    <col min="4" max="4" width="9" style="1"/>
    <col min="5" max="5" width="16.375" style="1" bestFit="1" customWidth="1"/>
    <col min="6" max="6" width="13.875" style="1" bestFit="1" customWidth="1"/>
    <col min="7" max="7" width="6.25" style="1" customWidth="1"/>
    <col min="8" max="8" width="25.5" style="1" customWidth="1"/>
    <col min="9" max="9" width="6.75" style="1" bestFit="1" customWidth="1"/>
    <col min="10" max="14" width="9" style="1"/>
    <col min="15" max="15" width="20.625" bestFit="1" customWidth="1"/>
  </cols>
  <sheetData>
    <row r="1" spans="1:15">
      <c r="A1" t="s">
        <v>0</v>
      </c>
      <c r="B1" t="s">
        <v>98</v>
      </c>
      <c r="C1" t="s">
        <v>2796</v>
      </c>
      <c r="D1" t="s">
        <v>1328</v>
      </c>
      <c r="E1" t="s">
        <v>1763</v>
      </c>
      <c r="F1" t="s">
        <v>1331</v>
      </c>
      <c r="G1" t="s">
        <v>1765</v>
      </c>
      <c r="H1" t="s">
        <v>1764</v>
      </c>
      <c r="I1" t="s">
        <v>2386</v>
      </c>
      <c r="J1" t="s">
        <v>2387</v>
      </c>
      <c r="K1" t="s">
        <v>1384</v>
      </c>
      <c r="L1" t="s">
        <v>1379</v>
      </c>
      <c r="M1" t="s">
        <v>1326</v>
      </c>
      <c r="N1" t="s">
        <v>1381</v>
      </c>
      <c r="O1" t="s">
        <v>2758</v>
      </c>
    </row>
    <row r="2" spans="1:15">
      <c r="A2" s="1" t="s">
        <v>1177</v>
      </c>
      <c r="B2" s="1">
        <v>61</v>
      </c>
      <c r="C2" s="1">
        <v>61</v>
      </c>
      <c r="D2" s="1">
        <f>(MV_karaoke_202004165687[[#This Row],[Lines]]-MV_karaoke_202004165687[[#This Row],[찾은라인]])</f>
        <v>0</v>
      </c>
      <c r="E2" s="1">
        <v>0</v>
      </c>
      <c r="F2" s="1">
        <v>183</v>
      </c>
      <c r="G2" s="1">
        <v>0</v>
      </c>
      <c r="I2" s="1">
        <v>0</v>
      </c>
      <c r="J2" s="1">
        <v>0</v>
      </c>
      <c r="K2" s="1">
        <f>MV_karaoke_202004165687[[#This Row],[Red]]+MV_karaoke_202004165687[[#This Row],[Purple]]</f>
        <v>0</v>
      </c>
      <c r="O2" s="1"/>
    </row>
    <row r="3" spans="1:15">
      <c r="A3" s="1" t="s">
        <v>1178</v>
      </c>
      <c r="B3" s="1">
        <v>44</v>
      </c>
      <c r="C3" s="1">
        <v>44</v>
      </c>
      <c r="D3" s="1">
        <f>(MV_karaoke_202004165687[[#This Row],[Lines]]-MV_karaoke_202004165687[[#This Row],[찾은라인]])</f>
        <v>0</v>
      </c>
      <c r="E3" s="1">
        <v>0</v>
      </c>
      <c r="F3" s="1">
        <v>221</v>
      </c>
      <c r="G3" s="1">
        <v>0</v>
      </c>
      <c r="I3" s="1">
        <v>0</v>
      </c>
      <c r="J3" s="1">
        <v>0</v>
      </c>
      <c r="K3" s="1">
        <f>MV_karaoke_202004165687[[#This Row],[Red]]+MV_karaoke_202004165687[[#This Row],[Purple]]</f>
        <v>0</v>
      </c>
      <c r="O3" s="1"/>
    </row>
    <row r="4" spans="1:15">
      <c r="A4" s="1" t="s">
        <v>1179</v>
      </c>
      <c r="B4" s="1">
        <v>67</v>
      </c>
      <c r="C4" s="1">
        <v>67</v>
      </c>
      <c r="D4" s="1">
        <f>(MV_karaoke_202004165687[[#This Row],[Lines]]-MV_karaoke_202004165687[[#This Row],[찾은라인]])</f>
        <v>0</v>
      </c>
      <c r="E4" s="1">
        <v>0</v>
      </c>
      <c r="F4" s="1">
        <v>210</v>
      </c>
      <c r="G4" s="1">
        <v>0</v>
      </c>
      <c r="I4" s="1">
        <v>0</v>
      </c>
      <c r="J4" s="1">
        <v>0</v>
      </c>
      <c r="K4" s="1">
        <f>MV_karaoke_202004165687[[#This Row],[Red]]+MV_karaoke_202004165687[[#This Row],[Purple]]</f>
        <v>0</v>
      </c>
      <c r="O4" s="1"/>
    </row>
    <row r="5" spans="1:15">
      <c r="A5" s="1" t="s">
        <v>1180</v>
      </c>
      <c r="B5" s="1">
        <v>47</v>
      </c>
      <c r="C5" s="1">
        <v>47</v>
      </c>
      <c r="D5" s="1">
        <f>(MV_karaoke_202004165687[[#This Row],[Lines]]-MV_karaoke_202004165687[[#This Row],[찾은라인]])</f>
        <v>0</v>
      </c>
      <c r="E5" s="1">
        <v>1</v>
      </c>
      <c r="F5" s="1">
        <v>177</v>
      </c>
      <c r="G5" s="1">
        <v>0</v>
      </c>
      <c r="I5" s="1">
        <v>0</v>
      </c>
      <c r="J5" s="1">
        <v>0</v>
      </c>
      <c r="K5" s="1">
        <f>MV_karaoke_202004165687[[#This Row],[Red]]+MV_karaoke_202004165687[[#This Row],[Purple]]</f>
        <v>0</v>
      </c>
      <c r="O5" s="1"/>
    </row>
    <row r="6" spans="1:15">
      <c r="A6" s="1" t="s">
        <v>2575</v>
      </c>
      <c r="B6" s="1">
        <v>33</v>
      </c>
      <c r="C6" s="1">
        <v>31</v>
      </c>
      <c r="D6" s="1">
        <f>(MV_karaoke_202004165687[[#This Row],[Lines]]-MV_karaoke_202004165687[[#This Row],[찾은라인]])</f>
        <v>2</v>
      </c>
      <c r="E6" s="1">
        <v>1</v>
      </c>
      <c r="F6" s="1">
        <v>149</v>
      </c>
      <c r="G6" s="1">
        <v>1</v>
      </c>
      <c r="I6" s="1">
        <v>0</v>
      </c>
      <c r="J6" s="1">
        <v>2</v>
      </c>
      <c r="K6" s="1">
        <f>MV_karaoke_202004165687[[#This Row],[Red]]+MV_karaoke_202004165687[[#This Row],[Purple]]</f>
        <v>2</v>
      </c>
      <c r="N6" s="1" t="s">
        <v>2795</v>
      </c>
      <c r="O6" s="1"/>
    </row>
    <row r="7" spans="1:15">
      <c r="A7" s="1" t="s">
        <v>893</v>
      </c>
      <c r="B7" s="1">
        <v>73</v>
      </c>
      <c r="C7" s="1">
        <v>44</v>
      </c>
      <c r="D7" s="1">
        <f>(MV_karaoke_202004165687[[#This Row],[Lines]]-MV_karaoke_202004165687[[#This Row],[찾은라인]])</f>
        <v>29</v>
      </c>
      <c r="E7" s="1">
        <v>6</v>
      </c>
      <c r="F7" s="1">
        <v>104</v>
      </c>
      <c r="G7" s="1">
        <v>0</v>
      </c>
      <c r="I7" s="1">
        <v>0</v>
      </c>
      <c r="J7" s="1">
        <v>0</v>
      </c>
      <c r="K7" s="1">
        <f>MV_karaoke_202004165687[[#This Row],[Red]]+MV_karaoke_202004165687[[#This Row],[Purple]]</f>
        <v>0</v>
      </c>
      <c r="L7" s="1">
        <v>1</v>
      </c>
      <c r="N7" s="1" t="s">
        <v>2394</v>
      </c>
      <c r="O7" s="1"/>
    </row>
    <row r="8" spans="1:15">
      <c r="A8" s="1" t="s">
        <v>3</v>
      </c>
      <c r="B8" s="1">
        <v>59</v>
      </c>
      <c r="C8" s="1">
        <v>59</v>
      </c>
      <c r="D8" s="1">
        <f>(MV_karaoke_202004165687[[#This Row],[Lines]]-MV_karaoke_202004165687[[#This Row],[찾은라인]])</f>
        <v>0</v>
      </c>
      <c r="E8" s="1">
        <v>0</v>
      </c>
      <c r="F8" s="1">
        <v>177</v>
      </c>
      <c r="G8" s="1">
        <v>1</v>
      </c>
      <c r="I8" s="1">
        <v>0</v>
      </c>
      <c r="J8" s="1">
        <v>0</v>
      </c>
      <c r="K8" s="1">
        <f>MV_karaoke_202004165687[[#This Row],[Red]]+MV_karaoke_202004165687[[#This Row],[Purple]]</f>
        <v>0</v>
      </c>
      <c r="O8" s="1"/>
    </row>
    <row r="9" spans="1:15">
      <c r="A9" s="1" t="s">
        <v>4</v>
      </c>
      <c r="B9" s="1">
        <v>36</v>
      </c>
      <c r="C9" s="1">
        <v>36</v>
      </c>
      <c r="D9" s="1">
        <f>(MV_karaoke_202004165687[[#This Row],[Lines]]-MV_karaoke_202004165687[[#This Row],[찾은라인]])</f>
        <v>0</v>
      </c>
      <c r="E9" s="1">
        <v>0</v>
      </c>
      <c r="F9" s="1">
        <v>180</v>
      </c>
      <c r="G9" s="1">
        <v>0</v>
      </c>
      <c r="I9" s="1">
        <v>0</v>
      </c>
      <c r="J9" s="1">
        <v>0</v>
      </c>
      <c r="K9" s="1">
        <f>MV_karaoke_202004165687[[#This Row],[Red]]+MV_karaoke_202004165687[[#This Row],[Purple]]</f>
        <v>0</v>
      </c>
      <c r="O9" s="1"/>
    </row>
    <row r="10" spans="1:15">
      <c r="A10" s="1" t="s">
        <v>5</v>
      </c>
      <c r="B10" s="1">
        <v>16</v>
      </c>
      <c r="C10" s="1">
        <v>17</v>
      </c>
      <c r="D10" s="1">
        <f>(MV_karaoke_202004165687[[#This Row],[Lines]]-MV_karaoke_202004165687[[#This Row],[찾은라인]])</f>
        <v>-1</v>
      </c>
      <c r="E10" s="1">
        <v>3</v>
      </c>
      <c r="F10" s="1">
        <v>112</v>
      </c>
      <c r="G10" s="1">
        <v>1</v>
      </c>
      <c r="I10" s="1">
        <v>0</v>
      </c>
      <c r="J10" s="1">
        <v>0</v>
      </c>
      <c r="K10" s="1">
        <f>MV_karaoke_202004165687[[#This Row],[Red]]+MV_karaoke_202004165687[[#This Row],[Purple]]</f>
        <v>0</v>
      </c>
      <c r="N10" s="1" t="s">
        <v>3053</v>
      </c>
      <c r="O10" s="1"/>
    </row>
    <row r="11" spans="1:15">
      <c r="A11" s="1" t="s">
        <v>6</v>
      </c>
      <c r="B11" s="1">
        <v>50</v>
      </c>
      <c r="C11" s="1">
        <v>50</v>
      </c>
      <c r="D11" s="1">
        <f>(MV_karaoke_202004165687[[#This Row],[Lines]]-MV_karaoke_202004165687[[#This Row],[찾은라인]])</f>
        <v>0</v>
      </c>
      <c r="E11" s="1">
        <v>1</v>
      </c>
      <c r="F11" s="1">
        <v>136</v>
      </c>
      <c r="G11" s="1">
        <v>1</v>
      </c>
      <c r="I11" s="1">
        <v>0</v>
      </c>
      <c r="J11" s="1">
        <v>0</v>
      </c>
      <c r="K11" s="1">
        <f>MV_karaoke_202004165687[[#This Row],[Red]]+MV_karaoke_202004165687[[#This Row],[Purple]]</f>
        <v>0</v>
      </c>
      <c r="O11" s="1"/>
    </row>
    <row r="12" spans="1:15">
      <c r="A12" s="1" t="s">
        <v>7</v>
      </c>
      <c r="B12" s="1">
        <v>36</v>
      </c>
      <c r="C12" s="1">
        <v>36</v>
      </c>
      <c r="D12" s="1">
        <f>(MV_karaoke_202004165687[[#This Row],[Lines]]-MV_karaoke_202004165687[[#This Row],[찾은라인]])</f>
        <v>0</v>
      </c>
      <c r="E12" s="1">
        <v>0</v>
      </c>
      <c r="F12" s="1">
        <v>184</v>
      </c>
      <c r="G12" s="1">
        <v>0</v>
      </c>
      <c r="I12" s="1">
        <v>0</v>
      </c>
      <c r="J12" s="1">
        <v>1</v>
      </c>
      <c r="K12" s="1">
        <f>MV_karaoke_202004165687[[#This Row],[Red]]+MV_karaoke_202004165687[[#This Row],[Purple]]</f>
        <v>1</v>
      </c>
      <c r="O12" s="1"/>
    </row>
    <row r="13" spans="1:15">
      <c r="A13" s="1" t="s">
        <v>8</v>
      </c>
      <c r="B13" s="1">
        <v>36</v>
      </c>
      <c r="C13" s="1">
        <v>36</v>
      </c>
      <c r="D13" s="1">
        <f>(MV_karaoke_202004165687[[#This Row],[Lines]]-MV_karaoke_202004165687[[#This Row],[찾은라인]])</f>
        <v>0</v>
      </c>
      <c r="E13" s="1">
        <v>0</v>
      </c>
      <c r="F13" s="1">
        <v>184</v>
      </c>
      <c r="G13" s="1">
        <v>0</v>
      </c>
      <c r="I13" s="1">
        <v>0</v>
      </c>
      <c r="J13" s="1">
        <v>1</v>
      </c>
      <c r="K13" s="1">
        <f>MV_karaoke_202004165687[[#This Row],[Red]]+MV_karaoke_202004165687[[#This Row],[Purple]]</f>
        <v>1</v>
      </c>
      <c r="O13" s="1"/>
    </row>
    <row r="14" spans="1:15">
      <c r="A14" s="1" t="s">
        <v>1536</v>
      </c>
      <c r="B14" s="1">
        <v>63</v>
      </c>
      <c r="C14" s="1">
        <v>63</v>
      </c>
      <c r="D14" s="1">
        <f>(MV_karaoke_202004165687[[#This Row],[Lines]]-MV_karaoke_202004165687[[#This Row],[찾은라인]])</f>
        <v>0</v>
      </c>
      <c r="E14" s="1">
        <v>2</v>
      </c>
      <c r="F14" s="1">
        <v>130</v>
      </c>
      <c r="G14" s="1">
        <v>0</v>
      </c>
      <c r="I14" s="1">
        <v>0</v>
      </c>
      <c r="J14" s="1">
        <v>0</v>
      </c>
      <c r="K14" s="1">
        <f>MV_karaoke_202004165687[[#This Row],[Red]]+MV_karaoke_202004165687[[#This Row],[Purple]]</f>
        <v>0</v>
      </c>
      <c r="O14" s="1"/>
    </row>
    <row r="15" spans="1:15">
      <c r="A15" s="1" t="s">
        <v>10</v>
      </c>
      <c r="B15" s="1">
        <v>32</v>
      </c>
      <c r="C15" s="1">
        <v>32</v>
      </c>
      <c r="D15" s="1">
        <f>(MV_karaoke_202004165687[[#This Row],[Lines]]-MV_karaoke_202004165687[[#This Row],[찾은라인]])</f>
        <v>0</v>
      </c>
      <c r="E15" s="1">
        <v>9</v>
      </c>
      <c r="F15" s="1">
        <v>58</v>
      </c>
      <c r="G15" s="1">
        <v>0</v>
      </c>
      <c r="I15" s="1">
        <v>0</v>
      </c>
      <c r="J15" s="1">
        <v>0</v>
      </c>
      <c r="K15" s="1">
        <f>MV_karaoke_202004165687[[#This Row],[Red]]+MV_karaoke_202004165687[[#This Row],[Purple]]</f>
        <v>0</v>
      </c>
      <c r="O15" s="1"/>
    </row>
    <row r="16" spans="1:15">
      <c r="A16" s="1" t="s">
        <v>11</v>
      </c>
      <c r="B16" s="1">
        <v>21</v>
      </c>
      <c r="C16" s="1">
        <v>21</v>
      </c>
      <c r="D16" s="1">
        <f>(MV_karaoke_202004165687[[#This Row],[Lines]]-MV_karaoke_202004165687[[#This Row],[찾은라인]])</f>
        <v>0</v>
      </c>
      <c r="E16" s="1">
        <v>6</v>
      </c>
      <c r="F16" s="1">
        <v>86</v>
      </c>
      <c r="G16" s="1">
        <v>0</v>
      </c>
      <c r="I16" s="1">
        <v>0</v>
      </c>
      <c r="J16" s="1">
        <v>0</v>
      </c>
      <c r="K16" s="1">
        <f>MV_karaoke_202004165687[[#This Row],[Red]]+MV_karaoke_202004165687[[#This Row],[Purple]]</f>
        <v>0</v>
      </c>
      <c r="O16" s="1"/>
    </row>
    <row r="17" spans="1:15">
      <c r="A17" s="1" t="s">
        <v>12</v>
      </c>
      <c r="B17" s="1">
        <v>45</v>
      </c>
      <c r="C17" s="1">
        <v>45</v>
      </c>
      <c r="D17" s="1">
        <f>(MV_karaoke_202004165687[[#This Row],[Lines]]-MV_karaoke_202004165687[[#This Row],[찾은라인]])</f>
        <v>0</v>
      </c>
      <c r="E17" s="1">
        <v>0</v>
      </c>
      <c r="F17" s="1">
        <v>138</v>
      </c>
      <c r="G17" s="1">
        <v>0</v>
      </c>
      <c r="I17" s="1">
        <v>0</v>
      </c>
      <c r="J17" s="1">
        <v>0</v>
      </c>
      <c r="K17" s="1">
        <f>MV_karaoke_202004165687[[#This Row],[Red]]+MV_karaoke_202004165687[[#This Row],[Purple]]</f>
        <v>0</v>
      </c>
      <c r="O17" s="1"/>
    </row>
    <row r="18" spans="1:15">
      <c r="A18" s="1" t="s">
        <v>13</v>
      </c>
      <c r="B18" s="1">
        <v>37</v>
      </c>
      <c r="C18" s="1">
        <v>37</v>
      </c>
      <c r="D18" s="1">
        <f>(MV_karaoke_202004165687[[#This Row],[Lines]]-MV_karaoke_202004165687[[#This Row],[찾은라인]])</f>
        <v>0</v>
      </c>
      <c r="E18" s="1">
        <v>0</v>
      </c>
      <c r="F18" s="1">
        <v>168</v>
      </c>
      <c r="G18" s="1">
        <v>0</v>
      </c>
      <c r="I18" s="1">
        <v>0</v>
      </c>
      <c r="J18" s="1">
        <v>0</v>
      </c>
      <c r="K18" s="1">
        <f>MV_karaoke_202004165687[[#This Row],[Red]]+MV_karaoke_202004165687[[#This Row],[Purple]]</f>
        <v>0</v>
      </c>
      <c r="O18" s="1"/>
    </row>
    <row r="19" spans="1:15">
      <c r="A19" s="1" t="s">
        <v>14</v>
      </c>
      <c r="B19" s="1">
        <v>26</v>
      </c>
      <c r="C19" s="1">
        <v>26</v>
      </c>
      <c r="D19" s="1">
        <f>(MV_karaoke_202004165687[[#This Row],[Lines]]-MV_karaoke_202004165687[[#This Row],[찾은라인]])</f>
        <v>0</v>
      </c>
      <c r="E19" s="1">
        <v>4</v>
      </c>
      <c r="F19" s="1">
        <v>111</v>
      </c>
      <c r="G19" s="1">
        <v>0</v>
      </c>
      <c r="I19" s="1">
        <v>0</v>
      </c>
      <c r="J19" s="1">
        <v>0</v>
      </c>
      <c r="K19" s="1">
        <f>MV_karaoke_202004165687[[#This Row],[Red]]+MV_karaoke_202004165687[[#This Row],[Purple]]</f>
        <v>0</v>
      </c>
      <c r="O19" s="1"/>
    </row>
    <row r="20" spans="1:15">
      <c r="A20" s="1" t="s">
        <v>15</v>
      </c>
      <c r="B20" s="1">
        <v>32</v>
      </c>
      <c r="C20" s="1">
        <v>32</v>
      </c>
      <c r="D20" s="1">
        <f>(MV_karaoke_202004165687[[#This Row],[Lines]]-MV_karaoke_202004165687[[#This Row],[찾은라인]])</f>
        <v>0</v>
      </c>
      <c r="E20" s="1">
        <v>8</v>
      </c>
      <c r="F20" s="1">
        <v>81</v>
      </c>
      <c r="G20" s="1">
        <v>0</v>
      </c>
      <c r="I20" s="1">
        <v>0</v>
      </c>
      <c r="J20" s="1">
        <v>0</v>
      </c>
      <c r="K20" s="1">
        <f>MV_karaoke_202004165687[[#This Row],[Red]]+MV_karaoke_202004165687[[#This Row],[Purple]]</f>
        <v>0</v>
      </c>
      <c r="O20" s="1"/>
    </row>
    <row r="21" spans="1:15">
      <c r="A21" s="1" t="s">
        <v>1457</v>
      </c>
      <c r="B21" s="1">
        <v>19</v>
      </c>
      <c r="C21" s="1">
        <v>19</v>
      </c>
      <c r="D21" s="1">
        <f>(MV_karaoke_202004165687[[#This Row],[Lines]]-MV_karaoke_202004165687[[#This Row],[찾은라인]])</f>
        <v>0</v>
      </c>
      <c r="E21" s="1">
        <v>2</v>
      </c>
      <c r="F21" s="1">
        <v>137</v>
      </c>
      <c r="G21" s="1">
        <v>0</v>
      </c>
      <c r="I21" s="1">
        <v>0</v>
      </c>
      <c r="J21" s="1">
        <v>0</v>
      </c>
      <c r="K21" s="1">
        <f>MV_karaoke_202004165687[[#This Row],[Red]]+MV_karaoke_202004165687[[#This Row],[Purple]]</f>
        <v>0</v>
      </c>
      <c r="O21" s="1"/>
    </row>
    <row r="22" spans="1:15">
      <c r="A22" s="1" t="s">
        <v>1939</v>
      </c>
      <c r="B22" s="1">
        <v>46</v>
      </c>
      <c r="C22" s="1">
        <v>46</v>
      </c>
      <c r="D22" s="1">
        <f>(MV_karaoke_202004165687[[#This Row],[Lines]]-MV_karaoke_202004165687[[#This Row],[찾은라인]])</f>
        <v>0</v>
      </c>
      <c r="E22" s="1">
        <v>2</v>
      </c>
      <c r="F22" s="1">
        <v>139</v>
      </c>
      <c r="G22" s="1">
        <v>0</v>
      </c>
      <c r="I22" s="1">
        <v>0</v>
      </c>
      <c r="J22" s="1">
        <v>2</v>
      </c>
      <c r="K22" s="1">
        <f>MV_karaoke_202004165687[[#This Row],[Red]]+MV_karaoke_202004165687[[#This Row],[Purple]]</f>
        <v>2</v>
      </c>
      <c r="O22" s="1"/>
    </row>
    <row r="23" spans="1:15">
      <c r="A23" s="1" t="s">
        <v>18</v>
      </c>
      <c r="B23" s="1">
        <v>43</v>
      </c>
      <c r="C23" s="1">
        <v>43</v>
      </c>
      <c r="D23" s="1">
        <f>(MV_karaoke_202004165687[[#This Row],[Lines]]-MV_karaoke_202004165687[[#This Row],[찾은라인]])</f>
        <v>0</v>
      </c>
      <c r="E23" s="1">
        <v>4</v>
      </c>
      <c r="F23" s="1">
        <v>101</v>
      </c>
      <c r="G23" s="1">
        <v>0</v>
      </c>
      <c r="I23" s="1">
        <v>0</v>
      </c>
      <c r="J23" s="1">
        <v>0</v>
      </c>
      <c r="K23" s="1">
        <f>MV_karaoke_202004165687[[#This Row],[Red]]+MV_karaoke_202004165687[[#This Row],[Purple]]</f>
        <v>0</v>
      </c>
      <c r="O23" s="1"/>
    </row>
    <row r="24" spans="1:15">
      <c r="A24" s="1" t="s">
        <v>19</v>
      </c>
      <c r="B24" s="1">
        <v>43</v>
      </c>
      <c r="C24" s="1">
        <v>43</v>
      </c>
      <c r="D24" s="1">
        <f>(MV_karaoke_202004165687[[#This Row],[Lines]]-MV_karaoke_202004165687[[#This Row],[찾은라인]])</f>
        <v>0</v>
      </c>
      <c r="E24" s="1">
        <v>7</v>
      </c>
      <c r="F24" s="1">
        <v>92</v>
      </c>
      <c r="G24" s="1">
        <v>1</v>
      </c>
      <c r="I24" s="1">
        <v>0</v>
      </c>
      <c r="J24" s="1">
        <v>0</v>
      </c>
      <c r="K24" s="1">
        <f>MV_karaoke_202004165687[[#This Row],[Red]]+MV_karaoke_202004165687[[#This Row],[Purple]]</f>
        <v>0</v>
      </c>
      <c r="O24" s="1"/>
    </row>
    <row r="25" spans="1:15">
      <c r="A25" s="1" t="s">
        <v>20</v>
      </c>
      <c r="B25" s="1">
        <v>41</v>
      </c>
      <c r="C25" s="1">
        <v>41</v>
      </c>
      <c r="D25" s="1">
        <f>(MV_karaoke_202004165687[[#This Row],[Lines]]-MV_karaoke_202004165687[[#This Row],[찾은라인]])</f>
        <v>0</v>
      </c>
      <c r="E25" s="1">
        <v>1</v>
      </c>
      <c r="F25" s="1">
        <v>164</v>
      </c>
      <c r="G25" s="1">
        <v>0</v>
      </c>
      <c r="I25" s="1">
        <v>0</v>
      </c>
      <c r="J25" s="1">
        <v>0</v>
      </c>
      <c r="K25" s="1">
        <f>MV_karaoke_202004165687[[#This Row],[Red]]+MV_karaoke_202004165687[[#This Row],[Purple]]</f>
        <v>0</v>
      </c>
      <c r="O25" s="1"/>
    </row>
    <row r="26" spans="1:15">
      <c r="A26" s="1" t="s">
        <v>2088</v>
      </c>
      <c r="B26" s="1">
        <v>46</v>
      </c>
      <c r="C26" s="1">
        <v>46</v>
      </c>
      <c r="D26" s="1">
        <f>(MV_karaoke_202004165687[[#This Row],[Lines]]-MV_karaoke_202004165687[[#This Row],[찾은라인]])</f>
        <v>0</v>
      </c>
      <c r="E26" s="1">
        <v>0</v>
      </c>
      <c r="F26" s="1">
        <v>223</v>
      </c>
      <c r="G26" s="1">
        <v>0</v>
      </c>
      <c r="I26" s="1">
        <v>0</v>
      </c>
      <c r="J26" s="1">
        <v>0</v>
      </c>
      <c r="K26" s="1">
        <f>MV_karaoke_202004165687[[#This Row],[Red]]+MV_karaoke_202004165687[[#This Row],[Purple]]</f>
        <v>0</v>
      </c>
      <c r="O26" s="1"/>
    </row>
    <row r="27" spans="1:15">
      <c r="A27" s="1" t="s">
        <v>22</v>
      </c>
      <c r="B27" s="1">
        <v>43</v>
      </c>
      <c r="C27" s="1">
        <v>43</v>
      </c>
      <c r="D27" s="1">
        <f>(MV_karaoke_202004165687[[#This Row],[Lines]]-MV_karaoke_202004165687[[#This Row],[찾은라인]])</f>
        <v>0</v>
      </c>
      <c r="E27" s="1">
        <v>8</v>
      </c>
      <c r="F27" s="1">
        <v>82</v>
      </c>
      <c r="G27" s="1">
        <v>0</v>
      </c>
      <c r="I27" s="1">
        <v>0</v>
      </c>
      <c r="J27" s="1">
        <v>0</v>
      </c>
      <c r="K27" s="1">
        <f>MV_karaoke_202004165687[[#This Row],[Red]]+MV_karaoke_202004165687[[#This Row],[Purple]]</f>
        <v>0</v>
      </c>
      <c r="N27" s="1" t="s">
        <v>2954</v>
      </c>
      <c r="O27" s="1"/>
    </row>
    <row r="28" spans="1:15">
      <c r="A28" s="1" t="s">
        <v>23</v>
      </c>
      <c r="B28" s="1">
        <v>46</v>
      </c>
      <c r="C28" s="1">
        <v>46</v>
      </c>
      <c r="D28" s="1">
        <f>(MV_karaoke_202004165687[[#This Row],[Lines]]-MV_karaoke_202004165687[[#This Row],[찾은라인]])</f>
        <v>0</v>
      </c>
      <c r="E28" s="1">
        <v>0</v>
      </c>
      <c r="F28" s="1">
        <v>139</v>
      </c>
      <c r="G28" s="1">
        <v>0</v>
      </c>
      <c r="I28" s="1">
        <v>0</v>
      </c>
      <c r="J28" s="1">
        <v>0</v>
      </c>
      <c r="K28" s="1">
        <f>MV_karaoke_202004165687[[#This Row],[Red]]+MV_karaoke_202004165687[[#This Row],[Purple]]</f>
        <v>0</v>
      </c>
      <c r="O28" s="1"/>
    </row>
    <row r="29" spans="1:15">
      <c r="A29" s="1" t="s">
        <v>24</v>
      </c>
      <c r="B29" s="1">
        <v>34</v>
      </c>
      <c r="C29" s="1">
        <v>34</v>
      </c>
      <c r="D29" s="1">
        <f>(MV_karaoke_202004165687[[#This Row],[Lines]]-MV_karaoke_202004165687[[#This Row],[찾은라인]])</f>
        <v>0</v>
      </c>
      <c r="E29" s="1">
        <v>0</v>
      </c>
      <c r="F29" s="1">
        <v>146</v>
      </c>
      <c r="G29" s="1">
        <v>1</v>
      </c>
      <c r="I29" s="1">
        <v>0</v>
      </c>
      <c r="J29" s="1">
        <v>1</v>
      </c>
      <c r="K29" s="1">
        <f>MV_karaoke_202004165687[[#This Row],[Red]]+MV_karaoke_202004165687[[#This Row],[Purple]]</f>
        <v>1</v>
      </c>
      <c r="O29" s="1"/>
    </row>
    <row r="30" spans="1:15">
      <c r="A30" s="1" t="s">
        <v>25</v>
      </c>
      <c r="B30" s="1">
        <v>54</v>
      </c>
      <c r="C30" s="1">
        <v>54</v>
      </c>
      <c r="D30" s="1">
        <f>(MV_karaoke_202004165687[[#This Row],[Lines]]-MV_karaoke_202004165687[[#This Row],[찾은라인]])</f>
        <v>0</v>
      </c>
      <c r="E30" s="1">
        <v>0</v>
      </c>
      <c r="F30" s="1">
        <v>167</v>
      </c>
      <c r="G30" s="1">
        <v>1</v>
      </c>
      <c r="I30" s="1">
        <v>18</v>
      </c>
      <c r="J30" s="1">
        <v>0</v>
      </c>
      <c r="K30" s="1">
        <f>MV_karaoke_202004165687[[#This Row],[Red]]+MV_karaoke_202004165687[[#This Row],[Purple]]</f>
        <v>18</v>
      </c>
      <c r="L30" s="1">
        <v>1</v>
      </c>
      <c r="O30" s="1"/>
    </row>
    <row r="31" spans="1:15">
      <c r="A31" s="1" t="s">
        <v>26</v>
      </c>
      <c r="B31" s="1">
        <v>30</v>
      </c>
      <c r="C31" s="1">
        <v>30</v>
      </c>
      <c r="D31" s="1">
        <f>(MV_karaoke_202004165687[[#This Row],[Lines]]-MV_karaoke_202004165687[[#This Row],[찾은라인]])</f>
        <v>0</v>
      </c>
      <c r="E31" s="1">
        <v>10</v>
      </c>
      <c r="F31" s="1">
        <v>52</v>
      </c>
      <c r="G31" s="1">
        <v>0</v>
      </c>
      <c r="I31" s="1">
        <v>0</v>
      </c>
      <c r="J31" s="1">
        <v>0</v>
      </c>
      <c r="K31" s="1">
        <f>MV_karaoke_202004165687[[#This Row],[Red]]+MV_karaoke_202004165687[[#This Row],[Purple]]</f>
        <v>0</v>
      </c>
      <c r="O31" s="1"/>
    </row>
    <row r="32" spans="1:15">
      <c r="A32" s="1" t="s">
        <v>27</v>
      </c>
      <c r="B32" s="1">
        <v>74</v>
      </c>
      <c r="C32" s="1">
        <v>72</v>
      </c>
      <c r="D32" s="1">
        <f>(MV_karaoke_202004165687[[#This Row],[Lines]]-MV_karaoke_202004165687[[#This Row],[찾은라인]])</f>
        <v>2</v>
      </c>
      <c r="E32" s="1">
        <v>10</v>
      </c>
      <c r="F32" s="1">
        <v>36</v>
      </c>
      <c r="G32" s="1">
        <v>0</v>
      </c>
      <c r="I32" s="1">
        <v>0</v>
      </c>
      <c r="J32" s="1">
        <v>34</v>
      </c>
      <c r="K32" s="1">
        <f>MV_karaoke_202004165687[[#This Row],[Red]]+MV_karaoke_202004165687[[#This Row],[Purple]]</f>
        <v>34</v>
      </c>
      <c r="L32" s="1">
        <v>1</v>
      </c>
      <c r="N32" s="1" t="s">
        <v>2397</v>
      </c>
      <c r="O32" s="1"/>
    </row>
    <row r="33" spans="1:15">
      <c r="A33" s="1" t="s">
        <v>28</v>
      </c>
      <c r="B33" s="1">
        <v>49</v>
      </c>
      <c r="C33" s="1">
        <v>43</v>
      </c>
      <c r="D33" s="1">
        <f>(MV_karaoke_202004165687[[#This Row],[Lines]]-MV_karaoke_202004165687[[#This Row],[찾은라인]])</f>
        <v>6</v>
      </c>
      <c r="E33" s="1">
        <v>10</v>
      </c>
      <c r="F33" s="1">
        <v>38</v>
      </c>
      <c r="G33" s="1">
        <v>1</v>
      </c>
      <c r="I33" s="1">
        <v>0</v>
      </c>
      <c r="J33" s="1">
        <v>21</v>
      </c>
      <c r="K33" s="1">
        <f>MV_karaoke_202004165687[[#This Row],[Red]]+MV_karaoke_202004165687[[#This Row],[Purple]]</f>
        <v>21</v>
      </c>
      <c r="L33" s="1">
        <v>1</v>
      </c>
      <c r="O33" s="1"/>
    </row>
    <row r="34" spans="1:15">
      <c r="A34" s="1" t="s">
        <v>29</v>
      </c>
      <c r="B34" s="1">
        <v>36</v>
      </c>
      <c r="C34" s="1">
        <v>35</v>
      </c>
      <c r="D34" s="1">
        <f>(MV_karaoke_202004165687[[#This Row],[Lines]]-MV_karaoke_202004165687[[#This Row],[찾은라인]])</f>
        <v>1</v>
      </c>
      <c r="E34" s="1">
        <v>3</v>
      </c>
      <c r="F34" s="1">
        <v>113</v>
      </c>
      <c r="G34" s="1">
        <v>0</v>
      </c>
      <c r="I34" s="1">
        <v>17</v>
      </c>
      <c r="J34" s="1">
        <v>5</v>
      </c>
      <c r="K34" s="1">
        <f>MV_karaoke_202004165687[[#This Row],[Red]]+MV_karaoke_202004165687[[#This Row],[Purple]]</f>
        <v>22</v>
      </c>
      <c r="L34" s="1">
        <v>1</v>
      </c>
      <c r="N34" s="1" t="s">
        <v>2948</v>
      </c>
      <c r="O34" s="1"/>
    </row>
    <row r="35" spans="1:15">
      <c r="A35" s="1" t="s">
        <v>30</v>
      </c>
      <c r="B35" s="1">
        <v>36</v>
      </c>
      <c r="C35" s="1">
        <v>36</v>
      </c>
      <c r="D35" s="1">
        <f>(MV_karaoke_202004165687[[#This Row],[Lines]]-MV_karaoke_202004165687[[#This Row],[찾은라인]])</f>
        <v>0</v>
      </c>
      <c r="E35" s="1">
        <v>9</v>
      </c>
      <c r="F35" s="1">
        <v>64</v>
      </c>
      <c r="G35" s="1">
        <v>1</v>
      </c>
      <c r="I35" s="1">
        <v>0</v>
      </c>
      <c r="J35" s="1">
        <v>1</v>
      </c>
      <c r="K35" s="1">
        <f>MV_karaoke_202004165687[[#This Row],[Red]]+MV_karaoke_202004165687[[#This Row],[Purple]]</f>
        <v>1</v>
      </c>
      <c r="O35" s="1"/>
    </row>
    <row r="36" spans="1:15">
      <c r="A36" s="1" t="s">
        <v>336</v>
      </c>
      <c r="B36" s="1">
        <v>75</v>
      </c>
      <c r="C36" s="1">
        <v>75</v>
      </c>
      <c r="D36" s="1">
        <f>(MV_karaoke_202004165687[[#This Row],[Lines]]-MV_karaoke_202004165687[[#This Row],[찾은라인]])</f>
        <v>0</v>
      </c>
      <c r="E36" s="1">
        <v>4</v>
      </c>
      <c r="F36" s="1">
        <v>106</v>
      </c>
      <c r="G36" s="1">
        <v>0</v>
      </c>
      <c r="I36" s="1">
        <v>0</v>
      </c>
      <c r="J36" s="1">
        <v>0</v>
      </c>
      <c r="K36" s="1">
        <f>MV_karaoke_202004165687[[#This Row],[Red]]+MV_karaoke_202004165687[[#This Row],[Purple]]</f>
        <v>0</v>
      </c>
      <c r="O36" s="1"/>
    </row>
    <row r="37" spans="1:15">
      <c r="A37" s="1" t="s">
        <v>32</v>
      </c>
      <c r="B37" s="1">
        <v>40</v>
      </c>
      <c r="C37" s="1">
        <v>40</v>
      </c>
      <c r="D37" s="1">
        <f>(MV_karaoke_202004165687[[#This Row],[Lines]]-MV_karaoke_202004165687[[#This Row],[찾은라인]])</f>
        <v>0</v>
      </c>
      <c r="E37" s="1">
        <v>9</v>
      </c>
      <c r="F37" s="1">
        <v>85</v>
      </c>
      <c r="G37" s="1">
        <v>2</v>
      </c>
      <c r="I37" s="1">
        <v>14</v>
      </c>
      <c r="J37" s="1">
        <v>0</v>
      </c>
      <c r="K37" s="1">
        <f>MV_karaoke_202004165687[[#This Row],[Red]]+MV_karaoke_202004165687[[#This Row],[Purple]]</f>
        <v>14</v>
      </c>
      <c r="L37" s="1">
        <v>1</v>
      </c>
      <c r="O37" s="1"/>
    </row>
    <row r="38" spans="1:15">
      <c r="A38" s="1" t="s">
        <v>33</v>
      </c>
      <c r="B38" s="1">
        <v>24</v>
      </c>
      <c r="C38" s="1">
        <v>24</v>
      </c>
      <c r="D38" s="1">
        <f>(MV_karaoke_202004165687[[#This Row],[Lines]]-MV_karaoke_202004165687[[#This Row],[찾은라인]])</f>
        <v>0</v>
      </c>
      <c r="E38" s="1">
        <v>2</v>
      </c>
      <c r="F38" s="1">
        <v>134</v>
      </c>
      <c r="G38" s="1">
        <v>0</v>
      </c>
      <c r="I38" s="1">
        <v>0</v>
      </c>
      <c r="J38" s="1">
        <v>0</v>
      </c>
      <c r="K38" s="1">
        <f>MV_karaoke_202004165687[[#This Row],[Red]]+MV_karaoke_202004165687[[#This Row],[Purple]]</f>
        <v>0</v>
      </c>
      <c r="O38" s="1"/>
    </row>
    <row r="39" spans="1:15">
      <c r="A39" s="1" t="s">
        <v>161</v>
      </c>
      <c r="B39" s="1">
        <v>33</v>
      </c>
      <c r="C39" s="1">
        <v>33</v>
      </c>
      <c r="D39" s="1">
        <f>(MV_karaoke_202004165687[[#This Row],[Lines]]-MV_karaoke_202004165687[[#This Row],[찾은라인]])</f>
        <v>0</v>
      </c>
      <c r="E39" s="1">
        <v>3</v>
      </c>
      <c r="F39" s="1">
        <v>108</v>
      </c>
      <c r="G39" s="1">
        <v>0</v>
      </c>
      <c r="I39" s="1">
        <v>0</v>
      </c>
      <c r="J39" s="1">
        <v>0</v>
      </c>
      <c r="K39" s="1">
        <f>MV_karaoke_202004165687[[#This Row],[Red]]+MV_karaoke_202004165687[[#This Row],[Purple]]</f>
        <v>0</v>
      </c>
      <c r="N39" s="1" t="s">
        <v>1342</v>
      </c>
      <c r="O39" s="1"/>
    </row>
    <row r="40" spans="1:15">
      <c r="A40" s="1" t="s">
        <v>34</v>
      </c>
      <c r="B40" s="1">
        <v>43</v>
      </c>
      <c r="C40" s="1">
        <v>43</v>
      </c>
      <c r="D40" s="1">
        <f>(MV_karaoke_202004165687[[#This Row],[Lines]]-MV_karaoke_202004165687[[#This Row],[찾은라인]])</f>
        <v>0</v>
      </c>
      <c r="E40" s="1">
        <v>0</v>
      </c>
      <c r="F40" s="1">
        <v>208</v>
      </c>
      <c r="G40" s="1">
        <v>0</v>
      </c>
      <c r="I40" s="1">
        <v>0</v>
      </c>
      <c r="J40" s="1">
        <v>0</v>
      </c>
      <c r="K40" s="1">
        <f>MV_karaoke_202004165687[[#This Row],[Red]]+MV_karaoke_202004165687[[#This Row],[Purple]]</f>
        <v>0</v>
      </c>
      <c r="O40" s="1"/>
    </row>
    <row r="41" spans="1:15">
      <c r="A41" s="1" t="s">
        <v>35</v>
      </c>
      <c r="B41" s="1">
        <v>30</v>
      </c>
      <c r="C41" s="1">
        <v>32</v>
      </c>
      <c r="D41" s="1">
        <f>(MV_karaoke_202004165687[[#This Row],[Lines]]-MV_karaoke_202004165687[[#This Row],[찾은라인]])</f>
        <v>-2</v>
      </c>
      <c r="E41" s="1">
        <v>5</v>
      </c>
      <c r="F41" s="1">
        <v>125</v>
      </c>
      <c r="G41" s="1">
        <v>3</v>
      </c>
      <c r="I41" s="1">
        <v>0</v>
      </c>
      <c r="J41" s="1">
        <v>8</v>
      </c>
      <c r="K41" s="1">
        <f>MV_karaoke_202004165687[[#This Row],[Red]]+MV_karaoke_202004165687[[#This Row],[Purple]]</f>
        <v>8</v>
      </c>
      <c r="N41" s="1" t="s">
        <v>1354</v>
      </c>
      <c r="O41" s="1"/>
    </row>
    <row r="42" spans="1:15">
      <c r="A42" s="1" t="s">
        <v>36</v>
      </c>
      <c r="B42" s="1">
        <v>30</v>
      </c>
      <c r="C42" s="1">
        <v>30</v>
      </c>
      <c r="D42" s="1">
        <f>(MV_karaoke_202004165687[[#This Row],[Lines]]-MV_karaoke_202004165687[[#This Row],[찾은라인]])</f>
        <v>0</v>
      </c>
      <c r="E42" s="1">
        <v>6</v>
      </c>
      <c r="F42" s="1">
        <v>69</v>
      </c>
      <c r="G42" s="1">
        <v>0</v>
      </c>
      <c r="I42" s="1">
        <v>0</v>
      </c>
      <c r="J42" s="1">
        <v>1</v>
      </c>
      <c r="K42" s="1">
        <f>MV_karaoke_202004165687[[#This Row],[Red]]+MV_karaoke_202004165687[[#This Row],[Purple]]</f>
        <v>1</v>
      </c>
      <c r="O42" s="1"/>
    </row>
    <row r="43" spans="1:15">
      <c r="A43" s="1" t="s">
        <v>37</v>
      </c>
      <c r="B43" s="1">
        <v>28</v>
      </c>
      <c r="C43" s="1">
        <v>28</v>
      </c>
      <c r="D43" s="1">
        <f>(MV_karaoke_202004165687[[#This Row],[Lines]]-MV_karaoke_202004165687[[#This Row],[찾은라인]])</f>
        <v>0</v>
      </c>
      <c r="E43" s="1">
        <v>8</v>
      </c>
      <c r="F43" s="1">
        <v>85</v>
      </c>
      <c r="G43" s="1">
        <v>4</v>
      </c>
      <c r="I43" s="1">
        <v>0</v>
      </c>
      <c r="J43" s="1">
        <v>2</v>
      </c>
      <c r="K43" s="1">
        <f>MV_karaoke_202004165687[[#This Row],[Red]]+MV_karaoke_202004165687[[#This Row],[Purple]]</f>
        <v>2</v>
      </c>
      <c r="O43" s="1"/>
    </row>
    <row r="44" spans="1:15">
      <c r="A44" s="1" t="s">
        <v>38</v>
      </c>
      <c r="B44" s="1">
        <v>32</v>
      </c>
      <c r="C44" s="1">
        <v>32</v>
      </c>
      <c r="D44" s="1">
        <f>(MV_karaoke_202004165687[[#This Row],[Lines]]-MV_karaoke_202004165687[[#This Row],[찾은라인]])</f>
        <v>0</v>
      </c>
      <c r="E44" s="1">
        <v>5</v>
      </c>
      <c r="F44" s="1">
        <v>98</v>
      </c>
      <c r="G44" s="1">
        <v>0</v>
      </c>
      <c r="I44" s="1">
        <v>0</v>
      </c>
      <c r="J44" s="1">
        <v>1</v>
      </c>
      <c r="K44" s="1">
        <f>MV_karaoke_202004165687[[#This Row],[Red]]+MV_karaoke_202004165687[[#This Row],[Purple]]</f>
        <v>1</v>
      </c>
      <c r="O44" s="1"/>
    </row>
    <row r="45" spans="1:15">
      <c r="A45" s="1" t="s">
        <v>39</v>
      </c>
      <c r="B45" s="1">
        <v>34</v>
      </c>
      <c r="C45" s="1">
        <v>34</v>
      </c>
      <c r="D45" s="1">
        <f>(MV_karaoke_202004165687[[#This Row],[Lines]]-MV_karaoke_202004165687[[#This Row],[찾은라인]])</f>
        <v>0</v>
      </c>
      <c r="E45" s="1">
        <v>4</v>
      </c>
      <c r="F45" s="1">
        <v>111</v>
      </c>
      <c r="G45" s="1">
        <v>0</v>
      </c>
      <c r="I45" s="1">
        <v>0</v>
      </c>
      <c r="J45" s="1">
        <v>0</v>
      </c>
      <c r="K45" s="1">
        <f>MV_karaoke_202004165687[[#This Row],[Red]]+MV_karaoke_202004165687[[#This Row],[Purple]]</f>
        <v>0</v>
      </c>
      <c r="O45" s="1"/>
    </row>
    <row r="46" spans="1:15">
      <c r="A46" s="1" t="s">
        <v>166</v>
      </c>
      <c r="B46" s="1">
        <v>16</v>
      </c>
      <c r="C46" s="1">
        <v>16</v>
      </c>
      <c r="D46" s="1">
        <f>(MV_karaoke_202004165687[[#This Row],[Lines]]-MV_karaoke_202004165687[[#This Row],[찾은라인]])</f>
        <v>0</v>
      </c>
      <c r="E46" s="1">
        <v>0</v>
      </c>
      <c r="F46" s="1">
        <v>181</v>
      </c>
      <c r="G46" s="1">
        <v>0</v>
      </c>
      <c r="I46" s="1">
        <v>0</v>
      </c>
      <c r="J46" s="1">
        <v>0</v>
      </c>
      <c r="K46" s="1">
        <f>MV_karaoke_202004165687[[#This Row],[Red]]+MV_karaoke_202004165687[[#This Row],[Purple]]</f>
        <v>0</v>
      </c>
      <c r="O46" s="1"/>
    </row>
    <row r="47" spans="1:15">
      <c r="A47" s="1" t="s">
        <v>40</v>
      </c>
      <c r="B47" s="1">
        <v>33</v>
      </c>
      <c r="C47" s="1">
        <v>33</v>
      </c>
      <c r="D47" s="1">
        <f>(MV_karaoke_202004165687[[#This Row],[Lines]]-MV_karaoke_202004165687[[#This Row],[찾은라인]])</f>
        <v>0</v>
      </c>
      <c r="E47" s="1">
        <v>1</v>
      </c>
      <c r="F47" s="1">
        <v>156</v>
      </c>
      <c r="G47" s="1">
        <v>0</v>
      </c>
      <c r="I47" s="1">
        <v>0</v>
      </c>
      <c r="J47" s="1">
        <v>0</v>
      </c>
      <c r="K47" s="1">
        <f>MV_karaoke_202004165687[[#This Row],[Red]]+MV_karaoke_202004165687[[#This Row],[Purple]]</f>
        <v>0</v>
      </c>
      <c r="O47" s="1"/>
    </row>
    <row r="48" spans="1:15">
      <c r="A48" s="1" t="s">
        <v>41</v>
      </c>
      <c r="B48" s="1">
        <v>18</v>
      </c>
      <c r="C48" s="1">
        <v>18</v>
      </c>
      <c r="D48" s="1">
        <f>(MV_karaoke_202004165687[[#This Row],[Lines]]-MV_karaoke_202004165687[[#This Row],[찾은라인]])</f>
        <v>0</v>
      </c>
      <c r="E48" s="1">
        <v>0</v>
      </c>
      <c r="F48" s="1">
        <v>184</v>
      </c>
      <c r="G48" s="1">
        <v>0</v>
      </c>
      <c r="I48" s="1">
        <v>0</v>
      </c>
      <c r="J48" s="1">
        <v>0</v>
      </c>
      <c r="K48" s="1">
        <f>MV_karaoke_202004165687[[#This Row],[Red]]+MV_karaoke_202004165687[[#This Row],[Purple]]</f>
        <v>0</v>
      </c>
      <c r="O48" s="1"/>
    </row>
    <row r="49" spans="1:15">
      <c r="A49" s="1" t="s">
        <v>42</v>
      </c>
      <c r="B49" s="1">
        <v>28</v>
      </c>
      <c r="C49" s="1">
        <v>28</v>
      </c>
      <c r="D49" s="1">
        <f>(MV_karaoke_202004165687[[#This Row],[Lines]]-MV_karaoke_202004165687[[#This Row],[찾은라인]])</f>
        <v>0</v>
      </c>
      <c r="E49" s="1">
        <v>8</v>
      </c>
      <c r="F49" s="1">
        <v>72</v>
      </c>
      <c r="G49" s="1">
        <v>0</v>
      </c>
      <c r="I49" s="1">
        <v>0</v>
      </c>
      <c r="J49" s="1">
        <v>0</v>
      </c>
      <c r="K49" s="1">
        <f>MV_karaoke_202004165687[[#This Row],[Red]]+MV_karaoke_202004165687[[#This Row],[Purple]]</f>
        <v>0</v>
      </c>
      <c r="O49" s="1"/>
    </row>
    <row r="50" spans="1:15">
      <c r="A50" s="1" t="s">
        <v>43</v>
      </c>
      <c r="B50" s="1">
        <v>34</v>
      </c>
      <c r="C50" s="1">
        <v>34</v>
      </c>
      <c r="D50" s="1">
        <f>(MV_karaoke_202004165687[[#This Row],[Lines]]-MV_karaoke_202004165687[[#This Row],[찾은라인]])</f>
        <v>0</v>
      </c>
      <c r="E50" s="1">
        <v>1</v>
      </c>
      <c r="F50" s="1">
        <v>176</v>
      </c>
      <c r="G50" s="1">
        <v>3</v>
      </c>
      <c r="I50" s="1">
        <v>0</v>
      </c>
      <c r="J50" s="1">
        <v>0</v>
      </c>
      <c r="K50" s="1">
        <f>MV_karaoke_202004165687[[#This Row],[Red]]+MV_karaoke_202004165687[[#This Row],[Purple]]</f>
        <v>0</v>
      </c>
      <c r="O50" s="1"/>
    </row>
    <row r="51" spans="1:15">
      <c r="A51" s="1" t="s">
        <v>44</v>
      </c>
      <c r="B51" s="1">
        <v>36</v>
      </c>
      <c r="C51" s="1">
        <v>36</v>
      </c>
      <c r="D51" s="1">
        <f>(MV_karaoke_202004165687[[#This Row],[Lines]]-MV_karaoke_202004165687[[#This Row],[찾은라인]])</f>
        <v>0</v>
      </c>
      <c r="E51" s="1">
        <v>0</v>
      </c>
      <c r="F51" s="1">
        <v>182</v>
      </c>
      <c r="G51" s="1">
        <v>0</v>
      </c>
      <c r="I51" s="1">
        <v>0</v>
      </c>
      <c r="J51" s="1">
        <v>0</v>
      </c>
      <c r="K51" s="1">
        <f>MV_karaoke_202004165687[[#This Row],[Red]]+MV_karaoke_202004165687[[#This Row],[Purple]]</f>
        <v>0</v>
      </c>
      <c r="O51" s="1"/>
    </row>
    <row r="52" spans="1:15">
      <c r="A52" s="1" t="s">
        <v>45</v>
      </c>
      <c r="B52" s="1">
        <v>33</v>
      </c>
      <c r="C52" s="1">
        <v>33</v>
      </c>
      <c r="D52" s="1">
        <f>(MV_karaoke_202004165687[[#This Row],[Lines]]-MV_karaoke_202004165687[[#This Row],[찾은라인]])</f>
        <v>0</v>
      </c>
      <c r="E52" s="1">
        <v>0</v>
      </c>
      <c r="F52" s="1">
        <v>184</v>
      </c>
      <c r="G52" s="1">
        <v>1</v>
      </c>
      <c r="I52" s="1">
        <v>1</v>
      </c>
      <c r="J52" s="1">
        <v>0</v>
      </c>
      <c r="K52" s="1">
        <f>MV_karaoke_202004165687[[#This Row],[Red]]+MV_karaoke_202004165687[[#This Row],[Purple]]</f>
        <v>1</v>
      </c>
      <c r="O52" s="1"/>
    </row>
    <row r="53" spans="1:15">
      <c r="A53" s="1" t="s">
        <v>46</v>
      </c>
      <c r="B53" s="1">
        <v>26</v>
      </c>
      <c r="C53" s="1">
        <v>26</v>
      </c>
      <c r="D53" s="1">
        <f>(MV_karaoke_202004165687[[#This Row],[Lines]]-MV_karaoke_202004165687[[#This Row],[찾은라인]])</f>
        <v>0</v>
      </c>
      <c r="E53" s="1">
        <v>0</v>
      </c>
      <c r="F53" s="1">
        <v>194</v>
      </c>
      <c r="G53" s="1">
        <v>0</v>
      </c>
      <c r="I53" s="1">
        <v>0</v>
      </c>
      <c r="J53" s="1">
        <v>0</v>
      </c>
      <c r="K53" s="1">
        <f>MV_karaoke_202004165687[[#This Row],[Red]]+MV_karaoke_202004165687[[#This Row],[Purple]]</f>
        <v>0</v>
      </c>
      <c r="O53" s="1"/>
    </row>
    <row r="54" spans="1:15">
      <c r="A54" s="1" t="s">
        <v>47</v>
      </c>
      <c r="B54" s="1">
        <v>29</v>
      </c>
      <c r="C54" s="1">
        <v>29</v>
      </c>
      <c r="D54" s="1">
        <f>(MV_karaoke_202004165687[[#This Row],[Lines]]-MV_karaoke_202004165687[[#This Row],[찾은라인]])</f>
        <v>0</v>
      </c>
      <c r="E54" s="1">
        <v>0</v>
      </c>
      <c r="F54" s="1">
        <v>149</v>
      </c>
      <c r="G54" s="1">
        <v>0</v>
      </c>
      <c r="I54" s="1">
        <v>0</v>
      </c>
      <c r="J54" s="1">
        <v>0</v>
      </c>
      <c r="K54" s="1">
        <f>MV_karaoke_202004165687[[#This Row],[Red]]+MV_karaoke_202004165687[[#This Row],[Purple]]</f>
        <v>0</v>
      </c>
      <c r="O54" s="1"/>
    </row>
    <row r="55" spans="1:15">
      <c r="A55" s="1" t="s">
        <v>48</v>
      </c>
      <c r="B55" s="1">
        <v>77</v>
      </c>
      <c r="C55" s="1">
        <v>77</v>
      </c>
      <c r="D55" s="1">
        <f>(MV_karaoke_202004165687[[#This Row],[Lines]]-MV_karaoke_202004165687[[#This Row],[찾은라인]])</f>
        <v>0</v>
      </c>
      <c r="E55" s="1">
        <v>1</v>
      </c>
      <c r="F55" s="1">
        <v>151</v>
      </c>
      <c r="G55" s="1">
        <v>0</v>
      </c>
      <c r="I55" s="1">
        <v>0</v>
      </c>
      <c r="J55" s="1">
        <v>0</v>
      </c>
      <c r="K55" s="1">
        <f>MV_karaoke_202004165687[[#This Row],[Red]]+MV_karaoke_202004165687[[#This Row],[Purple]]</f>
        <v>0</v>
      </c>
      <c r="O55" s="1"/>
    </row>
    <row r="56" spans="1:15">
      <c r="A56" s="1" t="s">
        <v>49</v>
      </c>
      <c r="B56" s="1">
        <v>56</v>
      </c>
      <c r="C56" s="1">
        <v>56</v>
      </c>
      <c r="D56" s="1">
        <f>(MV_karaoke_202004165687[[#This Row],[Lines]]-MV_karaoke_202004165687[[#This Row],[찾은라인]])</f>
        <v>0</v>
      </c>
      <c r="E56" s="1">
        <v>5</v>
      </c>
      <c r="F56" s="1">
        <v>90</v>
      </c>
      <c r="G56" s="1">
        <v>0</v>
      </c>
      <c r="I56" s="1">
        <v>0</v>
      </c>
      <c r="J56" s="1">
        <v>0</v>
      </c>
      <c r="K56" s="1">
        <f>MV_karaoke_202004165687[[#This Row],[Red]]+MV_karaoke_202004165687[[#This Row],[Purple]]</f>
        <v>0</v>
      </c>
      <c r="O56" s="1"/>
    </row>
    <row r="57" spans="1:15">
      <c r="A57" s="1" t="s">
        <v>50</v>
      </c>
      <c r="B57" s="1">
        <v>27</v>
      </c>
      <c r="C57" s="1">
        <v>27</v>
      </c>
      <c r="D57" s="1">
        <f>(MV_karaoke_202004165687[[#This Row],[Lines]]-MV_karaoke_202004165687[[#This Row],[찾은라인]])</f>
        <v>0</v>
      </c>
      <c r="E57" s="1">
        <v>8</v>
      </c>
      <c r="F57" s="1">
        <v>72</v>
      </c>
      <c r="G57" s="1">
        <v>0</v>
      </c>
      <c r="I57" s="1">
        <v>0</v>
      </c>
      <c r="J57" s="1">
        <v>0</v>
      </c>
      <c r="K57" s="1">
        <f>MV_karaoke_202004165687[[#This Row],[Red]]+MV_karaoke_202004165687[[#This Row],[Purple]]</f>
        <v>0</v>
      </c>
      <c r="O57" s="1"/>
    </row>
    <row r="58" spans="1:15">
      <c r="A58" s="1" t="s">
        <v>51</v>
      </c>
      <c r="B58" s="1">
        <v>15</v>
      </c>
      <c r="C58" s="1">
        <v>15</v>
      </c>
      <c r="D58" s="1">
        <f>(MV_karaoke_202004165687[[#This Row],[Lines]]-MV_karaoke_202004165687[[#This Row],[찾은라인]])</f>
        <v>0</v>
      </c>
      <c r="E58" s="1">
        <v>6</v>
      </c>
      <c r="F58" s="1">
        <v>92</v>
      </c>
      <c r="G58" s="1">
        <v>0</v>
      </c>
      <c r="I58" s="1">
        <v>0</v>
      </c>
      <c r="J58" s="1">
        <v>0</v>
      </c>
      <c r="K58" s="1">
        <f>MV_karaoke_202004165687[[#This Row],[Red]]+MV_karaoke_202004165687[[#This Row],[Purple]]</f>
        <v>0</v>
      </c>
      <c r="O58" s="1"/>
    </row>
    <row r="59" spans="1:15">
      <c r="A59" s="1" t="s">
        <v>52</v>
      </c>
      <c r="B59" s="1">
        <v>22</v>
      </c>
      <c r="C59" s="1">
        <v>22</v>
      </c>
      <c r="D59" s="1">
        <f>(MV_karaoke_202004165687[[#This Row],[Lines]]-MV_karaoke_202004165687[[#This Row],[찾은라인]])</f>
        <v>0</v>
      </c>
      <c r="E59" s="1">
        <v>2</v>
      </c>
      <c r="F59" s="1">
        <v>128</v>
      </c>
      <c r="G59" s="1">
        <v>0</v>
      </c>
      <c r="I59" s="1">
        <v>0</v>
      </c>
      <c r="J59" s="1">
        <v>0</v>
      </c>
      <c r="K59" s="1">
        <f>MV_karaoke_202004165687[[#This Row],[Red]]+MV_karaoke_202004165687[[#This Row],[Purple]]</f>
        <v>0</v>
      </c>
      <c r="O59" s="1"/>
    </row>
    <row r="60" spans="1:15">
      <c r="A60" s="1" t="s">
        <v>53</v>
      </c>
      <c r="B60" s="1">
        <v>28</v>
      </c>
      <c r="C60" s="1">
        <v>28</v>
      </c>
      <c r="D60" s="1">
        <f>(MV_karaoke_202004165687[[#This Row],[Lines]]-MV_karaoke_202004165687[[#This Row],[찾은라인]])</f>
        <v>0</v>
      </c>
      <c r="E60" s="1">
        <v>0</v>
      </c>
      <c r="F60" s="1">
        <v>140</v>
      </c>
      <c r="G60" s="1">
        <v>0</v>
      </c>
      <c r="I60" s="1">
        <v>0</v>
      </c>
      <c r="J60" s="1">
        <v>0</v>
      </c>
      <c r="K60" s="1">
        <f>MV_karaoke_202004165687[[#This Row],[Red]]+MV_karaoke_202004165687[[#This Row],[Purple]]</f>
        <v>0</v>
      </c>
      <c r="O60" s="1"/>
    </row>
    <row r="61" spans="1:15">
      <c r="A61" s="1" t="s">
        <v>54</v>
      </c>
      <c r="B61" s="1">
        <v>38</v>
      </c>
      <c r="C61" s="1">
        <v>38</v>
      </c>
      <c r="D61" s="1">
        <f>(MV_karaoke_202004165687[[#This Row],[Lines]]-MV_karaoke_202004165687[[#This Row],[찾은라인]])</f>
        <v>0</v>
      </c>
      <c r="E61" s="1">
        <v>1</v>
      </c>
      <c r="F61" s="1">
        <v>119</v>
      </c>
      <c r="G61" s="1">
        <v>0</v>
      </c>
      <c r="I61" s="1">
        <v>0</v>
      </c>
      <c r="J61" s="1">
        <v>0</v>
      </c>
      <c r="K61" s="1">
        <f>MV_karaoke_202004165687[[#This Row],[Red]]+MV_karaoke_202004165687[[#This Row],[Purple]]</f>
        <v>0</v>
      </c>
      <c r="O61" s="1"/>
    </row>
    <row r="62" spans="1:15">
      <c r="A62" s="1" t="s">
        <v>2680</v>
      </c>
      <c r="B62" s="1">
        <v>33</v>
      </c>
      <c r="C62" s="1">
        <v>33</v>
      </c>
      <c r="D62" s="1">
        <f>(MV_karaoke_202004165687[[#This Row],[Lines]]-MV_karaoke_202004165687[[#This Row],[찾은라인]])</f>
        <v>0</v>
      </c>
      <c r="E62" s="1">
        <v>10</v>
      </c>
      <c r="F62" s="1">
        <v>58</v>
      </c>
      <c r="G62" s="1">
        <v>0</v>
      </c>
      <c r="I62" s="1">
        <v>0</v>
      </c>
      <c r="J62" s="1">
        <v>0</v>
      </c>
      <c r="K62" s="1">
        <f>MV_karaoke_202004165687[[#This Row],[Red]]+MV_karaoke_202004165687[[#This Row],[Purple]]</f>
        <v>0</v>
      </c>
      <c r="N62" s="1" t="s">
        <v>2950</v>
      </c>
      <c r="O62" s="1" t="s">
        <v>2955</v>
      </c>
    </row>
    <row r="63" spans="1:15">
      <c r="A63" s="1" t="s">
        <v>56</v>
      </c>
      <c r="B63" s="1">
        <v>47</v>
      </c>
      <c r="C63" s="1">
        <v>47</v>
      </c>
      <c r="D63" s="1">
        <f>(MV_karaoke_202004165687[[#This Row],[Lines]]-MV_karaoke_202004165687[[#This Row],[찾은라인]])</f>
        <v>0</v>
      </c>
      <c r="E63" s="1">
        <v>2</v>
      </c>
      <c r="F63" s="1">
        <v>113</v>
      </c>
      <c r="G63" s="1">
        <v>0</v>
      </c>
      <c r="I63" s="1">
        <v>0</v>
      </c>
      <c r="J63" s="1">
        <v>0</v>
      </c>
      <c r="K63" s="1">
        <f>MV_karaoke_202004165687[[#This Row],[Red]]+MV_karaoke_202004165687[[#This Row],[Purple]]</f>
        <v>0</v>
      </c>
      <c r="O63" s="1"/>
    </row>
    <row r="64" spans="1:15">
      <c r="A64" s="1" t="s">
        <v>57</v>
      </c>
      <c r="B64" s="1">
        <v>50</v>
      </c>
      <c r="C64" s="1">
        <v>50</v>
      </c>
      <c r="D64" s="1">
        <f>(MV_karaoke_202004165687[[#This Row],[Lines]]-MV_karaoke_202004165687[[#This Row],[찾은라인]])</f>
        <v>0</v>
      </c>
      <c r="E64" s="1">
        <v>1</v>
      </c>
      <c r="F64" s="1">
        <v>124</v>
      </c>
      <c r="G64" s="1">
        <v>1</v>
      </c>
      <c r="I64" s="1">
        <v>0</v>
      </c>
      <c r="J64" s="1">
        <v>0</v>
      </c>
      <c r="K64" s="1">
        <f>MV_karaoke_202004165687[[#This Row],[Red]]+MV_karaoke_202004165687[[#This Row],[Purple]]</f>
        <v>0</v>
      </c>
      <c r="O64" s="1"/>
    </row>
    <row r="65" spans="1:15">
      <c r="A65" s="1" t="s">
        <v>58</v>
      </c>
      <c r="B65" s="1">
        <v>34</v>
      </c>
      <c r="C65" s="1">
        <v>34</v>
      </c>
      <c r="D65" s="1">
        <f>(MV_karaoke_202004165687[[#This Row],[Lines]]-MV_karaoke_202004165687[[#This Row],[찾은라인]])</f>
        <v>0</v>
      </c>
      <c r="E65" s="1">
        <v>1</v>
      </c>
      <c r="F65" s="1">
        <v>121</v>
      </c>
      <c r="G65" s="1">
        <v>1</v>
      </c>
      <c r="I65" s="1">
        <v>0</v>
      </c>
      <c r="J65" s="1">
        <v>0</v>
      </c>
      <c r="K65" s="1">
        <f>MV_karaoke_202004165687[[#This Row],[Red]]+MV_karaoke_202004165687[[#This Row],[Purple]]</f>
        <v>0</v>
      </c>
      <c r="O65" s="1"/>
    </row>
    <row r="66" spans="1:15">
      <c r="A66" s="1" t="s">
        <v>59</v>
      </c>
      <c r="B66" s="1">
        <v>32</v>
      </c>
      <c r="C66" s="1">
        <v>32</v>
      </c>
      <c r="D66" s="1">
        <f>(MV_karaoke_202004165687[[#This Row],[Lines]]-MV_karaoke_202004165687[[#This Row],[찾은라인]])</f>
        <v>0</v>
      </c>
      <c r="E66" s="1">
        <v>0</v>
      </c>
      <c r="F66" s="1">
        <v>173</v>
      </c>
      <c r="G66" s="1">
        <v>0</v>
      </c>
      <c r="I66" s="1">
        <v>0</v>
      </c>
      <c r="J66" s="1">
        <v>0</v>
      </c>
      <c r="K66" s="1">
        <f>MV_karaoke_202004165687[[#This Row],[Red]]+MV_karaoke_202004165687[[#This Row],[Purple]]</f>
        <v>0</v>
      </c>
      <c r="O66" s="1"/>
    </row>
    <row r="67" spans="1:15">
      <c r="A67" s="1" t="s">
        <v>60</v>
      </c>
      <c r="B67" s="1">
        <v>56</v>
      </c>
      <c r="C67" s="1">
        <v>56</v>
      </c>
      <c r="D67" s="1">
        <f>(MV_karaoke_202004165687[[#This Row],[Lines]]-MV_karaoke_202004165687[[#This Row],[찾은라인]])</f>
        <v>0</v>
      </c>
      <c r="E67" s="1">
        <v>3</v>
      </c>
      <c r="F67" s="1">
        <v>107</v>
      </c>
      <c r="G67" s="1">
        <v>0</v>
      </c>
      <c r="I67" s="1">
        <v>0</v>
      </c>
      <c r="J67" s="1">
        <v>0</v>
      </c>
      <c r="K67" s="1">
        <f>MV_karaoke_202004165687[[#This Row],[Red]]+MV_karaoke_202004165687[[#This Row],[Purple]]</f>
        <v>0</v>
      </c>
      <c r="O67" s="1"/>
    </row>
    <row r="68" spans="1:15">
      <c r="A68" s="1" t="s">
        <v>61</v>
      </c>
      <c r="B68" s="1">
        <v>32</v>
      </c>
      <c r="C68" s="1">
        <v>32</v>
      </c>
      <c r="D68" s="1">
        <f>(MV_karaoke_202004165687[[#This Row],[Lines]]-MV_karaoke_202004165687[[#This Row],[찾은라인]])</f>
        <v>0</v>
      </c>
      <c r="E68" s="1">
        <v>6</v>
      </c>
      <c r="F68" s="1">
        <v>97</v>
      </c>
      <c r="G68" s="1">
        <v>0</v>
      </c>
      <c r="I68" s="1">
        <v>0</v>
      </c>
      <c r="J68" s="1">
        <v>0</v>
      </c>
      <c r="K68" s="1">
        <f>MV_karaoke_202004165687[[#This Row],[Red]]+MV_karaoke_202004165687[[#This Row],[Purple]]</f>
        <v>0</v>
      </c>
      <c r="O68" s="1"/>
    </row>
    <row r="69" spans="1:15">
      <c r="A69" s="1" t="s">
        <v>3232</v>
      </c>
      <c r="B69" s="1">
        <v>45</v>
      </c>
      <c r="C69" s="1">
        <v>45</v>
      </c>
      <c r="D69" s="1">
        <f>(MV_karaoke_202004165687[[#This Row],[Lines]]-MV_karaoke_202004165687[[#This Row],[찾은라인]])</f>
        <v>0</v>
      </c>
      <c r="E69" s="1">
        <v>4</v>
      </c>
      <c r="F69" s="1">
        <v>116</v>
      </c>
      <c r="G69" s="1">
        <v>2</v>
      </c>
      <c r="I69" s="1">
        <v>0</v>
      </c>
      <c r="J69" s="1">
        <v>2</v>
      </c>
      <c r="K69" s="1">
        <f>MV_karaoke_202004165687[[#This Row],[Red]]+MV_karaoke_202004165687[[#This Row],[Purple]]</f>
        <v>2</v>
      </c>
      <c r="O69" s="1"/>
    </row>
    <row r="70" spans="1:15">
      <c r="A70" s="1" t="s">
        <v>63</v>
      </c>
      <c r="B70" s="1">
        <v>34</v>
      </c>
      <c r="C70" s="1">
        <v>34</v>
      </c>
      <c r="D70" s="1">
        <f>(MV_karaoke_202004165687[[#This Row],[Lines]]-MV_karaoke_202004165687[[#This Row],[찾은라인]])</f>
        <v>0</v>
      </c>
      <c r="E70" s="1">
        <v>4</v>
      </c>
      <c r="F70" s="1">
        <v>113</v>
      </c>
      <c r="G70" s="1">
        <v>1</v>
      </c>
      <c r="I70" s="1">
        <v>0</v>
      </c>
      <c r="J70" s="1">
        <v>0</v>
      </c>
      <c r="K70" s="1">
        <f>MV_karaoke_202004165687[[#This Row],[Red]]+MV_karaoke_202004165687[[#This Row],[Purple]]</f>
        <v>0</v>
      </c>
      <c r="O70" s="1"/>
    </row>
    <row r="71" spans="1:15">
      <c r="A71" s="1" t="s">
        <v>64</v>
      </c>
      <c r="B71" s="1">
        <v>40</v>
      </c>
      <c r="C71" s="1">
        <v>40</v>
      </c>
      <c r="D71" s="1">
        <f>(MV_karaoke_202004165687[[#This Row],[Lines]]-MV_karaoke_202004165687[[#This Row],[찾은라인]])</f>
        <v>0</v>
      </c>
      <c r="E71" s="1">
        <v>10</v>
      </c>
      <c r="F71" s="1">
        <v>77</v>
      </c>
      <c r="G71" s="1">
        <v>0</v>
      </c>
      <c r="I71" s="1">
        <v>0</v>
      </c>
      <c r="J71" s="1">
        <v>0</v>
      </c>
      <c r="K71" s="1">
        <f>MV_karaoke_202004165687[[#This Row],[Red]]+MV_karaoke_202004165687[[#This Row],[Purple]]</f>
        <v>0</v>
      </c>
      <c r="O71" s="1"/>
    </row>
    <row r="72" spans="1:15">
      <c r="A72" s="1" t="s">
        <v>65</v>
      </c>
      <c r="B72" s="1">
        <v>42</v>
      </c>
      <c r="C72" s="1">
        <v>42</v>
      </c>
      <c r="D72" s="1">
        <f>(MV_karaoke_202004165687[[#This Row],[Lines]]-MV_karaoke_202004165687[[#This Row],[찾은라인]])</f>
        <v>0</v>
      </c>
      <c r="E72" s="1">
        <v>0</v>
      </c>
      <c r="F72" s="1">
        <v>188</v>
      </c>
      <c r="G72" s="1">
        <v>0</v>
      </c>
      <c r="I72" s="1">
        <v>0</v>
      </c>
      <c r="J72" s="1">
        <v>0</v>
      </c>
      <c r="K72" s="1">
        <f>MV_karaoke_202004165687[[#This Row],[Red]]+MV_karaoke_202004165687[[#This Row],[Purple]]</f>
        <v>0</v>
      </c>
      <c r="O72" s="1"/>
    </row>
    <row r="73" spans="1:15">
      <c r="A73" s="1" t="s">
        <v>66</v>
      </c>
      <c r="B73" s="1">
        <v>25</v>
      </c>
      <c r="C73" s="1">
        <v>25</v>
      </c>
      <c r="D73" s="1">
        <f>(MV_karaoke_202004165687[[#This Row],[Lines]]-MV_karaoke_202004165687[[#This Row],[찾은라인]])</f>
        <v>0</v>
      </c>
      <c r="E73" s="1">
        <v>0</v>
      </c>
      <c r="F73" s="1">
        <v>148</v>
      </c>
      <c r="G73" s="1">
        <v>0</v>
      </c>
      <c r="I73" s="1">
        <v>0</v>
      </c>
      <c r="J73" s="1">
        <v>0</v>
      </c>
      <c r="K73" s="1">
        <f>MV_karaoke_202004165687[[#This Row],[Red]]+MV_karaoke_202004165687[[#This Row],[Purple]]</f>
        <v>0</v>
      </c>
      <c r="O73" s="1"/>
    </row>
    <row r="74" spans="1:15">
      <c r="A74" s="1" t="s">
        <v>67</v>
      </c>
      <c r="B74" s="1">
        <v>30</v>
      </c>
      <c r="C74" s="1">
        <v>30</v>
      </c>
      <c r="D74" s="1">
        <f>(MV_karaoke_202004165687[[#This Row],[Lines]]-MV_karaoke_202004165687[[#This Row],[찾은라인]])</f>
        <v>0</v>
      </c>
      <c r="E74" s="1">
        <v>10</v>
      </c>
      <c r="F74" s="1">
        <v>70</v>
      </c>
      <c r="G74" s="1">
        <v>0</v>
      </c>
      <c r="I74" s="1">
        <v>0</v>
      </c>
      <c r="J74" s="1">
        <v>0</v>
      </c>
      <c r="K74" s="1">
        <f>MV_karaoke_202004165687[[#This Row],[Red]]+MV_karaoke_202004165687[[#This Row],[Purple]]</f>
        <v>0</v>
      </c>
      <c r="O74" s="1"/>
    </row>
    <row r="75" spans="1:15">
      <c r="A75" s="1" t="s">
        <v>68</v>
      </c>
      <c r="B75" s="1">
        <v>40</v>
      </c>
      <c r="C75" s="1">
        <v>40</v>
      </c>
      <c r="D75" s="1">
        <f>(MV_karaoke_202004165687[[#This Row],[Lines]]-MV_karaoke_202004165687[[#This Row],[찾은라인]])</f>
        <v>0</v>
      </c>
      <c r="E75" s="1">
        <v>0</v>
      </c>
      <c r="F75" s="1">
        <v>149</v>
      </c>
      <c r="G75" s="1">
        <v>0</v>
      </c>
      <c r="I75" s="1">
        <v>0</v>
      </c>
      <c r="J75" s="1">
        <v>1</v>
      </c>
      <c r="K75" s="1">
        <f>MV_karaoke_202004165687[[#This Row],[Red]]+MV_karaoke_202004165687[[#This Row],[Purple]]</f>
        <v>1</v>
      </c>
      <c r="O75" s="1"/>
    </row>
    <row r="76" spans="1:15">
      <c r="A76" s="1" t="s">
        <v>69</v>
      </c>
      <c r="B76" s="1">
        <v>36</v>
      </c>
      <c r="C76" s="1">
        <v>36</v>
      </c>
      <c r="D76" s="1">
        <f>(MV_karaoke_202004165687[[#This Row],[Lines]]-MV_karaoke_202004165687[[#This Row],[찾은라인]])</f>
        <v>0</v>
      </c>
      <c r="E76" s="1">
        <v>0</v>
      </c>
      <c r="F76" s="1">
        <v>185</v>
      </c>
      <c r="G76" s="1">
        <v>0</v>
      </c>
      <c r="I76" s="1">
        <v>0</v>
      </c>
      <c r="J76" s="1">
        <v>0</v>
      </c>
      <c r="K76" s="1">
        <f>MV_karaoke_202004165687[[#This Row],[Red]]+MV_karaoke_202004165687[[#This Row],[Purple]]</f>
        <v>0</v>
      </c>
      <c r="O76" s="1"/>
    </row>
    <row r="77" spans="1:15">
      <c r="A77" s="1" t="s">
        <v>70</v>
      </c>
      <c r="B77" s="1">
        <v>37</v>
      </c>
      <c r="C77" s="1">
        <v>37</v>
      </c>
      <c r="D77" s="1">
        <f>(MV_karaoke_202004165687[[#This Row],[Lines]]-MV_karaoke_202004165687[[#This Row],[찾은라인]])</f>
        <v>0</v>
      </c>
      <c r="E77" s="1">
        <v>1</v>
      </c>
      <c r="F77" s="1">
        <v>151</v>
      </c>
      <c r="G77" s="1">
        <v>0</v>
      </c>
      <c r="I77" s="1">
        <v>0</v>
      </c>
      <c r="J77" s="1">
        <v>0</v>
      </c>
      <c r="K77" s="1">
        <f>MV_karaoke_202004165687[[#This Row],[Red]]+MV_karaoke_202004165687[[#This Row],[Purple]]</f>
        <v>0</v>
      </c>
      <c r="O77" s="1"/>
    </row>
    <row r="78" spans="1:15">
      <c r="A78" s="1" t="s">
        <v>71</v>
      </c>
      <c r="B78" s="1">
        <v>47</v>
      </c>
      <c r="C78" s="1">
        <v>47</v>
      </c>
      <c r="D78" s="1">
        <f>(MV_karaoke_202004165687[[#This Row],[Lines]]-MV_karaoke_202004165687[[#This Row],[찾은라인]])</f>
        <v>0</v>
      </c>
      <c r="E78" s="1">
        <v>7</v>
      </c>
      <c r="F78" s="1">
        <v>92</v>
      </c>
      <c r="G78" s="1">
        <v>0</v>
      </c>
      <c r="I78" s="1">
        <v>0</v>
      </c>
      <c r="J78" s="1">
        <v>0</v>
      </c>
      <c r="K78" s="1">
        <f>MV_karaoke_202004165687[[#This Row],[Red]]+MV_karaoke_202004165687[[#This Row],[Purple]]</f>
        <v>0</v>
      </c>
      <c r="O78" s="1"/>
    </row>
    <row r="79" spans="1:15">
      <c r="A79" s="1" t="s">
        <v>72</v>
      </c>
      <c r="B79" s="1">
        <v>40</v>
      </c>
      <c r="C79" s="1">
        <v>40</v>
      </c>
      <c r="D79" s="1">
        <f>(MV_karaoke_202004165687[[#This Row],[Lines]]-MV_karaoke_202004165687[[#This Row],[찾은라인]])</f>
        <v>0</v>
      </c>
      <c r="E79" s="1">
        <v>5</v>
      </c>
      <c r="F79" s="1">
        <v>103</v>
      </c>
      <c r="G79" s="1">
        <v>0</v>
      </c>
      <c r="I79" s="1">
        <v>0</v>
      </c>
      <c r="J79" s="1">
        <v>0</v>
      </c>
      <c r="K79" s="1">
        <f>MV_karaoke_202004165687[[#This Row],[Red]]+MV_karaoke_202004165687[[#This Row],[Purple]]</f>
        <v>0</v>
      </c>
      <c r="O79" s="1"/>
    </row>
    <row r="80" spans="1:15">
      <c r="A80" s="1" t="s">
        <v>73</v>
      </c>
      <c r="B80" s="1">
        <v>28</v>
      </c>
      <c r="C80" s="1">
        <v>28</v>
      </c>
      <c r="D80" s="1">
        <f>(MV_karaoke_202004165687[[#This Row],[Lines]]-MV_karaoke_202004165687[[#This Row],[찾은라인]])</f>
        <v>0</v>
      </c>
      <c r="E80" s="1">
        <v>9</v>
      </c>
      <c r="F80" s="1">
        <v>72</v>
      </c>
      <c r="G80" s="1">
        <v>0</v>
      </c>
      <c r="I80" s="1">
        <v>0</v>
      </c>
      <c r="J80" s="1">
        <v>0</v>
      </c>
      <c r="K80" s="1">
        <f>MV_karaoke_202004165687[[#This Row],[Red]]+MV_karaoke_202004165687[[#This Row],[Purple]]</f>
        <v>0</v>
      </c>
      <c r="O80" s="1"/>
    </row>
    <row r="81" spans="1:15">
      <c r="A81" s="1" t="s">
        <v>74</v>
      </c>
      <c r="B81" s="1">
        <v>34</v>
      </c>
      <c r="C81" s="1">
        <v>34</v>
      </c>
      <c r="D81" s="1">
        <f>(MV_karaoke_202004165687[[#This Row],[Lines]]-MV_karaoke_202004165687[[#This Row],[찾은라인]])</f>
        <v>0</v>
      </c>
      <c r="E81" s="1">
        <v>0</v>
      </c>
      <c r="F81" s="1">
        <v>176</v>
      </c>
      <c r="G81" s="1">
        <v>0</v>
      </c>
      <c r="I81" s="1">
        <v>0</v>
      </c>
      <c r="J81" s="1">
        <v>0</v>
      </c>
      <c r="K81" s="1">
        <f>MV_karaoke_202004165687[[#This Row],[Red]]+MV_karaoke_202004165687[[#This Row],[Purple]]</f>
        <v>0</v>
      </c>
      <c r="O81" s="1"/>
    </row>
    <row r="82" spans="1:15">
      <c r="A82" s="4" t="s">
        <v>2949</v>
      </c>
      <c r="B82" s="4">
        <v>44</v>
      </c>
      <c r="C82" s="1">
        <v>0</v>
      </c>
      <c r="D82" s="1">
        <f>(MV_karaoke_202004165687[[#This Row],[Lines]]-MV_karaoke_202004165687[[#This Row],[찾은라인]])</f>
        <v>44</v>
      </c>
      <c r="E82" s="1">
        <v>0</v>
      </c>
      <c r="I82" s="1">
        <v>25</v>
      </c>
      <c r="K82" s="1">
        <f>MV_karaoke_202004165687[[#This Row],[Red]]+MV_karaoke_202004165687[[#This Row],[Purple]]</f>
        <v>25</v>
      </c>
      <c r="N82" s="1" t="s">
        <v>2756</v>
      </c>
      <c r="O82" s="1"/>
    </row>
    <row r="83" spans="1:15">
      <c r="A83" s="1" t="s">
        <v>76</v>
      </c>
      <c r="B83" s="1">
        <v>47</v>
      </c>
      <c r="C83" s="1">
        <v>47</v>
      </c>
      <c r="D83" s="1">
        <f>(MV_karaoke_202004165687[[#This Row],[Lines]]-MV_karaoke_202004165687[[#This Row],[찾은라인]])</f>
        <v>0</v>
      </c>
      <c r="E83" s="1">
        <v>4</v>
      </c>
      <c r="F83" s="1">
        <v>104</v>
      </c>
      <c r="G83" s="1">
        <v>0</v>
      </c>
      <c r="I83" s="1">
        <v>0</v>
      </c>
      <c r="J83" s="1">
        <v>0</v>
      </c>
      <c r="K83" s="1">
        <f>MV_karaoke_202004165687[[#This Row],[Red]]+MV_karaoke_202004165687[[#This Row],[Purple]]</f>
        <v>0</v>
      </c>
      <c r="O83" s="1"/>
    </row>
    <row r="84" spans="1:15">
      <c r="A84" s="1" t="s">
        <v>77</v>
      </c>
      <c r="B84" s="1">
        <v>25</v>
      </c>
      <c r="C84" s="1">
        <v>25</v>
      </c>
      <c r="D84" s="1">
        <f>(MV_karaoke_202004165687[[#This Row],[Lines]]-MV_karaoke_202004165687[[#This Row],[찾은라인]])</f>
        <v>0</v>
      </c>
      <c r="E84" s="1">
        <v>2</v>
      </c>
      <c r="F84" s="1">
        <v>156</v>
      </c>
      <c r="G84" s="1">
        <v>3</v>
      </c>
      <c r="I84" s="1">
        <v>0</v>
      </c>
      <c r="J84" s="1">
        <v>0</v>
      </c>
      <c r="K84" s="1">
        <f>MV_karaoke_202004165687[[#This Row],[Red]]+MV_karaoke_202004165687[[#This Row],[Purple]]</f>
        <v>0</v>
      </c>
      <c r="O84" s="1"/>
    </row>
    <row r="85" spans="1:15">
      <c r="A85" s="1" t="s">
        <v>78</v>
      </c>
      <c r="B85" s="1">
        <v>24</v>
      </c>
      <c r="C85" s="1">
        <v>24</v>
      </c>
      <c r="D85" s="1">
        <f>(MV_karaoke_202004165687[[#This Row],[Lines]]-MV_karaoke_202004165687[[#This Row],[찾은라인]])</f>
        <v>0</v>
      </c>
      <c r="E85" s="1">
        <v>1</v>
      </c>
      <c r="F85" s="1">
        <v>210</v>
      </c>
      <c r="G85" s="1">
        <v>1</v>
      </c>
      <c r="I85" s="1">
        <v>1</v>
      </c>
      <c r="J85" s="1">
        <v>0</v>
      </c>
      <c r="K85" s="1">
        <f>MV_karaoke_202004165687[[#This Row],[Red]]+MV_karaoke_202004165687[[#This Row],[Purple]]</f>
        <v>1</v>
      </c>
      <c r="O85" s="1"/>
    </row>
    <row r="86" spans="1:15">
      <c r="A86" s="1" t="s">
        <v>79</v>
      </c>
      <c r="B86" s="1">
        <v>27</v>
      </c>
      <c r="C86" s="1">
        <v>27</v>
      </c>
      <c r="D86" s="1">
        <f>(MV_karaoke_202004165687[[#This Row],[Lines]]-MV_karaoke_202004165687[[#This Row],[찾은라인]])</f>
        <v>0</v>
      </c>
      <c r="E86" s="1">
        <v>0</v>
      </c>
      <c r="F86" s="1">
        <v>118</v>
      </c>
      <c r="G86" s="1">
        <v>0</v>
      </c>
      <c r="I86" s="1">
        <v>0</v>
      </c>
      <c r="J86" s="1">
        <v>0</v>
      </c>
      <c r="K86" s="1">
        <f>MV_karaoke_202004165687[[#This Row],[Red]]+MV_karaoke_202004165687[[#This Row],[Purple]]</f>
        <v>0</v>
      </c>
      <c r="O86" s="1"/>
    </row>
    <row r="87" spans="1:15">
      <c r="A87" s="1" t="s">
        <v>80</v>
      </c>
      <c r="B87" s="1">
        <v>48</v>
      </c>
      <c r="C87" s="1">
        <v>48</v>
      </c>
      <c r="D87" s="1">
        <f>(MV_karaoke_202004165687[[#This Row],[Lines]]-MV_karaoke_202004165687[[#This Row],[찾은라인]])</f>
        <v>0</v>
      </c>
      <c r="E87" s="1">
        <v>10</v>
      </c>
      <c r="F87" s="1">
        <v>72</v>
      </c>
      <c r="G87" s="1">
        <v>0</v>
      </c>
      <c r="I87" s="1">
        <v>0</v>
      </c>
      <c r="J87" s="1">
        <v>0</v>
      </c>
      <c r="K87" s="1">
        <f>MV_karaoke_202004165687[[#This Row],[Red]]+MV_karaoke_202004165687[[#This Row],[Purple]]</f>
        <v>0</v>
      </c>
      <c r="O87" s="1"/>
    </row>
    <row r="88" spans="1:15">
      <c r="A88" s="1" t="s">
        <v>81</v>
      </c>
      <c r="B88" s="1">
        <v>31</v>
      </c>
      <c r="C88" s="1">
        <v>31</v>
      </c>
      <c r="D88" s="1">
        <f>(MV_karaoke_202004165687[[#This Row],[Lines]]-MV_karaoke_202004165687[[#This Row],[찾은라인]])</f>
        <v>0</v>
      </c>
      <c r="E88" s="1">
        <v>3</v>
      </c>
      <c r="F88" s="1">
        <v>118</v>
      </c>
      <c r="G88" s="1">
        <v>1</v>
      </c>
      <c r="I88" s="1">
        <v>0</v>
      </c>
      <c r="J88" s="1">
        <v>0</v>
      </c>
      <c r="K88" s="1">
        <f>MV_karaoke_202004165687[[#This Row],[Red]]+MV_karaoke_202004165687[[#This Row],[Purple]]</f>
        <v>0</v>
      </c>
      <c r="O88" s="1"/>
    </row>
    <row r="89" spans="1:15">
      <c r="A89" s="1" t="s">
        <v>82</v>
      </c>
      <c r="B89" s="1">
        <v>32</v>
      </c>
      <c r="C89" s="1">
        <v>32</v>
      </c>
      <c r="D89" s="1">
        <f>(MV_karaoke_202004165687[[#This Row],[Lines]]-MV_karaoke_202004165687[[#This Row],[찾은라인]])</f>
        <v>0</v>
      </c>
      <c r="E89" s="1">
        <v>2</v>
      </c>
      <c r="F89" s="1">
        <v>119</v>
      </c>
      <c r="G89" s="1">
        <v>0</v>
      </c>
      <c r="I89" s="1">
        <v>0</v>
      </c>
      <c r="J89" s="1">
        <v>0</v>
      </c>
      <c r="K89" s="1">
        <f>MV_karaoke_202004165687[[#This Row],[Red]]+MV_karaoke_202004165687[[#This Row],[Purple]]</f>
        <v>0</v>
      </c>
      <c r="O89" s="1"/>
    </row>
    <row r="90" spans="1:15">
      <c r="A90" s="1" t="s">
        <v>83</v>
      </c>
      <c r="B90" s="1">
        <v>27</v>
      </c>
      <c r="C90" s="1">
        <v>27</v>
      </c>
      <c r="D90" s="1">
        <f>(MV_karaoke_202004165687[[#This Row],[Lines]]-MV_karaoke_202004165687[[#This Row],[찾은라인]])</f>
        <v>0</v>
      </c>
      <c r="E90" s="1">
        <v>1</v>
      </c>
      <c r="F90" s="1">
        <v>145</v>
      </c>
      <c r="G90" s="1">
        <v>0</v>
      </c>
      <c r="I90" s="1">
        <v>1</v>
      </c>
      <c r="J90" s="1">
        <v>0</v>
      </c>
      <c r="K90" s="1">
        <f>MV_karaoke_202004165687[[#This Row],[Red]]+MV_karaoke_202004165687[[#This Row],[Purple]]</f>
        <v>1</v>
      </c>
      <c r="O90" s="1"/>
    </row>
    <row r="91" spans="1:15">
      <c r="A91" s="1" t="s">
        <v>2217</v>
      </c>
      <c r="B91" s="1">
        <v>20</v>
      </c>
      <c r="C91" s="1">
        <v>21</v>
      </c>
      <c r="D91" s="1">
        <f>(MV_karaoke_202004165687[[#This Row],[Lines]]-MV_karaoke_202004165687[[#This Row],[찾은라인]])</f>
        <v>-1</v>
      </c>
      <c r="E91" s="1">
        <v>0</v>
      </c>
      <c r="F91" s="1">
        <v>143</v>
      </c>
      <c r="G91" s="1">
        <v>1</v>
      </c>
      <c r="I91" s="1">
        <v>0</v>
      </c>
      <c r="J91" s="1">
        <v>0</v>
      </c>
      <c r="K91" s="1">
        <f>MV_karaoke_202004165687[[#This Row],[Red]]+MV_karaoke_202004165687[[#This Row],[Purple]]</f>
        <v>0</v>
      </c>
      <c r="N91" s="1" t="s">
        <v>2794</v>
      </c>
      <c r="O91" s="1"/>
    </row>
    <row r="92" spans="1:15">
      <c r="A92" s="1" t="s">
        <v>85</v>
      </c>
      <c r="B92" s="1">
        <v>38</v>
      </c>
      <c r="C92" s="1">
        <v>38</v>
      </c>
      <c r="D92" s="1">
        <f>(MV_karaoke_202004165687[[#This Row],[Lines]]-MV_karaoke_202004165687[[#This Row],[찾은라인]])</f>
        <v>0</v>
      </c>
      <c r="E92" s="1">
        <v>1</v>
      </c>
      <c r="F92" s="1">
        <v>128</v>
      </c>
      <c r="G92" s="1">
        <v>1</v>
      </c>
      <c r="I92" s="1">
        <v>0</v>
      </c>
      <c r="J92" s="1">
        <v>0</v>
      </c>
      <c r="K92" s="1">
        <f>MV_karaoke_202004165687[[#This Row],[Red]]+MV_karaoke_202004165687[[#This Row],[Purple]]</f>
        <v>0</v>
      </c>
      <c r="O92" s="1"/>
    </row>
    <row r="93" spans="1:15">
      <c r="A93" s="1" t="s">
        <v>86</v>
      </c>
      <c r="B93" s="1">
        <v>38</v>
      </c>
      <c r="C93" s="1">
        <v>38</v>
      </c>
      <c r="D93" s="1">
        <f>(MV_karaoke_202004165687[[#This Row],[Lines]]-MV_karaoke_202004165687[[#This Row],[찾은라인]])</f>
        <v>0</v>
      </c>
      <c r="E93" s="1">
        <v>10</v>
      </c>
      <c r="F93" s="1">
        <v>69</v>
      </c>
      <c r="G93" s="1">
        <v>0</v>
      </c>
      <c r="I93" s="1">
        <v>0</v>
      </c>
      <c r="J93" s="1">
        <v>0</v>
      </c>
      <c r="K93" s="1">
        <f>MV_karaoke_202004165687[[#This Row],[Red]]+MV_karaoke_202004165687[[#This Row],[Purple]]</f>
        <v>0</v>
      </c>
      <c r="O93" s="1"/>
    </row>
    <row r="94" spans="1:15">
      <c r="A94" s="1" t="s">
        <v>87</v>
      </c>
      <c r="B94" s="1">
        <v>48</v>
      </c>
      <c r="C94" s="1">
        <v>23</v>
      </c>
      <c r="D94" s="1">
        <f>(MV_karaoke_202004165687[[#This Row],[Lines]]-MV_karaoke_202004165687[[#This Row],[찾은라인]])</f>
        <v>25</v>
      </c>
      <c r="E94" s="1">
        <v>10</v>
      </c>
      <c r="F94" s="1">
        <v>61</v>
      </c>
      <c r="G94" s="1">
        <v>0</v>
      </c>
      <c r="I94" s="1">
        <v>0</v>
      </c>
      <c r="J94" s="1">
        <v>0</v>
      </c>
      <c r="K94" s="1">
        <f>MV_karaoke_202004165687[[#This Row],[Red]]+MV_karaoke_202004165687[[#This Row],[Purple]]</f>
        <v>0</v>
      </c>
      <c r="N94" s="1" t="s">
        <v>2802</v>
      </c>
      <c r="O94" s="1"/>
    </row>
    <row r="95" spans="1:15">
      <c r="A95" s="1" t="s">
        <v>88</v>
      </c>
      <c r="B95" s="1">
        <v>38</v>
      </c>
      <c r="C95" s="1">
        <v>38</v>
      </c>
      <c r="D95" s="1">
        <f>(MV_karaoke_202004165687[[#This Row],[Lines]]-MV_karaoke_202004165687[[#This Row],[찾은라인]])</f>
        <v>0</v>
      </c>
      <c r="E95" s="1">
        <v>0</v>
      </c>
      <c r="F95" s="1">
        <v>206</v>
      </c>
      <c r="G95" s="1">
        <v>0</v>
      </c>
      <c r="I95" s="1">
        <v>0</v>
      </c>
      <c r="J95" s="1">
        <v>0</v>
      </c>
      <c r="K95" s="1">
        <f>MV_karaoke_202004165687[[#This Row],[Red]]+MV_karaoke_202004165687[[#This Row],[Purple]]</f>
        <v>0</v>
      </c>
      <c r="O95" s="1"/>
    </row>
    <row r="96" spans="1:15">
      <c r="A96" s="1" t="s">
        <v>89</v>
      </c>
      <c r="B96" s="1">
        <v>24</v>
      </c>
      <c r="C96" s="1">
        <v>24</v>
      </c>
      <c r="D96" s="1">
        <f>(MV_karaoke_202004165687[[#This Row],[Lines]]-MV_karaoke_202004165687[[#This Row],[찾은라인]])</f>
        <v>0</v>
      </c>
      <c r="E96" s="1">
        <v>0</v>
      </c>
      <c r="F96" s="1">
        <v>149</v>
      </c>
      <c r="G96" s="1">
        <v>0</v>
      </c>
      <c r="I96" s="1">
        <v>0</v>
      </c>
      <c r="J96" s="1">
        <v>0</v>
      </c>
      <c r="K96" s="1">
        <f>MV_karaoke_202004165687[[#This Row],[Red]]+MV_karaoke_202004165687[[#This Row],[Purple]]</f>
        <v>0</v>
      </c>
      <c r="O96" s="1"/>
    </row>
    <row r="97" spans="1:17">
      <c r="A97" s="1" t="s">
        <v>90</v>
      </c>
      <c r="B97" s="1">
        <v>41</v>
      </c>
      <c r="C97" s="1">
        <v>41</v>
      </c>
      <c r="D97" s="1">
        <f>(MV_karaoke_202004165687[[#This Row],[Lines]]-MV_karaoke_202004165687[[#This Row],[찾은라인]])</f>
        <v>0</v>
      </c>
      <c r="E97" s="1">
        <v>1</v>
      </c>
      <c r="F97" s="1">
        <v>163</v>
      </c>
      <c r="G97" s="1">
        <v>0</v>
      </c>
      <c r="I97" s="1">
        <v>0</v>
      </c>
      <c r="J97" s="1">
        <v>0</v>
      </c>
      <c r="K97" s="1">
        <f>MV_karaoke_202004165687[[#This Row],[Red]]+MV_karaoke_202004165687[[#This Row],[Purple]]</f>
        <v>0</v>
      </c>
      <c r="O97" s="1"/>
    </row>
    <row r="98" spans="1:17">
      <c r="A98" s="1" t="s">
        <v>91</v>
      </c>
      <c r="B98" s="1">
        <v>36</v>
      </c>
      <c r="C98" s="1">
        <v>36</v>
      </c>
      <c r="D98" s="1">
        <f>(MV_karaoke_202004165687[[#This Row],[Lines]]-MV_karaoke_202004165687[[#This Row],[찾은라인]])</f>
        <v>0</v>
      </c>
      <c r="E98" s="1">
        <v>0</v>
      </c>
      <c r="F98" s="1">
        <v>148</v>
      </c>
      <c r="G98" s="1">
        <v>0</v>
      </c>
      <c r="I98" s="1">
        <v>0</v>
      </c>
      <c r="J98" s="1">
        <v>0</v>
      </c>
      <c r="K98" s="1">
        <f>MV_karaoke_202004165687[[#This Row],[Red]]+MV_karaoke_202004165687[[#This Row],[Purple]]</f>
        <v>0</v>
      </c>
      <c r="O98" s="1"/>
    </row>
    <row r="99" spans="1:17">
      <c r="A99" s="1" t="s">
        <v>92</v>
      </c>
      <c r="B99" s="1">
        <v>26</v>
      </c>
      <c r="C99" s="1">
        <v>32</v>
      </c>
      <c r="D99" s="1">
        <f>(MV_karaoke_202004165687[[#This Row],[Lines]]-MV_karaoke_202004165687[[#This Row],[찾은라인]])</f>
        <v>-6</v>
      </c>
      <c r="E99" s="1">
        <v>3</v>
      </c>
      <c r="F99" s="1">
        <v>132</v>
      </c>
      <c r="G99" s="1">
        <v>5</v>
      </c>
      <c r="I99" s="1">
        <v>26</v>
      </c>
      <c r="J99" s="1">
        <v>11</v>
      </c>
      <c r="K99" s="1">
        <f>MV_karaoke_202004165687[[#This Row],[Red]]+MV_karaoke_202004165687[[#This Row],[Purple]]</f>
        <v>37</v>
      </c>
      <c r="N99" s="1" t="s">
        <v>3234</v>
      </c>
      <c r="O99" s="1"/>
    </row>
    <row r="100" spans="1:17">
      <c r="A100" s="1" t="s">
        <v>93</v>
      </c>
      <c r="B100" s="1">
        <v>24</v>
      </c>
      <c r="C100" s="1">
        <v>24</v>
      </c>
      <c r="D100" s="1">
        <f>(MV_karaoke_202004165687[[#This Row],[Lines]]-MV_karaoke_202004165687[[#This Row],[찾은라인]])</f>
        <v>0</v>
      </c>
      <c r="E100" s="1">
        <v>1</v>
      </c>
      <c r="F100" s="1">
        <v>194</v>
      </c>
      <c r="G100" s="1">
        <v>0</v>
      </c>
      <c r="I100" s="1">
        <v>24</v>
      </c>
      <c r="J100" s="1">
        <v>2</v>
      </c>
      <c r="K100" s="1">
        <f>MV_karaoke_202004165687[[#This Row],[Red]]+MV_karaoke_202004165687[[#This Row],[Purple]]</f>
        <v>26</v>
      </c>
      <c r="O100" s="1"/>
    </row>
    <row r="101" spans="1:17">
      <c r="A101" s="1" t="s">
        <v>94</v>
      </c>
      <c r="B101" s="1">
        <v>29</v>
      </c>
      <c r="C101" s="1">
        <v>29</v>
      </c>
      <c r="D101" s="1">
        <f>(MV_karaoke_202004165687[[#This Row],[Lines]]-MV_karaoke_202004165687[[#This Row],[찾은라인]])</f>
        <v>0</v>
      </c>
      <c r="E101" s="1">
        <v>4</v>
      </c>
      <c r="F101" s="1">
        <v>97</v>
      </c>
      <c r="G101" s="1">
        <v>0</v>
      </c>
      <c r="I101" s="1">
        <v>0</v>
      </c>
      <c r="J101" s="1">
        <v>0</v>
      </c>
      <c r="K101" s="1">
        <f>MV_karaoke_202004165687[[#This Row],[Red]]+MV_karaoke_202004165687[[#This Row],[Purple]]</f>
        <v>0</v>
      </c>
      <c r="O101" s="1"/>
    </row>
    <row r="102" spans="1:17">
      <c r="A102" s="1" t="s">
        <v>95</v>
      </c>
      <c r="B102" s="1">
        <v>33</v>
      </c>
      <c r="C102" s="1">
        <v>33</v>
      </c>
      <c r="D102" s="1">
        <f>(MV_karaoke_202004165687[[#This Row],[Lines]]-MV_karaoke_202004165687[[#This Row],[찾은라인]])</f>
        <v>0</v>
      </c>
      <c r="E102" s="1">
        <v>0</v>
      </c>
      <c r="F102" s="1">
        <v>226</v>
      </c>
      <c r="G102" s="1">
        <v>0</v>
      </c>
      <c r="I102" s="1">
        <v>0</v>
      </c>
      <c r="J102" s="1">
        <v>0</v>
      </c>
      <c r="K102" s="1">
        <f>MV_karaoke_202004165687[[#This Row],[Red]]+MV_karaoke_202004165687[[#This Row],[Purple]]</f>
        <v>0</v>
      </c>
      <c r="O102" s="1"/>
    </row>
    <row r="103" spans="1:17">
      <c r="A103" s="1" t="s">
        <v>96</v>
      </c>
      <c r="B103" s="1">
        <v>24</v>
      </c>
      <c r="C103" s="1">
        <v>24</v>
      </c>
      <c r="D103" s="1">
        <f>(MV_karaoke_202004165687[[#This Row],[Lines]]-MV_karaoke_202004165687[[#This Row],[찾은라인]])</f>
        <v>0</v>
      </c>
      <c r="E103" s="1">
        <v>0</v>
      </c>
      <c r="F103" s="1">
        <v>219</v>
      </c>
      <c r="G103" s="1">
        <v>0</v>
      </c>
      <c r="I103" s="1">
        <v>12</v>
      </c>
      <c r="J103" s="1">
        <v>0</v>
      </c>
      <c r="K103" s="1">
        <f>MV_karaoke_202004165687[[#This Row],[Red]]+MV_karaoke_202004165687[[#This Row],[Purple]]</f>
        <v>12</v>
      </c>
      <c r="L103" s="1">
        <v>1</v>
      </c>
      <c r="O103" s="1"/>
    </row>
    <row r="104" spans="1:17">
      <c r="A104" s="1" t="s">
        <v>1183</v>
      </c>
      <c r="B104" s="1">
        <v>48</v>
      </c>
      <c r="C104" s="1">
        <v>48</v>
      </c>
      <c r="D104" s="1">
        <f>(MV_karaoke_202004165687[[#This Row],[Lines]]-MV_karaoke_202004165687[[#This Row],[찾은라인]])</f>
        <v>0</v>
      </c>
      <c r="E104" s="1">
        <v>0</v>
      </c>
      <c r="F104" s="1">
        <v>271</v>
      </c>
      <c r="G104" s="1">
        <v>0</v>
      </c>
      <c r="I104" s="1">
        <v>0</v>
      </c>
      <c r="J104" s="1">
        <v>0</v>
      </c>
      <c r="K104" s="1">
        <f>MV_karaoke_202004165687[[#This Row],[Red]]+MV_karaoke_202004165687[[#This Row],[Purple]]</f>
        <v>0</v>
      </c>
      <c r="O104" s="1"/>
    </row>
    <row r="105" spans="1:17">
      <c r="A105" s="1" t="s">
        <v>1181</v>
      </c>
      <c r="B105" s="1">
        <v>28</v>
      </c>
      <c r="C105" s="1">
        <v>28</v>
      </c>
      <c r="D105" s="1">
        <f>(MV_karaoke_202004165687[[#This Row],[Lines]]-MV_karaoke_202004165687[[#This Row],[찾은라인]])</f>
        <v>0</v>
      </c>
      <c r="E105" s="1">
        <v>0</v>
      </c>
      <c r="F105" s="1">
        <v>225</v>
      </c>
      <c r="G105" s="1">
        <v>0</v>
      </c>
      <c r="I105" s="1">
        <v>0</v>
      </c>
      <c r="J105" s="1">
        <v>0</v>
      </c>
      <c r="K105" s="1">
        <f>MV_karaoke_202004165687[[#This Row],[Red]]+MV_karaoke_202004165687[[#This Row],[Purple]]</f>
        <v>0</v>
      </c>
      <c r="O105" s="1"/>
    </row>
    <row r="106" spans="1:17">
      <c r="A106" s="1" t="s">
        <v>1182</v>
      </c>
      <c r="B106" s="1">
        <v>63</v>
      </c>
      <c r="C106" s="1">
        <v>63</v>
      </c>
      <c r="D106" s="1">
        <f>(MV_karaoke_202004165687[[#This Row],[Lines]]-MV_karaoke_202004165687[[#This Row],[찾은라인]])</f>
        <v>0</v>
      </c>
      <c r="E106" s="1">
        <v>0</v>
      </c>
      <c r="F106" s="1">
        <v>225</v>
      </c>
      <c r="G106" s="1">
        <v>0</v>
      </c>
      <c r="I106" s="1">
        <v>25</v>
      </c>
      <c r="J106" s="1">
        <v>0</v>
      </c>
      <c r="K106" s="1">
        <f>MV_karaoke_202004165687[[#This Row],[Red]]+MV_karaoke_202004165687[[#This Row],[Purple]]</f>
        <v>25</v>
      </c>
      <c r="O106" s="1"/>
    </row>
    <row r="107" spans="1:17">
      <c r="B107" s="1"/>
      <c r="O107" s="1"/>
    </row>
    <row r="108" spans="1:17">
      <c r="F108" s="1" t="s">
        <v>1361</v>
      </c>
    </row>
    <row r="109" spans="1:17">
      <c r="F109" s="1" t="s">
        <v>1362</v>
      </c>
      <c r="N109" s="1" t="s">
        <v>2755</v>
      </c>
      <c r="O109" t="s">
        <v>2798</v>
      </c>
      <c r="P109" t="s">
        <v>186</v>
      </c>
      <c r="Q109" t="s">
        <v>2801</v>
      </c>
    </row>
    <row r="110" spans="1:17">
      <c r="F110" s="1" t="s">
        <v>1358</v>
      </c>
      <c r="N110" s="1" t="s">
        <v>2797</v>
      </c>
      <c r="O110" t="s">
        <v>2799</v>
      </c>
      <c r="P110" t="s">
        <v>2800</v>
      </c>
    </row>
    <row r="111" spans="1:17">
      <c r="F111" s="1" t="s">
        <v>1361</v>
      </c>
      <c r="N111" s="1" t="s">
        <v>2947</v>
      </c>
    </row>
    <row r="113" spans="3:14">
      <c r="N113" s="1" t="s">
        <v>2757</v>
      </c>
    </row>
    <row r="115" spans="3:14">
      <c r="F115" s="1" t="s">
        <v>2803</v>
      </c>
      <c r="I115" s="1" t="s">
        <v>2807</v>
      </c>
    </row>
    <row r="116" spans="3:14">
      <c r="F116" s="1" t="s">
        <v>2804</v>
      </c>
      <c r="I116" s="1" t="s">
        <v>2808</v>
      </c>
    </row>
    <row r="117" spans="3:14">
      <c r="F117" s="1" t="s">
        <v>2805</v>
      </c>
      <c r="G117" s="1" t="s">
        <v>3051</v>
      </c>
    </row>
    <row r="118" spans="3:14">
      <c r="F118" s="1" t="s">
        <v>2806</v>
      </c>
      <c r="G118" s="1" t="s">
        <v>3051</v>
      </c>
    </row>
    <row r="119" spans="3:14">
      <c r="F119" s="1" t="s">
        <v>3052</v>
      </c>
      <c r="G119" s="1" t="s">
        <v>3051</v>
      </c>
    </row>
    <row r="120" spans="3:14">
      <c r="F120" s="1" t="s">
        <v>3235</v>
      </c>
      <c r="H120" s="1" t="s">
        <v>3236</v>
      </c>
    </row>
    <row r="125" spans="3:14">
      <c r="C125" s="1">
        <v>0</v>
      </c>
    </row>
    <row r="126" spans="3:14">
      <c r="C126" s="1">
        <v>1</v>
      </c>
      <c r="E126" s="14"/>
      <c r="H126" s="14"/>
    </row>
    <row r="127" spans="3:14">
      <c r="C127" s="1">
        <v>2</v>
      </c>
    </row>
    <row r="128" spans="3:14">
      <c r="C128" s="1">
        <v>3</v>
      </c>
      <c r="E128" s="14"/>
      <c r="H128" s="14"/>
    </row>
    <row r="129" spans="3:8">
      <c r="C129" s="1">
        <v>4</v>
      </c>
    </row>
    <row r="130" spans="3:8">
      <c r="C130" s="1">
        <v>5</v>
      </c>
      <c r="E130" s="14"/>
      <c r="H130" s="14"/>
    </row>
    <row r="131" spans="3:8">
      <c r="C131" s="1">
        <v>6</v>
      </c>
      <c r="E131" s="14"/>
      <c r="H131" s="14"/>
    </row>
    <row r="132" spans="3:8">
      <c r="C132" s="1">
        <v>7</v>
      </c>
      <c r="E132" s="14"/>
      <c r="H132" s="14"/>
    </row>
    <row r="133" spans="3:8">
      <c r="C133" s="1">
        <v>8</v>
      </c>
      <c r="E133" s="14"/>
      <c r="H133" s="14"/>
    </row>
    <row r="134" spans="3:8">
      <c r="C134" s="1">
        <v>9</v>
      </c>
      <c r="E134" s="14"/>
      <c r="H134" s="14"/>
    </row>
    <row r="135" spans="3:8">
      <c r="C135" s="1">
        <v>10</v>
      </c>
    </row>
    <row r="136" spans="3:8">
      <c r="C136" s="1">
        <v>11</v>
      </c>
      <c r="E136" s="14"/>
      <c r="H136" s="14"/>
    </row>
    <row r="137" spans="3:8">
      <c r="C137" s="1">
        <v>12</v>
      </c>
      <c r="E137" s="14"/>
      <c r="H137" s="14"/>
    </row>
    <row r="138" spans="3:8">
      <c r="C138" s="1">
        <v>13</v>
      </c>
      <c r="E138" s="14"/>
      <c r="H138" s="14"/>
    </row>
    <row r="139" spans="3:8">
      <c r="C139" s="1">
        <v>14</v>
      </c>
    </row>
    <row r="140" spans="3:8">
      <c r="C140" s="1">
        <v>15</v>
      </c>
      <c r="H140" s="14"/>
    </row>
    <row r="141" spans="3:8">
      <c r="C141" s="1">
        <v>16</v>
      </c>
    </row>
    <row r="142" spans="3:8">
      <c r="C142" s="1">
        <v>17</v>
      </c>
      <c r="E142" s="14"/>
      <c r="H142" s="14"/>
    </row>
    <row r="143" spans="3:8">
      <c r="C143" s="1">
        <v>18</v>
      </c>
      <c r="E143" s="14"/>
      <c r="H143" s="14"/>
    </row>
    <row r="144" spans="3:8">
      <c r="C144" s="1">
        <v>19</v>
      </c>
      <c r="E144" s="14"/>
      <c r="H144" s="14"/>
    </row>
    <row r="145" spans="3:11">
      <c r="C145" s="1">
        <v>20</v>
      </c>
      <c r="E145" s="14"/>
      <c r="H145" s="14"/>
    </row>
    <row r="146" spans="3:11">
      <c r="C146" s="1">
        <v>21</v>
      </c>
      <c r="E146" s="14"/>
      <c r="H146" s="14"/>
    </row>
    <row r="147" spans="3:11">
      <c r="C147" s="1">
        <v>22</v>
      </c>
      <c r="E147" s="14"/>
      <c r="H147" s="14"/>
    </row>
    <row r="148" spans="3:11">
      <c r="C148" s="1">
        <v>23</v>
      </c>
      <c r="E148" s="14"/>
      <c r="H148" s="14"/>
    </row>
    <row r="149" spans="3:11">
      <c r="C149" s="1">
        <v>24</v>
      </c>
    </row>
    <row r="150" spans="3:11">
      <c r="C150" s="1">
        <v>25</v>
      </c>
      <c r="E150" s="14"/>
      <c r="H150" s="6"/>
      <c r="I150" s="14"/>
    </row>
    <row r="151" spans="3:11">
      <c r="C151" s="1">
        <v>26</v>
      </c>
    </row>
    <row r="152" spans="3:11">
      <c r="C152" s="1">
        <v>27</v>
      </c>
      <c r="E152" s="14"/>
      <c r="H152" s="14"/>
    </row>
    <row r="153" spans="3:11">
      <c r="C153" s="1">
        <v>28</v>
      </c>
      <c r="E153" s="14"/>
      <c r="H153" s="14"/>
    </row>
    <row r="154" spans="3:11">
      <c r="C154" s="1">
        <v>29</v>
      </c>
      <c r="E154" s="14"/>
      <c r="H154" s="14"/>
    </row>
    <row r="155" spans="3:11">
      <c r="C155" s="1">
        <v>30</v>
      </c>
      <c r="E155" s="14"/>
      <c r="F155" s="14"/>
      <c r="H155" s="14"/>
    </row>
    <row r="156" spans="3:11">
      <c r="C156" s="1">
        <v>31</v>
      </c>
      <c r="H156" s="14"/>
    </row>
    <row r="157" spans="3:11">
      <c r="C157" s="1">
        <v>32</v>
      </c>
      <c r="F157" s="14"/>
    </row>
    <row r="158" spans="3:11">
      <c r="C158" s="1">
        <v>33</v>
      </c>
      <c r="E158" s="14"/>
      <c r="F158" s="14"/>
      <c r="H158" s="14"/>
    </row>
    <row r="159" spans="3:11">
      <c r="C159" s="1">
        <v>34</v>
      </c>
      <c r="F159" s="14"/>
      <c r="K159" s="14"/>
    </row>
    <row r="160" spans="3:11">
      <c r="C160" s="1">
        <v>35</v>
      </c>
      <c r="F160" s="14"/>
      <c r="K160" s="14"/>
    </row>
    <row r="161" spans="3:11">
      <c r="C161" s="1">
        <v>36</v>
      </c>
      <c r="F161" s="14"/>
    </row>
    <row r="162" spans="3:11">
      <c r="C162" s="1">
        <v>37</v>
      </c>
      <c r="E162" s="14"/>
      <c r="F162" s="14"/>
      <c r="H162" s="14"/>
      <c r="K162" s="14"/>
    </row>
    <row r="163" spans="3:11">
      <c r="C163" s="1">
        <v>38</v>
      </c>
      <c r="E163" s="14"/>
      <c r="H163" s="14"/>
      <c r="K163" s="14"/>
    </row>
    <row r="164" spans="3:11">
      <c r="C164" s="1">
        <v>39</v>
      </c>
      <c r="F164" s="14"/>
      <c r="K164" s="14"/>
    </row>
    <row r="165" spans="3:11">
      <c r="C165" s="1">
        <v>40</v>
      </c>
      <c r="E165" s="14"/>
      <c r="F165" s="14"/>
      <c r="H165" s="14"/>
      <c r="K165" s="14"/>
    </row>
    <row r="166" spans="3:11">
      <c r="C166" s="1">
        <v>41</v>
      </c>
      <c r="E166" s="14"/>
      <c r="F166" s="14"/>
      <c r="H166" s="14"/>
    </row>
    <row r="167" spans="3:11">
      <c r="C167" s="1">
        <v>42</v>
      </c>
      <c r="E167" s="14"/>
      <c r="F167" s="14"/>
      <c r="H167" s="14"/>
      <c r="K167" s="14"/>
    </row>
    <row r="168" spans="3:11">
      <c r="C168" s="1">
        <v>43</v>
      </c>
      <c r="E168" s="14"/>
      <c r="F168" s="14"/>
      <c r="H168" s="14"/>
      <c r="K168" s="14"/>
    </row>
    <row r="169" spans="3:11">
      <c r="C169" s="1">
        <v>44</v>
      </c>
      <c r="E169" s="14"/>
      <c r="H169" s="14"/>
    </row>
    <row r="170" spans="3:11">
      <c r="C170" s="1">
        <v>45</v>
      </c>
      <c r="E170" s="14"/>
      <c r="F170" s="14"/>
      <c r="H170" s="14"/>
    </row>
    <row r="171" spans="3:11">
      <c r="C171" s="1">
        <v>46</v>
      </c>
      <c r="E171" s="14"/>
      <c r="F171" s="14"/>
      <c r="H171" s="14"/>
      <c r="K171" s="14"/>
    </row>
    <row r="172" spans="3:11">
      <c r="C172" s="1">
        <v>47</v>
      </c>
      <c r="E172" s="14"/>
      <c r="F172" s="14"/>
      <c r="H172" s="14"/>
      <c r="K172" s="14"/>
    </row>
    <row r="173" spans="3:11">
      <c r="C173" s="1">
        <v>48</v>
      </c>
      <c r="E173" s="14"/>
      <c r="F173" s="14"/>
      <c r="H173" s="14"/>
      <c r="K173" s="14"/>
    </row>
    <row r="174" spans="3:11">
      <c r="C174" s="1">
        <v>49</v>
      </c>
      <c r="E174" s="14"/>
      <c r="F174" s="14"/>
      <c r="H174" s="14"/>
      <c r="K174" s="14"/>
    </row>
    <row r="175" spans="3:11">
      <c r="C175" s="1">
        <v>50</v>
      </c>
      <c r="F175" s="14"/>
      <c r="K175" s="14"/>
    </row>
    <row r="176" spans="3:11">
      <c r="C176" s="1">
        <v>51</v>
      </c>
      <c r="E176" s="14"/>
      <c r="F176" s="14"/>
      <c r="H176" s="14"/>
      <c r="K176" s="14"/>
    </row>
    <row r="177" spans="3:11">
      <c r="C177" s="1">
        <v>52</v>
      </c>
      <c r="E177" s="14"/>
      <c r="F177" s="14"/>
      <c r="H177" s="14"/>
      <c r="K177" s="14"/>
    </row>
    <row r="178" spans="3:11">
      <c r="C178" s="1">
        <v>53</v>
      </c>
      <c r="E178" s="14"/>
      <c r="F178" s="14"/>
      <c r="H178" s="14"/>
      <c r="K178" s="14"/>
    </row>
    <row r="179" spans="3:11">
      <c r="C179" s="1">
        <v>54</v>
      </c>
      <c r="E179" s="14"/>
      <c r="F179" s="14"/>
      <c r="H179" s="14"/>
      <c r="K179" s="14"/>
    </row>
    <row r="180" spans="3:11">
      <c r="C180" s="1">
        <v>55</v>
      </c>
      <c r="E180" s="14"/>
      <c r="F180" s="14"/>
      <c r="H180" s="14"/>
    </row>
    <row r="181" spans="3:11">
      <c r="C181" s="1">
        <v>56</v>
      </c>
      <c r="E181" s="14"/>
      <c r="F181" s="14"/>
      <c r="H181" s="14"/>
    </row>
    <row r="182" spans="3:11">
      <c r="C182" s="1">
        <v>57</v>
      </c>
      <c r="E182" s="14"/>
      <c r="F182" s="14"/>
      <c r="H182" s="14"/>
      <c r="K182" s="14"/>
    </row>
    <row r="183" spans="3:11">
      <c r="C183" s="1">
        <v>58</v>
      </c>
      <c r="E183" s="14"/>
      <c r="F183" s="14"/>
      <c r="H183" s="14"/>
      <c r="K183" s="14"/>
    </row>
    <row r="184" spans="3:11">
      <c r="C184" s="1">
        <v>59</v>
      </c>
      <c r="E184" s="14"/>
      <c r="F184" s="14"/>
      <c r="H184" s="14"/>
    </row>
    <row r="185" spans="3:11">
      <c r="C185" s="1">
        <v>60</v>
      </c>
      <c r="E185" s="14"/>
      <c r="F185" s="14"/>
      <c r="H185" s="14"/>
      <c r="K185" s="14"/>
    </row>
    <row r="186" spans="3:11">
      <c r="C186" s="1">
        <v>61</v>
      </c>
      <c r="E186" s="14"/>
      <c r="F186" s="14"/>
      <c r="H186" s="14"/>
      <c r="K186" s="14"/>
    </row>
    <row r="187" spans="3:11">
      <c r="C187" s="1">
        <v>62</v>
      </c>
      <c r="E187" s="14"/>
      <c r="F187" s="14"/>
      <c r="H187" s="14"/>
      <c r="K187" s="14"/>
    </row>
    <row r="188" spans="3:11">
      <c r="C188" s="1">
        <v>63</v>
      </c>
      <c r="F188" s="14"/>
      <c r="K188" s="14"/>
    </row>
    <row r="189" spans="3:11">
      <c r="C189" s="1">
        <v>64</v>
      </c>
      <c r="E189" s="14"/>
      <c r="F189" s="14"/>
      <c r="H189" s="14"/>
      <c r="K189" s="14"/>
    </row>
    <row r="190" spans="3:11">
      <c r="C190" s="1">
        <v>65</v>
      </c>
      <c r="E190" s="14"/>
      <c r="F190" s="14"/>
      <c r="H190" s="14"/>
    </row>
    <row r="191" spans="3:11">
      <c r="C191" s="1">
        <v>66</v>
      </c>
      <c r="F191" s="14"/>
      <c r="K191" s="14"/>
    </row>
    <row r="192" spans="3:11">
      <c r="C192" s="1">
        <v>67</v>
      </c>
      <c r="E192" s="14"/>
      <c r="F192" s="14"/>
      <c r="H192" s="14"/>
      <c r="K192" s="14"/>
    </row>
    <row r="193" spans="3:8">
      <c r="C193" s="1">
        <v>68</v>
      </c>
      <c r="E193" s="14"/>
      <c r="F193" s="14"/>
      <c r="H193" s="14"/>
    </row>
    <row r="194" spans="3:8">
      <c r="C194" s="1">
        <v>69</v>
      </c>
      <c r="E194" s="14"/>
      <c r="F194" s="14"/>
      <c r="H194" s="14"/>
    </row>
    <row r="195" spans="3:8">
      <c r="C195" s="1">
        <v>70</v>
      </c>
      <c r="E195" s="14"/>
      <c r="F195" s="14"/>
      <c r="H195" s="14"/>
    </row>
    <row r="196" spans="3:8">
      <c r="C196" s="1">
        <v>71</v>
      </c>
      <c r="E196" s="14"/>
      <c r="F196" s="14"/>
      <c r="H196" s="14"/>
    </row>
    <row r="197" spans="3:8">
      <c r="C197" s="1">
        <v>72</v>
      </c>
      <c r="E197" s="14"/>
      <c r="F197" s="14"/>
      <c r="H197" s="14"/>
    </row>
    <row r="198" spans="3:8">
      <c r="C198" s="1">
        <v>73</v>
      </c>
      <c r="F198" s="14"/>
    </row>
    <row r="199" spans="3:8">
      <c r="C199" s="1">
        <v>74</v>
      </c>
      <c r="E199" s="14"/>
      <c r="F199" s="14"/>
      <c r="H199" s="14"/>
    </row>
  </sheetData>
  <phoneticPr fontId="1" type="noConversion"/>
  <pageMargins left="0.7" right="0.7" top="0.75" bottom="0.75" header="0.3" footer="0.3"/>
  <pageSetup paperSize="9" orientation="portrait" horizontalDpi="4294967293" vertic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2079D-C47E-4E6C-8315-153C7651E653}">
  <dimension ref="A1:Q199"/>
  <sheetViews>
    <sheetView topLeftCell="A16" zoomScale="85" zoomScaleNormal="85" workbookViewId="0">
      <selection activeCell="A41" sqref="A41"/>
    </sheetView>
  </sheetViews>
  <sheetFormatPr defaultRowHeight="16.5"/>
  <cols>
    <col min="1" max="1" width="49.625" style="1" bestFit="1" customWidth="1"/>
    <col min="2" max="2" width="8.25" bestFit="1" customWidth="1"/>
    <col min="3" max="3" width="11.25" style="1" bestFit="1" customWidth="1"/>
    <col min="4" max="4" width="9" style="1"/>
    <col min="5" max="5" width="16.375" style="1" bestFit="1" customWidth="1"/>
    <col min="6" max="6" width="13.875" style="1" bestFit="1" customWidth="1"/>
    <col min="7" max="7" width="6.25" style="1" customWidth="1"/>
    <col min="8" max="8" width="25.5" style="1" customWidth="1"/>
    <col min="9" max="9" width="6.75" style="1" bestFit="1" customWidth="1"/>
    <col min="10" max="14" width="9" style="1"/>
    <col min="15" max="15" width="20.625" bestFit="1" customWidth="1"/>
  </cols>
  <sheetData>
    <row r="1" spans="1:15">
      <c r="A1" t="s">
        <v>0</v>
      </c>
      <c r="B1" t="s">
        <v>98</v>
      </c>
      <c r="C1" t="s">
        <v>2796</v>
      </c>
      <c r="D1" t="s">
        <v>1328</v>
      </c>
      <c r="E1" t="s">
        <v>1763</v>
      </c>
      <c r="F1" t="s">
        <v>1331</v>
      </c>
      <c r="G1" t="s">
        <v>1765</v>
      </c>
      <c r="H1" t="s">
        <v>1764</v>
      </c>
      <c r="I1" t="s">
        <v>2386</v>
      </c>
      <c r="J1" t="s">
        <v>2387</v>
      </c>
      <c r="K1" t="s">
        <v>1384</v>
      </c>
      <c r="L1" t="s">
        <v>1379</v>
      </c>
      <c r="M1" t="s">
        <v>1326</v>
      </c>
      <c r="N1" t="s">
        <v>1381</v>
      </c>
      <c r="O1" t="s">
        <v>2758</v>
      </c>
    </row>
    <row r="2" spans="1:15">
      <c r="A2" s="1" t="s">
        <v>27</v>
      </c>
      <c r="B2" s="1">
        <v>74</v>
      </c>
      <c r="C2" s="1">
        <v>72</v>
      </c>
      <c r="D2" s="1">
        <f>(MV_karaoke_20200416568[[#This Row],[Lines]]-MV_karaoke_20200416568[[#This Row],[찾은라인]])</f>
        <v>2</v>
      </c>
      <c r="E2" s="1">
        <v>10</v>
      </c>
      <c r="F2" s="1">
        <v>36</v>
      </c>
      <c r="G2" s="1">
        <v>0</v>
      </c>
      <c r="I2" s="1">
        <v>0</v>
      </c>
      <c r="J2" s="1">
        <v>34</v>
      </c>
      <c r="K2" s="1">
        <f>MV_karaoke_20200416568[[#This Row],[Red]]+MV_karaoke_20200416568[[#This Row],[Purple]]</f>
        <v>34</v>
      </c>
      <c r="L2" s="1">
        <v>1</v>
      </c>
      <c r="N2" s="1" t="s">
        <v>2397</v>
      </c>
      <c r="O2" s="1"/>
    </row>
    <row r="3" spans="1:15">
      <c r="A3" s="1" t="s">
        <v>28</v>
      </c>
      <c r="B3" s="1">
        <v>49</v>
      </c>
      <c r="C3" s="1">
        <v>42</v>
      </c>
      <c r="D3" s="1">
        <f>(MV_karaoke_20200416568[[#This Row],[Lines]]-MV_karaoke_20200416568[[#This Row],[찾은라인]])</f>
        <v>7</v>
      </c>
      <c r="E3" s="1">
        <v>10</v>
      </c>
      <c r="F3" s="1">
        <v>38</v>
      </c>
      <c r="G3" s="1">
        <v>2</v>
      </c>
      <c r="I3" s="1">
        <v>0</v>
      </c>
      <c r="J3" s="1">
        <v>21</v>
      </c>
      <c r="K3" s="1">
        <f>MV_karaoke_20200416568[[#This Row],[Red]]+MV_karaoke_20200416568[[#This Row],[Purple]]</f>
        <v>21</v>
      </c>
      <c r="L3" s="1">
        <v>1</v>
      </c>
      <c r="O3" s="1"/>
    </row>
    <row r="4" spans="1:15">
      <c r="A4" s="1" t="s">
        <v>32</v>
      </c>
      <c r="B4" s="1">
        <v>40</v>
      </c>
      <c r="C4" s="1">
        <v>37</v>
      </c>
      <c r="D4" s="1">
        <f>(MV_karaoke_20200416568[[#This Row],[Lines]]-MV_karaoke_20200416568[[#This Row],[찾은라인]])</f>
        <v>3</v>
      </c>
      <c r="E4" s="1">
        <v>9</v>
      </c>
      <c r="F4" s="1">
        <v>85</v>
      </c>
      <c r="G4" s="1">
        <v>1</v>
      </c>
      <c r="I4" s="1">
        <v>14</v>
      </c>
      <c r="J4" s="1">
        <v>0</v>
      </c>
      <c r="K4" s="1">
        <f>MV_karaoke_20200416568[[#This Row],[Red]]+MV_karaoke_20200416568[[#This Row],[Purple]]</f>
        <v>14</v>
      </c>
      <c r="L4" s="1">
        <v>1</v>
      </c>
      <c r="O4" s="1"/>
    </row>
    <row r="5" spans="1:15">
      <c r="A5" s="1" t="s">
        <v>893</v>
      </c>
      <c r="B5" s="1">
        <v>73</v>
      </c>
      <c r="C5" s="1">
        <v>43</v>
      </c>
      <c r="D5" s="1">
        <f>(MV_karaoke_20200416568[[#This Row],[Lines]]-MV_karaoke_20200416568[[#This Row],[찾은라인]])</f>
        <v>30</v>
      </c>
      <c r="E5" s="1">
        <v>6</v>
      </c>
      <c r="F5" s="1">
        <v>104</v>
      </c>
      <c r="G5" s="1">
        <v>0</v>
      </c>
      <c r="I5" s="1">
        <v>0</v>
      </c>
      <c r="J5" s="1">
        <v>0</v>
      </c>
      <c r="K5" s="1">
        <f>MV_karaoke_20200416568[[#This Row],[Red]]+MV_karaoke_20200416568[[#This Row],[Purple]]</f>
        <v>0</v>
      </c>
      <c r="L5" s="1">
        <v>1</v>
      </c>
      <c r="N5" s="1" t="s">
        <v>2394</v>
      </c>
      <c r="O5" s="1"/>
    </row>
    <row r="6" spans="1:15">
      <c r="A6" s="1" t="s">
        <v>29</v>
      </c>
      <c r="B6" s="1">
        <v>36</v>
      </c>
      <c r="C6" s="1">
        <v>32</v>
      </c>
      <c r="D6" s="1">
        <f>(MV_karaoke_20200416568[[#This Row],[Lines]]-MV_karaoke_20200416568[[#This Row],[찾은라인]])</f>
        <v>4</v>
      </c>
      <c r="E6" s="1">
        <v>3</v>
      </c>
      <c r="F6" s="1">
        <v>113</v>
      </c>
      <c r="G6" s="1">
        <v>1</v>
      </c>
      <c r="I6" s="1">
        <v>16</v>
      </c>
      <c r="J6" s="1">
        <v>3</v>
      </c>
      <c r="K6" s="1">
        <f>MV_karaoke_20200416568[[#This Row],[Red]]+MV_karaoke_20200416568[[#This Row],[Purple]]</f>
        <v>19</v>
      </c>
      <c r="L6" s="1">
        <v>1</v>
      </c>
      <c r="N6" s="1" t="s">
        <v>2948</v>
      </c>
      <c r="O6" s="1"/>
    </row>
    <row r="7" spans="1:15">
      <c r="A7" s="1" t="s">
        <v>25</v>
      </c>
      <c r="B7" s="1">
        <v>54</v>
      </c>
      <c r="C7" s="1">
        <v>54</v>
      </c>
      <c r="D7" s="1">
        <f>(MV_karaoke_20200416568[[#This Row],[Lines]]-MV_karaoke_20200416568[[#This Row],[찾은라인]])</f>
        <v>0</v>
      </c>
      <c r="E7" s="1">
        <v>0</v>
      </c>
      <c r="F7" s="1">
        <v>167</v>
      </c>
      <c r="G7" s="1">
        <v>0</v>
      </c>
      <c r="I7" s="1">
        <v>18</v>
      </c>
      <c r="J7" s="1">
        <v>0</v>
      </c>
      <c r="K7" s="1">
        <f>MV_karaoke_20200416568[[#This Row],[Red]]+MV_karaoke_20200416568[[#This Row],[Purple]]</f>
        <v>18</v>
      </c>
      <c r="L7" s="1">
        <v>1</v>
      </c>
      <c r="O7" s="1"/>
    </row>
    <row r="8" spans="1:15">
      <c r="A8" s="1" t="s">
        <v>96</v>
      </c>
      <c r="B8" s="1">
        <v>24</v>
      </c>
      <c r="C8" s="1">
        <v>24</v>
      </c>
      <c r="D8" s="1">
        <f>(MV_karaoke_20200416568[[#This Row],[Lines]]-MV_karaoke_20200416568[[#This Row],[찾은라인]])</f>
        <v>0</v>
      </c>
      <c r="E8" s="1">
        <v>0</v>
      </c>
      <c r="F8" s="1">
        <v>219</v>
      </c>
      <c r="G8" s="1">
        <v>0</v>
      </c>
      <c r="I8" s="1">
        <v>12</v>
      </c>
      <c r="J8" s="1">
        <v>0</v>
      </c>
      <c r="K8" s="1">
        <f>MV_karaoke_20200416568[[#This Row],[Red]]+MV_karaoke_20200416568[[#This Row],[Purple]]</f>
        <v>12</v>
      </c>
      <c r="L8" s="1">
        <v>1</v>
      </c>
      <c r="O8" s="1"/>
    </row>
    <row r="9" spans="1:15">
      <c r="A9" s="1" t="s">
        <v>26</v>
      </c>
      <c r="B9" s="1">
        <v>30</v>
      </c>
      <c r="C9" s="1">
        <v>30</v>
      </c>
      <c r="D9" s="1">
        <f>(MV_karaoke_20200416568[[#This Row],[Lines]]-MV_karaoke_20200416568[[#This Row],[찾은라인]])</f>
        <v>0</v>
      </c>
      <c r="E9" s="1">
        <v>10</v>
      </c>
      <c r="F9" s="1">
        <v>52</v>
      </c>
      <c r="G9" s="1">
        <v>0</v>
      </c>
      <c r="I9" s="1">
        <v>0</v>
      </c>
      <c r="J9" s="1">
        <v>0</v>
      </c>
      <c r="K9" s="1">
        <f>MV_karaoke_20200416568[[#This Row],[Red]]+MV_karaoke_20200416568[[#This Row],[Purple]]</f>
        <v>0</v>
      </c>
      <c r="O9" s="1"/>
    </row>
    <row r="10" spans="1:15">
      <c r="A10" s="1" t="s">
        <v>10</v>
      </c>
      <c r="B10" s="1">
        <v>32</v>
      </c>
      <c r="C10" s="1">
        <v>32</v>
      </c>
      <c r="D10" s="1">
        <f>(MV_karaoke_20200416568[[#This Row],[Lines]]-MV_karaoke_20200416568[[#This Row],[찾은라인]])</f>
        <v>0</v>
      </c>
      <c r="E10" s="1">
        <v>9</v>
      </c>
      <c r="F10" s="1">
        <v>58</v>
      </c>
      <c r="G10" s="1">
        <v>0</v>
      </c>
      <c r="I10" s="1">
        <v>0</v>
      </c>
      <c r="J10" s="1">
        <v>0</v>
      </c>
      <c r="K10" s="1">
        <f>MV_karaoke_20200416568[[#This Row],[Red]]+MV_karaoke_20200416568[[#This Row],[Purple]]</f>
        <v>0</v>
      </c>
      <c r="O10" s="1"/>
    </row>
    <row r="11" spans="1:15">
      <c r="A11" s="1" t="s">
        <v>2680</v>
      </c>
      <c r="B11" s="1">
        <v>33</v>
      </c>
      <c r="C11" s="1">
        <v>33</v>
      </c>
      <c r="D11" s="1">
        <f>(MV_karaoke_20200416568[[#This Row],[Lines]]-MV_karaoke_20200416568[[#This Row],[찾은라인]])</f>
        <v>0</v>
      </c>
      <c r="E11" s="1">
        <v>10</v>
      </c>
      <c r="F11" s="1">
        <v>58</v>
      </c>
      <c r="G11" s="1">
        <v>0</v>
      </c>
      <c r="I11" s="1">
        <v>0</v>
      </c>
      <c r="J11" s="1">
        <v>0</v>
      </c>
      <c r="K11" s="1">
        <f>MV_karaoke_20200416568[[#This Row],[Red]]+MV_karaoke_20200416568[[#This Row],[Purple]]</f>
        <v>0</v>
      </c>
      <c r="N11" s="1" t="s">
        <v>2950</v>
      </c>
      <c r="O11" s="1" t="s">
        <v>2955</v>
      </c>
    </row>
    <row r="12" spans="1:15">
      <c r="A12" s="1" t="s">
        <v>87</v>
      </c>
      <c r="B12" s="1">
        <v>48</v>
      </c>
      <c r="C12" s="1">
        <v>23</v>
      </c>
      <c r="D12" s="1">
        <f>(MV_karaoke_20200416568[[#This Row],[Lines]]-MV_karaoke_20200416568[[#This Row],[찾은라인]])</f>
        <v>25</v>
      </c>
      <c r="E12" s="1">
        <v>10</v>
      </c>
      <c r="F12" s="1">
        <v>61</v>
      </c>
      <c r="G12" s="1">
        <v>0</v>
      </c>
      <c r="I12" s="1">
        <v>0</v>
      </c>
      <c r="J12" s="1">
        <v>0</v>
      </c>
      <c r="K12" s="1">
        <f>MV_karaoke_20200416568[[#This Row],[Red]]+MV_karaoke_20200416568[[#This Row],[Purple]]</f>
        <v>0</v>
      </c>
      <c r="N12" s="1" t="s">
        <v>2802</v>
      </c>
      <c r="O12" s="1"/>
    </row>
    <row r="13" spans="1:15">
      <c r="A13" s="1" t="s">
        <v>30</v>
      </c>
      <c r="B13" s="1">
        <v>36</v>
      </c>
      <c r="C13" s="1">
        <v>36</v>
      </c>
      <c r="D13" s="1">
        <f>(MV_karaoke_20200416568[[#This Row],[Lines]]-MV_karaoke_20200416568[[#This Row],[찾은라인]])</f>
        <v>0</v>
      </c>
      <c r="E13" s="1">
        <v>9</v>
      </c>
      <c r="F13" s="1">
        <v>64</v>
      </c>
      <c r="G13" s="1">
        <v>2</v>
      </c>
      <c r="I13" s="1">
        <v>0</v>
      </c>
      <c r="J13" s="1">
        <v>1</v>
      </c>
      <c r="K13" s="1">
        <f>MV_karaoke_20200416568[[#This Row],[Red]]+MV_karaoke_20200416568[[#This Row],[Purple]]</f>
        <v>1</v>
      </c>
      <c r="O13" s="1"/>
    </row>
    <row r="14" spans="1:15">
      <c r="A14" s="1" t="s">
        <v>36</v>
      </c>
      <c r="B14" s="1">
        <v>30</v>
      </c>
      <c r="C14" s="1">
        <v>30</v>
      </c>
      <c r="D14" s="1">
        <f>(MV_karaoke_20200416568[[#This Row],[Lines]]-MV_karaoke_20200416568[[#This Row],[찾은라인]])</f>
        <v>0</v>
      </c>
      <c r="E14" s="1">
        <v>6</v>
      </c>
      <c r="F14" s="1">
        <v>69</v>
      </c>
      <c r="G14" s="1">
        <v>0</v>
      </c>
      <c r="I14" s="1">
        <v>0</v>
      </c>
      <c r="J14" s="1">
        <v>1</v>
      </c>
      <c r="K14" s="1">
        <f>MV_karaoke_20200416568[[#This Row],[Red]]+MV_karaoke_20200416568[[#This Row],[Purple]]</f>
        <v>1</v>
      </c>
      <c r="O14" s="1"/>
    </row>
    <row r="15" spans="1:15">
      <c r="A15" s="1" t="s">
        <v>86</v>
      </c>
      <c r="B15" s="1">
        <v>38</v>
      </c>
      <c r="C15" s="1">
        <v>38</v>
      </c>
      <c r="D15" s="1">
        <f>(MV_karaoke_20200416568[[#This Row],[Lines]]-MV_karaoke_20200416568[[#This Row],[찾은라인]])</f>
        <v>0</v>
      </c>
      <c r="E15" s="1">
        <v>10</v>
      </c>
      <c r="F15" s="1">
        <v>69</v>
      </c>
      <c r="G15" s="1">
        <v>0</v>
      </c>
      <c r="I15" s="1">
        <v>0</v>
      </c>
      <c r="J15" s="1">
        <v>0</v>
      </c>
      <c r="K15" s="1">
        <f>MV_karaoke_20200416568[[#This Row],[Red]]+MV_karaoke_20200416568[[#This Row],[Purple]]</f>
        <v>0</v>
      </c>
      <c r="O15" s="1"/>
    </row>
    <row r="16" spans="1:15">
      <c r="A16" s="1" t="s">
        <v>67</v>
      </c>
      <c r="B16" s="1">
        <v>30</v>
      </c>
      <c r="C16" s="1">
        <v>30</v>
      </c>
      <c r="D16" s="1">
        <f>(MV_karaoke_20200416568[[#This Row],[Lines]]-MV_karaoke_20200416568[[#This Row],[찾은라인]])</f>
        <v>0</v>
      </c>
      <c r="E16" s="1">
        <v>10</v>
      </c>
      <c r="F16" s="1">
        <v>70</v>
      </c>
      <c r="G16" s="1">
        <v>0</v>
      </c>
      <c r="I16" s="1">
        <v>0</v>
      </c>
      <c r="J16" s="1">
        <v>0</v>
      </c>
      <c r="K16" s="1">
        <f>MV_karaoke_20200416568[[#This Row],[Red]]+MV_karaoke_20200416568[[#This Row],[Purple]]</f>
        <v>0</v>
      </c>
      <c r="O16" s="1"/>
    </row>
    <row r="17" spans="1:15">
      <c r="A17" s="1" t="s">
        <v>42</v>
      </c>
      <c r="B17" s="1">
        <v>28</v>
      </c>
      <c r="C17" s="1">
        <v>28</v>
      </c>
      <c r="D17" s="1">
        <f>(MV_karaoke_20200416568[[#This Row],[Lines]]-MV_karaoke_20200416568[[#This Row],[찾은라인]])</f>
        <v>0</v>
      </c>
      <c r="E17" s="1">
        <v>8</v>
      </c>
      <c r="F17" s="1">
        <v>72</v>
      </c>
      <c r="G17" s="1">
        <v>0</v>
      </c>
      <c r="I17" s="1">
        <v>0</v>
      </c>
      <c r="J17" s="1">
        <v>0</v>
      </c>
      <c r="K17" s="1">
        <f>MV_karaoke_20200416568[[#This Row],[Red]]+MV_karaoke_20200416568[[#This Row],[Purple]]</f>
        <v>0</v>
      </c>
      <c r="O17" s="1"/>
    </row>
    <row r="18" spans="1:15">
      <c r="A18" s="1" t="s">
        <v>50</v>
      </c>
      <c r="B18" s="1">
        <v>27</v>
      </c>
      <c r="C18" s="1">
        <v>27</v>
      </c>
      <c r="D18" s="1">
        <f>(MV_karaoke_20200416568[[#This Row],[Lines]]-MV_karaoke_20200416568[[#This Row],[찾은라인]])</f>
        <v>0</v>
      </c>
      <c r="E18" s="1">
        <v>8</v>
      </c>
      <c r="F18" s="1">
        <v>72</v>
      </c>
      <c r="G18" s="1">
        <v>0</v>
      </c>
      <c r="I18" s="1">
        <v>0</v>
      </c>
      <c r="J18" s="1">
        <v>0</v>
      </c>
      <c r="K18" s="1">
        <f>MV_karaoke_20200416568[[#This Row],[Red]]+MV_karaoke_20200416568[[#This Row],[Purple]]</f>
        <v>0</v>
      </c>
      <c r="O18" s="1"/>
    </row>
    <row r="19" spans="1:15">
      <c r="A19" s="1" t="s">
        <v>73</v>
      </c>
      <c r="B19" s="1">
        <v>28</v>
      </c>
      <c r="C19" s="1">
        <v>28</v>
      </c>
      <c r="D19" s="1">
        <f>(MV_karaoke_20200416568[[#This Row],[Lines]]-MV_karaoke_20200416568[[#This Row],[찾은라인]])</f>
        <v>0</v>
      </c>
      <c r="E19" s="1">
        <v>9</v>
      </c>
      <c r="F19" s="1">
        <v>72</v>
      </c>
      <c r="G19" s="1">
        <v>0</v>
      </c>
      <c r="I19" s="1">
        <v>0</v>
      </c>
      <c r="J19" s="1">
        <v>0</v>
      </c>
      <c r="K19" s="1">
        <f>MV_karaoke_20200416568[[#This Row],[Red]]+MV_karaoke_20200416568[[#This Row],[Purple]]</f>
        <v>0</v>
      </c>
      <c r="O19" s="1"/>
    </row>
    <row r="20" spans="1:15">
      <c r="A20" s="1" t="s">
        <v>80</v>
      </c>
      <c r="B20" s="1">
        <v>48</v>
      </c>
      <c r="C20" s="1">
        <v>48</v>
      </c>
      <c r="D20" s="1">
        <f>(MV_karaoke_20200416568[[#This Row],[Lines]]-MV_karaoke_20200416568[[#This Row],[찾은라인]])</f>
        <v>0</v>
      </c>
      <c r="E20" s="1">
        <v>10</v>
      </c>
      <c r="F20" s="1">
        <v>72</v>
      </c>
      <c r="G20" s="1">
        <v>0</v>
      </c>
      <c r="I20" s="1">
        <v>0</v>
      </c>
      <c r="J20" s="1">
        <v>0</v>
      </c>
      <c r="K20" s="1">
        <f>MV_karaoke_20200416568[[#This Row],[Red]]+MV_karaoke_20200416568[[#This Row],[Purple]]</f>
        <v>0</v>
      </c>
      <c r="O20" s="1"/>
    </row>
    <row r="21" spans="1:15">
      <c r="A21" s="1" t="s">
        <v>64</v>
      </c>
      <c r="B21" s="1">
        <v>40</v>
      </c>
      <c r="C21" s="1">
        <v>40</v>
      </c>
      <c r="D21" s="1">
        <f>(MV_karaoke_20200416568[[#This Row],[Lines]]-MV_karaoke_20200416568[[#This Row],[찾은라인]])</f>
        <v>0</v>
      </c>
      <c r="E21" s="1">
        <v>10</v>
      </c>
      <c r="F21" s="1">
        <v>77</v>
      </c>
      <c r="G21" s="1">
        <v>0</v>
      </c>
      <c r="I21" s="1">
        <v>0</v>
      </c>
      <c r="J21" s="1">
        <v>0</v>
      </c>
      <c r="K21" s="1">
        <f>MV_karaoke_20200416568[[#This Row],[Red]]+MV_karaoke_20200416568[[#This Row],[Purple]]</f>
        <v>0</v>
      </c>
      <c r="O21" s="1"/>
    </row>
    <row r="22" spans="1:15">
      <c r="A22" s="1" t="s">
        <v>15</v>
      </c>
      <c r="B22" s="1">
        <v>32</v>
      </c>
      <c r="C22" s="1">
        <v>32</v>
      </c>
      <c r="D22" s="1">
        <f>(MV_karaoke_20200416568[[#This Row],[Lines]]-MV_karaoke_20200416568[[#This Row],[찾은라인]])</f>
        <v>0</v>
      </c>
      <c r="E22" s="1">
        <v>8</v>
      </c>
      <c r="F22" s="1">
        <v>81</v>
      </c>
      <c r="G22" s="1">
        <v>0</v>
      </c>
      <c r="I22" s="1">
        <v>0</v>
      </c>
      <c r="J22" s="1">
        <v>0</v>
      </c>
      <c r="K22" s="1">
        <f>MV_karaoke_20200416568[[#This Row],[Red]]+MV_karaoke_20200416568[[#This Row],[Purple]]</f>
        <v>0</v>
      </c>
      <c r="O22" s="1"/>
    </row>
    <row r="23" spans="1:15">
      <c r="A23" s="1" t="s">
        <v>22</v>
      </c>
      <c r="B23" s="1">
        <v>43</v>
      </c>
      <c r="C23" s="1">
        <v>43</v>
      </c>
      <c r="D23" s="1">
        <f>(MV_karaoke_20200416568[[#This Row],[Lines]]-MV_karaoke_20200416568[[#This Row],[찾은라인]])</f>
        <v>0</v>
      </c>
      <c r="E23" s="1">
        <v>8</v>
      </c>
      <c r="F23" s="1">
        <v>82</v>
      </c>
      <c r="G23" s="1">
        <v>0</v>
      </c>
      <c r="I23" s="1">
        <v>0</v>
      </c>
      <c r="J23" s="1">
        <v>0</v>
      </c>
      <c r="K23" s="1">
        <f>MV_karaoke_20200416568[[#This Row],[Red]]+MV_karaoke_20200416568[[#This Row],[Purple]]</f>
        <v>0</v>
      </c>
      <c r="N23" s="1" t="s">
        <v>2954</v>
      </c>
      <c r="O23" s="1"/>
    </row>
    <row r="24" spans="1:15">
      <c r="A24" s="1" t="s">
        <v>37</v>
      </c>
      <c r="B24" s="1">
        <v>28</v>
      </c>
      <c r="C24" s="1">
        <v>28</v>
      </c>
      <c r="D24" s="1">
        <f>(MV_karaoke_20200416568[[#This Row],[Lines]]-MV_karaoke_20200416568[[#This Row],[찾은라인]])</f>
        <v>0</v>
      </c>
      <c r="E24" s="1">
        <v>8</v>
      </c>
      <c r="F24" s="1">
        <v>85</v>
      </c>
      <c r="G24" s="1">
        <v>0</v>
      </c>
      <c r="I24" s="1">
        <v>0</v>
      </c>
      <c r="J24" s="1">
        <v>2</v>
      </c>
      <c r="K24" s="1">
        <f>MV_karaoke_20200416568[[#This Row],[Red]]+MV_karaoke_20200416568[[#This Row],[Purple]]</f>
        <v>2</v>
      </c>
      <c r="O24" s="1"/>
    </row>
    <row r="25" spans="1:15">
      <c r="A25" s="1" t="s">
        <v>11</v>
      </c>
      <c r="B25" s="1">
        <v>21</v>
      </c>
      <c r="C25" s="1">
        <v>21</v>
      </c>
      <c r="D25" s="1">
        <f>(MV_karaoke_20200416568[[#This Row],[Lines]]-MV_karaoke_20200416568[[#This Row],[찾은라인]])</f>
        <v>0</v>
      </c>
      <c r="E25" s="1">
        <v>6</v>
      </c>
      <c r="F25" s="1">
        <v>86</v>
      </c>
      <c r="G25" s="1">
        <v>0</v>
      </c>
      <c r="I25" s="1">
        <v>0</v>
      </c>
      <c r="J25" s="1">
        <v>0</v>
      </c>
      <c r="K25" s="1">
        <f>MV_karaoke_20200416568[[#This Row],[Red]]+MV_karaoke_20200416568[[#This Row],[Purple]]</f>
        <v>0</v>
      </c>
      <c r="O25" s="1"/>
    </row>
    <row r="26" spans="1:15">
      <c r="A26" s="1" t="s">
        <v>49</v>
      </c>
      <c r="B26" s="1">
        <v>56</v>
      </c>
      <c r="C26" s="1">
        <v>56</v>
      </c>
      <c r="D26" s="1">
        <f>(MV_karaoke_20200416568[[#This Row],[Lines]]-MV_karaoke_20200416568[[#This Row],[찾은라인]])</f>
        <v>0</v>
      </c>
      <c r="E26" s="1">
        <v>5</v>
      </c>
      <c r="F26" s="1">
        <v>90</v>
      </c>
      <c r="G26" s="1">
        <v>1</v>
      </c>
      <c r="I26" s="1">
        <v>0</v>
      </c>
      <c r="J26" s="1">
        <v>0</v>
      </c>
      <c r="K26" s="1">
        <f>MV_karaoke_20200416568[[#This Row],[Red]]+MV_karaoke_20200416568[[#This Row],[Purple]]</f>
        <v>0</v>
      </c>
      <c r="O26" s="1"/>
    </row>
    <row r="27" spans="1:15">
      <c r="A27" s="1" t="s">
        <v>19</v>
      </c>
      <c r="B27" s="1">
        <v>43</v>
      </c>
      <c r="C27" s="1">
        <v>43</v>
      </c>
      <c r="D27" s="1">
        <f>(MV_karaoke_20200416568[[#This Row],[Lines]]-MV_karaoke_20200416568[[#This Row],[찾은라인]])</f>
        <v>0</v>
      </c>
      <c r="E27" s="1">
        <v>7</v>
      </c>
      <c r="F27" s="1">
        <v>92</v>
      </c>
      <c r="G27" s="1">
        <v>1</v>
      </c>
      <c r="I27" s="1">
        <v>0</v>
      </c>
      <c r="J27" s="1">
        <v>0</v>
      </c>
      <c r="K27" s="1">
        <f>MV_karaoke_20200416568[[#This Row],[Red]]+MV_karaoke_20200416568[[#This Row],[Purple]]</f>
        <v>0</v>
      </c>
      <c r="O27" s="1"/>
    </row>
    <row r="28" spans="1:15">
      <c r="A28" s="1" t="s">
        <v>51</v>
      </c>
      <c r="B28" s="1">
        <v>15</v>
      </c>
      <c r="C28" s="1">
        <v>15</v>
      </c>
      <c r="D28" s="1">
        <f>(MV_karaoke_20200416568[[#This Row],[Lines]]-MV_karaoke_20200416568[[#This Row],[찾은라인]])</f>
        <v>0</v>
      </c>
      <c r="E28" s="1">
        <v>6</v>
      </c>
      <c r="F28" s="1">
        <v>92</v>
      </c>
      <c r="G28" s="1">
        <v>0</v>
      </c>
      <c r="I28" s="1">
        <v>0</v>
      </c>
      <c r="J28" s="1">
        <v>0</v>
      </c>
      <c r="K28" s="1">
        <f>MV_karaoke_20200416568[[#This Row],[Red]]+MV_karaoke_20200416568[[#This Row],[Purple]]</f>
        <v>0</v>
      </c>
      <c r="O28" s="1"/>
    </row>
    <row r="29" spans="1:15">
      <c r="A29" s="1" t="s">
        <v>71</v>
      </c>
      <c r="B29" s="1">
        <v>47</v>
      </c>
      <c r="C29" s="1">
        <v>47</v>
      </c>
      <c r="D29" s="1">
        <f>(MV_karaoke_20200416568[[#This Row],[Lines]]-MV_karaoke_20200416568[[#This Row],[찾은라인]])</f>
        <v>0</v>
      </c>
      <c r="E29" s="1">
        <v>7</v>
      </c>
      <c r="F29" s="1">
        <v>92</v>
      </c>
      <c r="G29" s="1">
        <v>0</v>
      </c>
      <c r="I29" s="1">
        <v>0</v>
      </c>
      <c r="J29" s="1">
        <v>0</v>
      </c>
      <c r="K29" s="1">
        <f>MV_karaoke_20200416568[[#This Row],[Red]]+MV_karaoke_20200416568[[#This Row],[Purple]]</f>
        <v>0</v>
      </c>
      <c r="O29" s="1"/>
    </row>
    <row r="30" spans="1:15">
      <c r="A30" s="1" t="s">
        <v>61</v>
      </c>
      <c r="B30" s="1">
        <v>32</v>
      </c>
      <c r="C30" s="1">
        <v>32</v>
      </c>
      <c r="D30" s="1">
        <f>(MV_karaoke_20200416568[[#This Row],[Lines]]-MV_karaoke_20200416568[[#This Row],[찾은라인]])</f>
        <v>0</v>
      </c>
      <c r="E30" s="1">
        <v>6</v>
      </c>
      <c r="F30" s="1">
        <v>97</v>
      </c>
      <c r="G30" s="1">
        <v>0</v>
      </c>
      <c r="I30" s="1">
        <v>0</v>
      </c>
      <c r="J30" s="1">
        <v>0</v>
      </c>
      <c r="K30" s="1">
        <f>MV_karaoke_20200416568[[#This Row],[Red]]+MV_karaoke_20200416568[[#This Row],[Purple]]</f>
        <v>0</v>
      </c>
      <c r="O30" s="1"/>
    </row>
    <row r="31" spans="1:15">
      <c r="A31" s="1" t="s">
        <v>94</v>
      </c>
      <c r="B31" s="1">
        <v>29</v>
      </c>
      <c r="C31" s="1">
        <v>29</v>
      </c>
      <c r="D31" s="1">
        <f>(MV_karaoke_20200416568[[#This Row],[Lines]]-MV_karaoke_20200416568[[#This Row],[찾은라인]])</f>
        <v>0</v>
      </c>
      <c r="E31" s="1">
        <v>4</v>
      </c>
      <c r="F31" s="1">
        <v>97</v>
      </c>
      <c r="G31" s="1">
        <v>0</v>
      </c>
      <c r="I31" s="1">
        <v>0</v>
      </c>
      <c r="J31" s="1">
        <v>1</v>
      </c>
      <c r="K31" s="1">
        <f>MV_karaoke_20200416568[[#This Row],[Red]]+MV_karaoke_20200416568[[#This Row],[Purple]]</f>
        <v>1</v>
      </c>
      <c r="O31" s="1"/>
    </row>
    <row r="32" spans="1:15">
      <c r="A32" s="1" t="s">
        <v>38</v>
      </c>
      <c r="B32" s="1">
        <v>32</v>
      </c>
      <c r="C32" s="1">
        <v>32</v>
      </c>
      <c r="D32" s="1">
        <f>(MV_karaoke_20200416568[[#This Row],[Lines]]-MV_karaoke_20200416568[[#This Row],[찾은라인]])</f>
        <v>0</v>
      </c>
      <c r="E32" s="1">
        <v>5</v>
      </c>
      <c r="F32" s="1">
        <v>98</v>
      </c>
      <c r="G32" s="1">
        <v>0</v>
      </c>
      <c r="I32" s="1">
        <v>0</v>
      </c>
      <c r="J32" s="1">
        <v>1</v>
      </c>
      <c r="K32" s="1">
        <f>MV_karaoke_20200416568[[#This Row],[Red]]+MV_karaoke_20200416568[[#This Row],[Purple]]</f>
        <v>1</v>
      </c>
      <c r="O32" s="1"/>
    </row>
    <row r="33" spans="1:15">
      <c r="A33" s="1" t="s">
        <v>18</v>
      </c>
      <c r="B33" s="1">
        <v>43</v>
      </c>
      <c r="C33" s="1">
        <v>43</v>
      </c>
      <c r="D33" s="1">
        <f>(MV_karaoke_20200416568[[#This Row],[Lines]]-MV_karaoke_20200416568[[#This Row],[찾은라인]])</f>
        <v>0</v>
      </c>
      <c r="E33" s="1">
        <v>4</v>
      </c>
      <c r="F33" s="1">
        <v>101</v>
      </c>
      <c r="G33" s="1">
        <v>0</v>
      </c>
      <c r="I33" s="1">
        <v>0</v>
      </c>
      <c r="J33" s="1">
        <v>0</v>
      </c>
      <c r="K33" s="1">
        <f>MV_karaoke_20200416568[[#This Row],[Red]]+MV_karaoke_20200416568[[#This Row],[Purple]]</f>
        <v>0</v>
      </c>
      <c r="O33" s="1"/>
    </row>
    <row r="34" spans="1:15">
      <c r="A34" s="1" t="s">
        <v>72</v>
      </c>
      <c r="B34" s="1">
        <v>40</v>
      </c>
      <c r="C34" s="1">
        <v>40</v>
      </c>
      <c r="D34" s="1">
        <f>(MV_karaoke_20200416568[[#This Row],[Lines]]-MV_karaoke_20200416568[[#This Row],[찾은라인]])</f>
        <v>0</v>
      </c>
      <c r="E34" s="1">
        <v>5</v>
      </c>
      <c r="F34" s="1">
        <v>103</v>
      </c>
      <c r="G34" s="1">
        <v>0</v>
      </c>
      <c r="I34" s="1">
        <v>0</v>
      </c>
      <c r="J34" s="1">
        <v>0</v>
      </c>
      <c r="K34" s="1">
        <f>MV_karaoke_20200416568[[#This Row],[Red]]+MV_karaoke_20200416568[[#This Row],[Purple]]</f>
        <v>0</v>
      </c>
      <c r="O34" s="1"/>
    </row>
    <row r="35" spans="1:15">
      <c r="A35" s="1" t="s">
        <v>76</v>
      </c>
      <c r="B35" s="1">
        <v>47</v>
      </c>
      <c r="C35" s="1">
        <v>47</v>
      </c>
      <c r="D35" s="1">
        <f>(MV_karaoke_20200416568[[#This Row],[Lines]]-MV_karaoke_20200416568[[#This Row],[찾은라인]])</f>
        <v>0</v>
      </c>
      <c r="E35" s="1">
        <v>4</v>
      </c>
      <c r="F35" s="1">
        <v>104</v>
      </c>
      <c r="G35" s="1">
        <v>0</v>
      </c>
      <c r="I35" s="1">
        <v>0</v>
      </c>
      <c r="J35" s="1">
        <v>0</v>
      </c>
      <c r="K35" s="1">
        <f>MV_karaoke_20200416568[[#This Row],[Red]]+MV_karaoke_20200416568[[#This Row],[Purple]]</f>
        <v>0</v>
      </c>
      <c r="O35" s="1"/>
    </row>
    <row r="36" spans="1:15">
      <c r="A36" s="1" t="s">
        <v>336</v>
      </c>
      <c r="B36" s="1">
        <v>75</v>
      </c>
      <c r="C36" s="1">
        <v>75</v>
      </c>
      <c r="D36" s="1">
        <f>(MV_karaoke_20200416568[[#This Row],[Lines]]-MV_karaoke_20200416568[[#This Row],[찾은라인]])</f>
        <v>0</v>
      </c>
      <c r="E36" s="1">
        <v>4</v>
      </c>
      <c r="F36" s="1">
        <v>106</v>
      </c>
      <c r="G36" s="1">
        <v>0</v>
      </c>
      <c r="I36" s="1">
        <v>0</v>
      </c>
      <c r="J36" s="1">
        <v>0</v>
      </c>
      <c r="K36" s="1">
        <f>MV_karaoke_20200416568[[#This Row],[Red]]+MV_karaoke_20200416568[[#This Row],[Purple]]</f>
        <v>0</v>
      </c>
      <c r="O36" s="1"/>
    </row>
    <row r="37" spans="1:15">
      <c r="A37" s="1" t="s">
        <v>60</v>
      </c>
      <c r="B37" s="1">
        <v>56</v>
      </c>
      <c r="C37" s="1">
        <v>56</v>
      </c>
      <c r="D37" s="1">
        <f>(MV_karaoke_20200416568[[#This Row],[Lines]]-MV_karaoke_20200416568[[#This Row],[찾은라인]])</f>
        <v>0</v>
      </c>
      <c r="E37" s="1">
        <v>3</v>
      </c>
      <c r="F37" s="1">
        <v>107</v>
      </c>
      <c r="G37" s="1">
        <v>0</v>
      </c>
      <c r="I37" s="1">
        <v>0</v>
      </c>
      <c r="J37" s="1">
        <v>0</v>
      </c>
      <c r="K37" s="1">
        <f>MV_karaoke_20200416568[[#This Row],[Red]]+MV_karaoke_20200416568[[#This Row],[Purple]]</f>
        <v>0</v>
      </c>
      <c r="O37" s="1"/>
    </row>
    <row r="38" spans="1:15">
      <c r="A38" s="1" t="s">
        <v>161</v>
      </c>
      <c r="B38" s="1">
        <v>33</v>
      </c>
      <c r="C38" s="1">
        <v>28</v>
      </c>
      <c r="D38" s="1">
        <f>(MV_karaoke_20200416568[[#This Row],[Lines]]-MV_karaoke_20200416568[[#This Row],[찾은라인]])</f>
        <v>5</v>
      </c>
      <c r="E38" s="1">
        <v>3</v>
      </c>
      <c r="F38" s="1">
        <v>108</v>
      </c>
      <c r="G38" s="1">
        <v>0</v>
      </c>
      <c r="I38" s="1">
        <v>0</v>
      </c>
      <c r="J38" s="1">
        <v>0</v>
      </c>
      <c r="K38" s="1">
        <f>MV_karaoke_20200416568[[#This Row],[Red]]+MV_karaoke_20200416568[[#This Row],[Purple]]</f>
        <v>0</v>
      </c>
      <c r="N38" s="1" t="s">
        <v>1342</v>
      </c>
      <c r="O38" s="1"/>
    </row>
    <row r="39" spans="1:15">
      <c r="A39" s="1" t="s">
        <v>14</v>
      </c>
      <c r="B39" s="1">
        <v>26</v>
      </c>
      <c r="C39" s="1">
        <v>26</v>
      </c>
      <c r="D39" s="1">
        <f>(MV_karaoke_20200416568[[#This Row],[Lines]]-MV_karaoke_20200416568[[#This Row],[찾은라인]])</f>
        <v>0</v>
      </c>
      <c r="E39" s="1">
        <v>4</v>
      </c>
      <c r="F39" s="1">
        <v>111</v>
      </c>
      <c r="G39" s="1">
        <v>0</v>
      </c>
      <c r="I39" s="1">
        <v>0</v>
      </c>
      <c r="J39" s="1">
        <v>0</v>
      </c>
      <c r="K39" s="1">
        <f>MV_karaoke_20200416568[[#This Row],[Red]]+MV_karaoke_20200416568[[#This Row],[Purple]]</f>
        <v>0</v>
      </c>
      <c r="O39" s="1"/>
    </row>
    <row r="40" spans="1:15">
      <c r="A40" s="1" t="s">
        <v>39</v>
      </c>
      <c r="B40" s="1">
        <v>34</v>
      </c>
      <c r="C40" s="1">
        <v>34</v>
      </c>
      <c r="D40" s="1">
        <f>(MV_karaoke_20200416568[[#This Row],[Lines]]-MV_karaoke_20200416568[[#This Row],[찾은라인]])</f>
        <v>0</v>
      </c>
      <c r="E40" s="1">
        <v>4</v>
      </c>
      <c r="F40" s="1">
        <v>111</v>
      </c>
      <c r="G40" s="1">
        <v>0</v>
      </c>
      <c r="I40" s="1">
        <v>0</v>
      </c>
      <c r="J40" s="1">
        <v>0</v>
      </c>
      <c r="K40" s="1">
        <f>MV_karaoke_20200416568[[#This Row],[Red]]+MV_karaoke_20200416568[[#This Row],[Purple]]</f>
        <v>0</v>
      </c>
      <c r="O40" s="1"/>
    </row>
    <row r="41" spans="1:15">
      <c r="A41" s="1" t="s">
        <v>5</v>
      </c>
      <c r="B41" s="1">
        <v>16</v>
      </c>
      <c r="C41" s="1">
        <v>16</v>
      </c>
      <c r="D41" s="1">
        <f>(MV_karaoke_20200416568[[#This Row],[Lines]]-MV_karaoke_20200416568[[#This Row],[찾은라인]])</f>
        <v>0</v>
      </c>
      <c r="E41" s="1">
        <v>3</v>
      </c>
      <c r="F41" s="1">
        <v>112</v>
      </c>
      <c r="G41" s="1">
        <v>0</v>
      </c>
      <c r="I41" s="1">
        <v>0</v>
      </c>
      <c r="J41" s="1">
        <v>0</v>
      </c>
      <c r="K41" s="1">
        <f>MV_karaoke_20200416568[[#This Row],[Red]]+MV_karaoke_20200416568[[#This Row],[Purple]]</f>
        <v>0</v>
      </c>
      <c r="O41" s="1"/>
    </row>
    <row r="42" spans="1:15">
      <c r="A42" s="1" t="s">
        <v>56</v>
      </c>
      <c r="B42" s="1">
        <v>47</v>
      </c>
      <c r="C42" s="1">
        <v>47</v>
      </c>
      <c r="D42" s="1">
        <f>(MV_karaoke_20200416568[[#This Row],[Lines]]-MV_karaoke_20200416568[[#This Row],[찾은라인]])</f>
        <v>0</v>
      </c>
      <c r="E42" s="1">
        <v>2</v>
      </c>
      <c r="F42" s="1">
        <v>113</v>
      </c>
      <c r="G42" s="1">
        <v>0</v>
      </c>
      <c r="I42" s="1">
        <v>0</v>
      </c>
      <c r="J42" s="1">
        <v>0</v>
      </c>
      <c r="K42" s="1">
        <f>MV_karaoke_20200416568[[#This Row],[Red]]+MV_karaoke_20200416568[[#This Row],[Purple]]</f>
        <v>0</v>
      </c>
      <c r="O42" s="1"/>
    </row>
    <row r="43" spans="1:15">
      <c r="A43" s="1" t="s">
        <v>63</v>
      </c>
      <c r="B43" s="1">
        <v>34</v>
      </c>
      <c r="C43" s="1">
        <v>34</v>
      </c>
      <c r="D43" s="1">
        <f>(MV_karaoke_20200416568[[#This Row],[Lines]]-MV_karaoke_20200416568[[#This Row],[찾은라인]])</f>
        <v>0</v>
      </c>
      <c r="E43" s="1">
        <v>4</v>
      </c>
      <c r="F43" s="1">
        <v>113</v>
      </c>
      <c r="G43" s="1">
        <v>1</v>
      </c>
      <c r="I43" s="1">
        <v>0</v>
      </c>
      <c r="J43" s="1">
        <v>0</v>
      </c>
      <c r="K43" s="1">
        <f>MV_karaoke_20200416568[[#This Row],[Red]]+MV_karaoke_20200416568[[#This Row],[Purple]]</f>
        <v>0</v>
      </c>
      <c r="O43" s="1"/>
    </row>
    <row r="44" spans="1:15">
      <c r="A44" s="1" t="s">
        <v>62</v>
      </c>
      <c r="B44" s="1">
        <v>45</v>
      </c>
      <c r="C44" s="1">
        <v>44</v>
      </c>
      <c r="D44" s="1">
        <f>(MV_karaoke_20200416568[[#This Row],[Lines]]-MV_karaoke_20200416568[[#This Row],[찾은라인]])</f>
        <v>1</v>
      </c>
      <c r="E44" s="1">
        <v>4</v>
      </c>
      <c r="F44" s="1">
        <v>116</v>
      </c>
      <c r="G44" s="1">
        <v>0</v>
      </c>
      <c r="I44" s="1">
        <v>0</v>
      </c>
      <c r="J44" s="1">
        <v>2</v>
      </c>
      <c r="K44" s="1">
        <f>MV_karaoke_20200416568[[#This Row],[Red]]+MV_karaoke_20200416568[[#This Row],[Purple]]</f>
        <v>2</v>
      </c>
      <c r="O44" s="1"/>
    </row>
    <row r="45" spans="1:15">
      <c r="A45" s="1" t="s">
        <v>79</v>
      </c>
      <c r="B45" s="1">
        <v>27</v>
      </c>
      <c r="C45" s="1">
        <v>27</v>
      </c>
      <c r="D45" s="1">
        <f>(MV_karaoke_20200416568[[#This Row],[Lines]]-MV_karaoke_20200416568[[#This Row],[찾은라인]])</f>
        <v>0</v>
      </c>
      <c r="E45" s="1">
        <v>0</v>
      </c>
      <c r="F45" s="1">
        <v>118</v>
      </c>
      <c r="G45" s="1">
        <v>0</v>
      </c>
      <c r="I45" s="1">
        <v>0</v>
      </c>
      <c r="J45" s="1">
        <v>0</v>
      </c>
      <c r="K45" s="1">
        <f>MV_karaoke_20200416568[[#This Row],[Red]]+MV_karaoke_20200416568[[#This Row],[Purple]]</f>
        <v>0</v>
      </c>
      <c r="O45" s="1"/>
    </row>
    <row r="46" spans="1:15">
      <c r="A46" s="1" t="s">
        <v>81</v>
      </c>
      <c r="B46" s="1">
        <v>31</v>
      </c>
      <c r="C46" s="1">
        <v>31</v>
      </c>
      <c r="D46" s="1">
        <f>(MV_karaoke_20200416568[[#This Row],[Lines]]-MV_karaoke_20200416568[[#This Row],[찾은라인]])</f>
        <v>0</v>
      </c>
      <c r="E46" s="1">
        <v>3</v>
      </c>
      <c r="F46" s="1">
        <v>118</v>
      </c>
      <c r="G46" s="1">
        <v>1</v>
      </c>
      <c r="I46" s="1">
        <v>0</v>
      </c>
      <c r="J46" s="1">
        <v>0</v>
      </c>
      <c r="K46" s="1">
        <f>MV_karaoke_20200416568[[#This Row],[Red]]+MV_karaoke_20200416568[[#This Row],[Purple]]</f>
        <v>0</v>
      </c>
      <c r="O46" s="1"/>
    </row>
    <row r="47" spans="1:15">
      <c r="A47" s="1" t="s">
        <v>54</v>
      </c>
      <c r="B47" s="1">
        <v>38</v>
      </c>
      <c r="C47" s="1">
        <v>38</v>
      </c>
      <c r="D47" s="1">
        <f>(MV_karaoke_20200416568[[#This Row],[Lines]]-MV_karaoke_20200416568[[#This Row],[찾은라인]])</f>
        <v>0</v>
      </c>
      <c r="E47" s="1">
        <v>1</v>
      </c>
      <c r="F47" s="1">
        <v>119</v>
      </c>
      <c r="G47" s="1">
        <v>0</v>
      </c>
      <c r="I47" s="1">
        <v>0</v>
      </c>
      <c r="J47" s="1">
        <v>0</v>
      </c>
      <c r="K47" s="1">
        <f>MV_karaoke_20200416568[[#This Row],[Red]]+MV_karaoke_20200416568[[#This Row],[Purple]]</f>
        <v>0</v>
      </c>
      <c r="O47" s="1"/>
    </row>
    <row r="48" spans="1:15">
      <c r="A48" s="1" t="s">
        <v>82</v>
      </c>
      <c r="B48" s="1">
        <v>32</v>
      </c>
      <c r="C48" s="1">
        <v>32</v>
      </c>
      <c r="D48" s="1">
        <f>(MV_karaoke_20200416568[[#This Row],[Lines]]-MV_karaoke_20200416568[[#This Row],[찾은라인]])</f>
        <v>0</v>
      </c>
      <c r="E48" s="1">
        <v>2</v>
      </c>
      <c r="F48" s="1">
        <v>119</v>
      </c>
      <c r="G48" s="1">
        <v>0</v>
      </c>
      <c r="I48" s="1">
        <v>0</v>
      </c>
      <c r="J48" s="1">
        <v>0</v>
      </c>
      <c r="K48" s="1">
        <f>MV_karaoke_20200416568[[#This Row],[Red]]+MV_karaoke_20200416568[[#This Row],[Purple]]</f>
        <v>0</v>
      </c>
      <c r="O48" s="1"/>
    </row>
    <row r="49" spans="1:15">
      <c r="A49" s="1" t="s">
        <v>58</v>
      </c>
      <c r="B49" s="1">
        <v>34</v>
      </c>
      <c r="C49" s="1">
        <v>34</v>
      </c>
      <c r="D49" s="1">
        <f>(MV_karaoke_20200416568[[#This Row],[Lines]]-MV_karaoke_20200416568[[#This Row],[찾은라인]])</f>
        <v>0</v>
      </c>
      <c r="E49" s="1">
        <v>1</v>
      </c>
      <c r="F49" s="1">
        <v>121</v>
      </c>
      <c r="G49" s="1">
        <v>1</v>
      </c>
      <c r="I49" s="1">
        <v>0</v>
      </c>
      <c r="J49" s="1">
        <v>0</v>
      </c>
      <c r="K49" s="1">
        <f>MV_karaoke_20200416568[[#This Row],[Red]]+MV_karaoke_20200416568[[#This Row],[Purple]]</f>
        <v>0</v>
      </c>
      <c r="O49" s="1"/>
    </row>
    <row r="50" spans="1:15">
      <c r="A50" s="1" t="s">
        <v>57</v>
      </c>
      <c r="B50" s="1">
        <v>50</v>
      </c>
      <c r="C50" s="1">
        <v>50</v>
      </c>
      <c r="D50" s="1">
        <f>(MV_karaoke_20200416568[[#This Row],[Lines]]-MV_karaoke_20200416568[[#This Row],[찾은라인]])</f>
        <v>0</v>
      </c>
      <c r="E50" s="1">
        <v>1</v>
      </c>
      <c r="F50" s="1">
        <v>124</v>
      </c>
      <c r="G50" s="1">
        <v>1</v>
      </c>
      <c r="I50" s="1">
        <v>0</v>
      </c>
      <c r="J50" s="1">
        <v>0</v>
      </c>
      <c r="K50" s="1">
        <f>MV_karaoke_20200416568[[#This Row],[Red]]+MV_karaoke_20200416568[[#This Row],[Purple]]</f>
        <v>0</v>
      </c>
      <c r="O50" s="1"/>
    </row>
    <row r="51" spans="1:15">
      <c r="A51" s="1" t="s">
        <v>35</v>
      </c>
      <c r="B51" s="1">
        <v>30</v>
      </c>
      <c r="C51" s="1">
        <v>31</v>
      </c>
      <c r="D51" s="1">
        <f>(MV_karaoke_20200416568[[#This Row],[Lines]]-MV_karaoke_20200416568[[#This Row],[찾은라인]])</f>
        <v>-1</v>
      </c>
      <c r="E51" s="1">
        <v>5</v>
      </c>
      <c r="F51" s="1">
        <v>125</v>
      </c>
      <c r="G51" s="1">
        <v>0</v>
      </c>
      <c r="I51" s="1">
        <v>0</v>
      </c>
      <c r="J51" s="1">
        <v>8</v>
      </c>
      <c r="K51" s="1">
        <f>MV_karaoke_20200416568[[#This Row],[Red]]+MV_karaoke_20200416568[[#This Row],[Purple]]</f>
        <v>8</v>
      </c>
      <c r="N51" s="1" t="s">
        <v>1354</v>
      </c>
      <c r="O51" s="1"/>
    </row>
    <row r="52" spans="1:15">
      <c r="A52" s="1" t="s">
        <v>52</v>
      </c>
      <c r="B52" s="1">
        <v>22</v>
      </c>
      <c r="C52" s="1">
        <v>22</v>
      </c>
      <c r="D52" s="1">
        <f>(MV_karaoke_20200416568[[#This Row],[Lines]]-MV_karaoke_20200416568[[#This Row],[찾은라인]])</f>
        <v>0</v>
      </c>
      <c r="E52" s="1">
        <v>2</v>
      </c>
      <c r="F52" s="1">
        <v>128</v>
      </c>
      <c r="G52" s="1">
        <v>0</v>
      </c>
      <c r="I52" s="1">
        <v>0</v>
      </c>
      <c r="J52" s="1">
        <v>0</v>
      </c>
      <c r="K52" s="1">
        <f>MV_karaoke_20200416568[[#This Row],[Red]]+MV_karaoke_20200416568[[#This Row],[Purple]]</f>
        <v>0</v>
      </c>
      <c r="O52" s="1"/>
    </row>
    <row r="53" spans="1:15">
      <c r="A53" s="1" t="s">
        <v>85</v>
      </c>
      <c r="B53" s="1">
        <v>38</v>
      </c>
      <c r="C53" s="1">
        <v>38</v>
      </c>
      <c r="D53" s="1">
        <f>(MV_karaoke_20200416568[[#This Row],[Lines]]-MV_karaoke_20200416568[[#This Row],[찾은라인]])</f>
        <v>0</v>
      </c>
      <c r="E53" s="1">
        <v>1</v>
      </c>
      <c r="F53" s="1">
        <v>128</v>
      </c>
      <c r="G53" s="1">
        <v>1</v>
      </c>
      <c r="I53" s="1">
        <v>0</v>
      </c>
      <c r="J53" s="1">
        <v>0</v>
      </c>
      <c r="K53" s="1">
        <f>MV_karaoke_20200416568[[#This Row],[Red]]+MV_karaoke_20200416568[[#This Row],[Purple]]</f>
        <v>0</v>
      </c>
      <c r="O53" s="1"/>
    </row>
    <row r="54" spans="1:15">
      <c r="A54" s="1" t="s">
        <v>1536</v>
      </c>
      <c r="B54" s="1">
        <v>63</v>
      </c>
      <c r="C54" s="1">
        <v>63</v>
      </c>
      <c r="D54" s="1">
        <f>(MV_karaoke_20200416568[[#This Row],[Lines]]-MV_karaoke_20200416568[[#This Row],[찾은라인]])</f>
        <v>0</v>
      </c>
      <c r="E54" s="1">
        <v>2</v>
      </c>
      <c r="F54" s="1">
        <v>130</v>
      </c>
      <c r="G54" s="1">
        <v>0</v>
      </c>
      <c r="I54" s="1">
        <v>0</v>
      </c>
      <c r="J54" s="1">
        <v>0</v>
      </c>
      <c r="K54" s="1">
        <f>MV_karaoke_20200416568[[#This Row],[Red]]+MV_karaoke_20200416568[[#This Row],[Purple]]</f>
        <v>0</v>
      </c>
      <c r="O54" s="1"/>
    </row>
    <row r="55" spans="1:15">
      <c r="A55" s="1" t="s">
        <v>92</v>
      </c>
      <c r="B55" s="1">
        <v>26</v>
      </c>
      <c r="C55" s="1">
        <v>26</v>
      </c>
      <c r="D55" s="1">
        <f>(MV_karaoke_20200416568[[#This Row],[Lines]]-MV_karaoke_20200416568[[#This Row],[찾은라인]])</f>
        <v>0</v>
      </c>
      <c r="E55" s="1">
        <v>3</v>
      </c>
      <c r="F55" s="1">
        <v>132</v>
      </c>
      <c r="G55" s="1">
        <v>0</v>
      </c>
      <c r="I55" s="1">
        <v>26</v>
      </c>
      <c r="J55" s="1">
        <v>6</v>
      </c>
      <c r="K55" s="1">
        <f>MV_karaoke_20200416568[[#This Row],[Red]]+MV_karaoke_20200416568[[#This Row],[Purple]]</f>
        <v>32</v>
      </c>
      <c r="N55" s="1" t="s">
        <v>2952</v>
      </c>
      <c r="O55" s="1"/>
    </row>
    <row r="56" spans="1:15">
      <c r="A56" s="1" t="s">
        <v>33</v>
      </c>
      <c r="B56" s="1">
        <v>24</v>
      </c>
      <c r="C56" s="1">
        <v>24</v>
      </c>
      <c r="D56" s="1">
        <f>(MV_karaoke_20200416568[[#This Row],[Lines]]-MV_karaoke_20200416568[[#This Row],[찾은라인]])</f>
        <v>0</v>
      </c>
      <c r="E56" s="1">
        <v>2</v>
      </c>
      <c r="F56" s="1">
        <v>134</v>
      </c>
      <c r="G56" s="1">
        <v>0</v>
      </c>
      <c r="I56" s="1">
        <v>0</v>
      </c>
      <c r="J56" s="1">
        <v>0</v>
      </c>
      <c r="K56" s="1">
        <f>MV_karaoke_20200416568[[#This Row],[Red]]+MV_karaoke_20200416568[[#This Row],[Purple]]</f>
        <v>0</v>
      </c>
      <c r="O56" s="1"/>
    </row>
    <row r="57" spans="1:15">
      <c r="A57" s="1" t="s">
        <v>6</v>
      </c>
      <c r="B57" s="1">
        <v>50</v>
      </c>
      <c r="C57" s="1">
        <v>50</v>
      </c>
      <c r="D57" s="1">
        <f>(MV_karaoke_20200416568[[#This Row],[Lines]]-MV_karaoke_20200416568[[#This Row],[찾은라인]])</f>
        <v>0</v>
      </c>
      <c r="E57" s="1">
        <v>1</v>
      </c>
      <c r="F57" s="1">
        <v>136</v>
      </c>
      <c r="G57" s="1">
        <v>0</v>
      </c>
      <c r="I57" s="1">
        <v>0</v>
      </c>
      <c r="J57" s="1">
        <v>0</v>
      </c>
      <c r="K57" s="1">
        <f>MV_karaoke_20200416568[[#This Row],[Red]]+MV_karaoke_20200416568[[#This Row],[Purple]]</f>
        <v>0</v>
      </c>
      <c r="O57" s="1"/>
    </row>
    <row r="58" spans="1:15">
      <c r="A58" s="1" t="s">
        <v>1457</v>
      </c>
      <c r="B58" s="1">
        <v>19</v>
      </c>
      <c r="C58" s="1">
        <v>19</v>
      </c>
      <c r="D58" s="1">
        <f>(MV_karaoke_20200416568[[#This Row],[Lines]]-MV_karaoke_20200416568[[#This Row],[찾은라인]])</f>
        <v>0</v>
      </c>
      <c r="E58" s="1">
        <v>2</v>
      </c>
      <c r="F58" s="1">
        <v>137</v>
      </c>
      <c r="G58" s="1">
        <v>0</v>
      </c>
      <c r="I58" s="1">
        <v>0</v>
      </c>
      <c r="J58" s="1">
        <v>0</v>
      </c>
      <c r="K58" s="1">
        <f>MV_karaoke_20200416568[[#This Row],[Red]]+MV_karaoke_20200416568[[#This Row],[Purple]]</f>
        <v>0</v>
      </c>
      <c r="O58" s="1"/>
    </row>
    <row r="59" spans="1:15">
      <c r="A59" s="1" t="s">
        <v>12</v>
      </c>
      <c r="B59" s="1">
        <v>45</v>
      </c>
      <c r="C59" s="1">
        <v>45</v>
      </c>
      <c r="D59" s="1">
        <f>(MV_karaoke_20200416568[[#This Row],[Lines]]-MV_karaoke_20200416568[[#This Row],[찾은라인]])</f>
        <v>0</v>
      </c>
      <c r="E59" s="1">
        <v>0</v>
      </c>
      <c r="F59" s="1">
        <v>138</v>
      </c>
      <c r="G59" s="1">
        <v>0</v>
      </c>
      <c r="I59" s="1">
        <v>0</v>
      </c>
      <c r="J59" s="1">
        <v>0</v>
      </c>
      <c r="K59" s="1">
        <f>MV_karaoke_20200416568[[#This Row],[Red]]+MV_karaoke_20200416568[[#This Row],[Purple]]</f>
        <v>0</v>
      </c>
      <c r="O59" s="1"/>
    </row>
    <row r="60" spans="1:15">
      <c r="A60" s="1" t="s">
        <v>1939</v>
      </c>
      <c r="B60" s="1">
        <v>46</v>
      </c>
      <c r="C60" s="1">
        <v>46</v>
      </c>
      <c r="D60" s="1">
        <f>(MV_karaoke_20200416568[[#This Row],[Lines]]-MV_karaoke_20200416568[[#This Row],[찾은라인]])</f>
        <v>0</v>
      </c>
      <c r="E60" s="1">
        <v>2</v>
      </c>
      <c r="F60" s="1">
        <v>139</v>
      </c>
      <c r="G60" s="1">
        <v>0</v>
      </c>
      <c r="I60" s="1">
        <v>0</v>
      </c>
      <c r="J60" s="1">
        <v>2</v>
      </c>
      <c r="K60" s="1">
        <f>MV_karaoke_20200416568[[#This Row],[Red]]+MV_karaoke_20200416568[[#This Row],[Purple]]</f>
        <v>2</v>
      </c>
      <c r="O60" s="1"/>
    </row>
    <row r="61" spans="1:15">
      <c r="A61" s="1" t="s">
        <v>23</v>
      </c>
      <c r="B61" s="1">
        <v>46</v>
      </c>
      <c r="C61" s="1">
        <v>46</v>
      </c>
      <c r="D61" s="1">
        <f>(MV_karaoke_20200416568[[#This Row],[Lines]]-MV_karaoke_20200416568[[#This Row],[찾은라인]])</f>
        <v>0</v>
      </c>
      <c r="E61" s="1">
        <v>0</v>
      </c>
      <c r="F61" s="1">
        <v>139</v>
      </c>
      <c r="G61" s="1">
        <v>0</v>
      </c>
      <c r="I61" s="1">
        <v>0</v>
      </c>
      <c r="J61" s="1">
        <v>0</v>
      </c>
      <c r="K61" s="1">
        <f>MV_karaoke_20200416568[[#This Row],[Red]]+MV_karaoke_20200416568[[#This Row],[Purple]]</f>
        <v>0</v>
      </c>
      <c r="O61" s="1"/>
    </row>
    <row r="62" spans="1:15">
      <c r="A62" s="1" t="s">
        <v>53</v>
      </c>
      <c r="B62" s="1">
        <v>28</v>
      </c>
      <c r="C62" s="1">
        <v>28</v>
      </c>
      <c r="D62" s="1">
        <f>(MV_karaoke_20200416568[[#This Row],[Lines]]-MV_karaoke_20200416568[[#This Row],[찾은라인]])</f>
        <v>0</v>
      </c>
      <c r="E62" s="1">
        <v>0</v>
      </c>
      <c r="F62" s="1">
        <v>140</v>
      </c>
      <c r="G62" s="1">
        <v>0</v>
      </c>
      <c r="I62" s="1">
        <v>0</v>
      </c>
      <c r="J62" s="1">
        <v>0</v>
      </c>
      <c r="K62" s="1">
        <f>MV_karaoke_20200416568[[#This Row],[Red]]+MV_karaoke_20200416568[[#This Row],[Purple]]</f>
        <v>0</v>
      </c>
      <c r="O62" s="1"/>
    </row>
    <row r="63" spans="1:15">
      <c r="A63" s="1" t="s">
        <v>2217</v>
      </c>
      <c r="B63" s="1">
        <v>20</v>
      </c>
      <c r="C63" s="1">
        <v>20</v>
      </c>
      <c r="D63" s="1">
        <f>(MV_karaoke_20200416568[[#This Row],[Lines]]-MV_karaoke_20200416568[[#This Row],[찾은라인]])</f>
        <v>0</v>
      </c>
      <c r="E63" s="1">
        <v>0</v>
      </c>
      <c r="F63" s="1">
        <v>143</v>
      </c>
      <c r="G63" s="1">
        <v>1</v>
      </c>
      <c r="I63" s="1">
        <v>0</v>
      </c>
      <c r="J63" s="1">
        <v>0</v>
      </c>
      <c r="K63" s="1">
        <f>MV_karaoke_20200416568[[#This Row],[Red]]+MV_karaoke_20200416568[[#This Row],[Purple]]</f>
        <v>0</v>
      </c>
      <c r="N63" s="1" t="s">
        <v>2794</v>
      </c>
      <c r="O63" s="1"/>
    </row>
    <row r="64" spans="1:15">
      <c r="A64" s="1" t="s">
        <v>83</v>
      </c>
      <c r="B64" s="1">
        <v>27</v>
      </c>
      <c r="C64" s="1">
        <v>27</v>
      </c>
      <c r="D64" s="1">
        <f>(MV_karaoke_20200416568[[#This Row],[Lines]]-MV_karaoke_20200416568[[#This Row],[찾은라인]])</f>
        <v>0</v>
      </c>
      <c r="E64" s="1">
        <v>1</v>
      </c>
      <c r="F64" s="1">
        <v>145</v>
      </c>
      <c r="G64" s="1">
        <v>0</v>
      </c>
      <c r="I64" s="1">
        <v>1</v>
      </c>
      <c r="J64" s="1">
        <v>0</v>
      </c>
      <c r="K64" s="1">
        <f>MV_karaoke_20200416568[[#This Row],[Red]]+MV_karaoke_20200416568[[#This Row],[Purple]]</f>
        <v>1</v>
      </c>
      <c r="O64" s="1"/>
    </row>
    <row r="65" spans="1:15">
      <c r="A65" s="1" t="s">
        <v>24</v>
      </c>
      <c r="B65" s="1">
        <v>34</v>
      </c>
      <c r="C65" s="1">
        <v>34</v>
      </c>
      <c r="D65" s="1">
        <f>(MV_karaoke_20200416568[[#This Row],[Lines]]-MV_karaoke_20200416568[[#This Row],[찾은라인]])</f>
        <v>0</v>
      </c>
      <c r="E65" s="1">
        <v>0</v>
      </c>
      <c r="F65" s="1">
        <v>146</v>
      </c>
      <c r="G65" s="1">
        <v>0</v>
      </c>
      <c r="I65" s="1">
        <v>0</v>
      </c>
      <c r="J65" s="1">
        <v>1</v>
      </c>
      <c r="K65" s="1">
        <f>MV_karaoke_20200416568[[#This Row],[Red]]+MV_karaoke_20200416568[[#This Row],[Purple]]</f>
        <v>1</v>
      </c>
      <c r="O65" s="1"/>
    </row>
    <row r="66" spans="1:15">
      <c r="A66" s="1" t="s">
        <v>66</v>
      </c>
      <c r="B66" s="1">
        <v>25</v>
      </c>
      <c r="C66" s="1">
        <v>25</v>
      </c>
      <c r="D66" s="1">
        <f>(MV_karaoke_20200416568[[#This Row],[Lines]]-MV_karaoke_20200416568[[#This Row],[찾은라인]])</f>
        <v>0</v>
      </c>
      <c r="E66" s="1">
        <v>0</v>
      </c>
      <c r="F66" s="1">
        <v>148</v>
      </c>
      <c r="G66" s="1">
        <v>0</v>
      </c>
      <c r="I66" s="1">
        <v>0</v>
      </c>
      <c r="J66" s="1">
        <v>0</v>
      </c>
      <c r="K66" s="1">
        <f>MV_karaoke_20200416568[[#This Row],[Red]]+MV_karaoke_20200416568[[#This Row],[Purple]]</f>
        <v>0</v>
      </c>
      <c r="O66" s="1"/>
    </row>
    <row r="67" spans="1:15">
      <c r="A67" s="1" t="s">
        <v>91</v>
      </c>
      <c r="B67" s="1">
        <v>36</v>
      </c>
      <c r="C67" s="1">
        <v>36</v>
      </c>
      <c r="D67" s="1">
        <f>(MV_karaoke_20200416568[[#This Row],[Lines]]-MV_karaoke_20200416568[[#This Row],[찾은라인]])</f>
        <v>0</v>
      </c>
      <c r="E67" s="1">
        <v>0</v>
      </c>
      <c r="F67" s="1">
        <v>148</v>
      </c>
      <c r="G67" s="1">
        <v>0</v>
      </c>
      <c r="I67" s="1">
        <v>0</v>
      </c>
      <c r="J67" s="1">
        <v>0</v>
      </c>
      <c r="K67" s="1">
        <f>MV_karaoke_20200416568[[#This Row],[Red]]+MV_karaoke_20200416568[[#This Row],[Purple]]</f>
        <v>0</v>
      </c>
      <c r="O67" s="1"/>
    </row>
    <row r="68" spans="1:15">
      <c r="A68" s="1" t="s">
        <v>2575</v>
      </c>
      <c r="B68" s="1">
        <v>33</v>
      </c>
      <c r="C68" s="1">
        <v>31</v>
      </c>
      <c r="D68" s="1">
        <f>(MV_karaoke_20200416568[[#This Row],[Lines]]-MV_karaoke_20200416568[[#This Row],[찾은라인]])</f>
        <v>2</v>
      </c>
      <c r="E68" s="1">
        <v>1</v>
      </c>
      <c r="F68" s="1">
        <v>149</v>
      </c>
      <c r="G68" s="1">
        <v>2</v>
      </c>
      <c r="I68" s="1">
        <v>0</v>
      </c>
      <c r="J68" s="1">
        <v>2</v>
      </c>
      <c r="K68" s="1">
        <f>MV_karaoke_20200416568[[#This Row],[Red]]+MV_karaoke_20200416568[[#This Row],[Purple]]</f>
        <v>2</v>
      </c>
      <c r="N68" s="1" t="s">
        <v>2795</v>
      </c>
      <c r="O68" s="1"/>
    </row>
    <row r="69" spans="1:15">
      <c r="A69" s="1" t="s">
        <v>47</v>
      </c>
      <c r="B69" s="1">
        <v>29</v>
      </c>
      <c r="C69" s="1">
        <v>29</v>
      </c>
      <c r="D69" s="1">
        <f>(MV_karaoke_20200416568[[#This Row],[Lines]]-MV_karaoke_20200416568[[#This Row],[찾은라인]])</f>
        <v>0</v>
      </c>
      <c r="E69" s="1">
        <v>0</v>
      </c>
      <c r="F69" s="1">
        <v>149</v>
      </c>
      <c r="G69" s="1">
        <v>0</v>
      </c>
      <c r="I69" s="1">
        <v>0</v>
      </c>
      <c r="J69" s="1">
        <v>0</v>
      </c>
      <c r="K69" s="1">
        <f>MV_karaoke_20200416568[[#This Row],[Red]]+MV_karaoke_20200416568[[#This Row],[Purple]]</f>
        <v>0</v>
      </c>
      <c r="O69" s="1"/>
    </row>
    <row r="70" spans="1:15">
      <c r="A70" s="1" t="s">
        <v>68</v>
      </c>
      <c r="B70" s="1">
        <v>40</v>
      </c>
      <c r="C70" s="1">
        <v>40</v>
      </c>
      <c r="D70" s="1">
        <f>(MV_karaoke_20200416568[[#This Row],[Lines]]-MV_karaoke_20200416568[[#This Row],[찾은라인]])</f>
        <v>0</v>
      </c>
      <c r="E70" s="1">
        <v>0</v>
      </c>
      <c r="F70" s="1">
        <v>149</v>
      </c>
      <c r="G70" s="1">
        <v>0</v>
      </c>
      <c r="I70" s="1">
        <v>0</v>
      </c>
      <c r="J70" s="1">
        <v>1</v>
      </c>
      <c r="K70" s="1">
        <f>MV_karaoke_20200416568[[#This Row],[Red]]+MV_karaoke_20200416568[[#This Row],[Purple]]</f>
        <v>1</v>
      </c>
      <c r="O70" s="1"/>
    </row>
    <row r="71" spans="1:15">
      <c r="A71" s="1" t="s">
        <v>89</v>
      </c>
      <c r="B71" s="1">
        <v>24</v>
      </c>
      <c r="C71" s="1">
        <v>24</v>
      </c>
      <c r="D71" s="1">
        <f>(MV_karaoke_20200416568[[#This Row],[Lines]]-MV_karaoke_20200416568[[#This Row],[찾은라인]])</f>
        <v>0</v>
      </c>
      <c r="E71" s="1">
        <v>0</v>
      </c>
      <c r="F71" s="1">
        <v>149</v>
      </c>
      <c r="G71" s="1">
        <v>0</v>
      </c>
      <c r="I71" s="1">
        <v>0</v>
      </c>
      <c r="J71" s="1">
        <v>0</v>
      </c>
      <c r="K71" s="1">
        <f>MV_karaoke_20200416568[[#This Row],[Red]]+MV_karaoke_20200416568[[#This Row],[Purple]]</f>
        <v>0</v>
      </c>
      <c r="O71" s="1"/>
    </row>
    <row r="72" spans="1:15">
      <c r="A72" s="1" t="s">
        <v>48</v>
      </c>
      <c r="B72" s="1">
        <v>77</v>
      </c>
      <c r="C72" s="1">
        <v>77</v>
      </c>
      <c r="D72" s="1">
        <f>(MV_karaoke_20200416568[[#This Row],[Lines]]-MV_karaoke_20200416568[[#This Row],[찾은라인]])</f>
        <v>0</v>
      </c>
      <c r="E72" s="1">
        <v>1</v>
      </c>
      <c r="F72" s="1">
        <v>151</v>
      </c>
      <c r="G72" s="1">
        <v>0</v>
      </c>
      <c r="I72" s="1">
        <v>0</v>
      </c>
      <c r="J72" s="1">
        <v>0</v>
      </c>
      <c r="K72" s="1">
        <f>MV_karaoke_20200416568[[#This Row],[Red]]+MV_karaoke_20200416568[[#This Row],[Purple]]</f>
        <v>0</v>
      </c>
      <c r="O72" s="1"/>
    </row>
    <row r="73" spans="1:15">
      <c r="A73" s="1" t="s">
        <v>70</v>
      </c>
      <c r="B73" s="1">
        <v>37</v>
      </c>
      <c r="C73" s="1">
        <v>37</v>
      </c>
      <c r="D73" s="1">
        <f>(MV_karaoke_20200416568[[#This Row],[Lines]]-MV_karaoke_20200416568[[#This Row],[찾은라인]])</f>
        <v>0</v>
      </c>
      <c r="E73" s="1">
        <v>1</v>
      </c>
      <c r="F73" s="1">
        <v>151</v>
      </c>
      <c r="G73" s="1">
        <v>0</v>
      </c>
      <c r="I73" s="1">
        <v>0</v>
      </c>
      <c r="J73" s="1">
        <v>0</v>
      </c>
      <c r="K73" s="1">
        <f>MV_karaoke_20200416568[[#This Row],[Red]]+MV_karaoke_20200416568[[#This Row],[Purple]]</f>
        <v>0</v>
      </c>
      <c r="O73" s="1"/>
    </row>
    <row r="74" spans="1:15">
      <c r="A74" s="1" t="s">
        <v>40</v>
      </c>
      <c r="B74" s="1">
        <v>33</v>
      </c>
      <c r="C74" s="1">
        <v>33</v>
      </c>
      <c r="D74" s="1">
        <f>(MV_karaoke_20200416568[[#This Row],[Lines]]-MV_karaoke_20200416568[[#This Row],[찾은라인]])</f>
        <v>0</v>
      </c>
      <c r="E74" s="1">
        <v>1</v>
      </c>
      <c r="F74" s="1">
        <v>156</v>
      </c>
      <c r="G74" s="1">
        <v>0</v>
      </c>
      <c r="I74" s="1">
        <v>0</v>
      </c>
      <c r="J74" s="1">
        <v>0</v>
      </c>
      <c r="K74" s="1">
        <f>MV_karaoke_20200416568[[#This Row],[Red]]+MV_karaoke_20200416568[[#This Row],[Purple]]</f>
        <v>0</v>
      </c>
      <c r="O74" s="1"/>
    </row>
    <row r="75" spans="1:15">
      <c r="A75" s="1" t="s">
        <v>77</v>
      </c>
      <c r="B75" s="1">
        <v>25</v>
      </c>
      <c r="C75" s="1">
        <v>25</v>
      </c>
      <c r="D75" s="1">
        <f>(MV_karaoke_20200416568[[#This Row],[Lines]]-MV_karaoke_20200416568[[#This Row],[찾은라인]])</f>
        <v>0</v>
      </c>
      <c r="E75" s="1">
        <v>2</v>
      </c>
      <c r="F75" s="1">
        <v>156</v>
      </c>
      <c r="G75" s="1">
        <v>3</v>
      </c>
      <c r="I75" s="1">
        <v>0</v>
      </c>
      <c r="J75" s="1">
        <v>0</v>
      </c>
      <c r="K75" s="1">
        <f>MV_karaoke_20200416568[[#This Row],[Red]]+MV_karaoke_20200416568[[#This Row],[Purple]]</f>
        <v>0</v>
      </c>
      <c r="O75" s="1"/>
    </row>
    <row r="76" spans="1:15">
      <c r="A76" s="1" t="s">
        <v>90</v>
      </c>
      <c r="B76" s="1">
        <v>41</v>
      </c>
      <c r="C76" s="1">
        <v>41</v>
      </c>
      <c r="D76" s="1">
        <f>(MV_karaoke_20200416568[[#This Row],[Lines]]-MV_karaoke_20200416568[[#This Row],[찾은라인]])</f>
        <v>0</v>
      </c>
      <c r="E76" s="1">
        <v>1</v>
      </c>
      <c r="F76" s="1">
        <v>163</v>
      </c>
      <c r="G76" s="1">
        <v>0</v>
      </c>
      <c r="I76" s="1">
        <v>0</v>
      </c>
      <c r="J76" s="1">
        <v>0</v>
      </c>
      <c r="K76" s="1">
        <f>MV_karaoke_20200416568[[#This Row],[Red]]+MV_karaoke_20200416568[[#This Row],[Purple]]</f>
        <v>0</v>
      </c>
      <c r="O76" s="1"/>
    </row>
    <row r="77" spans="1:15">
      <c r="A77" s="1" t="s">
        <v>20</v>
      </c>
      <c r="B77" s="1">
        <v>41</v>
      </c>
      <c r="C77" s="1">
        <v>41</v>
      </c>
      <c r="D77" s="1">
        <f>(MV_karaoke_20200416568[[#This Row],[Lines]]-MV_karaoke_20200416568[[#This Row],[찾은라인]])</f>
        <v>0</v>
      </c>
      <c r="E77" s="1">
        <v>1</v>
      </c>
      <c r="F77" s="1">
        <v>164</v>
      </c>
      <c r="G77" s="1">
        <v>0</v>
      </c>
      <c r="I77" s="1">
        <v>0</v>
      </c>
      <c r="J77" s="1">
        <v>0</v>
      </c>
      <c r="K77" s="1">
        <f>MV_karaoke_20200416568[[#This Row],[Red]]+MV_karaoke_20200416568[[#This Row],[Purple]]</f>
        <v>0</v>
      </c>
      <c r="O77" s="1"/>
    </row>
    <row r="78" spans="1:15">
      <c r="A78" s="1" t="s">
        <v>13</v>
      </c>
      <c r="B78" s="1">
        <v>37</v>
      </c>
      <c r="C78" s="1">
        <v>37</v>
      </c>
      <c r="D78" s="1">
        <f>(MV_karaoke_20200416568[[#This Row],[Lines]]-MV_karaoke_20200416568[[#This Row],[찾은라인]])</f>
        <v>0</v>
      </c>
      <c r="E78" s="1">
        <v>0</v>
      </c>
      <c r="F78" s="1">
        <v>168</v>
      </c>
      <c r="G78" s="1">
        <v>0</v>
      </c>
      <c r="I78" s="1">
        <v>0</v>
      </c>
      <c r="J78" s="1">
        <v>0</v>
      </c>
      <c r="K78" s="1">
        <f>MV_karaoke_20200416568[[#This Row],[Red]]+MV_karaoke_20200416568[[#This Row],[Purple]]</f>
        <v>0</v>
      </c>
      <c r="O78" s="1"/>
    </row>
    <row r="79" spans="1:15">
      <c r="A79" s="1" t="s">
        <v>59</v>
      </c>
      <c r="B79" s="1">
        <v>32</v>
      </c>
      <c r="C79" s="1">
        <v>32</v>
      </c>
      <c r="D79" s="1">
        <f>(MV_karaoke_20200416568[[#This Row],[Lines]]-MV_karaoke_20200416568[[#This Row],[찾은라인]])</f>
        <v>0</v>
      </c>
      <c r="E79" s="1">
        <v>0</v>
      </c>
      <c r="F79" s="1">
        <v>173</v>
      </c>
      <c r="G79" s="1">
        <v>0</v>
      </c>
      <c r="I79" s="1">
        <v>0</v>
      </c>
      <c r="J79" s="1">
        <v>0</v>
      </c>
      <c r="K79" s="1">
        <f>MV_karaoke_20200416568[[#This Row],[Red]]+MV_karaoke_20200416568[[#This Row],[Purple]]</f>
        <v>0</v>
      </c>
      <c r="O79" s="1"/>
    </row>
    <row r="80" spans="1:15">
      <c r="A80" s="1" t="s">
        <v>43</v>
      </c>
      <c r="B80" s="1">
        <v>34</v>
      </c>
      <c r="C80" s="1">
        <v>34</v>
      </c>
      <c r="D80" s="1">
        <f>(MV_karaoke_20200416568[[#This Row],[Lines]]-MV_karaoke_20200416568[[#This Row],[찾은라인]])</f>
        <v>0</v>
      </c>
      <c r="E80" s="1">
        <v>1</v>
      </c>
      <c r="F80" s="1">
        <v>176</v>
      </c>
      <c r="G80" s="1">
        <v>0</v>
      </c>
      <c r="I80" s="1">
        <v>0</v>
      </c>
      <c r="J80" s="1">
        <v>0</v>
      </c>
      <c r="K80" s="1">
        <f>MV_karaoke_20200416568[[#This Row],[Red]]+MV_karaoke_20200416568[[#This Row],[Purple]]</f>
        <v>0</v>
      </c>
      <c r="O80" s="1"/>
    </row>
    <row r="81" spans="1:15">
      <c r="A81" s="1" t="s">
        <v>74</v>
      </c>
      <c r="B81" s="1">
        <v>34</v>
      </c>
      <c r="C81" s="1">
        <v>34</v>
      </c>
      <c r="D81" s="1">
        <f>(MV_karaoke_20200416568[[#This Row],[Lines]]-MV_karaoke_20200416568[[#This Row],[찾은라인]])</f>
        <v>0</v>
      </c>
      <c r="E81" s="1">
        <v>0</v>
      </c>
      <c r="F81" s="1">
        <v>176</v>
      </c>
      <c r="G81" s="1">
        <v>0</v>
      </c>
      <c r="I81" s="1">
        <v>0</v>
      </c>
      <c r="J81" s="1">
        <v>0</v>
      </c>
      <c r="K81" s="1">
        <f>MV_karaoke_20200416568[[#This Row],[Red]]+MV_karaoke_20200416568[[#This Row],[Purple]]</f>
        <v>0</v>
      </c>
      <c r="O81" s="1"/>
    </row>
    <row r="82" spans="1:15">
      <c r="A82" s="1" t="s">
        <v>1180</v>
      </c>
      <c r="B82" s="1">
        <v>47</v>
      </c>
      <c r="C82" s="1">
        <v>47</v>
      </c>
      <c r="D82" s="1">
        <f>(MV_karaoke_20200416568[[#This Row],[Lines]]-MV_karaoke_20200416568[[#This Row],[찾은라인]])</f>
        <v>0</v>
      </c>
      <c r="E82" s="1">
        <v>1</v>
      </c>
      <c r="F82" s="1">
        <v>177</v>
      </c>
      <c r="G82" s="1">
        <v>0</v>
      </c>
      <c r="I82" s="1">
        <v>0</v>
      </c>
      <c r="J82" s="1">
        <v>0</v>
      </c>
      <c r="K82" s="1">
        <f>MV_karaoke_20200416568[[#This Row],[Red]]+MV_karaoke_20200416568[[#This Row],[Purple]]</f>
        <v>0</v>
      </c>
      <c r="O82" s="1"/>
    </row>
    <row r="83" spans="1:15">
      <c r="A83" s="1" t="s">
        <v>3</v>
      </c>
      <c r="B83" s="1">
        <v>59</v>
      </c>
      <c r="C83" s="1">
        <v>59</v>
      </c>
      <c r="D83" s="1">
        <f>(MV_karaoke_20200416568[[#This Row],[Lines]]-MV_karaoke_20200416568[[#This Row],[찾은라인]])</f>
        <v>0</v>
      </c>
      <c r="E83" s="1">
        <v>0</v>
      </c>
      <c r="F83" s="1">
        <v>177</v>
      </c>
      <c r="G83" s="1">
        <v>1</v>
      </c>
      <c r="I83" s="1">
        <v>0</v>
      </c>
      <c r="J83" s="1">
        <v>0</v>
      </c>
      <c r="K83" s="1">
        <f>MV_karaoke_20200416568[[#This Row],[Red]]+MV_karaoke_20200416568[[#This Row],[Purple]]</f>
        <v>0</v>
      </c>
      <c r="O83" s="1"/>
    </row>
    <row r="84" spans="1:15">
      <c r="A84" s="1" t="s">
        <v>4</v>
      </c>
      <c r="B84" s="1">
        <v>36</v>
      </c>
      <c r="C84" s="1">
        <v>36</v>
      </c>
      <c r="D84" s="1">
        <f>(MV_karaoke_20200416568[[#This Row],[Lines]]-MV_karaoke_20200416568[[#This Row],[찾은라인]])</f>
        <v>0</v>
      </c>
      <c r="E84" s="1">
        <v>0</v>
      </c>
      <c r="F84" s="1">
        <v>180</v>
      </c>
      <c r="G84" s="1">
        <v>0</v>
      </c>
      <c r="I84" s="1">
        <v>0</v>
      </c>
      <c r="J84" s="1">
        <v>0</v>
      </c>
      <c r="K84" s="1">
        <f>MV_karaoke_20200416568[[#This Row],[Red]]+MV_karaoke_20200416568[[#This Row],[Purple]]</f>
        <v>0</v>
      </c>
      <c r="O84" s="1"/>
    </row>
    <row r="85" spans="1:15">
      <c r="A85" s="1" t="s">
        <v>166</v>
      </c>
      <c r="B85" s="1">
        <v>16</v>
      </c>
      <c r="C85" s="1">
        <v>16</v>
      </c>
      <c r="D85" s="1">
        <f>(MV_karaoke_20200416568[[#This Row],[Lines]]-MV_karaoke_20200416568[[#This Row],[찾은라인]])</f>
        <v>0</v>
      </c>
      <c r="E85" s="1">
        <v>0</v>
      </c>
      <c r="F85" s="1">
        <v>181</v>
      </c>
      <c r="G85" s="1">
        <v>0</v>
      </c>
      <c r="I85" s="1">
        <v>0</v>
      </c>
      <c r="J85" s="1">
        <v>0</v>
      </c>
      <c r="K85" s="1">
        <f>MV_karaoke_20200416568[[#This Row],[Red]]+MV_karaoke_20200416568[[#This Row],[Purple]]</f>
        <v>0</v>
      </c>
      <c r="O85" s="1"/>
    </row>
    <row r="86" spans="1:15">
      <c r="A86" s="1" t="s">
        <v>44</v>
      </c>
      <c r="B86" s="1">
        <v>36</v>
      </c>
      <c r="C86" s="1">
        <v>36</v>
      </c>
      <c r="D86" s="1">
        <f>(MV_karaoke_20200416568[[#This Row],[Lines]]-MV_karaoke_20200416568[[#This Row],[찾은라인]])</f>
        <v>0</v>
      </c>
      <c r="E86" s="1">
        <v>0</v>
      </c>
      <c r="F86" s="1">
        <v>182</v>
      </c>
      <c r="G86" s="1">
        <v>0</v>
      </c>
      <c r="I86" s="1">
        <v>0</v>
      </c>
      <c r="J86" s="1">
        <v>0</v>
      </c>
      <c r="K86" s="1">
        <f>MV_karaoke_20200416568[[#This Row],[Red]]+MV_karaoke_20200416568[[#This Row],[Purple]]</f>
        <v>0</v>
      </c>
      <c r="O86" s="1"/>
    </row>
    <row r="87" spans="1:15">
      <c r="A87" s="1" t="s">
        <v>1177</v>
      </c>
      <c r="B87" s="1">
        <v>61</v>
      </c>
      <c r="C87" s="1">
        <v>61</v>
      </c>
      <c r="D87" s="1">
        <f>(MV_karaoke_20200416568[[#This Row],[Lines]]-MV_karaoke_20200416568[[#This Row],[찾은라인]])</f>
        <v>0</v>
      </c>
      <c r="E87" s="1">
        <v>0</v>
      </c>
      <c r="F87" s="1">
        <v>183</v>
      </c>
      <c r="G87" s="1">
        <v>0</v>
      </c>
      <c r="I87" s="1">
        <v>0</v>
      </c>
      <c r="J87" s="1">
        <v>0</v>
      </c>
      <c r="K87" s="1">
        <f>MV_karaoke_20200416568[[#This Row],[Red]]+MV_karaoke_20200416568[[#This Row],[Purple]]</f>
        <v>0</v>
      </c>
      <c r="O87" s="1"/>
    </row>
    <row r="88" spans="1:15">
      <c r="A88" s="1" t="s">
        <v>7</v>
      </c>
      <c r="B88" s="1">
        <v>36</v>
      </c>
      <c r="C88" s="1">
        <v>36</v>
      </c>
      <c r="D88" s="1">
        <f>(MV_karaoke_20200416568[[#This Row],[Lines]]-MV_karaoke_20200416568[[#This Row],[찾은라인]])</f>
        <v>0</v>
      </c>
      <c r="E88" s="1">
        <v>0</v>
      </c>
      <c r="F88" s="1">
        <v>184</v>
      </c>
      <c r="G88" s="1">
        <v>0</v>
      </c>
      <c r="I88" s="1">
        <v>0</v>
      </c>
      <c r="J88" s="1">
        <v>1</v>
      </c>
      <c r="K88" s="1">
        <f>MV_karaoke_20200416568[[#This Row],[Red]]+MV_karaoke_20200416568[[#This Row],[Purple]]</f>
        <v>1</v>
      </c>
      <c r="O88" s="1"/>
    </row>
    <row r="89" spans="1:15">
      <c r="A89" s="1" t="s">
        <v>8</v>
      </c>
      <c r="B89" s="1">
        <v>36</v>
      </c>
      <c r="C89" s="1">
        <v>36</v>
      </c>
      <c r="D89" s="1">
        <f>(MV_karaoke_20200416568[[#This Row],[Lines]]-MV_karaoke_20200416568[[#This Row],[찾은라인]])</f>
        <v>0</v>
      </c>
      <c r="E89" s="1">
        <v>0</v>
      </c>
      <c r="F89" s="1">
        <v>184</v>
      </c>
      <c r="G89" s="1">
        <v>0</v>
      </c>
      <c r="I89" s="1">
        <v>0</v>
      </c>
      <c r="J89" s="1">
        <v>1</v>
      </c>
      <c r="K89" s="1">
        <f>MV_karaoke_20200416568[[#This Row],[Red]]+MV_karaoke_20200416568[[#This Row],[Purple]]</f>
        <v>1</v>
      </c>
      <c r="O89" s="1"/>
    </row>
    <row r="90" spans="1:15">
      <c r="A90" s="1" t="s">
        <v>41</v>
      </c>
      <c r="B90" s="1">
        <v>18</v>
      </c>
      <c r="C90" s="1">
        <v>18</v>
      </c>
      <c r="D90" s="1">
        <f>(MV_karaoke_20200416568[[#This Row],[Lines]]-MV_karaoke_20200416568[[#This Row],[찾은라인]])</f>
        <v>0</v>
      </c>
      <c r="E90" s="1">
        <v>0</v>
      </c>
      <c r="F90" s="1">
        <v>184</v>
      </c>
      <c r="G90" s="1">
        <v>1</v>
      </c>
      <c r="I90" s="1">
        <v>0</v>
      </c>
      <c r="J90" s="1">
        <v>0</v>
      </c>
      <c r="K90" s="1">
        <f>MV_karaoke_20200416568[[#This Row],[Red]]+MV_karaoke_20200416568[[#This Row],[Purple]]</f>
        <v>0</v>
      </c>
      <c r="O90" s="1"/>
    </row>
    <row r="91" spans="1:15">
      <c r="A91" s="1" t="s">
        <v>45</v>
      </c>
      <c r="B91" s="1">
        <v>33</v>
      </c>
      <c r="C91" s="1">
        <v>33</v>
      </c>
      <c r="D91" s="1">
        <f>(MV_karaoke_20200416568[[#This Row],[Lines]]-MV_karaoke_20200416568[[#This Row],[찾은라인]])</f>
        <v>0</v>
      </c>
      <c r="E91" s="1">
        <v>0</v>
      </c>
      <c r="F91" s="1">
        <v>184</v>
      </c>
      <c r="G91" s="1">
        <v>0</v>
      </c>
      <c r="I91" s="1">
        <v>1</v>
      </c>
      <c r="J91" s="1">
        <v>0</v>
      </c>
      <c r="K91" s="1">
        <f>MV_karaoke_20200416568[[#This Row],[Red]]+MV_karaoke_20200416568[[#This Row],[Purple]]</f>
        <v>1</v>
      </c>
      <c r="O91" s="1"/>
    </row>
    <row r="92" spans="1:15">
      <c r="A92" s="1" t="s">
        <v>69</v>
      </c>
      <c r="B92" s="1">
        <v>36</v>
      </c>
      <c r="C92" s="1">
        <v>36</v>
      </c>
      <c r="D92" s="1">
        <f>(MV_karaoke_20200416568[[#This Row],[Lines]]-MV_karaoke_20200416568[[#This Row],[찾은라인]])</f>
        <v>0</v>
      </c>
      <c r="E92" s="1">
        <v>0</v>
      </c>
      <c r="F92" s="1">
        <v>185</v>
      </c>
      <c r="G92" s="1">
        <v>0</v>
      </c>
      <c r="I92" s="1">
        <v>0</v>
      </c>
      <c r="J92" s="1">
        <v>0</v>
      </c>
      <c r="K92" s="1">
        <f>MV_karaoke_20200416568[[#This Row],[Red]]+MV_karaoke_20200416568[[#This Row],[Purple]]</f>
        <v>0</v>
      </c>
      <c r="O92" s="1"/>
    </row>
    <row r="93" spans="1:15">
      <c r="A93" s="1" t="s">
        <v>65</v>
      </c>
      <c r="B93" s="1">
        <v>42</v>
      </c>
      <c r="C93" s="1">
        <v>42</v>
      </c>
      <c r="D93" s="1">
        <f>(MV_karaoke_20200416568[[#This Row],[Lines]]-MV_karaoke_20200416568[[#This Row],[찾은라인]])</f>
        <v>0</v>
      </c>
      <c r="E93" s="1">
        <v>0</v>
      </c>
      <c r="F93" s="1">
        <v>188</v>
      </c>
      <c r="G93" s="1">
        <v>0</v>
      </c>
      <c r="I93" s="1">
        <v>0</v>
      </c>
      <c r="J93" s="1">
        <v>0</v>
      </c>
      <c r="K93" s="1">
        <f>MV_karaoke_20200416568[[#This Row],[Red]]+MV_karaoke_20200416568[[#This Row],[Purple]]</f>
        <v>0</v>
      </c>
      <c r="O93" s="1"/>
    </row>
    <row r="94" spans="1:15">
      <c r="A94" s="1" t="s">
        <v>46</v>
      </c>
      <c r="B94" s="1">
        <v>26</v>
      </c>
      <c r="C94" s="1">
        <v>26</v>
      </c>
      <c r="D94" s="1">
        <f>(MV_karaoke_20200416568[[#This Row],[Lines]]-MV_karaoke_20200416568[[#This Row],[찾은라인]])</f>
        <v>0</v>
      </c>
      <c r="E94" s="1">
        <v>0</v>
      </c>
      <c r="F94" s="1">
        <v>194</v>
      </c>
      <c r="G94" s="1">
        <v>0</v>
      </c>
      <c r="I94" s="1">
        <v>0</v>
      </c>
      <c r="J94" s="1">
        <v>0</v>
      </c>
      <c r="K94" s="1">
        <f>MV_karaoke_20200416568[[#This Row],[Red]]+MV_karaoke_20200416568[[#This Row],[Purple]]</f>
        <v>0</v>
      </c>
      <c r="O94" s="1"/>
    </row>
    <row r="95" spans="1:15">
      <c r="A95" s="1" t="s">
        <v>93</v>
      </c>
      <c r="B95" s="1">
        <v>24</v>
      </c>
      <c r="C95" s="1">
        <v>24</v>
      </c>
      <c r="D95" s="1">
        <f>(MV_karaoke_20200416568[[#This Row],[Lines]]-MV_karaoke_20200416568[[#This Row],[찾은라인]])</f>
        <v>0</v>
      </c>
      <c r="E95" s="1">
        <v>1</v>
      </c>
      <c r="F95" s="1">
        <v>194</v>
      </c>
      <c r="G95" s="1">
        <v>0</v>
      </c>
      <c r="I95" s="1">
        <v>23</v>
      </c>
      <c r="J95" s="1">
        <v>1</v>
      </c>
      <c r="K95" s="1">
        <f>MV_karaoke_20200416568[[#This Row],[Red]]+MV_karaoke_20200416568[[#This Row],[Purple]]</f>
        <v>24</v>
      </c>
      <c r="O95" s="1"/>
    </row>
    <row r="96" spans="1:15">
      <c r="A96" s="1" t="s">
        <v>88</v>
      </c>
      <c r="B96" s="1">
        <v>38</v>
      </c>
      <c r="C96" s="1">
        <v>38</v>
      </c>
      <c r="D96" s="1">
        <f>(MV_karaoke_20200416568[[#This Row],[Lines]]-MV_karaoke_20200416568[[#This Row],[찾은라인]])</f>
        <v>0</v>
      </c>
      <c r="E96" s="1">
        <v>0</v>
      </c>
      <c r="F96" s="1">
        <v>206</v>
      </c>
      <c r="G96" s="1">
        <v>0</v>
      </c>
      <c r="I96" s="1">
        <v>0</v>
      </c>
      <c r="J96" s="1">
        <v>0</v>
      </c>
      <c r="K96" s="1">
        <f>MV_karaoke_20200416568[[#This Row],[Red]]+MV_karaoke_20200416568[[#This Row],[Purple]]</f>
        <v>0</v>
      </c>
      <c r="O96" s="1"/>
    </row>
    <row r="97" spans="1:17">
      <c r="A97" s="1" t="s">
        <v>34</v>
      </c>
      <c r="B97" s="1">
        <v>43</v>
      </c>
      <c r="C97" s="1">
        <v>43</v>
      </c>
      <c r="D97" s="1">
        <f>(MV_karaoke_20200416568[[#This Row],[Lines]]-MV_karaoke_20200416568[[#This Row],[찾은라인]])</f>
        <v>0</v>
      </c>
      <c r="E97" s="1">
        <v>0</v>
      </c>
      <c r="F97" s="1">
        <v>208</v>
      </c>
      <c r="G97" s="1">
        <v>0</v>
      </c>
      <c r="I97" s="1">
        <v>0</v>
      </c>
      <c r="J97" s="1">
        <v>0</v>
      </c>
      <c r="K97" s="1">
        <f>MV_karaoke_20200416568[[#This Row],[Red]]+MV_karaoke_20200416568[[#This Row],[Purple]]</f>
        <v>0</v>
      </c>
      <c r="O97" s="1"/>
    </row>
    <row r="98" spans="1:17">
      <c r="A98" s="1" t="s">
        <v>1179</v>
      </c>
      <c r="B98" s="1">
        <v>67</v>
      </c>
      <c r="C98" s="1">
        <v>67</v>
      </c>
      <c r="D98" s="1">
        <f>(MV_karaoke_20200416568[[#This Row],[Lines]]-MV_karaoke_20200416568[[#This Row],[찾은라인]])</f>
        <v>0</v>
      </c>
      <c r="E98" s="1">
        <v>0</v>
      </c>
      <c r="F98" s="1">
        <v>210</v>
      </c>
      <c r="G98" s="1">
        <v>0</v>
      </c>
      <c r="I98" s="1">
        <v>0</v>
      </c>
      <c r="J98" s="1">
        <v>0</v>
      </c>
      <c r="K98" s="1">
        <f>MV_karaoke_20200416568[[#This Row],[Red]]+MV_karaoke_20200416568[[#This Row],[Purple]]</f>
        <v>0</v>
      </c>
      <c r="O98" s="1"/>
    </row>
    <row r="99" spans="1:17">
      <c r="A99" s="1" t="s">
        <v>78</v>
      </c>
      <c r="B99" s="1">
        <v>24</v>
      </c>
      <c r="C99" s="1">
        <v>24</v>
      </c>
      <c r="D99" s="1">
        <f>(MV_karaoke_20200416568[[#This Row],[Lines]]-MV_karaoke_20200416568[[#This Row],[찾은라인]])</f>
        <v>0</v>
      </c>
      <c r="E99" s="1">
        <v>1</v>
      </c>
      <c r="F99" s="1">
        <v>210</v>
      </c>
      <c r="G99" s="1">
        <v>1</v>
      </c>
      <c r="I99" s="1">
        <v>1</v>
      </c>
      <c r="J99" s="1">
        <v>0</v>
      </c>
      <c r="K99" s="1">
        <f>MV_karaoke_20200416568[[#This Row],[Red]]+MV_karaoke_20200416568[[#This Row],[Purple]]</f>
        <v>1</v>
      </c>
      <c r="O99" s="1"/>
    </row>
    <row r="100" spans="1:17">
      <c r="A100" s="1" t="s">
        <v>1178</v>
      </c>
      <c r="B100" s="1">
        <v>44</v>
      </c>
      <c r="C100" s="1">
        <v>44</v>
      </c>
      <c r="D100" s="1">
        <f>(MV_karaoke_20200416568[[#This Row],[Lines]]-MV_karaoke_20200416568[[#This Row],[찾은라인]])</f>
        <v>0</v>
      </c>
      <c r="E100" s="1">
        <v>0</v>
      </c>
      <c r="F100" s="1">
        <v>221</v>
      </c>
      <c r="G100" s="1">
        <v>0</v>
      </c>
      <c r="I100" s="1">
        <v>0</v>
      </c>
      <c r="J100" s="1">
        <v>0</v>
      </c>
      <c r="K100" s="1">
        <f>MV_karaoke_20200416568[[#This Row],[Red]]+MV_karaoke_20200416568[[#This Row],[Purple]]</f>
        <v>0</v>
      </c>
      <c r="O100" s="1"/>
    </row>
    <row r="101" spans="1:17">
      <c r="A101" s="1" t="s">
        <v>2088</v>
      </c>
      <c r="B101" s="1">
        <v>46</v>
      </c>
      <c r="C101" s="1">
        <v>46</v>
      </c>
      <c r="D101" s="1">
        <f>(MV_karaoke_20200416568[[#This Row],[Lines]]-MV_karaoke_20200416568[[#This Row],[찾은라인]])</f>
        <v>0</v>
      </c>
      <c r="E101" s="1">
        <v>0</v>
      </c>
      <c r="F101" s="1">
        <v>223</v>
      </c>
      <c r="G101" s="1">
        <v>0</v>
      </c>
      <c r="I101" s="1">
        <v>0</v>
      </c>
      <c r="J101" s="1">
        <v>0</v>
      </c>
      <c r="K101" s="1">
        <f>MV_karaoke_20200416568[[#This Row],[Red]]+MV_karaoke_20200416568[[#This Row],[Purple]]</f>
        <v>0</v>
      </c>
      <c r="O101" s="1"/>
    </row>
    <row r="102" spans="1:17">
      <c r="A102" s="1" t="s">
        <v>1181</v>
      </c>
      <c r="B102" s="1">
        <v>28</v>
      </c>
      <c r="C102" s="1">
        <v>28</v>
      </c>
      <c r="D102" s="1">
        <f>(MV_karaoke_20200416568[[#This Row],[Lines]]-MV_karaoke_20200416568[[#This Row],[찾은라인]])</f>
        <v>0</v>
      </c>
      <c r="E102" s="1">
        <v>0</v>
      </c>
      <c r="F102" s="1">
        <v>225</v>
      </c>
      <c r="G102" s="1">
        <v>0</v>
      </c>
      <c r="I102" s="1">
        <v>0</v>
      </c>
      <c r="J102" s="1">
        <v>0</v>
      </c>
      <c r="K102" s="1">
        <f>MV_karaoke_20200416568[[#This Row],[Red]]+MV_karaoke_20200416568[[#This Row],[Purple]]</f>
        <v>0</v>
      </c>
      <c r="O102" s="1"/>
    </row>
    <row r="103" spans="1:17">
      <c r="A103" s="1" t="s">
        <v>1182</v>
      </c>
      <c r="B103" s="1">
        <v>63</v>
      </c>
      <c r="C103" s="1">
        <v>63</v>
      </c>
      <c r="D103" s="1">
        <f>(MV_karaoke_20200416568[[#This Row],[Lines]]-MV_karaoke_20200416568[[#This Row],[찾은라인]])</f>
        <v>0</v>
      </c>
      <c r="E103" s="1">
        <v>0</v>
      </c>
      <c r="F103" s="1">
        <v>225</v>
      </c>
      <c r="G103" s="1">
        <v>2</v>
      </c>
      <c r="I103" s="1">
        <v>25</v>
      </c>
      <c r="J103" s="1">
        <v>0</v>
      </c>
      <c r="K103" s="1">
        <f>MV_karaoke_20200416568[[#This Row],[Red]]+MV_karaoke_20200416568[[#This Row],[Purple]]</f>
        <v>25</v>
      </c>
      <c r="O103" s="1"/>
    </row>
    <row r="104" spans="1:17">
      <c r="A104" s="1" t="s">
        <v>95</v>
      </c>
      <c r="B104" s="1">
        <v>33</v>
      </c>
      <c r="C104" s="1">
        <v>33</v>
      </c>
      <c r="D104" s="1">
        <f>(MV_karaoke_20200416568[[#This Row],[Lines]]-MV_karaoke_20200416568[[#This Row],[찾은라인]])</f>
        <v>0</v>
      </c>
      <c r="E104" s="1">
        <v>0</v>
      </c>
      <c r="F104" s="1">
        <v>226</v>
      </c>
      <c r="G104" s="1">
        <v>0</v>
      </c>
      <c r="I104" s="1">
        <v>0</v>
      </c>
      <c r="J104" s="1">
        <v>0</v>
      </c>
      <c r="K104" s="1">
        <f>MV_karaoke_20200416568[[#This Row],[Red]]+MV_karaoke_20200416568[[#This Row],[Purple]]</f>
        <v>0</v>
      </c>
      <c r="O104" s="1"/>
    </row>
    <row r="105" spans="1:17">
      <c r="A105" s="1" t="s">
        <v>1183</v>
      </c>
      <c r="B105" s="1">
        <v>48</v>
      </c>
      <c r="C105" s="1">
        <v>48</v>
      </c>
      <c r="D105" s="1">
        <f>(MV_karaoke_20200416568[[#This Row],[Lines]]-MV_karaoke_20200416568[[#This Row],[찾은라인]])</f>
        <v>0</v>
      </c>
      <c r="E105" s="1">
        <v>0</v>
      </c>
      <c r="F105" s="1">
        <v>271</v>
      </c>
      <c r="G105" s="1">
        <v>0</v>
      </c>
      <c r="I105" s="1">
        <v>0</v>
      </c>
      <c r="J105" s="1">
        <v>0</v>
      </c>
      <c r="K105" s="1">
        <f>MV_karaoke_20200416568[[#This Row],[Red]]+MV_karaoke_20200416568[[#This Row],[Purple]]</f>
        <v>0</v>
      </c>
      <c r="O105" s="1"/>
    </row>
    <row r="106" spans="1:17">
      <c r="A106" s="4" t="s">
        <v>2949</v>
      </c>
      <c r="B106" s="4">
        <v>44</v>
      </c>
      <c r="C106" s="1">
        <v>0</v>
      </c>
      <c r="D106" s="1">
        <f>(MV_karaoke_20200416568[[#This Row],[Lines]]-MV_karaoke_20200416568[[#This Row],[찾은라인]])</f>
        <v>44</v>
      </c>
      <c r="E106" s="1">
        <v>0</v>
      </c>
      <c r="I106" s="1">
        <v>25</v>
      </c>
      <c r="K106" s="1">
        <f>MV_karaoke_20200416568[[#This Row],[Red]]+MV_karaoke_20200416568[[#This Row],[Purple]]</f>
        <v>25</v>
      </c>
      <c r="N106" s="1" t="s">
        <v>2756</v>
      </c>
      <c r="O106" s="1"/>
    </row>
    <row r="107" spans="1:17">
      <c r="B107" s="1"/>
      <c r="O107" s="1"/>
    </row>
    <row r="108" spans="1:17">
      <c r="F108" s="1" t="s">
        <v>1361</v>
      </c>
    </row>
    <row r="109" spans="1:17">
      <c r="F109" s="1" t="s">
        <v>1362</v>
      </c>
      <c r="N109" s="1" t="s">
        <v>2755</v>
      </c>
      <c r="O109" t="s">
        <v>2798</v>
      </c>
      <c r="P109" t="s">
        <v>186</v>
      </c>
      <c r="Q109" t="s">
        <v>2801</v>
      </c>
    </row>
    <row r="110" spans="1:17">
      <c r="F110" s="1" t="s">
        <v>1358</v>
      </c>
      <c r="N110" s="1" t="s">
        <v>2797</v>
      </c>
      <c r="O110" t="s">
        <v>2799</v>
      </c>
      <c r="P110" t="s">
        <v>2800</v>
      </c>
    </row>
    <row r="111" spans="1:17">
      <c r="F111" s="1" t="s">
        <v>1361</v>
      </c>
      <c r="N111" s="1" t="s">
        <v>2947</v>
      </c>
    </row>
    <row r="113" spans="3:14">
      <c r="N113" s="1" t="s">
        <v>2757</v>
      </c>
    </row>
    <row r="115" spans="3:14">
      <c r="F115" s="1" t="s">
        <v>2803</v>
      </c>
      <c r="I115" s="1" t="s">
        <v>2807</v>
      </c>
    </row>
    <row r="116" spans="3:14">
      <c r="F116" s="1" t="s">
        <v>2804</v>
      </c>
      <c r="I116" s="1" t="s">
        <v>2808</v>
      </c>
    </row>
    <row r="117" spans="3:14">
      <c r="F117" s="1" t="s">
        <v>2805</v>
      </c>
      <c r="G117" s="1" t="s">
        <v>3051</v>
      </c>
    </row>
    <row r="118" spans="3:14">
      <c r="F118" s="1" t="s">
        <v>2806</v>
      </c>
    </row>
    <row r="119" spans="3:14">
      <c r="F119" s="1" t="s">
        <v>3052</v>
      </c>
      <c r="G119" s="1" t="s">
        <v>3051</v>
      </c>
    </row>
    <row r="125" spans="3:14">
      <c r="C125" s="1">
        <v>0</v>
      </c>
    </row>
    <row r="126" spans="3:14">
      <c r="C126" s="1">
        <v>1</v>
      </c>
      <c r="E126" s="14"/>
      <c r="H126" s="14"/>
    </row>
    <row r="127" spans="3:14">
      <c r="C127" s="1">
        <v>2</v>
      </c>
    </row>
    <row r="128" spans="3:14">
      <c r="C128" s="1">
        <v>3</v>
      </c>
      <c r="E128" s="14"/>
      <c r="H128" s="14"/>
    </row>
    <row r="129" spans="3:8">
      <c r="C129" s="1">
        <v>4</v>
      </c>
    </row>
    <row r="130" spans="3:8">
      <c r="C130" s="1">
        <v>5</v>
      </c>
      <c r="E130" s="14"/>
      <c r="H130" s="14"/>
    </row>
    <row r="131" spans="3:8">
      <c r="C131" s="1">
        <v>6</v>
      </c>
      <c r="E131" s="14"/>
      <c r="H131" s="14"/>
    </row>
    <row r="132" spans="3:8">
      <c r="C132" s="1">
        <v>7</v>
      </c>
      <c r="E132" s="14"/>
      <c r="H132" s="14"/>
    </row>
    <row r="133" spans="3:8">
      <c r="C133" s="1">
        <v>8</v>
      </c>
      <c r="E133" s="14"/>
      <c r="H133" s="14"/>
    </row>
    <row r="134" spans="3:8">
      <c r="C134" s="1">
        <v>9</v>
      </c>
      <c r="E134" s="14"/>
      <c r="H134" s="14"/>
    </row>
    <row r="135" spans="3:8">
      <c r="C135" s="1">
        <v>10</v>
      </c>
    </row>
    <row r="136" spans="3:8">
      <c r="C136" s="1">
        <v>11</v>
      </c>
      <c r="E136" s="14"/>
      <c r="H136" s="14"/>
    </row>
    <row r="137" spans="3:8">
      <c r="C137" s="1">
        <v>12</v>
      </c>
      <c r="E137" s="14"/>
      <c r="H137" s="14"/>
    </row>
    <row r="138" spans="3:8">
      <c r="C138" s="1">
        <v>13</v>
      </c>
      <c r="E138" s="14"/>
      <c r="H138" s="14"/>
    </row>
    <row r="139" spans="3:8">
      <c r="C139" s="1">
        <v>14</v>
      </c>
    </row>
    <row r="140" spans="3:8">
      <c r="C140" s="1">
        <v>15</v>
      </c>
      <c r="H140" s="14"/>
    </row>
    <row r="141" spans="3:8">
      <c r="C141" s="1">
        <v>16</v>
      </c>
    </row>
    <row r="142" spans="3:8">
      <c r="C142" s="1">
        <v>17</v>
      </c>
      <c r="E142" s="14"/>
      <c r="H142" s="14"/>
    </row>
    <row r="143" spans="3:8">
      <c r="C143" s="1">
        <v>18</v>
      </c>
      <c r="E143" s="14"/>
      <c r="H143" s="14"/>
    </row>
    <row r="144" spans="3:8">
      <c r="C144" s="1">
        <v>19</v>
      </c>
      <c r="E144" s="14"/>
      <c r="H144" s="14"/>
    </row>
    <row r="145" spans="3:11">
      <c r="C145" s="1">
        <v>20</v>
      </c>
      <c r="E145" s="14"/>
      <c r="H145" s="14"/>
    </row>
    <row r="146" spans="3:11">
      <c r="C146" s="1">
        <v>21</v>
      </c>
      <c r="E146" s="14"/>
      <c r="H146" s="14"/>
    </row>
    <row r="147" spans="3:11">
      <c r="C147" s="1">
        <v>22</v>
      </c>
      <c r="E147" s="14"/>
      <c r="H147" s="14"/>
    </row>
    <row r="148" spans="3:11">
      <c r="C148" s="1">
        <v>23</v>
      </c>
      <c r="E148" s="14"/>
      <c r="H148" s="14"/>
    </row>
    <row r="149" spans="3:11">
      <c r="C149" s="1">
        <v>24</v>
      </c>
    </row>
    <row r="150" spans="3:11">
      <c r="C150" s="1">
        <v>25</v>
      </c>
      <c r="E150" s="14"/>
      <c r="H150" s="6"/>
      <c r="I150" s="14"/>
    </row>
    <row r="151" spans="3:11">
      <c r="C151" s="1">
        <v>26</v>
      </c>
    </row>
    <row r="152" spans="3:11">
      <c r="C152" s="1">
        <v>27</v>
      </c>
      <c r="E152" s="14"/>
      <c r="H152" s="14"/>
    </row>
    <row r="153" spans="3:11">
      <c r="C153" s="1">
        <v>28</v>
      </c>
      <c r="E153" s="14"/>
      <c r="H153" s="14"/>
    </row>
    <row r="154" spans="3:11">
      <c r="C154" s="1">
        <v>29</v>
      </c>
      <c r="E154" s="14"/>
      <c r="H154" s="14"/>
    </row>
    <row r="155" spans="3:11">
      <c r="C155" s="1">
        <v>30</v>
      </c>
      <c r="E155" s="14"/>
      <c r="F155" s="14"/>
      <c r="H155" s="14"/>
    </row>
    <row r="156" spans="3:11">
      <c r="C156" s="1">
        <v>31</v>
      </c>
      <c r="H156" s="14"/>
    </row>
    <row r="157" spans="3:11">
      <c r="C157" s="1">
        <v>32</v>
      </c>
      <c r="F157" s="14"/>
    </row>
    <row r="158" spans="3:11">
      <c r="C158" s="1">
        <v>33</v>
      </c>
      <c r="E158" s="14"/>
      <c r="F158" s="14"/>
      <c r="H158" s="14"/>
    </row>
    <row r="159" spans="3:11">
      <c r="C159" s="1">
        <v>34</v>
      </c>
      <c r="F159" s="14"/>
      <c r="K159" s="14"/>
    </row>
    <row r="160" spans="3:11">
      <c r="C160" s="1">
        <v>35</v>
      </c>
      <c r="F160" s="14"/>
      <c r="K160" s="14"/>
    </row>
    <row r="161" spans="3:11">
      <c r="C161" s="1">
        <v>36</v>
      </c>
      <c r="F161" s="14"/>
    </row>
    <row r="162" spans="3:11">
      <c r="C162" s="1">
        <v>37</v>
      </c>
      <c r="E162" s="14"/>
      <c r="F162" s="14"/>
      <c r="H162" s="14"/>
      <c r="K162" s="14"/>
    </row>
    <row r="163" spans="3:11">
      <c r="C163" s="1">
        <v>38</v>
      </c>
      <c r="E163" s="14"/>
      <c r="H163" s="14"/>
      <c r="K163" s="14"/>
    </row>
    <row r="164" spans="3:11">
      <c r="C164" s="1">
        <v>39</v>
      </c>
      <c r="F164" s="14"/>
      <c r="K164" s="14"/>
    </row>
    <row r="165" spans="3:11">
      <c r="C165" s="1">
        <v>40</v>
      </c>
      <c r="E165" s="14"/>
      <c r="F165" s="14"/>
      <c r="H165" s="14"/>
      <c r="K165" s="14"/>
    </row>
    <row r="166" spans="3:11">
      <c r="C166" s="1">
        <v>41</v>
      </c>
      <c r="E166" s="14"/>
      <c r="F166" s="14"/>
      <c r="H166" s="14"/>
    </row>
    <row r="167" spans="3:11">
      <c r="C167" s="1">
        <v>42</v>
      </c>
      <c r="E167" s="14"/>
      <c r="F167" s="14"/>
      <c r="H167" s="14"/>
      <c r="K167" s="14"/>
    </row>
    <row r="168" spans="3:11">
      <c r="C168" s="1">
        <v>43</v>
      </c>
      <c r="E168" s="14"/>
      <c r="F168" s="14"/>
      <c r="H168" s="14"/>
      <c r="K168" s="14"/>
    </row>
    <row r="169" spans="3:11">
      <c r="C169" s="1">
        <v>44</v>
      </c>
      <c r="E169" s="14"/>
      <c r="H169" s="14"/>
    </row>
    <row r="170" spans="3:11">
      <c r="C170" s="1">
        <v>45</v>
      </c>
      <c r="E170" s="14"/>
      <c r="F170" s="14"/>
      <c r="H170" s="14"/>
    </row>
    <row r="171" spans="3:11">
      <c r="C171" s="1">
        <v>46</v>
      </c>
      <c r="E171" s="14"/>
      <c r="F171" s="14"/>
      <c r="H171" s="14"/>
      <c r="K171" s="14"/>
    </row>
    <row r="172" spans="3:11">
      <c r="C172" s="1">
        <v>47</v>
      </c>
      <c r="E172" s="14"/>
      <c r="F172" s="14"/>
      <c r="H172" s="14"/>
      <c r="K172" s="14"/>
    </row>
    <row r="173" spans="3:11">
      <c r="C173" s="1">
        <v>48</v>
      </c>
      <c r="E173" s="14"/>
      <c r="F173" s="14"/>
      <c r="H173" s="14"/>
      <c r="K173" s="14"/>
    </row>
    <row r="174" spans="3:11">
      <c r="C174" s="1">
        <v>49</v>
      </c>
      <c r="E174" s="14"/>
      <c r="F174" s="14"/>
      <c r="H174" s="14"/>
      <c r="K174" s="14"/>
    </row>
    <row r="175" spans="3:11">
      <c r="C175" s="1">
        <v>50</v>
      </c>
      <c r="F175" s="14"/>
      <c r="K175" s="14"/>
    </row>
    <row r="176" spans="3:11">
      <c r="C176" s="1">
        <v>51</v>
      </c>
      <c r="E176" s="14"/>
      <c r="F176" s="14"/>
      <c r="H176" s="14"/>
      <c r="K176" s="14"/>
    </row>
    <row r="177" spans="3:11">
      <c r="C177" s="1">
        <v>52</v>
      </c>
      <c r="E177" s="14"/>
      <c r="F177" s="14"/>
      <c r="H177" s="14"/>
      <c r="K177" s="14"/>
    </row>
    <row r="178" spans="3:11">
      <c r="C178" s="1">
        <v>53</v>
      </c>
      <c r="E178" s="14"/>
      <c r="F178" s="14"/>
      <c r="H178" s="14"/>
      <c r="K178" s="14"/>
    </row>
    <row r="179" spans="3:11">
      <c r="C179" s="1">
        <v>54</v>
      </c>
      <c r="E179" s="14"/>
      <c r="F179" s="14"/>
      <c r="H179" s="14"/>
      <c r="K179" s="14"/>
    </row>
    <row r="180" spans="3:11">
      <c r="C180" s="1">
        <v>55</v>
      </c>
      <c r="E180" s="14"/>
      <c r="F180" s="14"/>
      <c r="H180" s="14"/>
    </row>
    <row r="181" spans="3:11">
      <c r="C181" s="1">
        <v>56</v>
      </c>
      <c r="E181" s="14"/>
      <c r="F181" s="14"/>
      <c r="H181" s="14"/>
    </row>
    <row r="182" spans="3:11">
      <c r="C182" s="1">
        <v>57</v>
      </c>
      <c r="E182" s="14"/>
      <c r="F182" s="14"/>
      <c r="H182" s="14"/>
      <c r="K182" s="14"/>
    </row>
    <row r="183" spans="3:11">
      <c r="C183" s="1">
        <v>58</v>
      </c>
      <c r="E183" s="14"/>
      <c r="F183" s="14"/>
      <c r="H183" s="14"/>
      <c r="K183" s="14"/>
    </row>
    <row r="184" spans="3:11">
      <c r="C184" s="1">
        <v>59</v>
      </c>
      <c r="E184" s="14"/>
      <c r="F184" s="14"/>
      <c r="H184" s="14"/>
    </row>
    <row r="185" spans="3:11">
      <c r="C185" s="1">
        <v>60</v>
      </c>
      <c r="E185" s="14"/>
      <c r="F185" s="14"/>
      <c r="H185" s="14"/>
      <c r="K185" s="14"/>
    </row>
    <row r="186" spans="3:11">
      <c r="C186" s="1">
        <v>61</v>
      </c>
      <c r="E186" s="14"/>
      <c r="F186" s="14"/>
      <c r="H186" s="14"/>
      <c r="K186" s="14"/>
    </row>
    <row r="187" spans="3:11">
      <c r="C187" s="1">
        <v>62</v>
      </c>
      <c r="E187" s="14"/>
      <c r="F187" s="14"/>
      <c r="H187" s="14"/>
      <c r="K187" s="14"/>
    </row>
    <row r="188" spans="3:11">
      <c r="C188" s="1">
        <v>63</v>
      </c>
      <c r="F188" s="14"/>
      <c r="K188" s="14"/>
    </row>
    <row r="189" spans="3:11">
      <c r="C189" s="1">
        <v>64</v>
      </c>
      <c r="E189" s="14"/>
      <c r="F189" s="14"/>
      <c r="H189" s="14"/>
      <c r="K189" s="14"/>
    </row>
    <row r="190" spans="3:11">
      <c r="C190" s="1">
        <v>65</v>
      </c>
      <c r="E190" s="14"/>
      <c r="F190" s="14"/>
      <c r="H190" s="14"/>
    </row>
    <row r="191" spans="3:11">
      <c r="C191" s="1">
        <v>66</v>
      </c>
      <c r="F191" s="14"/>
      <c r="K191" s="14"/>
    </row>
    <row r="192" spans="3:11">
      <c r="C192" s="1">
        <v>67</v>
      </c>
      <c r="E192" s="14"/>
      <c r="F192" s="14"/>
      <c r="H192" s="14"/>
      <c r="K192" s="14"/>
    </row>
    <row r="193" spans="3:8">
      <c r="C193" s="1">
        <v>68</v>
      </c>
      <c r="E193" s="14"/>
      <c r="F193" s="14"/>
      <c r="H193" s="14"/>
    </row>
    <row r="194" spans="3:8">
      <c r="C194" s="1">
        <v>69</v>
      </c>
      <c r="E194" s="14"/>
      <c r="F194" s="14"/>
      <c r="H194" s="14"/>
    </row>
    <row r="195" spans="3:8">
      <c r="C195" s="1">
        <v>70</v>
      </c>
      <c r="E195" s="14"/>
      <c r="F195" s="14"/>
      <c r="H195" s="14"/>
    </row>
    <row r="196" spans="3:8">
      <c r="C196" s="1">
        <v>71</v>
      </c>
      <c r="E196" s="14"/>
      <c r="F196" s="14"/>
      <c r="H196" s="14"/>
    </row>
    <row r="197" spans="3:8">
      <c r="C197" s="1">
        <v>72</v>
      </c>
      <c r="E197" s="14"/>
      <c r="F197" s="14"/>
      <c r="H197" s="14"/>
    </row>
    <row r="198" spans="3:8">
      <c r="C198" s="1">
        <v>73</v>
      </c>
      <c r="F198" s="14"/>
    </row>
    <row r="199" spans="3:8">
      <c r="C199" s="1">
        <v>74</v>
      </c>
      <c r="E199" s="14"/>
      <c r="F199" s="14"/>
      <c r="H199" s="14"/>
    </row>
  </sheetData>
  <phoneticPr fontId="1" type="noConversion"/>
  <pageMargins left="0.7" right="0.7" top="0.75" bottom="0.75" header="0.3" footer="0.3"/>
  <pageSetup paperSize="9" orientation="portrait" horizontalDpi="4294967293" vertic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72E9-54A2-4D3A-8E3C-677651F217E3}">
  <dimension ref="A1:N111"/>
  <sheetViews>
    <sheetView topLeftCell="A79" workbookViewId="0">
      <selection activeCell="A101" sqref="A101"/>
    </sheetView>
  </sheetViews>
  <sheetFormatPr defaultRowHeight="16.5"/>
  <cols>
    <col min="1" max="1" width="49.625" style="1" bestFit="1" customWidth="1"/>
    <col min="2" max="2" width="8.25" bestFit="1" customWidth="1"/>
    <col min="3" max="3" width="7.875" style="1" bestFit="1" customWidth="1"/>
    <col min="4" max="4" width="9" style="1"/>
    <col min="5" max="5" width="16.375" style="1" bestFit="1" customWidth="1"/>
    <col min="6" max="6" width="13.875" style="1" bestFit="1" customWidth="1"/>
    <col min="7" max="7" width="6.25" style="1" customWidth="1"/>
    <col min="8" max="8" width="25.5" style="1" customWidth="1"/>
    <col min="9" max="9" width="6.75" style="1" bestFit="1" customWidth="1"/>
    <col min="10" max="14" width="9" style="1"/>
  </cols>
  <sheetData>
    <row r="1" spans="1:14">
      <c r="A1" t="s">
        <v>0</v>
      </c>
      <c r="B1" t="s">
        <v>98</v>
      </c>
      <c r="C1" t="s">
        <v>1762</v>
      </c>
      <c r="D1" t="s">
        <v>1328</v>
      </c>
      <c r="E1" t="s">
        <v>1763</v>
      </c>
      <c r="F1" t="s">
        <v>1331</v>
      </c>
      <c r="G1" t="s">
        <v>1765</v>
      </c>
      <c r="H1" t="s">
        <v>1764</v>
      </c>
      <c r="I1" t="s">
        <v>2386</v>
      </c>
      <c r="J1" t="s">
        <v>2387</v>
      </c>
      <c r="K1" t="s">
        <v>1384</v>
      </c>
      <c r="L1" t="s">
        <v>1379</v>
      </c>
      <c r="M1" t="s">
        <v>1326</v>
      </c>
      <c r="N1" t="s">
        <v>1381</v>
      </c>
    </row>
    <row r="2" spans="1:14">
      <c r="A2" s="1" t="s">
        <v>37</v>
      </c>
      <c r="B2" s="1">
        <v>28</v>
      </c>
      <c r="C2" s="1">
        <v>33</v>
      </c>
      <c r="D2" s="1">
        <f>(MV_karaoke_2020041656[[#This Row],[Lines]]-MV_karaoke_2020041656[[#This Row],[열1]])</f>
        <v>-5</v>
      </c>
      <c r="E2" s="1">
        <v>8</v>
      </c>
      <c r="F2" s="1">
        <v>85</v>
      </c>
      <c r="G2" s="1">
        <v>8</v>
      </c>
      <c r="I2" s="1">
        <v>0</v>
      </c>
      <c r="J2" s="1">
        <v>7</v>
      </c>
      <c r="K2" s="1">
        <f>MV_karaoke_2020041656[[#This Row],[Red]]+MV_karaoke_2020041656[[#This Row],[Purple]]</f>
        <v>7</v>
      </c>
      <c r="N2" s="1" t="s">
        <v>1770</v>
      </c>
    </row>
    <row r="3" spans="1:14">
      <c r="A3" s="1" t="s">
        <v>92</v>
      </c>
      <c r="B3" s="1">
        <v>26</v>
      </c>
      <c r="C3" s="1">
        <v>30</v>
      </c>
      <c r="D3" s="1">
        <f>(MV_karaoke_2020041656[[#This Row],[Lines]]-MV_karaoke_2020041656[[#This Row],[열1]])</f>
        <v>-4</v>
      </c>
      <c r="E3" s="1">
        <v>3</v>
      </c>
      <c r="F3" s="1">
        <v>132</v>
      </c>
      <c r="G3" s="1">
        <v>0</v>
      </c>
      <c r="I3" s="1">
        <v>26</v>
      </c>
      <c r="J3" s="1">
        <v>6</v>
      </c>
      <c r="K3" s="1">
        <f>MV_karaoke_2020041656[[#This Row],[Red]]+MV_karaoke_2020041656[[#This Row],[Purple]]</f>
        <v>32</v>
      </c>
      <c r="N3" s="1" t="s">
        <v>1771</v>
      </c>
    </row>
    <row r="4" spans="1:14">
      <c r="A4" s="1" t="s">
        <v>93</v>
      </c>
      <c r="B4" s="1">
        <v>24</v>
      </c>
      <c r="C4" s="1">
        <v>28</v>
      </c>
      <c r="D4" s="1">
        <f>(MV_karaoke_2020041656[[#This Row],[Lines]]-MV_karaoke_2020041656[[#This Row],[열1]])</f>
        <v>-4</v>
      </c>
      <c r="E4" s="1">
        <v>1</v>
      </c>
      <c r="F4" s="1">
        <v>194</v>
      </c>
      <c r="G4" s="1">
        <v>0</v>
      </c>
      <c r="I4" s="1">
        <v>25</v>
      </c>
      <c r="J4" s="1">
        <v>0</v>
      </c>
      <c r="K4" s="1">
        <f>MV_karaoke_2020041656[[#This Row],[Red]]+MV_karaoke_2020041656[[#This Row],[Purple]]</f>
        <v>25</v>
      </c>
      <c r="N4" s="1" t="s">
        <v>1772</v>
      </c>
    </row>
    <row r="5" spans="1:14">
      <c r="A5" s="1" t="s">
        <v>35</v>
      </c>
      <c r="B5" s="1">
        <v>30</v>
      </c>
      <c r="C5" s="1">
        <v>33</v>
      </c>
      <c r="D5" s="1">
        <f>(MV_karaoke_2020041656[[#This Row],[Lines]]-MV_karaoke_2020041656[[#This Row],[열1]])</f>
        <v>-3</v>
      </c>
      <c r="E5" s="1">
        <v>5</v>
      </c>
      <c r="F5" s="1">
        <v>125</v>
      </c>
      <c r="G5" s="1">
        <v>2</v>
      </c>
      <c r="I5" s="1">
        <v>0</v>
      </c>
      <c r="J5" s="1">
        <v>8</v>
      </c>
      <c r="K5" s="1">
        <f>MV_karaoke_2020041656[[#This Row],[Red]]+MV_karaoke_2020041656[[#This Row],[Purple]]</f>
        <v>8</v>
      </c>
      <c r="N5" s="1" t="s">
        <v>1773</v>
      </c>
    </row>
    <row r="6" spans="1:14">
      <c r="A6" s="1" t="s">
        <v>77</v>
      </c>
      <c r="B6" s="1">
        <v>25</v>
      </c>
      <c r="C6" s="1">
        <v>26</v>
      </c>
      <c r="D6" s="1">
        <f>(MV_karaoke_2020041656[[#This Row],[Lines]]-MV_karaoke_2020041656[[#This Row],[열1]])</f>
        <v>-1</v>
      </c>
      <c r="E6" s="1">
        <v>2</v>
      </c>
      <c r="F6" s="1">
        <v>156</v>
      </c>
      <c r="G6" s="1">
        <v>1</v>
      </c>
      <c r="I6" s="1">
        <v>0</v>
      </c>
      <c r="J6" s="1">
        <v>0</v>
      </c>
      <c r="K6" s="1">
        <f>MV_karaoke_2020041656[[#This Row],[Red]]+MV_karaoke_2020041656[[#This Row],[Purple]]</f>
        <v>0</v>
      </c>
      <c r="N6" s="1" t="s">
        <v>2392</v>
      </c>
    </row>
    <row r="7" spans="1:14">
      <c r="A7" s="1" t="s">
        <v>2217</v>
      </c>
      <c r="B7" s="1">
        <v>20</v>
      </c>
      <c r="C7" s="1">
        <v>21</v>
      </c>
      <c r="D7" s="1">
        <f>(MV_karaoke_2020041656[[#This Row],[Lines]]-MV_karaoke_2020041656[[#This Row],[열1]])</f>
        <v>-1</v>
      </c>
      <c r="E7" s="1">
        <v>0</v>
      </c>
      <c r="F7" s="1">
        <v>143</v>
      </c>
      <c r="G7" s="1">
        <v>0</v>
      </c>
      <c r="I7" s="1">
        <v>0</v>
      </c>
      <c r="J7" s="1">
        <v>0</v>
      </c>
      <c r="K7" s="1">
        <f>MV_karaoke_2020041656[[#This Row],[Red]]+MV_karaoke_2020041656[[#This Row],[Purple]]</f>
        <v>0</v>
      </c>
      <c r="N7" s="1" t="s">
        <v>2218</v>
      </c>
    </row>
    <row r="8" spans="1:14">
      <c r="A8" s="1" t="s">
        <v>1177</v>
      </c>
      <c r="B8" s="1">
        <v>61</v>
      </c>
      <c r="C8" s="1">
        <v>61</v>
      </c>
      <c r="D8" s="1">
        <f>(MV_karaoke_2020041656[[#This Row],[Lines]]-MV_karaoke_2020041656[[#This Row],[열1]])</f>
        <v>0</v>
      </c>
      <c r="E8" s="1">
        <v>0</v>
      </c>
      <c r="F8" s="1">
        <v>183</v>
      </c>
      <c r="G8" s="1">
        <v>0</v>
      </c>
      <c r="I8" s="1">
        <v>0</v>
      </c>
      <c r="J8" s="1">
        <v>0</v>
      </c>
      <c r="K8" s="1">
        <f>MV_karaoke_2020041656[[#This Row],[Red]]+MV_karaoke_2020041656[[#This Row],[Purple]]</f>
        <v>0</v>
      </c>
    </row>
    <row r="9" spans="1:14">
      <c r="A9" s="1" t="s">
        <v>1178</v>
      </c>
      <c r="B9" s="1">
        <v>44</v>
      </c>
      <c r="C9" s="1">
        <v>44</v>
      </c>
      <c r="D9" s="1">
        <f>(MV_karaoke_2020041656[[#This Row],[Lines]]-MV_karaoke_2020041656[[#This Row],[열1]])</f>
        <v>0</v>
      </c>
      <c r="E9" s="1">
        <v>0</v>
      </c>
      <c r="F9" s="1">
        <v>221</v>
      </c>
      <c r="G9" s="1">
        <v>0</v>
      </c>
      <c r="I9" s="1">
        <v>0</v>
      </c>
      <c r="J9" s="1">
        <v>0</v>
      </c>
      <c r="K9" s="1">
        <f>MV_karaoke_2020041656[[#This Row],[Red]]+MV_karaoke_2020041656[[#This Row],[Purple]]</f>
        <v>0</v>
      </c>
    </row>
    <row r="10" spans="1:14">
      <c r="A10" s="1" t="s">
        <v>1179</v>
      </c>
      <c r="B10" s="1">
        <v>67</v>
      </c>
      <c r="C10" s="1">
        <v>67</v>
      </c>
      <c r="D10" s="1">
        <f>(MV_karaoke_2020041656[[#This Row],[Lines]]-MV_karaoke_2020041656[[#This Row],[열1]])</f>
        <v>0</v>
      </c>
      <c r="E10" s="1">
        <v>0</v>
      </c>
      <c r="F10" s="1">
        <v>210</v>
      </c>
      <c r="G10" s="1">
        <v>0</v>
      </c>
      <c r="I10" s="1">
        <v>0</v>
      </c>
      <c r="J10" s="1">
        <v>0</v>
      </c>
      <c r="K10" s="1">
        <f>MV_karaoke_2020041656[[#This Row],[Red]]+MV_karaoke_2020041656[[#This Row],[Purple]]</f>
        <v>0</v>
      </c>
    </row>
    <row r="11" spans="1:14">
      <c r="A11" s="1" t="s">
        <v>1180</v>
      </c>
      <c r="B11" s="1">
        <v>47</v>
      </c>
      <c r="C11" s="1">
        <v>47</v>
      </c>
      <c r="D11" s="1">
        <f>(MV_karaoke_2020041656[[#This Row],[Lines]]-MV_karaoke_2020041656[[#This Row],[열1]])</f>
        <v>0</v>
      </c>
      <c r="E11" s="1">
        <v>1</v>
      </c>
      <c r="F11" s="1">
        <v>177</v>
      </c>
      <c r="G11" s="1">
        <v>0</v>
      </c>
      <c r="I11" s="1">
        <v>0</v>
      </c>
      <c r="J11" s="1">
        <v>0</v>
      </c>
      <c r="K11" s="1">
        <f>MV_karaoke_2020041656[[#This Row],[Red]]+MV_karaoke_2020041656[[#This Row],[Purple]]</f>
        <v>0</v>
      </c>
    </row>
    <row r="12" spans="1:14">
      <c r="A12" s="1" t="s">
        <v>4</v>
      </c>
      <c r="B12" s="1">
        <v>36</v>
      </c>
      <c r="C12" s="1">
        <v>36</v>
      </c>
      <c r="D12" s="1">
        <f>(MV_karaoke_2020041656[[#This Row],[Lines]]-MV_karaoke_2020041656[[#This Row],[열1]])</f>
        <v>0</v>
      </c>
      <c r="E12" s="1">
        <v>0</v>
      </c>
      <c r="F12" s="1">
        <v>180</v>
      </c>
      <c r="G12" s="1">
        <v>0</v>
      </c>
      <c r="I12" s="1">
        <v>0</v>
      </c>
      <c r="J12" s="1">
        <v>0</v>
      </c>
      <c r="K12" s="1">
        <f>MV_karaoke_2020041656[[#This Row],[Red]]+MV_karaoke_2020041656[[#This Row],[Purple]]</f>
        <v>0</v>
      </c>
    </row>
    <row r="13" spans="1:14">
      <c r="A13" s="1" t="s">
        <v>5</v>
      </c>
      <c r="B13" s="1">
        <v>16</v>
      </c>
      <c r="C13" s="1">
        <v>16</v>
      </c>
      <c r="D13" s="1">
        <f>(MV_karaoke_2020041656[[#This Row],[Lines]]-MV_karaoke_2020041656[[#This Row],[열1]])</f>
        <v>0</v>
      </c>
      <c r="E13" s="1">
        <v>3</v>
      </c>
      <c r="F13" s="1">
        <v>112</v>
      </c>
      <c r="G13" s="1">
        <v>0</v>
      </c>
      <c r="I13" s="1">
        <v>0</v>
      </c>
      <c r="J13" s="1">
        <v>0</v>
      </c>
      <c r="K13" s="1">
        <f>MV_karaoke_2020041656[[#This Row],[Red]]+MV_karaoke_2020041656[[#This Row],[Purple]]</f>
        <v>0</v>
      </c>
    </row>
    <row r="14" spans="1:14">
      <c r="A14" s="1" t="s">
        <v>6</v>
      </c>
      <c r="B14" s="1">
        <v>50</v>
      </c>
      <c r="C14" s="1">
        <v>50</v>
      </c>
      <c r="D14" s="1">
        <f>(MV_karaoke_2020041656[[#This Row],[Lines]]-MV_karaoke_2020041656[[#This Row],[열1]])</f>
        <v>0</v>
      </c>
      <c r="E14" s="1">
        <v>1</v>
      </c>
      <c r="F14" s="1">
        <v>136</v>
      </c>
      <c r="G14" s="1">
        <v>0</v>
      </c>
      <c r="I14" s="1">
        <v>0</v>
      </c>
      <c r="J14" s="1">
        <v>0</v>
      </c>
      <c r="K14" s="1">
        <f>MV_karaoke_2020041656[[#This Row],[Red]]+MV_karaoke_2020041656[[#This Row],[Purple]]</f>
        <v>0</v>
      </c>
    </row>
    <row r="15" spans="1:14">
      <c r="A15" s="1" t="s">
        <v>7</v>
      </c>
      <c r="B15" s="1">
        <v>36</v>
      </c>
      <c r="C15" s="1">
        <v>36</v>
      </c>
      <c r="D15" s="1">
        <f>(MV_karaoke_2020041656[[#This Row],[Lines]]-MV_karaoke_2020041656[[#This Row],[열1]])</f>
        <v>0</v>
      </c>
      <c r="E15" s="1">
        <v>0</v>
      </c>
      <c r="F15" s="1">
        <v>184</v>
      </c>
      <c r="G15" s="1">
        <v>0</v>
      </c>
      <c r="I15" s="1">
        <v>0</v>
      </c>
      <c r="J15" s="1">
        <v>1</v>
      </c>
      <c r="K15" s="1">
        <f>MV_karaoke_2020041656[[#This Row],[Red]]+MV_karaoke_2020041656[[#This Row],[Purple]]</f>
        <v>1</v>
      </c>
    </row>
    <row r="16" spans="1:14">
      <c r="A16" s="1" t="s">
        <v>8</v>
      </c>
      <c r="B16" s="1">
        <v>36</v>
      </c>
      <c r="C16" s="1">
        <v>36</v>
      </c>
      <c r="D16" s="1">
        <f>(MV_karaoke_2020041656[[#This Row],[Lines]]-MV_karaoke_2020041656[[#This Row],[열1]])</f>
        <v>0</v>
      </c>
      <c r="E16" s="1">
        <v>0</v>
      </c>
      <c r="F16" s="1">
        <v>184</v>
      </c>
      <c r="G16" s="1">
        <v>0</v>
      </c>
      <c r="I16" s="1">
        <v>0</v>
      </c>
      <c r="J16" s="1">
        <v>1</v>
      </c>
      <c r="K16" s="1">
        <f>MV_karaoke_2020041656[[#This Row],[Red]]+MV_karaoke_2020041656[[#This Row],[Purple]]</f>
        <v>1</v>
      </c>
    </row>
    <row r="17" spans="1:14">
      <c r="A17" s="1" t="s">
        <v>1536</v>
      </c>
      <c r="B17" s="1">
        <v>63</v>
      </c>
      <c r="C17" s="1">
        <v>63</v>
      </c>
      <c r="D17" s="1">
        <f>(MV_karaoke_2020041656[[#This Row],[Lines]]-MV_karaoke_2020041656[[#This Row],[열1]])</f>
        <v>0</v>
      </c>
      <c r="E17" s="1">
        <v>2</v>
      </c>
      <c r="F17" s="1">
        <v>130</v>
      </c>
      <c r="G17" s="1">
        <v>0</v>
      </c>
      <c r="I17" s="1">
        <v>0</v>
      </c>
      <c r="J17" s="1">
        <v>0</v>
      </c>
      <c r="K17" s="1">
        <f>MV_karaoke_2020041656[[#This Row],[Red]]+MV_karaoke_2020041656[[#This Row],[Purple]]</f>
        <v>0</v>
      </c>
      <c r="N17" s="1" t="s">
        <v>1534</v>
      </c>
    </row>
    <row r="18" spans="1:14">
      <c r="A18" s="1" t="s">
        <v>10</v>
      </c>
      <c r="B18" s="1">
        <v>32</v>
      </c>
      <c r="C18" s="1">
        <v>32</v>
      </c>
      <c r="D18" s="1">
        <f>(MV_karaoke_2020041656[[#This Row],[Lines]]-MV_karaoke_2020041656[[#This Row],[열1]])</f>
        <v>0</v>
      </c>
      <c r="E18" s="1">
        <v>9</v>
      </c>
      <c r="F18" s="1">
        <v>58</v>
      </c>
      <c r="G18" s="1">
        <v>0</v>
      </c>
      <c r="I18" s="1">
        <v>0</v>
      </c>
      <c r="J18" s="1">
        <v>0</v>
      </c>
      <c r="K18" s="1">
        <f>MV_karaoke_2020041656[[#This Row],[Red]]+MV_karaoke_2020041656[[#This Row],[Purple]]</f>
        <v>0</v>
      </c>
    </row>
    <row r="19" spans="1:14">
      <c r="A19" s="1" t="s">
        <v>11</v>
      </c>
      <c r="B19" s="1">
        <v>21</v>
      </c>
      <c r="C19" s="1">
        <v>21</v>
      </c>
      <c r="D19" s="1">
        <f>(MV_karaoke_2020041656[[#This Row],[Lines]]-MV_karaoke_2020041656[[#This Row],[열1]])</f>
        <v>0</v>
      </c>
      <c r="E19" s="1">
        <v>6</v>
      </c>
      <c r="F19" s="1">
        <v>86</v>
      </c>
      <c r="G19" s="1">
        <v>0</v>
      </c>
      <c r="I19" s="1">
        <v>0</v>
      </c>
      <c r="J19" s="1">
        <v>0</v>
      </c>
      <c r="K19" s="1">
        <f>MV_karaoke_2020041656[[#This Row],[Red]]+MV_karaoke_2020041656[[#This Row],[Purple]]</f>
        <v>0</v>
      </c>
    </row>
    <row r="20" spans="1:14">
      <c r="A20" s="1" t="s">
        <v>12</v>
      </c>
      <c r="B20" s="1">
        <v>45</v>
      </c>
      <c r="C20" s="1">
        <v>45</v>
      </c>
      <c r="D20" s="1">
        <f>(MV_karaoke_2020041656[[#This Row],[Lines]]-MV_karaoke_2020041656[[#This Row],[열1]])</f>
        <v>0</v>
      </c>
      <c r="E20" s="1">
        <v>0</v>
      </c>
      <c r="F20" s="1">
        <v>138</v>
      </c>
      <c r="G20" s="1">
        <v>0</v>
      </c>
      <c r="I20" s="1">
        <v>0</v>
      </c>
      <c r="J20" s="1">
        <v>0</v>
      </c>
      <c r="K20" s="1">
        <f>MV_karaoke_2020041656[[#This Row],[Red]]+MV_karaoke_2020041656[[#This Row],[Purple]]</f>
        <v>0</v>
      </c>
    </row>
    <row r="21" spans="1:14">
      <c r="A21" s="1" t="s">
        <v>13</v>
      </c>
      <c r="B21" s="1">
        <v>37</v>
      </c>
      <c r="C21" s="1">
        <v>37</v>
      </c>
      <c r="D21" s="1">
        <f>(MV_karaoke_2020041656[[#This Row],[Lines]]-MV_karaoke_2020041656[[#This Row],[열1]])</f>
        <v>0</v>
      </c>
      <c r="E21" s="1">
        <v>0</v>
      </c>
      <c r="F21" s="1">
        <v>168</v>
      </c>
      <c r="G21" s="1">
        <v>0</v>
      </c>
      <c r="I21" s="1">
        <v>0</v>
      </c>
      <c r="J21" s="1">
        <v>0</v>
      </c>
      <c r="K21" s="1">
        <f>MV_karaoke_2020041656[[#This Row],[Red]]+MV_karaoke_2020041656[[#This Row],[Purple]]</f>
        <v>0</v>
      </c>
    </row>
    <row r="22" spans="1:14">
      <c r="A22" s="1" t="s">
        <v>14</v>
      </c>
      <c r="B22" s="1">
        <v>26</v>
      </c>
      <c r="C22" s="1">
        <v>26</v>
      </c>
      <c r="D22" s="1">
        <f>(MV_karaoke_2020041656[[#This Row],[Lines]]-MV_karaoke_2020041656[[#This Row],[열1]])</f>
        <v>0</v>
      </c>
      <c r="E22" s="1">
        <v>4</v>
      </c>
      <c r="F22" s="1">
        <v>101</v>
      </c>
      <c r="G22" s="1">
        <v>0</v>
      </c>
      <c r="I22" s="1">
        <v>0</v>
      </c>
      <c r="J22" s="1">
        <v>0</v>
      </c>
      <c r="K22" s="1">
        <f>MV_karaoke_2020041656[[#This Row],[Red]]+MV_karaoke_2020041656[[#This Row],[Purple]]</f>
        <v>0</v>
      </c>
    </row>
    <row r="23" spans="1:14">
      <c r="A23" s="1" t="s">
        <v>15</v>
      </c>
      <c r="B23" s="1">
        <v>32</v>
      </c>
      <c r="C23" s="1">
        <v>32</v>
      </c>
      <c r="D23" s="1">
        <f>(MV_karaoke_2020041656[[#This Row],[Lines]]-MV_karaoke_2020041656[[#This Row],[열1]])</f>
        <v>0</v>
      </c>
      <c r="E23" s="1">
        <v>8</v>
      </c>
      <c r="F23" s="1">
        <v>81</v>
      </c>
      <c r="G23" s="1">
        <v>0</v>
      </c>
      <c r="I23" s="1">
        <v>0</v>
      </c>
      <c r="J23" s="1">
        <v>0</v>
      </c>
      <c r="K23" s="1">
        <f>MV_karaoke_2020041656[[#This Row],[Red]]+MV_karaoke_2020041656[[#This Row],[Purple]]</f>
        <v>0</v>
      </c>
    </row>
    <row r="24" spans="1:14">
      <c r="A24" s="1" t="s">
        <v>1457</v>
      </c>
      <c r="B24" s="1">
        <v>19</v>
      </c>
      <c r="C24" s="1">
        <v>19</v>
      </c>
      <c r="D24" s="1">
        <f>(MV_karaoke_2020041656[[#This Row],[Lines]]-MV_karaoke_2020041656[[#This Row],[열1]])</f>
        <v>0</v>
      </c>
      <c r="E24" s="1">
        <v>2</v>
      </c>
      <c r="F24" s="1">
        <v>137</v>
      </c>
      <c r="G24" s="1">
        <v>0</v>
      </c>
      <c r="I24" s="1">
        <v>0</v>
      </c>
      <c r="J24" s="1">
        <v>0</v>
      </c>
      <c r="K24" s="1">
        <f>MV_karaoke_2020041656[[#This Row],[Red]]+MV_karaoke_2020041656[[#This Row],[Purple]]</f>
        <v>0</v>
      </c>
    </row>
    <row r="25" spans="1:14">
      <c r="A25" s="1" t="s">
        <v>18</v>
      </c>
      <c r="B25" s="1">
        <v>43</v>
      </c>
      <c r="C25" s="1">
        <v>43</v>
      </c>
      <c r="D25" s="1">
        <f>(MV_karaoke_2020041656[[#This Row],[Lines]]-MV_karaoke_2020041656[[#This Row],[열1]])</f>
        <v>0</v>
      </c>
      <c r="E25" s="1">
        <v>4</v>
      </c>
      <c r="F25" s="1">
        <v>101</v>
      </c>
      <c r="G25" s="1">
        <v>1</v>
      </c>
      <c r="I25" s="1">
        <v>0</v>
      </c>
      <c r="J25" s="1">
        <v>0</v>
      </c>
      <c r="K25" s="1">
        <f>MV_karaoke_2020041656[[#This Row],[Red]]+MV_karaoke_2020041656[[#This Row],[Purple]]</f>
        <v>0</v>
      </c>
    </row>
    <row r="26" spans="1:14">
      <c r="A26" s="1" t="s">
        <v>20</v>
      </c>
      <c r="B26" s="1">
        <v>41</v>
      </c>
      <c r="C26" s="1">
        <v>41</v>
      </c>
      <c r="D26" s="1">
        <f>(MV_karaoke_2020041656[[#This Row],[Lines]]-MV_karaoke_2020041656[[#This Row],[열1]])</f>
        <v>0</v>
      </c>
      <c r="E26" s="1">
        <v>1</v>
      </c>
      <c r="F26" s="1">
        <v>164</v>
      </c>
      <c r="G26" s="1">
        <v>0</v>
      </c>
      <c r="I26" s="1">
        <v>0</v>
      </c>
      <c r="J26" s="1">
        <v>0</v>
      </c>
      <c r="K26" s="1">
        <f>MV_karaoke_2020041656[[#This Row],[Red]]+MV_karaoke_2020041656[[#This Row],[Purple]]</f>
        <v>0</v>
      </c>
      <c r="N26" s="1" t="s">
        <v>1532</v>
      </c>
    </row>
    <row r="27" spans="1:14">
      <c r="A27" s="1" t="s">
        <v>23</v>
      </c>
      <c r="B27" s="1">
        <v>46</v>
      </c>
      <c r="C27" s="1">
        <v>46</v>
      </c>
      <c r="D27" s="1">
        <f>(MV_karaoke_2020041656[[#This Row],[Lines]]-MV_karaoke_2020041656[[#This Row],[열1]])</f>
        <v>0</v>
      </c>
      <c r="E27" s="1">
        <v>0</v>
      </c>
      <c r="F27" s="1">
        <v>139</v>
      </c>
      <c r="G27" s="1">
        <v>0</v>
      </c>
      <c r="I27" s="1">
        <v>0</v>
      </c>
      <c r="J27" s="1">
        <v>1</v>
      </c>
      <c r="K27" s="1">
        <f>MV_karaoke_2020041656[[#This Row],[Red]]+MV_karaoke_2020041656[[#This Row],[Purple]]</f>
        <v>1</v>
      </c>
    </row>
    <row r="28" spans="1:14">
      <c r="A28" s="1" t="s">
        <v>24</v>
      </c>
      <c r="B28" s="1">
        <v>34</v>
      </c>
      <c r="C28" s="1">
        <v>34</v>
      </c>
      <c r="D28" s="1">
        <f>(MV_karaoke_2020041656[[#This Row],[Lines]]-MV_karaoke_2020041656[[#This Row],[열1]])</f>
        <v>0</v>
      </c>
      <c r="E28" s="1">
        <v>0</v>
      </c>
      <c r="F28" s="1">
        <v>146</v>
      </c>
      <c r="G28" s="1">
        <v>0</v>
      </c>
      <c r="I28" s="1">
        <v>0</v>
      </c>
      <c r="J28" s="1">
        <v>0</v>
      </c>
      <c r="K28" s="1">
        <f>MV_karaoke_2020041656[[#This Row],[Red]]+MV_karaoke_2020041656[[#This Row],[Purple]]</f>
        <v>0</v>
      </c>
    </row>
    <row r="29" spans="1:14">
      <c r="A29" s="1" t="s">
        <v>25</v>
      </c>
      <c r="B29" s="1">
        <v>54</v>
      </c>
      <c r="C29" s="1">
        <v>54</v>
      </c>
      <c r="D29" s="1">
        <f>(MV_karaoke_2020041656[[#This Row],[Lines]]-MV_karaoke_2020041656[[#This Row],[열1]])</f>
        <v>0</v>
      </c>
      <c r="E29" s="1">
        <v>0</v>
      </c>
      <c r="F29" s="1">
        <v>167</v>
      </c>
      <c r="G29" s="1">
        <v>1</v>
      </c>
      <c r="I29" s="1">
        <v>18</v>
      </c>
      <c r="J29" s="1">
        <v>0</v>
      </c>
      <c r="K29" s="1">
        <f>MV_karaoke_2020041656[[#This Row],[Red]]+MV_karaoke_2020041656[[#This Row],[Purple]]</f>
        <v>18</v>
      </c>
      <c r="L29" s="1">
        <v>1</v>
      </c>
    </row>
    <row r="30" spans="1:14">
      <c r="A30" s="1" t="s">
        <v>336</v>
      </c>
      <c r="B30" s="1">
        <v>75</v>
      </c>
      <c r="C30" s="1">
        <v>75</v>
      </c>
      <c r="D30" s="1">
        <f>(MV_karaoke_2020041656[[#This Row],[Lines]]-MV_karaoke_2020041656[[#This Row],[열1]])</f>
        <v>0</v>
      </c>
      <c r="E30" s="1">
        <v>4</v>
      </c>
      <c r="F30" s="1">
        <v>106</v>
      </c>
      <c r="G30" s="1">
        <v>0</v>
      </c>
      <c r="I30" s="1">
        <v>0</v>
      </c>
      <c r="J30" s="1">
        <v>0</v>
      </c>
      <c r="K30" s="1">
        <f>MV_karaoke_2020041656[[#This Row],[Red]]+MV_karaoke_2020041656[[#This Row],[Purple]]</f>
        <v>0</v>
      </c>
    </row>
    <row r="31" spans="1:14">
      <c r="A31" s="1" t="s">
        <v>33</v>
      </c>
      <c r="B31" s="1">
        <v>24</v>
      </c>
      <c r="C31" s="1">
        <v>24</v>
      </c>
      <c r="D31" s="1">
        <f>(MV_karaoke_2020041656[[#This Row],[Lines]]-MV_karaoke_2020041656[[#This Row],[열1]])</f>
        <v>0</v>
      </c>
      <c r="E31" s="1">
        <v>2</v>
      </c>
      <c r="F31" s="1">
        <v>134</v>
      </c>
      <c r="G31" s="1">
        <v>0</v>
      </c>
      <c r="I31" s="1">
        <v>0</v>
      </c>
      <c r="J31" s="1">
        <v>0</v>
      </c>
      <c r="K31" s="1">
        <f>MV_karaoke_2020041656[[#This Row],[Red]]+MV_karaoke_2020041656[[#This Row],[Purple]]</f>
        <v>0</v>
      </c>
    </row>
    <row r="32" spans="1:14">
      <c r="A32" s="1" t="s">
        <v>34</v>
      </c>
      <c r="B32" s="1">
        <v>43</v>
      </c>
      <c r="C32" s="1">
        <v>43</v>
      </c>
      <c r="D32" s="1">
        <f>(MV_karaoke_2020041656[[#This Row],[Lines]]-MV_karaoke_2020041656[[#This Row],[열1]])</f>
        <v>0</v>
      </c>
      <c r="E32" s="1">
        <v>0</v>
      </c>
      <c r="F32" s="1">
        <v>208</v>
      </c>
      <c r="G32" s="1">
        <v>0</v>
      </c>
      <c r="I32" s="1">
        <v>0</v>
      </c>
      <c r="J32" s="1">
        <v>0</v>
      </c>
      <c r="K32" s="1">
        <f>MV_karaoke_2020041656[[#This Row],[Red]]+MV_karaoke_2020041656[[#This Row],[Purple]]</f>
        <v>0</v>
      </c>
    </row>
    <row r="33" spans="1:14">
      <c r="A33" s="1" t="s">
        <v>36</v>
      </c>
      <c r="B33" s="1">
        <v>30</v>
      </c>
      <c r="C33" s="1">
        <v>30</v>
      </c>
      <c r="D33" s="1">
        <f>(MV_karaoke_2020041656[[#This Row],[Lines]]-MV_karaoke_2020041656[[#This Row],[열1]])</f>
        <v>0</v>
      </c>
      <c r="E33" s="1">
        <v>6</v>
      </c>
      <c r="F33" s="1">
        <v>56</v>
      </c>
      <c r="G33" s="1">
        <v>0</v>
      </c>
      <c r="I33" s="1">
        <v>0</v>
      </c>
      <c r="J33" s="1">
        <v>1</v>
      </c>
      <c r="K33" s="1">
        <f>MV_karaoke_2020041656[[#This Row],[Red]]+MV_karaoke_2020041656[[#This Row],[Purple]]</f>
        <v>1</v>
      </c>
    </row>
    <row r="34" spans="1:14">
      <c r="A34" s="1" t="s">
        <v>39</v>
      </c>
      <c r="B34" s="1">
        <v>34</v>
      </c>
      <c r="C34" s="1">
        <v>34</v>
      </c>
      <c r="D34" s="1">
        <f>(MV_karaoke_2020041656[[#This Row],[Lines]]-MV_karaoke_2020041656[[#This Row],[열1]])</f>
        <v>0</v>
      </c>
      <c r="E34" s="1">
        <v>4</v>
      </c>
      <c r="F34" s="1">
        <v>111</v>
      </c>
      <c r="G34" s="1">
        <v>0</v>
      </c>
      <c r="I34" s="1">
        <v>0</v>
      </c>
      <c r="J34" s="1">
        <v>0</v>
      </c>
      <c r="K34" s="1">
        <f>MV_karaoke_2020041656[[#This Row],[Red]]+MV_karaoke_2020041656[[#This Row],[Purple]]</f>
        <v>0</v>
      </c>
    </row>
    <row r="35" spans="1:14">
      <c r="A35" s="1" t="s">
        <v>166</v>
      </c>
      <c r="B35" s="1">
        <v>16</v>
      </c>
      <c r="C35" s="1">
        <v>16</v>
      </c>
      <c r="D35" s="1">
        <f>(MV_karaoke_2020041656[[#This Row],[Lines]]-MV_karaoke_2020041656[[#This Row],[열1]])</f>
        <v>0</v>
      </c>
      <c r="E35" s="1">
        <v>0</v>
      </c>
      <c r="F35" s="1">
        <v>181</v>
      </c>
      <c r="G35" s="1">
        <v>0</v>
      </c>
      <c r="I35" s="1">
        <v>0</v>
      </c>
      <c r="J35" s="1">
        <v>0</v>
      </c>
      <c r="K35" s="1">
        <f>MV_karaoke_2020041656[[#This Row],[Red]]+MV_karaoke_2020041656[[#This Row],[Purple]]</f>
        <v>0</v>
      </c>
    </row>
    <row r="36" spans="1:14">
      <c r="A36" s="1" t="s">
        <v>40</v>
      </c>
      <c r="B36" s="1">
        <v>33</v>
      </c>
      <c r="C36" s="1">
        <v>33</v>
      </c>
      <c r="D36" s="1">
        <f>(MV_karaoke_2020041656[[#This Row],[Lines]]-MV_karaoke_2020041656[[#This Row],[열1]])</f>
        <v>0</v>
      </c>
      <c r="E36" s="1">
        <v>1</v>
      </c>
      <c r="F36" s="1">
        <v>156</v>
      </c>
      <c r="G36" s="1">
        <v>0</v>
      </c>
      <c r="I36" s="1">
        <v>0</v>
      </c>
      <c r="J36" s="1">
        <v>0</v>
      </c>
      <c r="K36" s="1">
        <f>MV_karaoke_2020041656[[#This Row],[Red]]+MV_karaoke_2020041656[[#This Row],[Purple]]</f>
        <v>0</v>
      </c>
    </row>
    <row r="37" spans="1:14">
      <c r="A37" s="1" t="s">
        <v>41</v>
      </c>
      <c r="B37" s="1">
        <v>18</v>
      </c>
      <c r="C37" s="1">
        <v>18</v>
      </c>
      <c r="D37" s="1">
        <f>(MV_karaoke_2020041656[[#This Row],[Lines]]-MV_karaoke_2020041656[[#This Row],[열1]])</f>
        <v>0</v>
      </c>
      <c r="E37" s="1">
        <v>0</v>
      </c>
      <c r="F37" s="1">
        <v>184</v>
      </c>
      <c r="G37" s="1">
        <v>1</v>
      </c>
      <c r="I37" s="1">
        <v>0</v>
      </c>
      <c r="J37" s="1">
        <v>0</v>
      </c>
      <c r="K37" s="1">
        <f>MV_karaoke_2020041656[[#This Row],[Red]]+MV_karaoke_2020041656[[#This Row],[Purple]]</f>
        <v>0</v>
      </c>
    </row>
    <row r="38" spans="1:14">
      <c r="A38" s="1" t="s">
        <v>43</v>
      </c>
      <c r="B38" s="1">
        <v>34</v>
      </c>
      <c r="C38" s="1">
        <v>34</v>
      </c>
      <c r="D38" s="1">
        <f>(MV_karaoke_2020041656[[#This Row],[Lines]]-MV_karaoke_2020041656[[#This Row],[열1]])</f>
        <v>0</v>
      </c>
      <c r="E38" s="1">
        <v>1</v>
      </c>
      <c r="F38" s="1">
        <v>176</v>
      </c>
      <c r="G38" s="1">
        <v>0</v>
      </c>
      <c r="I38" s="1">
        <v>0</v>
      </c>
      <c r="J38" s="1">
        <v>0</v>
      </c>
      <c r="K38" s="1">
        <f>MV_karaoke_2020041656[[#This Row],[Red]]+MV_karaoke_2020041656[[#This Row],[Purple]]</f>
        <v>0</v>
      </c>
    </row>
    <row r="39" spans="1:14">
      <c r="A39" s="1" t="s">
        <v>44</v>
      </c>
      <c r="B39" s="1">
        <v>36</v>
      </c>
      <c r="C39" s="1">
        <v>36</v>
      </c>
      <c r="D39" s="1">
        <f>(MV_karaoke_2020041656[[#This Row],[Lines]]-MV_karaoke_2020041656[[#This Row],[열1]])</f>
        <v>0</v>
      </c>
      <c r="E39" s="1">
        <v>0</v>
      </c>
      <c r="F39" s="1">
        <v>182</v>
      </c>
      <c r="G39" s="1">
        <v>0</v>
      </c>
      <c r="I39" s="1">
        <v>0</v>
      </c>
      <c r="J39" s="1">
        <v>0</v>
      </c>
      <c r="K39" s="1">
        <f>MV_karaoke_2020041656[[#This Row],[Red]]+MV_karaoke_2020041656[[#This Row],[Purple]]</f>
        <v>0</v>
      </c>
    </row>
    <row r="40" spans="1:14">
      <c r="A40" s="1" t="s">
        <v>45</v>
      </c>
      <c r="B40" s="1">
        <v>33</v>
      </c>
      <c r="C40" s="1">
        <v>33</v>
      </c>
      <c r="D40" s="1">
        <f>(MV_karaoke_2020041656[[#This Row],[Lines]]-MV_karaoke_2020041656[[#This Row],[열1]])</f>
        <v>0</v>
      </c>
      <c r="E40" s="1">
        <v>0</v>
      </c>
      <c r="F40" s="1">
        <v>184</v>
      </c>
      <c r="G40" s="1">
        <v>0</v>
      </c>
      <c r="I40" s="1">
        <v>1</v>
      </c>
      <c r="J40" s="1">
        <v>0</v>
      </c>
      <c r="K40" s="1">
        <f>MV_karaoke_2020041656[[#This Row],[Red]]+MV_karaoke_2020041656[[#This Row],[Purple]]</f>
        <v>1</v>
      </c>
    </row>
    <row r="41" spans="1:14">
      <c r="A41" s="1" t="s">
        <v>46</v>
      </c>
      <c r="B41" s="1">
        <v>26</v>
      </c>
      <c r="C41" s="1">
        <v>26</v>
      </c>
      <c r="D41" s="1">
        <f>(MV_karaoke_2020041656[[#This Row],[Lines]]-MV_karaoke_2020041656[[#This Row],[열1]])</f>
        <v>0</v>
      </c>
      <c r="E41" s="1">
        <v>0</v>
      </c>
      <c r="F41" s="1">
        <v>194</v>
      </c>
      <c r="G41" s="1">
        <v>0</v>
      </c>
      <c r="I41" s="1">
        <v>0</v>
      </c>
      <c r="J41" s="1">
        <v>0</v>
      </c>
      <c r="K41" s="1">
        <f>MV_karaoke_2020041656[[#This Row],[Red]]+MV_karaoke_2020041656[[#This Row],[Purple]]</f>
        <v>0</v>
      </c>
    </row>
    <row r="42" spans="1:14">
      <c r="A42" s="1" t="s">
        <v>47</v>
      </c>
      <c r="B42" s="1">
        <v>29</v>
      </c>
      <c r="C42" s="1">
        <v>29</v>
      </c>
      <c r="D42" s="1">
        <f>(MV_karaoke_2020041656[[#This Row],[Lines]]-MV_karaoke_2020041656[[#This Row],[열1]])</f>
        <v>0</v>
      </c>
      <c r="E42" s="1">
        <v>0</v>
      </c>
      <c r="F42" s="1">
        <v>149</v>
      </c>
      <c r="G42" s="1">
        <v>0</v>
      </c>
      <c r="I42" s="1">
        <v>0</v>
      </c>
      <c r="J42" s="1">
        <v>0</v>
      </c>
      <c r="K42" s="1">
        <f>MV_karaoke_2020041656[[#This Row],[Red]]+MV_karaoke_2020041656[[#This Row],[Purple]]</f>
        <v>0</v>
      </c>
    </row>
    <row r="43" spans="1:14">
      <c r="A43" s="1" t="s">
        <v>48</v>
      </c>
      <c r="B43" s="1">
        <v>77</v>
      </c>
      <c r="C43" s="1">
        <v>77</v>
      </c>
      <c r="D43" s="1">
        <f>(MV_karaoke_2020041656[[#This Row],[Lines]]-MV_karaoke_2020041656[[#This Row],[열1]])</f>
        <v>0</v>
      </c>
      <c r="E43" s="1">
        <v>1</v>
      </c>
      <c r="F43" s="1">
        <v>152</v>
      </c>
      <c r="G43" s="1">
        <v>0</v>
      </c>
      <c r="I43" s="1">
        <v>0</v>
      </c>
      <c r="J43" s="1">
        <v>0</v>
      </c>
      <c r="K43" s="1">
        <f>MV_karaoke_2020041656[[#This Row],[Red]]+MV_karaoke_2020041656[[#This Row],[Purple]]</f>
        <v>0</v>
      </c>
      <c r="N43" s="1" t="s">
        <v>1537</v>
      </c>
    </row>
    <row r="44" spans="1:14">
      <c r="A44" s="1" t="s">
        <v>49</v>
      </c>
      <c r="B44" s="1">
        <v>56</v>
      </c>
      <c r="C44" s="1">
        <v>56</v>
      </c>
      <c r="D44" s="1">
        <f>(MV_karaoke_2020041656[[#This Row],[Lines]]-MV_karaoke_2020041656[[#This Row],[열1]])</f>
        <v>0</v>
      </c>
      <c r="E44" s="1">
        <v>5</v>
      </c>
      <c r="F44" s="1">
        <v>90</v>
      </c>
      <c r="G44" s="1">
        <v>1</v>
      </c>
      <c r="I44" s="1">
        <v>0</v>
      </c>
      <c r="J44" s="1">
        <v>0</v>
      </c>
      <c r="K44" s="1">
        <f>MV_karaoke_2020041656[[#This Row],[Red]]+MV_karaoke_2020041656[[#This Row],[Purple]]</f>
        <v>0</v>
      </c>
    </row>
    <row r="45" spans="1:14">
      <c r="A45" s="1" t="s">
        <v>51</v>
      </c>
      <c r="B45" s="1">
        <v>15</v>
      </c>
      <c r="C45" s="1">
        <v>15</v>
      </c>
      <c r="D45" s="1">
        <f>(MV_karaoke_2020041656[[#This Row],[Lines]]-MV_karaoke_2020041656[[#This Row],[열1]])</f>
        <v>0</v>
      </c>
      <c r="E45" s="1">
        <v>6</v>
      </c>
      <c r="F45" s="1">
        <v>92</v>
      </c>
      <c r="G45" s="1">
        <v>0</v>
      </c>
      <c r="I45" s="1">
        <v>0</v>
      </c>
      <c r="J45" s="1">
        <v>0</v>
      </c>
      <c r="K45" s="1">
        <f>MV_karaoke_2020041656[[#This Row],[Red]]+MV_karaoke_2020041656[[#This Row],[Purple]]</f>
        <v>0</v>
      </c>
    </row>
    <row r="46" spans="1:14">
      <c r="A46" s="1" t="s">
        <v>52</v>
      </c>
      <c r="B46" s="1">
        <v>22</v>
      </c>
      <c r="C46" s="1">
        <v>22</v>
      </c>
      <c r="D46" s="1">
        <f>(MV_karaoke_2020041656[[#This Row],[Lines]]-MV_karaoke_2020041656[[#This Row],[열1]])</f>
        <v>0</v>
      </c>
      <c r="E46" s="1">
        <v>2</v>
      </c>
      <c r="F46" s="1">
        <v>128</v>
      </c>
      <c r="G46" s="1">
        <v>1</v>
      </c>
      <c r="I46" s="1">
        <v>0</v>
      </c>
      <c r="J46" s="1">
        <v>0</v>
      </c>
      <c r="K46" s="1">
        <f>MV_karaoke_2020041656[[#This Row],[Red]]+MV_karaoke_2020041656[[#This Row],[Purple]]</f>
        <v>0</v>
      </c>
      <c r="N46" s="1" t="s">
        <v>1539</v>
      </c>
    </row>
    <row r="47" spans="1:14">
      <c r="A47" s="1" t="s">
        <v>53</v>
      </c>
      <c r="B47" s="1">
        <v>28</v>
      </c>
      <c r="C47" s="1">
        <v>28</v>
      </c>
      <c r="D47" s="1">
        <f>(MV_karaoke_2020041656[[#This Row],[Lines]]-MV_karaoke_2020041656[[#This Row],[열1]])</f>
        <v>0</v>
      </c>
      <c r="E47" s="1">
        <v>0</v>
      </c>
      <c r="F47" s="1">
        <v>140</v>
      </c>
      <c r="G47" s="1">
        <v>0</v>
      </c>
      <c r="I47" s="1">
        <v>0</v>
      </c>
      <c r="J47" s="1">
        <v>0</v>
      </c>
      <c r="K47" s="1">
        <f>MV_karaoke_2020041656[[#This Row],[Red]]+MV_karaoke_2020041656[[#This Row],[Purple]]</f>
        <v>0</v>
      </c>
    </row>
    <row r="48" spans="1:14">
      <c r="A48" s="1" t="s">
        <v>54</v>
      </c>
      <c r="B48" s="1">
        <v>38</v>
      </c>
      <c r="C48" s="1">
        <v>38</v>
      </c>
      <c r="D48" s="1">
        <f>(MV_karaoke_2020041656[[#This Row],[Lines]]-MV_karaoke_2020041656[[#This Row],[열1]])</f>
        <v>0</v>
      </c>
      <c r="E48" s="1">
        <v>1</v>
      </c>
      <c r="F48" s="1">
        <v>119</v>
      </c>
      <c r="G48" s="1">
        <v>3</v>
      </c>
      <c r="I48" s="1">
        <v>0</v>
      </c>
      <c r="J48" s="1">
        <v>0</v>
      </c>
      <c r="K48" s="1">
        <f>MV_karaoke_2020041656[[#This Row],[Red]]+MV_karaoke_2020041656[[#This Row],[Purple]]</f>
        <v>0</v>
      </c>
    </row>
    <row r="49" spans="1:14">
      <c r="A49" s="1" t="s">
        <v>56</v>
      </c>
      <c r="B49" s="1">
        <v>47</v>
      </c>
      <c r="C49" s="1">
        <v>47</v>
      </c>
      <c r="D49" s="1">
        <f>(MV_karaoke_2020041656[[#This Row],[Lines]]-MV_karaoke_2020041656[[#This Row],[열1]])</f>
        <v>0</v>
      </c>
      <c r="E49" s="1">
        <v>2</v>
      </c>
      <c r="F49" s="1">
        <v>113</v>
      </c>
      <c r="G49" s="1">
        <v>0</v>
      </c>
      <c r="I49" s="1">
        <v>0</v>
      </c>
      <c r="J49" s="1">
        <v>0</v>
      </c>
      <c r="K49" s="1">
        <f>MV_karaoke_2020041656[[#This Row],[Red]]+MV_karaoke_2020041656[[#This Row],[Purple]]</f>
        <v>0</v>
      </c>
    </row>
    <row r="50" spans="1:14">
      <c r="A50" s="1" t="s">
        <v>59</v>
      </c>
      <c r="B50" s="1">
        <v>32</v>
      </c>
      <c r="C50" s="1">
        <v>32</v>
      </c>
      <c r="D50" s="1">
        <f>(MV_karaoke_2020041656[[#This Row],[Lines]]-MV_karaoke_2020041656[[#This Row],[열1]])</f>
        <v>0</v>
      </c>
      <c r="E50" s="1">
        <v>0</v>
      </c>
      <c r="F50" s="1">
        <v>173</v>
      </c>
      <c r="G50" s="1">
        <v>0</v>
      </c>
      <c r="I50" s="1">
        <v>0</v>
      </c>
      <c r="J50" s="1">
        <v>0</v>
      </c>
      <c r="K50" s="1">
        <f>MV_karaoke_2020041656[[#This Row],[Red]]+MV_karaoke_2020041656[[#This Row],[Purple]]</f>
        <v>0</v>
      </c>
    </row>
    <row r="51" spans="1:14">
      <c r="A51" s="1" t="s">
        <v>60</v>
      </c>
      <c r="B51" s="1">
        <v>56</v>
      </c>
      <c r="C51" s="1">
        <v>56</v>
      </c>
      <c r="D51" s="1">
        <f>(MV_karaoke_2020041656[[#This Row],[Lines]]-MV_karaoke_2020041656[[#This Row],[열1]])</f>
        <v>0</v>
      </c>
      <c r="E51" s="1">
        <v>3</v>
      </c>
      <c r="F51" s="1">
        <v>107</v>
      </c>
      <c r="G51" s="1">
        <v>0</v>
      </c>
      <c r="I51" s="1">
        <v>0</v>
      </c>
      <c r="J51" s="1">
        <v>0</v>
      </c>
      <c r="K51" s="1">
        <f>MV_karaoke_2020041656[[#This Row],[Red]]+MV_karaoke_2020041656[[#This Row],[Purple]]</f>
        <v>0</v>
      </c>
    </row>
    <row r="52" spans="1:14">
      <c r="A52" s="1" t="s">
        <v>61</v>
      </c>
      <c r="B52" s="1">
        <v>32</v>
      </c>
      <c r="C52" s="1">
        <v>32</v>
      </c>
      <c r="D52" s="1">
        <f>(MV_karaoke_2020041656[[#This Row],[Lines]]-MV_karaoke_2020041656[[#This Row],[열1]])</f>
        <v>0</v>
      </c>
      <c r="E52" s="1">
        <v>6</v>
      </c>
      <c r="F52" s="1">
        <v>97</v>
      </c>
      <c r="G52" s="1">
        <v>0</v>
      </c>
      <c r="I52" s="1">
        <v>0</v>
      </c>
      <c r="J52" s="1">
        <v>0</v>
      </c>
      <c r="K52" s="1">
        <f>MV_karaoke_2020041656[[#This Row],[Red]]+MV_karaoke_2020041656[[#This Row],[Purple]]</f>
        <v>0</v>
      </c>
    </row>
    <row r="53" spans="1:14">
      <c r="A53" s="1" t="s">
        <v>64</v>
      </c>
      <c r="B53" s="1">
        <v>40</v>
      </c>
      <c r="C53" s="1">
        <v>40</v>
      </c>
      <c r="D53" s="1">
        <f>(MV_karaoke_2020041656[[#This Row],[Lines]]-MV_karaoke_2020041656[[#This Row],[열1]])</f>
        <v>0</v>
      </c>
      <c r="E53" s="1">
        <v>10</v>
      </c>
      <c r="F53" s="1">
        <v>77</v>
      </c>
      <c r="G53" s="1">
        <v>0</v>
      </c>
      <c r="I53" s="1">
        <v>0</v>
      </c>
      <c r="J53" s="1">
        <v>0</v>
      </c>
      <c r="K53" s="1">
        <f>MV_karaoke_2020041656[[#This Row],[Red]]+MV_karaoke_2020041656[[#This Row],[Purple]]</f>
        <v>0</v>
      </c>
    </row>
    <row r="54" spans="1:14">
      <c r="A54" s="1" t="s">
        <v>65</v>
      </c>
      <c r="B54" s="1">
        <v>42</v>
      </c>
      <c r="C54" s="1">
        <v>42</v>
      </c>
      <c r="D54" s="1">
        <f>(MV_karaoke_2020041656[[#This Row],[Lines]]-MV_karaoke_2020041656[[#This Row],[열1]])</f>
        <v>0</v>
      </c>
      <c r="E54" s="1">
        <v>0</v>
      </c>
      <c r="F54" s="1">
        <v>188</v>
      </c>
      <c r="G54" s="1">
        <v>0</v>
      </c>
      <c r="I54" s="1">
        <v>0</v>
      </c>
      <c r="J54" s="1">
        <v>0</v>
      </c>
      <c r="K54" s="1">
        <f>MV_karaoke_2020041656[[#This Row],[Red]]+MV_karaoke_2020041656[[#This Row],[Purple]]</f>
        <v>0</v>
      </c>
    </row>
    <row r="55" spans="1:14">
      <c r="A55" s="1" t="s">
        <v>66</v>
      </c>
      <c r="B55" s="1">
        <v>25</v>
      </c>
      <c r="C55" s="1">
        <v>25</v>
      </c>
      <c r="D55" s="1">
        <f>(MV_karaoke_2020041656[[#This Row],[Lines]]-MV_karaoke_2020041656[[#This Row],[열1]])</f>
        <v>0</v>
      </c>
      <c r="E55" s="1">
        <v>0</v>
      </c>
      <c r="F55" s="1">
        <v>148</v>
      </c>
      <c r="G55" s="1">
        <v>0</v>
      </c>
      <c r="I55" s="1">
        <v>0</v>
      </c>
      <c r="J55" s="1">
        <v>0</v>
      </c>
      <c r="K55" s="1">
        <f>MV_karaoke_2020041656[[#This Row],[Red]]+MV_karaoke_2020041656[[#This Row],[Purple]]</f>
        <v>0</v>
      </c>
    </row>
    <row r="56" spans="1:14">
      <c r="A56" s="1" t="s">
        <v>67</v>
      </c>
      <c r="B56" s="1">
        <v>30</v>
      </c>
      <c r="C56" s="1">
        <v>30</v>
      </c>
      <c r="D56" s="1">
        <f>(MV_karaoke_2020041656[[#This Row],[Lines]]-MV_karaoke_2020041656[[#This Row],[열1]])</f>
        <v>0</v>
      </c>
      <c r="E56" s="1">
        <v>10</v>
      </c>
      <c r="F56" s="1">
        <v>70</v>
      </c>
      <c r="G56" s="1">
        <v>0</v>
      </c>
      <c r="I56" s="1">
        <v>0</v>
      </c>
      <c r="J56" s="1">
        <v>0</v>
      </c>
      <c r="K56" s="1">
        <f>MV_karaoke_2020041656[[#This Row],[Red]]+MV_karaoke_2020041656[[#This Row],[Purple]]</f>
        <v>0</v>
      </c>
    </row>
    <row r="57" spans="1:14">
      <c r="A57" s="1" t="s">
        <v>69</v>
      </c>
      <c r="B57" s="1">
        <v>36</v>
      </c>
      <c r="C57" s="1">
        <v>36</v>
      </c>
      <c r="D57" s="1">
        <f>(MV_karaoke_2020041656[[#This Row],[Lines]]-MV_karaoke_2020041656[[#This Row],[열1]])</f>
        <v>0</v>
      </c>
      <c r="E57" s="1">
        <v>0</v>
      </c>
      <c r="F57" s="1">
        <v>185</v>
      </c>
      <c r="G57" s="1">
        <v>0</v>
      </c>
      <c r="I57" s="1">
        <v>0</v>
      </c>
      <c r="J57" s="1">
        <v>0</v>
      </c>
      <c r="K57" s="1">
        <f>MV_karaoke_2020041656[[#This Row],[Red]]+MV_karaoke_2020041656[[#This Row],[Purple]]</f>
        <v>0</v>
      </c>
    </row>
    <row r="58" spans="1:14">
      <c r="A58" s="1" t="s">
        <v>71</v>
      </c>
      <c r="B58" s="1">
        <v>47</v>
      </c>
      <c r="C58" s="1">
        <v>47</v>
      </c>
      <c r="D58" s="1">
        <f>(MV_karaoke_2020041656[[#This Row],[Lines]]-MV_karaoke_2020041656[[#This Row],[열1]])</f>
        <v>0</v>
      </c>
      <c r="E58" s="1">
        <v>7</v>
      </c>
      <c r="F58" s="1">
        <v>92</v>
      </c>
      <c r="G58" s="1">
        <v>1</v>
      </c>
      <c r="I58" s="1">
        <v>0</v>
      </c>
      <c r="J58" s="1">
        <v>0</v>
      </c>
      <c r="K58" s="1">
        <f>MV_karaoke_2020041656[[#This Row],[Red]]+MV_karaoke_2020041656[[#This Row],[Purple]]</f>
        <v>0</v>
      </c>
      <c r="N58" s="1" t="s">
        <v>1767</v>
      </c>
    </row>
    <row r="59" spans="1:14">
      <c r="A59" s="1" t="s">
        <v>72</v>
      </c>
      <c r="B59" s="1">
        <v>40</v>
      </c>
      <c r="C59" s="1">
        <v>40</v>
      </c>
      <c r="D59" s="1">
        <f>(MV_karaoke_2020041656[[#This Row],[Lines]]-MV_karaoke_2020041656[[#This Row],[열1]])</f>
        <v>0</v>
      </c>
      <c r="E59" s="1">
        <v>5</v>
      </c>
      <c r="F59" s="1">
        <v>103</v>
      </c>
      <c r="G59" s="1">
        <v>0</v>
      </c>
      <c r="I59" s="1">
        <v>0</v>
      </c>
      <c r="J59" s="1">
        <v>0</v>
      </c>
      <c r="K59" s="1">
        <f>MV_karaoke_2020041656[[#This Row],[Red]]+MV_karaoke_2020041656[[#This Row],[Purple]]</f>
        <v>0</v>
      </c>
    </row>
    <row r="60" spans="1:14">
      <c r="A60" s="1" t="s">
        <v>73</v>
      </c>
      <c r="B60" s="1">
        <v>28</v>
      </c>
      <c r="C60" s="1">
        <v>28</v>
      </c>
      <c r="D60" s="1">
        <f>(MV_karaoke_2020041656[[#This Row],[Lines]]-MV_karaoke_2020041656[[#This Row],[열1]])</f>
        <v>0</v>
      </c>
      <c r="E60" s="1">
        <v>9</v>
      </c>
      <c r="F60" s="1">
        <v>72</v>
      </c>
      <c r="G60" s="1">
        <v>0</v>
      </c>
      <c r="I60" s="1">
        <v>0</v>
      </c>
      <c r="J60" s="1">
        <v>0</v>
      </c>
      <c r="K60" s="1">
        <f>MV_karaoke_2020041656[[#This Row],[Red]]+MV_karaoke_2020041656[[#This Row],[Purple]]</f>
        <v>0</v>
      </c>
    </row>
    <row r="61" spans="1:14">
      <c r="A61" s="1" t="s">
        <v>74</v>
      </c>
      <c r="B61" s="1">
        <v>34</v>
      </c>
      <c r="C61" s="1">
        <v>34</v>
      </c>
      <c r="D61" s="1">
        <f>(MV_karaoke_2020041656[[#This Row],[Lines]]-MV_karaoke_2020041656[[#This Row],[열1]])</f>
        <v>0</v>
      </c>
      <c r="E61" s="1">
        <v>0</v>
      </c>
      <c r="F61" s="1">
        <v>176</v>
      </c>
      <c r="G61" s="1">
        <v>0</v>
      </c>
      <c r="I61" s="1">
        <v>0</v>
      </c>
      <c r="J61" s="1">
        <v>0</v>
      </c>
      <c r="K61" s="1">
        <f>MV_karaoke_2020041656[[#This Row],[Red]]+MV_karaoke_2020041656[[#This Row],[Purple]]</f>
        <v>0</v>
      </c>
    </row>
    <row r="62" spans="1:14">
      <c r="A62" s="1" t="s">
        <v>76</v>
      </c>
      <c r="B62" s="1">
        <v>47</v>
      </c>
      <c r="C62" s="1">
        <v>47</v>
      </c>
      <c r="D62" s="1">
        <f>(MV_karaoke_2020041656[[#This Row],[Lines]]-MV_karaoke_2020041656[[#This Row],[열1]])</f>
        <v>0</v>
      </c>
      <c r="E62" s="1">
        <v>4</v>
      </c>
      <c r="F62" s="1">
        <v>104</v>
      </c>
      <c r="G62" s="1">
        <v>0</v>
      </c>
      <c r="I62" s="1">
        <v>0</v>
      </c>
      <c r="J62" s="1">
        <v>0</v>
      </c>
      <c r="K62" s="1">
        <f>MV_karaoke_2020041656[[#This Row],[Red]]+MV_karaoke_2020041656[[#This Row],[Purple]]</f>
        <v>0</v>
      </c>
    </row>
    <row r="63" spans="1:14">
      <c r="A63" s="1" t="s">
        <v>78</v>
      </c>
      <c r="B63" s="1">
        <v>24</v>
      </c>
      <c r="C63" s="1">
        <v>24</v>
      </c>
      <c r="D63" s="1">
        <f>(MV_karaoke_2020041656[[#This Row],[Lines]]-MV_karaoke_2020041656[[#This Row],[열1]])</f>
        <v>0</v>
      </c>
      <c r="E63" s="1">
        <v>1</v>
      </c>
      <c r="F63" s="1">
        <v>210</v>
      </c>
      <c r="G63" s="1">
        <v>0</v>
      </c>
      <c r="I63" s="1">
        <v>0</v>
      </c>
      <c r="J63" s="1">
        <v>0</v>
      </c>
      <c r="K63" s="1">
        <f>MV_karaoke_2020041656[[#This Row],[Red]]+MV_karaoke_2020041656[[#This Row],[Purple]]</f>
        <v>0</v>
      </c>
    </row>
    <row r="64" spans="1:14">
      <c r="A64" s="1" t="s">
        <v>79</v>
      </c>
      <c r="B64" s="1">
        <v>27</v>
      </c>
      <c r="C64" s="1">
        <v>27</v>
      </c>
      <c r="D64" s="1">
        <f>(MV_karaoke_2020041656[[#This Row],[Lines]]-MV_karaoke_2020041656[[#This Row],[열1]])</f>
        <v>0</v>
      </c>
      <c r="E64" s="1">
        <v>0</v>
      </c>
      <c r="F64" s="1">
        <v>118</v>
      </c>
      <c r="G64" s="1">
        <v>0</v>
      </c>
      <c r="I64" s="1">
        <v>0</v>
      </c>
      <c r="J64" s="1">
        <v>0</v>
      </c>
      <c r="K64" s="1">
        <f>MV_karaoke_2020041656[[#This Row],[Red]]+MV_karaoke_2020041656[[#This Row],[Purple]]</f>
        <v>0</v>
      </c>
    </row>
    <row r="65" spans="1:14">
      <c r="A65" s="1" t="s">
        <v>80</v>
      </c>
      <c r="B65" s="1">
        <v>48</v>
      </c>
      <c r="C65" s="1">
        <v>48</v>
      </c>
      <c r="D65" s="1">
        <f>(MV_karaoke_2020041656[[#This Row],[Lines]]-MV_karaoke_2020041656[[#This Row],[열1]])</f>
        <v>0</v>
      </c>
      <c r="E65" s="1">
        <v>10</v>
      </c>
      <c r="F65" s="1">
        <v>72</v>
      </c>
      <c r="G65" s="1">
        <v>0</v>
      </c>
      <c r="I65" s="1">
        <v>0</v>
      </c>
      <c r="J65" s="1">
        <v>0</v>
      </c>
      <c r="K65" s="1">
        <f>MV_karaoke_2020041656[[#This Row],[Red]]+MV_karaoke_2020041656[[#This Row],[Purple]]</f>
        <v>0</v>
      </c>
    </row>
    <row r="66" spans="1:14">
      <c r="A66" s="1" t="s">
        <v>82</v>
      </c>
      <c r="B66" s="1">
        <v>32</v>
      </c>
      <c r="C66" s="1">
        <v>32</v>
      </c>
      <c r="D66" s="1">
        <f>(MV_karaoke_2020041656[[#This Row],[Lines]]-MV_karaoke_2020041656[[#This Row],[열1]])</f>
        <v>0</v>
      </c>
      <c r="E66" s="1">
        <v>2</v>
      </c>
      <c r="F66" s="1">
        <v>119</v>
      </c>
      <c r="G66" s="1">
        <v>0</v>
      </c>
      <c r="I66" s="1">
        <v>0</v>
      </c>
      <c r="J66" s="1">
        <v>0</v>
      </c>
      <c r="K66" s="1">
        <f>MV_karaoke_2020041656[[#This Row],[Red]]+MV_karaoke_2020041656[[#This Row],[Purple]]</f>
        <v>0</v>
      </c>
    </row>
    <row r="67" spans="1:14">
      <c r="A67" s="1" t="s">
        <v>83</v>
      </c>
      <c r="B67" s="1">
        <v>27</v>
      </c>
      <c r="C67" s="1">
        <v>27</v>
      </c>
      <c r="D67" s="1">
        <f>(MV_karaoke_2020041656[[#This Row],[Lines]]-MV_karaoke_2020041656[[#This Row],[열1]])</f>
        <v>0</v>
      </c>
      <c r="E67" s="1">
        <v>1</v>
      </c>
      <c r="F67" s="1">
        <v>145</v>
      </c>
      <c r="G67" s="1">
        <v>0</v>
      </c>
      <c r="I67" s="1">
        <v>0</v>
      </c>
      <c r="J67" s="1">
        <v>0</v>
      </c>
      <c r="K67" s="1">
        <f>MV_karaoke_2020041656[[#This Row],[Red]]+MV_karaoke_2020041656[[#This Row],[Purple]]</f>
        <v>0</v>
      </c>
    </row>
    <row r="68" spans="1:14">
      <c r="A68" s="1" t="s">
        <v>85</v>
      </c>
      <c r="B68" s="1">
        <v>38</v>
      </c>
      <c r="C68" s="1">
        <v>38</v>
      </c>
      <c r="D68" s="1">
        <f>(MV_karaoke_2020041656[[#This Row],[Lines]]-MV_karaoke_2020041656[[#This Row],[열1]])</f>
        <v>0</v>
      </c>
      <c r="E68" s="1">
        <v>1</v>
      </c>
      <c r="F68" s="1">
        <v>128</v>
      </c>
      <c r="G68" s="1">
        <v>2</v>
      </c>
      <c r="I68" s="1">
        <v>0</v>
      </c>
      <c r="J68" s="1">
        <v>0</v>
      </c>
      <c r="K68" s="1">
        <f>MV_karaoke_2020041656[[#This Row],[Red]]+MV_karaoke_2020041656[[#This Row],[Purple]]</f>
        <v>0</v>
      </c>
      <c r="N68" s="1" t="s">
        <v>1766</v>
      </c>
    </row>
    <row r="69" spans="1:14">
      <c r="A69" s="1" t="s">
        <v>86</v>
      </c>
      <c r="B69" s="1">
        <v>38</v>
      </c>
      <c r="C69" s="1">
        <v>38</v>
      </c>
      <c r="D69" s="1">
        <f>(MV_karaoke_2020041656[[#This Row],[Lines]]-MV_karaoke_2020041656[[#This Row],[열1]])</f>
        <v>0</v>
      </c>
      <c r="E69" s="1">
        <v>10</v>
      </c>
      <c r="F69" s="1">
        <v>69</v>
      </c>
      <c r="G69" s="1">
        <v>0</v>
      </c>
      <c r="I69" s="1">
        <v>0</v>
      </c>
      <c r="J69" s="1">
        <v>0</v>
      </c>
      <c r="K69" s="1">
        <f>MV_karaoke_2020041656[[#This Row],[Red]]+MV_karaoke_2020041656[[#This Row],[Purple]]</f>
        <v>0</v>
      </c>
    </row>
    <row r="70" spans="1:14">
      <c r="A70" s="1" t="s">
        <v>88</v>
      </c>
      <c r="B70" s="1">
        <v>38</v>
      </c>
      <c r="C70" s="1">
        <v>38</v>
      </c>
      <c r="D70" s="1">
        <f>(MV_karaoke_2020041656[[#This Row],[Lines]]-MV_karaoke_2020041656[[#This Row],[열1]])</f>
        <v>0</v>
      </c>
      <c r="E70" s="1">
        <v>0</v>
      </c>
      <c r="F70" s="1">
        <v>206</v>
      </c>
      <c r="G70" s="1">
        <v>0</v>
      </c>
      <c r="I70" s="1">
        <v>0</v>
      </c>
      <c r="J70" s="1">
        <v>0</v>
      </c>
      <c r="K70" s="1">
        <f>MV_karaoke_2020041656[[#This Row],[Red]]+MV_karaoke_2020041656[[#This Row],[Purple]]</f>
        <v>0</v>
      </c>
    </row>
    <row r="71" spans="1:14">
      <c r="A71" s="1" t="s">
        <v>89</v>
      </c>
      <c r="B71" s="1">
        <v>24</v>
      </c>
      <c r="C71" s="1">
        <v>24</v>
      </c>
      <c r="D71" s="1">
        <f>(MV_karaoke_2020041656[[#This Row],[Lines]]-MV_karaoke_2020041656[[#This Row],[열1]])</f>
        <v>0</v>
      </c>
      <c r="E71" s="1">
        <v>0</v>
      </c>
      <c r="F71" s="1">
        <v>149</v>
      </c>
      <c r="G71" s="1">
        <v>0</v>
      </c>
      <c r="I71" s="1">
        <v>0</v>
      </c>
      <c r="J71" s="1">
        <v>0</v>
      </c>
      <c r="K71" s="1">
        <f>MV_karaoke_2020041656[[#This Row],[Red]]+MV_karaoke_2020041656[[#This Row],[Purple]]</f>
        <v>0</v>
      </c>
    </row>
    <row r="72" spans="1:14">
      <c r="A72" s="1" t="s">
        <v>91</v>
      </c>
      <c r="B72" s="1">
        <v>36</v>
      </c>
      <c r="C72" s="1">
        <v>36</v>
      </c>
      <c r="D72" s="1">
        <f>(MV_karaoke_2020041656[[#This Row],[Lines]]-MV_karaoke_2020041656[[#This Row],[열1]])</f>
        <v>0</v>
      </c>
      <c r="E72" s="1">
        <v>0</v>
      </c>
      <c r="F72" s="1">
        <v>148</v>
      </c>
      <c r="G72" s="1">
        <v>0</v>
      </c>
      <c r="I72" s="1">
        <v>0</v>
      </c>
      <c r="J72" s="1">
        <v>0</v>
      </c>
      <c r="K72" s="1">
        <f>MV_karaoke_2020041656[[#This Row],[Red]]+MV_karaoke_2020041656[[#This Row],[Purple]]</f>
        <v>0</v>
      </c>
    </row>
    <row r="73" spans="1:14">
      <c r="A73" s="1" t="s">
        <v>94</v>
      </c>
      <c r="B73" s="1">
        <v>29</v>
      </c>
      <c r="C73" s="1">
        <v>29</v>
      </c>
      <c r="D73" s="1">
        <f>(MV_karaoke_2020041656[[#This Row],[Lines]]-MV_karaoke_2020041656[[#This Row],[열1]])</f>
        <v>0</v>
      </c>
      <c r="E73" s="1">
        <v>4</v>
      </c>
      <c r="F73" s="1">
        <v>111</v>
      </c>
      <c r="G73" s="1">
        <v>0</v>
      </c>
      <c r="I73" s="1">
        <v>0</v>
      </c>
      <c r="J73" s="1">
        <v>1</v>
      </c>
      <c r="K73" s="1">
        <f>MV_karaoke_2020041656[[#This Row],[Red]]+MV_karaoke_2020041656[[#This Row],[Purple]]</f>
        <v>1</v>
      </c>
    </row>
    <row r="74" spans="1:14">
      <c r="A74" s="1" t="s">
        <v>95</v>
      </c>
      <c r="B74" s="1">
        <v>33</v>
      </c>
      <c r="C74" s="1">
        <v>33</v>
      </c>
      <c r="D74" s="1">
        <f>(MV_karaoke_2020041656[[#This Row],[Lines]]-MV_karaoke_2020041656[[#This Row],[열1]])</f>
        <v>0</v>
      </c>
      <c r="E74" s="1">
        <v>0</v>
      </c>
      <c r="F74" s="1">
        <v>226</v>
      </c>
      <c r="G74" s="1">
        <v>0</v>
      </c>
      <c r="I74" s="1">
        <v>0</v>
      </c>
      <c r="J74" s="1">
        <v>0</v>
      </c>
      <c r="K74" s="1">
        <f>MV_karaoke_2020041656[[#This Row],[Red]]+MV_karaoke_2020041656[[#This Row],[Purple]]</f>
        <v>0</v>
      </c>
    </row>
    <row r="75" spans="1:14">
      <c r="A75" s="1" t="s">
        <v>1183</v>
      </c>
      <c r="B75" s="1">
        <v>48</v>
      </c>
      <c r="C75" s="1">
        <v>48</v>
      </c>
      <c r="D75" s="1">
        <f>(MV_karaoke_2020041656[[#This Row],[Lines]]-MV_karaoke_2020041656[[#This Row],[열1]])</f>
        <v>0</v>
      </c>
      <c r="E75" s="1">
        <v>0</v>
      </c>
      <c r="F75" s="1">
        <v>271</v>
      </c>
      <c r="G75" s="1">
        <v>0</v>
      </c>
      <c r="I75" s="1">
        <v>0</v>
      </c>
      <c r="J75" s="1">
        <v>0</v>
      </c>
      <c r="K75" s="1">
        <f>MV_karaoke_2020041656[[#This Row],[Red]]+MV_karaoke_2020041656[[#This Row],[Purple]]</f>
        <v>0</v>
      </c>
    </row>
    <row r="76" spans="1:14">
      <c r="A76" s="1" t="s">
        <v>1181</v>
      </c>
      <c r="B76" s="1">
        <v>28</v>
      </c>
      <c r="C76" s="1">
        <v>28</v>
      </c>
      <c r="D76" s="1">
        <f>(MV_karaoke_2020041656[[#This Row],[Lines]]-MV_karaoke_2020041656[[#This Row],[열1]])</f>
        <v>0</v>
      </c>
      <c r="E76" s="1">
        <v>0</v>
      </c>
      <c r="F76" s="1">
        <v>225</v>
      </c>
      <c r="G76" s="1">
        <v>0</v>
      </c>
      <c r="I76" s="1">
        <v>0</v>
      </c>
      <c r="J76" s="1">
        <v>0</v>
      </c>
      <c r="K76" s="1">
        <f>MV_karaoke_2020041656[[#This Row],[Red]]+MV_karaoke_2020041656[[#This Row],[Purple]]</f>
        <v>0</v>
      </c>
    </row>
    <row r="77" spans="1:14">
      <c r="A77" s="1" t="s">
        <v>1182</v>
      </c>
      <c r="B77" s="1">
        <v>63</v>
      </c>
      <c r="C77" s="1">
        <v>63</v>
      </c>
      <c r="D77" s="1">
        <f>(MV_karaoke_2020041656[[#This Row],[Lines]]-MV_karaoke_2020041656[[#This Row],[열1]])</f>
        <v>0</v>
      </c>
      <c r="E77" s="1">
        <v>0</v>
      </c>
      <c r="F77" s="1">
        <v>225</v>
      </c>
      <c r="G77" s="1">
        <v>1</v>
      </c>
      <c r="I77" s="1">
        <v>25</v>
      </c>
      <c r="J77" s="1">
        <v>1</v>
      </c>
      <c r="K77" s="1">
        <f>MV_karaoke_2020041656[[#This Row],[Red]]+MV_karaoke_2020041656[[#This Row],[Purple]]</f>
        <v>26</v>
      </c>
    </row>
    <row r="78" spans="1:14">
      <c r="A78" s="1" t="s">
        <v>3</v>
      </c>
      <c r="B78" s="1">
        <v>59</v>
      </c>
      <c r="C78" s="1">
        <v>59</v>
      </c>
      <c r="D78" s="1">
        <f>(MV_karaoke_2020041656[[#This Row],[Lines]]-MV_karaoke_2020041656[[#This Row],[열1]])</f>
        <v>0</v>
      </c>
      <c r="E78" s="1">
        <v>0</v>
      </c>
      <c r="F78" s="1">
        <v>177</v>
      </c>
      <c r="G78" s="1">
        <v>1</v>
      </c>
      <c r="I78" s="1">
        <v>0</v>
      </c>
      <c r="J78" s="1">
        <v>0</v>
      </c>
      <c r="K78" s="1">
        <f>MV_karaoke_2020041656[[#This Row],[Red]]+MV_karaoke_2020041656[[#This Row],[Purple]]</f>
        <v>0</v>
      </c>
      <c r="N78" s="1" t="s">
        <v>2215</v>
      </c>
    </row>
    <row r="79" spans="1:14">
      <c r="A79" s="1" t="s">
        <v>1939</v>
      </c>
      <c r="B79" s="1">
        <v>46</v>
      </c>
      <c r="C79" s="1">
        <v>46</v>
      </c>
      <c r="D79" s="1">
        <f>(MV_karaoke_2020041656[[#This Row],[Lines]]-MV_karaoke_2020041656[[#This Row],[열1]])</f>
        <v>0</v>
      </c>
      <c r="E79" s="1">
        <v>2</v>
      </c>
      <c r="F79" s="1">
        <v>139</v>
      </c>
      <c r="G79" s="1">
        <v>0</v>
      </c>
      <c r="I79" s="1">
        <v>0</v>
      </c>
      <c r="J79" s="1">
        <v>2</v>
      </c>
      <c r="K79" s="1">
        <f>MV_karaoke_2020041656[[#This Row],[Red]]+MV_karaoke_2020041656[[#This Row],[Purple]]</f>
        <v>2</v>
      </c>
      <c r="N79" s="1" t="s">
        <v>2214</v>
      </c>
    </row>
    <row r="80" spans="1:14">
      <c r="A80" s="1" t="s">
        <v>2088</v>
      </c>
      <c r="B80" s="1">
        <v>46</v>
      </c>
      <c r="C80" s="1">
        <v>45</v>
      </c>
      <c r="D80" s="1">
        <f>(MV_karaoke_2020041656[[#This Row],[Lines]]-MV_karaoke_2020041656[[#This Row],[열1]])</f>
        <v>1</v>
      </c>
      <c r="E80" s="1">
        <v>0</v>
      </c>
      <c r="F80" s="1">
        <v>223</v>
      </c>
      <c r="G80" s="1">
        <v>0</v>
      </c>
      <c r="I80" s="1">
        <v>0</v>
      </c>
      <c r="J80" s="1">
        <v>0</v>
      </c>
      <c r="K80" s="1">
        <f>MV_karaoke_2020041656[[#This Row],[Red]]+MV_karaoke_2020041656[[#This Row],[Purple]]</f>
        <v>0</v>
      </c>
    </row>
    <row r="81" spans="1:14">
      <c r="A81" s="1" t="s">
        <v>26</v>
      </c>
      <c r="B81" s="1">
        <v>30</v>
      </c>
      <c r="C81" s="1">
        <v>29</v>
      </c>
      <c r="D81" s="1">
        <f>(MV_karaoke_2020041656[[#This Row],[Lines]]-MV_karaoke_2020041656[[#This Row],[열1]])</f>
        <v>1</v>
      </c>
      <c r="E81" s="1">
        <v>10</v>
      </c>
      <c r="F81" s="1">
        <v>52</v>
      </c>
      <c r="G81" s="1">
        <v>0</v>
      </c>
      <c r="I81" s="1">
        <v>0</v>
      </c>
      <c r="J81" s="1">
        <v>0</v>
      </c>
      <c r="K81" s="1">
        <f>MV_karaoke_2020041656[[#This Row],[Red]]+MV_karaoke_2020041656[[#This Row],[Purple]]</f>
        <v>0</v>
      </c>
      <c r="N81" s="1" t="s">
        <v>1535</v>
      </c>
    </row>
    <row r="82" spans="1:14">
      <c r="A82" s="1" t="s">
        <v>38</v>
      </c>
      <c r="B82" s="1">
        <v>32</v>
      </c>
      <c r="C82" s="1">
        <v>32</v>
      </c>
      <c r="D82" s="1">
        <f>(MV_karaoke_2020041656[[#This Row],[Lines]]-MV_karaoke_2020041656[[#This Row],[열1]])</f>
        <v>0</v>
      </c>
      <c r="E82" s="1">
        <v>5</v>
      </c>
      <c r="F82" s="1">
        <v>98</v>
      </c>
      <c r="G82" s="1">
        <v>2</v>
      </c>
      <c r="I82" s="1">
        <v>0</v>
      </c>
      <c r="J82" s="1">
        <v>3</v>
      </c>
      <c r="K82" s="1">
        <f>MV_karaoke_2020041656[[#This Row],[Red]]+MV_karaoke_2020041656[[#This Row],[Purple]]</f>
        <v>3</v>
      </c>
    </row>
    <row r="83" spans="1:14">
      <c r="A83" s="1" t="s">
        <v>50</v>
      </c>
      <c r="B83" s="1">
        <v>27</v>
      </c>
      <c r="C83" s="1">
        <v>27</v>
      </c>
      <c r="D83" s="1">
        <f>(MV_karaoke_2020041656[[#This Row],[Lines]]-MV_karaoke_2020041656[[#This Row],[열1]])</f>
        <v>0</v>
      </c>
      <c r="E83" s="1">
        <v>8</v>
      </c>
      <c r="F83" s="1">
        <v>72</v>
      </c>
      <c r="G83" s="1">
        <v>1</v>
      </c>
      <c r="I83" s="1">
        <v>0</v>
      </c>
      <c r="J83" s="1">
        <v>0</v>
      </c>
      <c r="K83" s="1">
        <f>MV_karaoke_2020041656[[#This Row],[Red]]+MV_karaoke_2020041656[[#This Row],[Purple]]</f>
        <v>0</v>
      </c>
      <c r="N83" s="1" t="s">
        <v>2388</v>
      </c>
    </row>
    <row r="84" spans="1:14">
      <c r="A84" s="1" t="s">
        <v>57</v>
      </c>
      <c r="B84" s="1">
        <v>50</v>
      </c>
      <c r="C84" s="1">
        <v>50</v>
      </c>
      <c r="D84" s="1">
        <f>(MV_karaoke_2020041656[[#This Row],[Lines]]-MV_karaoke_2020041656[[#This Row],[열1]])</f>
        <v>0</v>
      </c>
      <c r="E84" s="1">
        <v>1</v>
      </c>
      <c r="F84" s="1">
        <v>124</v>
      </c>
      <c r="G84" s="1">
        <v>1</v>
      </c>
      <c r="I84" s="1">
        <v>0</v>
      </c>
      <c r="J84" s="1">
        <v>0</v>
      </c>
      <c r="K84" s="1">
        <f>MV_karaoke_2020041656[[#This Row],[Red]]+MV_karaoke_2020041656[[#This Row],[Purple]]</f>
        <v>0</v>
      </c>
      <c r="N84" s="1" t="s">
        <v>2389</v>
      </c>
    </row>
    <row r="85" spans="1:14">
      <c r="A85" s="1" t="s">
        <v>58</v>
      </c>
      <c r="B85" s="1">
        <v>34</v>
      </c>
      <c r="C85" s="1">
        <v>35</v>
      </c>
      <c r="D85" s="1">
        <f>(MV_karaoke_2020041656[[#This Row],[Lines]]-MV_karaoke_2020041656[[#This Row],[열1]])</f>
        <v>-1</v>
      </c>
      <c r="E85" s="1">
        <v>1</v>
      </c>
      <c r="F85" s="1">
        <v>121</v>
      </c>
      <c r="G85" s="1">
        <v>0</v>
      </c>
      <c r="I85" s="1">
        <v>0</v>
      </c>
      <c r="J85" s="1">
        <v>0</v>
      </c>
      <c r="K85" s="1">
        <f>MV_karaoke_2020041656[[#This Row],[Red]]+MV_karaoke_2020041656[[#This Row],[Purple]]</f>
        <v>0</v>
      </c>
      <c r="N85" s="1" t="s">
        <v>2390</v>
      </c>
    </row>
    <row r="86" spans="1:14">
      <c r="A86" s="1" t="s">
        <v>62</v>
      </c>
      <c r="B86" s="1">
        <v>45</v>
      </c>
      <c r="C86" s="1">
        <v>45</v>
      </c>
      <c r="D86" s="1">
        <f>(MV_karaoke_2020041656[[#This Row],[Lines]]-MV_karaoke_2020041656[[#This Row],[열1]])</f>
        <v>0</v>
      </c>
      <c r="E86" s="1">
        <v>4</v>
      </c>
      <c r="F86" s="1">
        <v>116</v>
      </c>
      <c r="G86" s="1">
        <v>2</v>
      </c>
      <c r="I86" s="1">
        <v>0</v>
      </c>
      <c r="J86" s="1">
        <v>2</v>
      </c>
      <c r="K86" s="1">
        <f>MV_karaoke_2020041656[[#This Row],[Red]]+MV_karaoke_2020041656[[#This Row],[Purple]]</f>
        <v>2</v>
      </c>
    </row>
    <row r="87" spans="1:14">
      <c r="A87" s="1" t="s">
        <v>63</v>
      </c>
      <c r="B87" s="1">
        <v>34</v>
      </c>
      <c r="C87" s="1">
        <v>34</v>
      </c>
      <c r="D87" s="1">
        <f>(MV_karaoke_2020041656[[#This Row],[Lines]]-MV_karaoke_2020041656[[#This Row],[열1]])</f>
        <v>0</v>
      </c>
      <c r="E87" s="1">
        <v>4</v>
      </c>
      <c r="F87" s="1">
        <v>123</v>
      </c>
      <c r="G87" s="1">
        <v>1</v>
      </c>
      <c r="I87" s="1">
        <v>0</v>
      </c>
      <c r="J87" s="1">
        <v>0</v>
      </c>
      <c r="K87" s="1">
        <f>MV_karaoke_2020041656[[#This Row],[Red]]+MV_karaoke_2020041656[[#This Row],[Purple]]</f>
        <v>0</v>
      </c>
      <c r="N87" s="1" t="s">
        <v>2391</v>
      </c>
    </row>
    <row r="88" spans="1:14">
      <c r="A88" s="1" t="s">
        <v>68</v>
      </c>
      <c r="B88" s="1">
        <v>40</v>
      </c>
      <c r="C88" s="1">
        <v>40</v>
      </c>
      <c r="D88" s="1">
        <f>(MV_karaoke_2020041656[[#This Row],[Lines]]-MV_karaoke_2020041656[[#This Row],[열1]])</f>
        <v>0</v>
      </c>
      <c r="E88" s="1">
        <v>0</v>
      </c>
      <c r="F88" s="1">
        <v>149</v>
      </c>
      <c r="G88" s="1">
        <v>0</v>
      </c>
      <c r="I88" s="1">
        <v>0</v>
      </c>
      <c r="J88" s="1">
        <v>1</v>
      </c>
      <c r="K88" s="1">
        <f>MV_karaoke_2020041656[[#This Row],[Red]]+MV_karaoke_2020041656[[#This Row],[Purple]]</f>
        <v>1</v>
      </c>
      <c r="N88" s="1" t="s">
        <v>1768</v>
      </c>
    </row>
    <row r="89" spans="1:14">
      <c r="A89" s="1" t="s">
        <v>81</v>
      </c>
      <c r="B89" s="1">
        <v>31</v>
      </c>
      <c r="C89" s="1">
        <v>32</v>
      </c>
      <c r="D89" s="1">
        <f>(MV_karaoke_2020041656[[#This Row],[Lines]]-MV_karaoke_2020041656[[#This Row],[열1]])</f>
        <v>-1</v>
      </c>
      <c r="E89" s="1">
        <v>3</v>
      </c>
      <c r="F89" s="1">
        <v>118</v>
      </c>
      <c r="G89" s="1">
        <v>1</v>
      </c>
      <c r="I89" s="1">
        <v>0</v>
      </c>
      <c r="J89" s="1">
        <v>0</v>
      </c>
      <c r="K89" s="1">
        <f>MV_karaoke_2020041656[[#This Row],[Red]]+MV_karaoke_2020041656[[#This Row],[Purple]]</f>
        <v>0</v>
      </c>
      <c r="N89" s="1" t="s">
        <v>2392</v>
      </c>
    </row>
    <row r="90" spans="1:14">
      <c r="A90" s="1" t="s">
        <v>90</v>
      </c>
      <c r="B90" s="1">
        <v>41</v>
      </c>
      <c r="C90" s="1">
        <v>40</v>
      </c>
      <c r="D90" s="1">
        <f>(MV_karaoke_2020041656[[#This Row],[Lines]]-MV_karaoke_2020041656[[#This Row],[열1]])</f>
        <v>1</v>
      </c>
      <c r="E90" s="1">
        <v>1</v>
      </c>
      <c r="F90" s="1">
        <v>163</v>
      </c>
      <c r="G90" s="1">
        <v>0</v>
      </c>
      <c r="I90" s="1">
        <v>0</v>
      </c>
      <c r="J90" s="1">
        <v>0</v>
      </c>
      <c r="K90" s="1">
        <f>MV_karaoke_2020041656[[#This Row],[Red]]+MV_karaoke_2020041656[[#This Row],[Purple]]</f>
        <v>0</v>
      </c>
    </row>
    <row r="91" spans="1:14">
      <c r="A91" s="1" t="s">
        <v>1</v>
      </c>
      <c r="B91" s="1">
        <v>33</v>
      </c>
      <c r="C91" s="1">
        <v>31</v>
      </c>
      <c r="D91" s="1">
        <f>(MV_karaoke_2020041656[[#This Row],[Lines]]-MV_karaoke_2020041656[[#This Row],[열1]])</f>
        <v>2</v>
      </c>
      <c r="E91" s="1">
        <v>1</v>
      </c>
      <c r="F91" s="1">
        <v>149</v>
      </c>
      <c r="G91" s="1">
        <v>1</v>
      </c>
      <c r="I91" s="1">
        <v>0</v>
      </c>
      <c r="J91" s="1">
        <v>3</v>
      </c>
      <c r="K91" s="1">
        <f>MV_karaoke_2020041656[[#This Row],[Red]]+MV_karaoke_2020041656[[#This Row],[Purple]]</f>
        <v>3</v>
      </c>
    </row>
    <row r="92" spans="1:14">
      <c r="A92" s="1" t="s">
        <v>19</v>
      </c>
      <c r="B92" s="1">
        <v>43</v>
      </c>
      <c r="C92" s="1">
        <v>41</v>
      </c>
      <c r="D92" s="1">
        <f>(MV_karaoke_2020041656[[#This Row],[Lines]]-MV_karaoke_2020041656[[#This Row],[열1]])</f>
        <v>2</v>
      </c>
      <c r="E92" s="1">
        <v>7</v>
      </c>
      <c r="F92" s="1">
        <v>92</v>
      </c>
      <c r="G92" s="1">
        <v>1</v>
      </c>
      <c r="I92" s="1">
        <v>0</v>
      </c>
      <c r="J92" s="1">
        <v>1</v>
      </c>
      <c r="K92" s="1">
        <f>MV_karaoke_2020041656[[#This Row],[Red]]+MV_karaoke_2020041656[[#This Row],[Purple]]</f>
        <v>1</v>
      </c>
    </row>
    <row r="93" spans="1:14">
      <c r="A93" s="1" t="s">
        <v>32</v>
      </c>
      <c r="B93" s="1">
        <v>40</v>
      </c>
      <c r="C93" s="1">
        <v>38</v>
      </c>
      <c r="D93" s="1">
        <f>(MV_karaoke_2020041656[[#This Row],[Lines]]-MV_karaoke_2020041656[[#This Row],[열1]])</f>
        <v>2</v>
      </c>
      <c r="E93" s="1">
        <v>9</v>
      </c>
      <c r="F93" s="1">
        <v>85</v>
      </c>
      <c r="G93" s="1">
        <v>3</v>
      </c>
      <c r="I93" s="1">
        <v>14</v>
      </c>
      <c r="J93" s="1">
        <v>0</v>
      </c>
      <c r="K93" s="1">
        <f>MV_karaoke_2020041656[[#This Row],[Red]]+MV_karaoke_2020041656[[#This Row],[Purple]]</f>
        <v>14</v>
      </c>
      <c r="L93" s="1">
        <v>1</v>
      </c>
    </row>
    <row r="94" spans="1:14">
      <c r="A94" s="1" t="s">
        <v>42</v>
      </c>
      <c r="B94" s="1">
        <v>28</v>
      </c>
      <c r="C94" s="1">
        <v>26</v>
      </c>
      <c r="D94" s="1">
        <f>(MV_karaoke_2020041656[[#This Row],[Lines]]-MV_karaoke_2020041656[[#This Row],[열1]])</f>
        <v>2</v>
      </c>
      <c r="E94" s="1">
        <v>8</v>
      </c>
      <c r="F94" s="1">
        <v>72</v>
      </c>
      <c r="G94" s="1">
        <v>0</v>
      </c>
      <c r="I94" s="1">
        <v>0</v>
      </c>
      <c r="J94" s="1">
        <v>0</v>
      </c>
      <c r="K94" s="1">
        <f>MV_karaoke_2020041656[[#This Row],[Red]]+MV_karaoke_2020041656[[#This Row],[Purple]]</f>
        <v>0</v>
      </c>
    </row>
    <row r="95" spans="1:14">
      <c r="A95" s="1" t="s">
        <v>70</v>
      </c>
      <c r="B95" s="1">
        <v>37</v>
      </c>
      <c r="C95" s="1">
        <v>35</v>
      </c>
      <c r="D95" s="1">
        <f>(MV_karaoke_2020041656[[#This Row],[Lines]]-MV_karaoke_2020041656[[#This Row],[열1]])</f>
        <v>2</v>
      </c>
      <c r="E95" s="1">
        <v>1</v>
      </c>
      <c r="F95" s="1">
        <v>151</v>
      </c>
      <c r="G95" s="1">
        <v>0</v>
      </c>
      <c r="I95" s="1">
        <v>0</v>
      </c>
      <c r="J95" s="1">
        <v>0</v>
      </c>
      <c r="K95" s="1">
        <f>MV_karaoke_2020041656[[#This Row],[Red]]+MV_karaoke_2020041656[[#This Row],[Purple]]</f>
        <v>0</v>
      </c>
      <c r="N95" s="1" t="s">
        <v>1767</v>
      </c>
    </row>
    <row r="96" spans="1:14">
      <c r="A96" s="1" t="s">
        <v>22</v>
      </c>
      <c r="B96" s="1">
        <v>43</v>
      </c>
      <c r="C96" s="1">
        <v>40</v>
      </c>
      <c r="D96" s="1">
        <f>(MV_karaoke_2020041656[[#This Row],[Lines]]-MV_karaoke_2020041656[[#This Row],[열1]])</f>
        <v>3</v>
      </c>
      <c r="E96" s="1">
        <v>8</v>
      </c>
      <c r="F96" s="1">
        <v>82</v>
      </c>
      <c r="G96" s="1">
        <v>1</v>
      </c>
      <c r="I96" s="1">
        <v>0</v>
      </c>
      <c r="J96" s="1">
        <v>1</v>
      </c>
      <c r="K96" s="1">
        <f>MV_karaoke_2020041656[[#This Row],[Red]]+MV_karaoke_2020041656[[#This Row],[Purple]]</f>
        <v>1</v>
      </c>
    </row>
    <row r="97" spans="1:14">
      <c r="A97" s="1" t="s">
        <v>30</v>
      </c>
      <c r="B97" s="1">
        <v>36</v>
      </c>
      <c r="C97" s="1">
        <v>33</v>
      </c>
      <c r="D97" s="1">
        <f>(MV_karaoke_2020041656[[#This Row],[Lines]]-MV_karaoke_2020041656[[#This Row],[열1]])</f>
        <v>3</v>
      </c>
      <c r="E97" s="1">
        <v>9</v>
      </c>
      <c r="F97" s="1">
        <v>64</v>
      </c>
      <c r="G97" s="1">
        <v>2</v>
      </c>
      <c r="I97" s="1">
        <v>0</v>
      </c>
      <c r="J97" s="1">
        <v>1</v>
      </c>
      <c r="K97" s="1">
        <f>MV_karaoke_2020041656[[#This Row],[Red]]+MV_karaoke_2020041656[[#This Row],[Purple]]</f>
        <v>1</v>
      </c>
      <c r="N97" s="1" t="s">
        <v>1342</v>
      </c>
    </row>
    <row r="98" spans="1:14">
      <c r="A98" s="1" t="s">
        <v>161</v>
      </c>
      <c r="B98" s="1">
        <v>33</v>
      </c>
      <c r="C98" s="1">
        <v>27</v>
      </c>
      <c r="D98" s="1">
        <f>(MV_karaoke_2020041656[[#This Row],[Lines]]-MV_karaoke_2020041656[[#This Row],[열1]])</f>
        <v>6</v>
      </c>
      <c r="E98" s="1">
        <v>3</v>
      </c>
      <c r="F98" s="1">
        <v>108</v>
      </c>
      <c r="G98" s="1">
        <v>0</v>
      </c>
      <c r="I98" s="1">
        <v>0</v>
      </c>
      <c r="J98" s="1">
        <v>0</v>
      </c>
      <c r="K98" s="1">
        <f>MV_karaoke_2020041656[[#This Row],[Red]]+MV_karaoke_2020041656[[#This Row],[Purple]]</f>
        <v>0</v>
      </c>
      <c r="N98" s="1" t="s">
        <v>1342</v>
      </c>
    </row>
    <row r="99" spans="1:14">
      <c r="A99" s="1" t="s">
        <v>55</v>
      </c>
      <c r="B99" s="1">
        <v>33</v>
      </c>
      <c r="C99" s="1">
        <v>27</v>
      </c>
      <c r="D99" s="1">
        <f>(MV_karaoke_2020041656[[#This Row],[Lines]]-MV_karaoke_2020041656[[#This Row],[열1]])</f>
        <v>6</v>
      </c>
      <c r="E99" s="1">
        <v>10</v>
      </c>
      <c r="F99" s="1">
        <v>58</v>
      </c>
      <c r="G99" s="1">
        <v>0</v>
      </c>
      <c r="I99" s="1">
        <v>0</v>
      </c>
      <c r="J99" s="1">
        <v>0</v>
      </c>
      <c r="K99" s="1">
        <f>MV_karaoke_2020041656[[#This Row],[Red]]+MV_karaoke_2020041656[[#This Row],[Purple]]</f>
        <v>0</v>
      </c>
    </row>
    <row r="100" spans="1:14">
      <c r="A100" s="1" t="s">
        <v>27</v>
      </c>
      <c r="B100" s="1">
        <v>74</v>
      </c>
      <c r="C100" s="1">
        <v>65</v>
      </c>
      <c r="D100" s="1">
        <f>(MV_karaoke_2020041656[[#This Row],[Lines]]-MV_karaoke_2020041656[[#This Row],[열1]])</f>
        <v>9</v>
      </c>
      <c r="E100" s="1">
        <v>10</v>
      </c>
      <c r="F100" s="1">
        <v>36</v>
      </c>
      <c r="G100" s="1">
        <v>1</v>
      </c>
      <c r="I100" s="1">
        <v>0</v>
      </c>
      <c r="J100" s="1">
        <v>32</v>
      </c>
      <c r="K100" s="1">
        <f>MV_karaoke_2020041656[[#This Row],[Red]]+MV_karaoke_2020041656[[#This Row],[Purple]]</f>
        <v>32</v>
      </c>
      <c r="L100" s="1">
        <v>1</v>
      </c>
    </row>
    <row r="101" spans="1:14">
      <c r="A101" s="1" t="s">
        <v>29</v>
      </c>
      <c r="B101" s="1">
        <v>36</v>
      </c>
      <c r="C101" s="1">
        <v>27</v>
      </c>
      <c r="D101" s="1">
        <f>(MV_karaoke_2020041656[[#This Row],[Lines]]-MV_karaoke_2020041656[[#This Row],[열1]])</f>
        <v>9</v>
      </c>
      <c r="E101" s="1">
        <v>3</v>
      </c>
      <c r="F101" s="1">
        <v>113</v>
      </c>
      <c r="G101" s="1">
        <v>0</v>
      </c>
      <c r="I101" s="1">
        <v>14</v>
      </c>
      <c r="J101" s="1">
        <v>1</v>
      </c>
      <c r="K101" s="1">
        <f>MV_karaoke_2020041656[[#This Row],[Red]]+MV_karaoke_2020041656[[#This Row],[Purple]]</f>
        <v>15</v>
      </c>
      <c r="L101" s="1">
        <v>1</v>
      </c>
    </row>
    <row r="102" spans="1:14">
      <c r="A102" s="1" t="s">
        <v>96</v>
      </c>
      <c r="B102" s="1">
        <v>24</v>
      </c>
      <c r="C102" s="1">
        <v>15</v>
      </c>
      <c r="D102" s="1">
        <f>(MV_karaoke_2020041656[[#This Row],[Lines]]-MV_karaoke_2020041656[[#This Row],[열1]])</f>
        <v>9</v>
      </c>
      <c r="E102" s="1">
        <v>0</v>
      </c>
      <c r="F102" s="1">
        <v>219</v>
      </c>
      <c r="G102" s="1">
        <v>0</v>
      </c>
      <c r="I102" s="1">
        <v>7</v>
      </c>
      <c r="J102" s="1">
        <v>0</v>
      </c>
      <c r="K102" s="1">
        <f>MV_karaoke_2020041656[[#This Row],[Red]]+MV_karaoke_2020041656[[#This Row],[Purple]]</f>
        <v>7</v>
      </c>
      <c r="L102" s="1">
        <v>1</v>
      </c>
    </row>
    <row r="103" spans="1:14">
      <c r="A103" s="1" t="s">
        <v>28</v>
      </c>
      <c r="B103" s="1">
        <v>49</v>
      </c>
      <c r="C103" s="1">
        <v>35</v>
      </c>
      <c r="D103" s="1">
        <f>(MV_karaoke_2020041656[[#This Row],[Lines]]-MV_karaoke_2020041656[[#This Row],[열1]])</f>
        <v>14</v>
      </c>
      <c r="E103" s="1">
        <v>10</v>
      </c>
      <c r="F103" s="1">
        <v>38</v>
      </c>
      <c r="G103" s="1">
        <v>2</v>
      </c>
      <c r="I103" s="1">
        <v>0</v>
      </c>
      <c r="J103" s="1">
        <v>22</v>
      </c>
      <c r="K103" s="1">
        <f>MV_karaoke_2020041656[[#This Row],[Red]]+MV_karaoke_2020041656[[#This Row],[Purple]]</f>
        <v>22</v>
      </c>
      <c r="L103" s="1">
        <v>1</v>
      </c>
    </row>
    <row r="104" spans="1:14">
      <c r="A104" s="1" t="s">
        <v>893</v>
      </c>
      <c r="B104" s="1">
        <v>73</v>
      </c>
      <c r="C104" s="1">
        <v>47</v>
      </c>
      <c r="D104" s="1">
        <f>(MV_karaoke_2020041656[[#This Row],[Lines]]-MV_karaoke_2020041656[[#This Row],[열1]])</f>
        <v>26</v>
      </c>
      <c r="E104" s="1">
        <v>6</v>
      </c>
      <c r="F104" s="1">
        <v>104</v>
      </c>
      <c r="G104" s="1">
        <v>0</v>
      </c>
      <c r="I104" s="1">
        <v>3</v>
      </c>
      <c r="J104" s="1">
        <v>0</v>
      </c>
      <c r="K104" s="1">
        <f>MV_karaoke_2020041656[[#This Row],[Red]]+MV_karaoke_2020041656[[#This Row],[Purple]]</f>
        <v>3</v>
      </c>
      <c r="L104" s="1">
        <v>1</v>
      </c>
    </row>
    <row r="105" spans="1:14">
      <c r="A105" s="1" t="s">
        <v>87</v>
      </c>
      <c r="B105" s="1">
        <v>48</v>
      </c>
      <c r="C105" s="1">
        <v>16</v>
      </c>
      <c r="D105" s="1">
        <f>(MV_karaoke_2020041656[[#This Row],[Lines]]-MV_karaoke_2020041656[[#This Row],[열1]])</f>
        <v>32</v>
      </c>
      <c r="E105" s="1">
        <v>0</v>
      </c>
      <c r="F105" s="1">
        <v>61</v>
      </c>
      <c r="G105" s="1">
        <v>0</v>
      </c>
      <c r="I105" s="1">
        <v>0</v>
      </c>
      <c r="J105" s="1">
        <v>0</v>
      </c>
      <c r="K105" s="1">
        <f>MV_karaoke_2020041656[[#This Row],[Red]]+MV_karaoke_2020041656[[#This Row],[Purple]]</f>
        <v>0</v>
      </c>
      <c r="N105" s="1" t="s">
        <v>1369</v>
      </c>
    </row>
    <row r="106" spans="1:14">
      <c r="A106" s="1" t="s">
        <v>75</v>
      </c>
      <c r="B106" s="4">
        <v>44</v>
      </c>
      <c r="D106" s="1">
        <f>(MV_karaoke_2020041656[[#This Row],[Lines]]-MV_karaoke_2020041656[[#This Row],[열1]])</f>
        <v>44</v>
      </c>
      <c r="E106" s="1">
        <v>0</v>
      </c>
      <c r="K106" s="1">
        <f>MV_karaoke_2020041656[[#This Row],[Red]]+MV_karaoke_2020041656[[#This Row],[Purple]]</f>
        <v>0</v>
      </c>
    </row>
    <row r="107" spans="1:14">
      <c r="B107" s="1"/>
      <c r="K107" s="1">
        <f>MV_karaoke_2020041656[[#This Row],[Red]]+MV_karaoke_2020041656[[#This Row],[Purple]]</f>
        <v>0</v>
      </c>
    </row>
    <row r="108" spans="1:14">
      <c r="F108" s="1" t="s">
        <v>1361</v>
      </c>
    </row>
    <row r="109" spans="1:14">
      <c r="F109" s="1" t="s">
        <v>1362</v>
      </c>
    </row>
    <row r="110" spans="1:14">
      <c r="F110" s="1" t="s">
        <v>1358</v>
      </c>
    </row>
    <row r="111" spans="1:14">
      <c r="F111" s="1" t="s">
        <v>1361</v>
      </c>
    </row>
  </sheetData>
  <phoneticPr fontId="1" type="noConversion"/>
  <pageMargins left="0.7" right="0.7" top="0.75" bottom="0.75" header="0.3" footer="0.3"/>
  <pageSetup paperSize="9" orientation="portrait" horizontalDpi="4294967293" vertic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D2371-0009-48C9-B9C1-AB8A9692A8BB}">
  <dimension ref="A1:N120"/>
  <sheetViews>
    <sheetView topLeftCell="A43" workbookViewId="0">
      <selection activeCell="C112" sqref="C112"/>
    </sheetView>
  </sheetViews>
  <sheetFormatPr defaultRowHeight="16.5"/>
  <cols>
    <col min="1" max="1" width="49.625" style="1" bestFit="1" customWidth="1"/>
    <col min="2" max="2" width="8.25" bestFit="1" customWidth="1"/>
    <col min="3" max="3" width="7.875" style="1" bestFit="1" customWidth="1"/>
    <col min="4" max="4" width="9" style="1"/>
    <col min="5" max="5" width="16.375" style="1" bestFit="1" customWidth="1"/>
    <col min="6" max="6" width="13.875" style="1" bestFit="1" customWidth="1"/>
    <col min="7" max="7" width="6.25" style="1" customWidth="1"/>
    <col min="8" max="8" width="25.5" style="1" customWidth="1"/>
    <col min="9" max="9" width="6.75" style="1" bestFit="1" customWidth="1"/>
    <col min="10" max="14" width="9" style="1"/>
  </cols>
  <sheetData>
    <row r="1" spans="1:14">
      <c r="A1" t="s">
        <v>0</v>
      </c>
      <c r="B1" t="s">
        <v>98</v>
      </c>
      <c r="C1" t="s">
        <v>1327</v>
      </c>
      <c r="D1" t="s">
        <v>1328</v>
      </c>
      <c r="E1" t="s">
        <v>1329</v>
      </c>
      <c r="F1" t="s">
        <v>1331</v>
      </c>
      <c r="G1" t="s">
        <v>1330</v>
      </c>
      <c r="H1" t="s">
        <v>1325</v>
      </c>
      <c r="I1" t="s">
        <v>1382</v>
      </c>
      <c r="J1" t="s">
        <v>1383</v>
      </c>
      <c r="K1" t="s">
        <v>1384</v>
      </c>
      <c r="L1" t="s">
        <v>1379</v>
      </c>
      <c r="M1" t="s">
        <v>1326</v>
      </c>
      <c r="N1" t="s">
        <v>1381</v>
      </c>
    </row>
    <row r="2" spans="1:14">
      <c r="A2" s="1" t="s">
        <v>1182</v>
      </c>
      <c r="B2" s="1">
        <v>63</v>
      </c>
      <c r="C2" s="1">
        <v>63</v>
      </c>
      <c r="D2" s="1">
        <f>(MV_karaoke_202004165[[#This Row],[Lines]]-MV_karaoke_202004165[[#This Row],[찾은 Lines]])</f>
        <v>0</v>
      </c>
      <c r="E2" s="1">
        <v>0</v>
      </c>
      <c r="F2" s="1">
        <v>225</v>
      </c>
      <c r="G2" s="1">
        <v>1</v>
      </c>
      <c r="I2" s="1">
        <v>25</v>
      </c>
      <c r="J2" s="1">
        <v>0</v>
      </c>
      <c r="K2" s="1">
        <f>MV_karaoke_202004165[[#This Row],[R라인]]+MV_karaoke_202004165[[#This Row],[P라인]]</f>
        <v>25</v>
      </c>
      <c r="N2" s="1" t="s">
        <v>1376</v>
      </c>
    </row>
    <row r="3" spans="1:14">
      <c r="A3" s="1" t="s">
        <v>1181</v>
      </c>
      <c r="B3" s="1">
        <v>28</v>
      </c>
      <c r="C3" s="1">
        <v>28</v>
      </c>
      <c r="D3" s="1">
        <f>(MV_karaoke_202004165[[#This Row],[Lines]]-MV_karaoke_202004165[[#This Row],[찾은 Lines]])</f>
        <v>0</v>
      </c>
      <c r="E3" s="1">
        <v>0</v>
      </c>
      <c r="F3" s="1">
        <v>225</v>
      </c>
      <c r="G3" s="1">
        <v>0</v>
      </c>
      <c r="I3" s="1">
        <v>0</v>
      </c>
      <c r="J3" s="1">
        <v>0</v>
      </c>
      <c r="K3" s="1">
        <f>MV_karaoke_202004165[[#This Row],[R라인]]+MV_karaoke_202004165[[#This Row],[P라인]]</f>
        <v>0</v>
      </c>
    </row>
    <row r="4" spans="1:14">
      <c r="A4" s="1" t="s">
        <v>1183</v>
      </c>
      <c r="B4" s="1">
        <v>48</v>
      </c>
      <c r="C4" s="1">
        <v>48</v>
      </c>
      <c r="D4" s="1">
        <f>(MV_karaoke_202004165[[#This Row],[Lines]]-MV_karaoke_202004165[[#This Row],[찾은 Lines]])</f>
        <v>0</v>
      </c>
      <c r="E4" s="1">
        <v>0</v>
      </c>
      <c r="F4" s="1">
        <v>271</v>
      </c>
      <c r="G4" s="1">
        <v>0</v>
      </c>
      <c r="I4" s="1">
        <v>0</v>
      </c>
      <c r="J4" s="1">
        <v>0</v>
      </c>
      <c r="K4" s="1">
        <f>MV_karaoke_202004165[[#This Row],[R라인]]+MV_karaoke_202004165[[#This Row],[P라인]]</f>
        <v>0</v>
      </c>
    </row>
    <row r="5" spans="1:14">
      <c r="A5" s="1" t="s">
        <v>96</v>
      </c>
      <c r="B5" s="1">
        <v>24</v>
      </c>
      <c r="C5" s="1">
        <v>20</v>
      </c>
      <c r="D5" s="1">
        <f>(MV_karaoke_202004165[[#This Row],[Lines]]-MV_karaoke_202004165[[#This Row],[찾은 Lines]])</f>
        <v>4</v>
      </c>
      <c r="E5" s="1">
        <v>0</v>
      </c>
      <c r="F5" s="1">
        <v>219</v>
      </c>
      <c r="G5" s="1">
        <v>0</v>
      </c>
      <c r="H5" s="1" t="s">
        <v>1341</v>
      </c>
      <c r="I5" s="1">
        <v>10</v>
      </c>
      <c r="J5" s="1">
        <v>0</v>
      </c>
      <c r="K5" s="1">
        <f>MV_karaoke_202004165[[#This Row],[R라인]]+MV_karaoke_202004165[[#This Row],[P라인]]</f>
        <v>10</v>
      </c>
      <c r="L5" s="1">
        <v>1</v>
      </c>
    </row>
    <row r="6" spans="1:14">
      <c r="A6" s="1" t="s">
        <v>95</v>
      </c>
      <c r="B6" s="1">
        <v>33</v>
      </c>
      <c r="C6" s="1">
        <v>33</v>
      </c>
      <c r="D6" s="1">
        <f>(MV_karaoke_202004165[[#This Row],[Lines]]-MV_karaoke_202004165[[#This Row],[찾은 Lines]])</f>
        <v>0</v>
      </c>
      <c r="E6" s="1">
        <v>0</v>
      </c>
      <c r="F6" s="1">
        <v>226</v>
      </c>
      <c r="G6" s="1">
        <v>0</v>
      </c>
      <c r="I6" s="1">
        <v>0</v>
      </c>
      <c r="J6" s="1">
        <v>0</v>
      </c>
      <c r="K6" s="1">
        <f>MV_karaoke_202004165[[#This Row],[R라인]]+MV_karaoke_202004165[[#This Row],[P라인]]</f>
        <v>0</v>
      </c>
    </row>
    <row r="7" spans="1:14">
      <c r="A7" s="1" t="s">
        <v>94</v>
      </c>
      <c r="B7" s="1">
        <v>29</v>
      </c>
      <c r="C7" s="1">
        <v>30</v>
      </c>
      <c r="D7" s="1">
        <f>(MV_karaoke_202004165[[#This Row],[Lines]]-MV_karaoke_202004165[[#This Row],[찾은 Lines]])</f>
        <v>-1</v>
      </c>
      <c r="E7" s="1">
        <v>4</v>
      </c>
      <c r="F7" s="1">
        <v>111</v>
      </c>
      <c r="G7" s="1">
        <v>1</v>
      </c>
      <c r="H7" s="1" t="s">
        <v>1375</v>
      </c>
      <c r="I7" s="1">
        <v>0</v>
      </c>
      <c r="J7" s="1">
        <v>1</v>
      </c>
      <c r="K7" s="1">
        <f>MV_karaoke_202004165[[#This Row],[R라인]]+MV_karaoke_202004165[[#This Row],[P라인]]</f>
        <v>1</v>
      </c>
      <c r="N7" s="1" t="s">
        <v>1374</v>
      </c>
    </row>
    <row r="8" spans="1:14">
      <c r="A8" s="1" t="s">
        <v>93</v>
      </c>
      <c r="B8" s="1">
        <v>24</v>
      </c>
      <c r="C8" s="1">
        <v>30</v>
      </c>
      <c r="D8" s="1">
        <f>(MV_karaoke_202004165[[#This Row],[Lines]]-MV_karaoke_202004165[[#This Row],[찾은 Lines]])</f>
        <v>-6</v>
      </c>
      <c r="E8" s="1">
        <v>1</v>
      </c>
      <c r="F8" s="1">
        <v>194</v>
      </c>
      <c r="G8" s="1">
        <v>3</v>
      </c>
      <c r="H8" s="1" t="s">
        <v>1372</v>
      </c>
      <c r="I8" s="1">
        <v>24</v>
      </c>
      <c r="J8" s="1">
        <v>3</v>
      </c>
      <c r="K8" s="1">
        <f>MV_karaoke_202004165[[#This Row],[R라인]]+MV_karaoke_202004165[[#This Row],[P라인]]</f>
        <v>27</v>
      </c>
      <c r="N8" s="1" t="s">
        <v>1373</v>
      </c>
    </row>
    <row r="9" spans="1:14">
      <c r="A9" s="1" t="s">
        <v>92</v>
      </c>
      <c r="B9" s="1">
        <v>26</v>
      </c>
      <c r="C9" s="1">
        <v>35</v>
      </c>
      <c r="D9" s="1">
        <f>(MV_karaoke_202004165[[#This Row],[Lines]]-MV_karaoke_202004165[[#This Row],[찾은 Lines]])</f>
        <v>-9</v>
      </c>
      <c r="E9" s="1">
        <v>3</v>
      </c>
      <c r="F9" s="1">
        <v>132</v>
      </c>
      <c r="G9" s="1">
        <v>7</v>
      </c>
      <c r="H9" s="1" t="s">
        <v>1371</v>
      </c>
      <c r="I9" s="1">
        <v>26</v>
      </c>
      <c r="J9" s="1">
        <v>14</v>
      </c>
      <c r="K9" s="1">
        <f>MV_karaoke_202004165[[#This Row],[R라인]]+MV_karaoke_202004165[[#This Row],[P라인]]</f>
        <v>40</v>
      </c>
      <c r="N9" s="1" t="s">
        <v>1370</v>
      </c>
    </row>
    <row r="10" spans="1:14">
      <c r="A10" s="1" t="s">
        <v>91</v>
      </c>
      <c r="B10" s="1">
        <v>36</v>
      </c>
      <c r="C10" s="1">
        <v>36</v>
      </c>
      <c r="D10" s="1">
        <f>(MV_karaoke_202004165[[#This Row],[Lines]]-MV_karaoke_202004165[[#This Row],[찾은 Lines]])</f>
        <v>0</v>
      </c>
      <c r="E10" s="1">
        <v>0</v>
      </c>
      <c r="F10" s="1">
        <v>148</v>
      </c>
      <c r="G10" s="1">
        <v>0</v>
      </c>
      <c r="I10" s="1">
        <v>0</v>
      </c>
      <c r="J10" s="1">
        <v>0</v>
      </c>
      <c r="K10" s="1">
        <f>MV_karaoke_202004165[[#This Row],[R라인]]+MV_karaoke_202004165[[#This Row],[P라인]]</f>
        <v>0</v>
      </c>
    </row>
    <row r="11" spans="1:14">
      <c r="A11" s="1" t="s">
        <v>90</v>
      </c>
      <c r="B11" s="1">
        <v>41</v>
      </c>
      <c r="C11" s="1">
        <v>41</v>
      </c>
      <c r="D11" s="1">
        <f>(MV_karaoke_202004165[[#This Row],[Lines]]-MV_karaoke_202004165[[#This Row],[찾은 Lines]])</f>
        <v>0</v>
      </c>
      <c r="E11" s="1">
        <v>1</v>
      </c>
      <c r="F11" s="1">
        <v>163</v>
      </c>
      <c r="G11" s="1">
        <v>0</v>
      </c>
      <c r="I11" s="1">
        <v>0</v>
      </c>
      <c r="J11" s="1">
        <v>0</v>
      </c>
      <c r="K11" s="1">
        <f>MV_karaoke_202004165[[#This Row],[R라인]]+MV_karaoke_202004165[[#This Row],[P라인]]</f>
        <v>0</v>
      </c>
    </row>
    <row r="12" spans="1:14">
      <c r="A12" s="1" t="s">
        <v>89</v>
      </c>
      <c r="B12" s="1">
        <v>24</v>
      </c>
      <c r="C12" s="1">
        <v>24</v>
      </c>
      <c r="D12" s="1">
        <f>(MV_karaoke_202004165[[#This Row],[Lines]]-MV_karaoke_202004165[[#This Row],[찾은 Lines]])</f>
        <v>0</v>
      </c>
      <c r="E12" s="1">
        <v>0</v>
      </c>
      <c r="F12" s="1">
        <v>149</v>
      </c>
      <c r="G12" s="1">
        <v>0</v>
      </c>
      <c r="I12" s="1">
        <v>0</v>
      </c>
      <c r="J12" s="1">
        <v>0</v>
      </c>
      <c r="K12" s="1">
        <f>MV_karaoke_202004165[[#This Row],[R라인]]+MV_karaoke_202004165[[#This Row],[P라인]]</f>
        <v>0</v>
      </c>
    </row>
    <row r="13" spans="1:14">
      <c r="A13" s="1" t="s">
        <v>88</v>
      </c>
      <c r="B13" s="1">
        <v>38</v>
      </c>
      <c r="C13" s="1">
        <v>38</v>
      </c>
      <c r="D13" s="1">
        <f>(MV_karaoke_202004165[[#This Row],[Lines]]-MV_karaoke_202004165[[#This Row],[찾은 Lines]])</f>
        <v>0</v>
      </c>
      <c r="E13" s="1">
        <v>0</v>
      </c>
      <c r="F13" s="1">
        <v>206</v>
      </c>
      <c r="G13" s="1">
        <v>0</v>
      </c>
      <c r="I13" s="1">
        <v>0</v>
      </c>
      <c r="J13" s="1">
        <v>0</v>
      </c>
      <c r="K13" s="1">
        <f>MV_karaoke_202004165[[#This Row],[R라인]]+MV_karaoke_202004165[[#This Row],[P라인]]</f>
        <v>0</v>
      </c>
    </row>
    <row r="14" spans="1:14">
      <c r="A14" s="1" t="s">
        <v>87</v>
      </c>
      <c r="B14" s="1">
        <v>48</v>
      </c>
      <c r="C14" s="1">
        <v>18</v>
      </c>
      <c r="D14" s="1">
        <f>(MV_karaoke_202004165[[#This Row],[Lines]]-MV_karaoke_202004165[[#This Row],[찾은 Lines]])</f>
        <v>30</v>
      </c>
      <c r="E14" s="1">
        <v>10</v>
      </c>
      <c r="F14" s="1">
        <v>61</v>
      </c>
      <c r="G14" s="1">
        <v>0</v>
      </c>
      <c r="H14" s="1" t="s">
        <v>1341</v>
      </c>
      <c r="I14" s="1">
        <v>0</v>
      </c>
      <c r="J14" s="1">
        <v>0</v>
      </c>
      <c r="K14" s="1">
        <f>MV_karaoke_202004165[[#This Row],[R라인]]+MV_karaoke_202004165[[#This Row],[P라인]]</f>
        <v>0</v>
      </c>
      <c r="N14" s="1" t="s">
        <v>1369</v>
      </c>
    </row>
    <row r="15" spans="1:14">
      <c r="A15" s="1" t="s">
        <v>86</v>
      </c>
      <c r="B15" s="1">
        <v>38</v>
      </c>
      <c r="C15" s="1">
        <v>38</v>
      </c>
      <c r="D15" s="1">
        <f>(MV_karaoke_202004165[[#This Row],[Lines]]-MV_karaoke_202004165[[#This Row],[찾은 Lines]])</f>
        <v>0</v>
      </c>
      <c r="E15" s="1">
        <v>10</v>
      </c>
      <c r="F15" s="1">
        <v>69</v>
      </c>
      <c r="G15" s="1">
        <v>0</v>
      </c>
      <c r="I15" s="1">
        <v>0</v>
      </c>
      <c r="J15" s="1">
        <v>0</v>
      </c>
      <c r="K15" s="1">
        <f>MV_karaoke_202004165[[#This Row],[R라인]]+MV_karaoke_202004165[[#This Row],[P라인]]</f>
        <v>0</v>
      </c>
    </row>
    <row r="16" spans="1:14">
      <c r="A16" s="1" t="s">
        <v>85</v>
      </c>
      <c r="B16" s="1">
        <v>38</v>
      </c>
      <c r="C16" s="1">
        <v>37</v>
      </c>
      <c r="D16" s="1">
        <f>(MV_karaoke_202004165[[#This Row],[Lines]]-MV_karaoke_202004165[[#This Row],[찾은 Lines]])</f>
        <v>1</v>
      </c>
      <c r="E16" s="1">
        <v>1</v>
      </c>
      <c r="F16" s="1">
        <v>128</v>
      </c>
      <c r="G16" s="1">
        <v>1</v>
      </c>
      <c r="H16" s="1" t="s">
        <v>1341</v>
      </c>
      <c r="I16" s="1">
        <v>0</v>
      </c>
      <c r="J16" s="1">
        <v>0</v>
      </c>
      <c r="K16" s="1">
        <f>MV_karaoke_202004165[[#This Row],[R라인]]+MV_karaoke_202004165[[#This Row],[P라인]]</f>
        <v>0</v>
      </c>
    </row>
    <row r="17" spans="1:14">
      <c r="A17" s="1" t="s">
        <v>84</v>
      </c>
      <c r="B17" s="1">
        <v>20</v>
      </c>
      <c r="C17" s="1">
        <v>20</v>
      </c>
      <c r="D17" s="1">
        <f>(MV_karaoke_202004165[[#This Row],[Lines]]-MV_karaoke_202004165[[#This Row],[찾은 Lines]])</f>
        <v>0</v>
      </c>
      <c r="E17" s="1">
        <v>0</v>
      </c>
      <c r="F17" s="1">
        <v>143</v>
      </c>
      <c r="G17" s="1">
        <v>0</v>
      </c>
      <c r="I17" s="1">
        <v>0</v>
      </c>
      <c r="J17" s="1">
        <v>0</v>
      </c>
      <c r="K17" s="1">
        <f>MV_karaoke_202004165[[#This Row],[R라인]]+MV_karaoke_202004165[[#This Row],[P라인]]</f>
        <v>0</v>
      </c>
      <c r="N17" s="1" t="s">
        <v>1458</v>
      </c>
    </row>
    <row r="18" spans="1:14">
      <c r="A18" s="1" t="s">
        <v>83</v>
      </c>
      <c r="B18" s="1">
        <v>27</v>
      </c>
      <c r="C18" s="1">
        <v>28</v>
      </c>
      <c r="D18" s="1">
        <f>(MV_karaoke_202004165[[#This Row],[Lines]]-MV_karaoke_202004165[[#This Row],[찾은 Lines]])</f>
        <v>-1</v>
      </c>
      <c r="E18" s="1">
        <v>1</v>
      </c>
      <c r="F18" s="1">
        <v>145</v>
      </c>
      <c r="G18" s="1">
        <v>1</v>
      </c>
      <c r="H18" s="1" t="s">
        <v>1368</v>
      </c>
      <c r="I18" s="1">
        <v>1</v>
      </c>
      <c r="J18" s="1">
        <v>0</v>
      </c>
      <c r="K18" s="1">
        <f>MV_karaoke_202004165[[#This Row],[R라인]]+MV_karaoke_202004165[[#This Row],[P라인]]</f>
        <v>1</v>
      </c>
    </row>
    <row r="19" spans="1:14">
      <c r="A19" s="1" t="s">
        <v>82</v>
      </c>
      <c r="B19" s="1">
        <v>32</v>
      </c>
      <c r="C19" s="1">
        <v>32</v>
      </c>
      <c r="D19" s="1">
        <f>(MV_karaoke_202004165[[#This Row],[Lines]]-MV_karaoke_202004165[[#This Row],[찾은 Lines]])</f>
        <v>0</v>
      </c>
      <c r="E19" s="1">
        <v>2</v>
      </c>
      <c r="F19" s="1">
        <v>119</v>
      </c>
      <c r="G19" s="1">
        <v>0</v>
      </c>
      <c r="I19" s="1">
        <v>0</v>
      </c>
      <c r="J19" s="1">
        <v>0</v>
      </c>
      <c r="K19" s="1">
        <f>MV_karaoke_202004165[[#This Row],[R라인]]+MV_karaoke_202004165[[#This Row],[P라인]]</f>
        <v>0</v>
      </c>
    </row>
    <row r="20" spans="1:14">
      <c r="A20" s="1" t="s">
        <v>81</v>
      </c>
      <c r="B20" s="1">
        <v>31</v>
      </c>
      <c r="C20" s="1">
        <v>30</v>
      </c>
      <c r="D20" s="1">
        <f>(MV_karaoke_202004165[[#This Row],[Lines]]-MV_karaoke_202004165[[#This Row],[찾은 Lines]])</f>
        <v>1</v>
      </c>
      <c r="E20" s="1">
        <v>3</v>
      </c>
      <c r="F20" s="1">
        <v>118</v>
      </c>
      <c r="G20" s="1">
        <v>0</v>
      </c>
      <c r="H20" s="1" t="s">
        <v>1367</v>
      </c>
      <c r="I20" s="1">
        <v>0</v>
      </c>
      <c r="J20" s="1">
        <v>0</v>
      </c>
      <c r="K20" s="1">
        <f>MV_karaoke_202004165[[#This Row],[R라인]]+MV_karaoke_202004165[[#This Row],[P라인]]</f>
        <v>0</v>
      </c>
    </row>
    <row r="21" spans="1:14">
      <c r="A21" s="1" t="s">
        <v>80</v>
      </c>
      <c r="B21" s="1">
        <v>48</v>
      </c>
      <c r="C21" s="1">
        <v>48</v>
      </c>
      <c r="D21" s="1">
        <f>(MV_karaoke_202004165[[#This Row],[Lines]]-MV_karaoke_202004165[[#This Row],[찾은 Lines]])</f>
        <v>0</v>
      </c>
      <c r="E21" s="1">
        <v>10</v>
      </c>
      <c r="F21" s="1">
        <v>72</v>
      </c>
      <c r="G21" s="1">
        <v>0</v>
      </c>
      <c r="I21" s="1">
        <v>0</v>
      </c>
      <c r="J21" s="1">
        <v>0</v>
      </c>
      <c r="K21" s="1">
        <f>MV_karaoke_202004165[[#This Row],[R라인]]+MV_karaoke_202004165[[#This Row],[P라인]]</f>
        <v>0</v>
      </c>
    </row>
    <row r="22" spans="1:14">
      <c r="A22" s="1" t="s">
        <v>79</v>
      </c>
      <c r="B22" s="1">
        <v>27</v>
      </c>
      <c r="C22" s="1">
        <v>27</v>
      </c>
      <c r="D22" s="1">
        <f>(MV_karaoke_202004165[[#This Row],[Lines]]-MV_karaoke_202004165[[#This Row],[찾은 Lines]])</f>
        <v>0</v>
      </c>
      <c r="E22" s="1">
        <v>0</v>
      </c>
      <c r="F22" s="1">
        <v>118</v>
      </c>
      <c r="G22" s="1">
        <v>0</v>
      </c>
      <c r="I22" s="1">
        <v>0</v>
      </c>
      <c r="J22" s="1">
        <v>0</v>
      </c>
      <c r="K22" s="1">
        <f>MV_karaoke_202004165[[#This Row],[R라인]]+MV_karaoke_202004165[[#This Row],[P라인]]</f>
        <v>0</v>
      </c>
    </row>
    <row r="23" spans="1:14">
      <c r="A23" s="1" t="s">
        <v>78</v>
      </c>
      <c r="B23" s="1">
        <v>24</v>
      </c>
      <c r="C23" s="1">
        <v>26</v>
      </c>
      <c r="D23" s="1">
        <f>(MV_karaoke_202004165[[#This Row],[Lines]]-MV_karaoke_202004165[[#This Row],[찾은 Lines]])</f>
        <v>-2</v>
      </c>
      <c r="E23" s="1">
        <v>1</v>
      </c>
      <c r="F23" s="1">
        <v>210</v>
      </c>
      <c r="G23" s="1">
        <v>1</v>
      </c>
      <c r="H23" s="1" t="s">
        <v>1366</v>
      </c>
      <c r="I23" s="1">
        <v>0</v>
      </c>
      <c r="J23" s="1">
        <v>5</v>
      </c>
      <c r="K23" s="1">
        <f>MV_karaoke_202004165[[#This Row],[R라인]]+MV_karaoke_202004165[[#This Row],[P라인]]</f>
        <v>5</v>
      </c>
    </row>
    <row r="24" spans="1:14">
      <c r="A24" s="1" t="s">
        <v>77</v>
      </c>
      <c r="B24" s="1">
        <v>25</v>
      </c>
      <c r="C24" s="1">
        <v>26</v>
      </c>
      <c r="D24" s="1">
        <f>(MV_karaoke_202004165[[#This Row],[Lines]]-MV_karaoke_202004165[[#This Row],[찾은 Lines]])</f>
        <v>-1</v>
      </c>
      <c r="E24" s="1">
        <v>2</v>
      </c>
      <c r="F24" s="1">
        <v>156</v>
      </c>
      <c r="G24" s="1">
        <v>1</v>
      </c>
      <c r="H24" s="1" t="s">
        <v>1543</v>
      </c>
      <c r="I24" s="1">
        <v>0</v>
      </c>
      <c r="J24" s="1">
        <v>0</v>
      </c>
      <c r="K24" s="1">
        <f>MV_karaoke_202004165[[#This Row],[R라인]]+MV_karaoke_202004165[[#This Row],[P라인]]</f>
        <v>0</v>
      </c>
      <c r="N24" s="1" t="s">
        <v>1544</v>
      </c>
    </row>
    <row r="25" spans="1:14">
      <c r="A25" s="1" t="s">
        <v>76</v>
      </c>
      <c r="B25" s="1">
        <v>47</v>
      </c>
      <c r="C25" s="1">
        <v>47</v>
      </c>
      <c r="D25" s="1">
        <f>(MV_karaoke_202004165[[#This Row],[Lines]]-MV_karaoke_202004165[[#This Row],[찾은 Lines]])</f>
        <v>0</v>
      </c>
      <c r="E25" s="1">
        <v>4</v>
      </c>
      <c r="F25" s="1">
        <v>104</v>
      </c>
      <c r="G25" s="1">
        <v>0</v>
      </c>
      <c r="I25" s="1">
        <v>0</v>
      </c>
      <c r="J25" s="1">
        <v>0</v>
      </c>
      <c r="K25" s="1">
        <f>MV_karaoke_202004165[[#This Row],[R라인]]+MV_karaoke_202004165[[#This Row],[P라인]]</f>
        <v>0</v>
      </c>
    </row>
    <row r="26" spans="1:14">
      <c r="A26" s="1" t="s">
        <v>75</v>
      </c>
      <c r="B26" s="4">
        <v>44</v>
      </c>
      <c r="D26" s="1">
        <f>(MV_karaoke_202004165[[#This Row],[Lines]]-MV_karaoke_202004165[[#This Row],[찾은 Lines]])</f>
        <v>44</v>
      </c>
      <c r="H26" s="1" t="s">
        <v>1365</v>
      </c>
      <c r="I26" s="1">
        <v>0</v>
      </c>
      <c r="J26" s="1">
        <v>0</v>
      </c>
      <c r="K26" s="1">
        <f>MV_karaoke_202004165[[#This Row],[R라인]]+MV_karaoke_202004165[[#This Row],[P라인]]</f>
        <v>0</v>
      </c>
    </row>
    <row r="27" spans="1:14">
      <c r="A27" s="1" t="s">
        <v>74</v>
      </c>
      <c r="B27" s="1">
        <v>34</v>
      </c>
      <c r="C27" s="1">
        <v>34</v>
      </c>
      <c r="D27" s="1">
        <f>(MV_karaoke_202004165[[#This Row],[Lines]]-MV_karaoke_202004165[[#This Row],[찾은 Lines]])</f>
        <v>0</v>
      </c>
      <c r="E27" s="1">
        <v>0</v>
      </c>
      <c r="F27" s="1">
        <v>176</v>
      </c>
      <c r="G27" s="1">
        <v>0</v>
      </c>
      <c r="I27" s="1">
        <v>0</v>
      </c>
      <c r="J27" s="1">
        <v>0</v>
      </c>
      <c r="K27" s="1">
        <f>MV_karaoke_202004165[[#This Row],[R라인]]+MV_karaoke_202004165[[#This Row],[P라인]]</f>
        <v>0</v>
      </c>
    </row>
    <row r="28" spans="1:14">
      <c r="A28" s="1" t="s">
        <v>73</v>
      </c>
      <c r="B28" s="1">
        <v>28</v>
      </c>
      <c r="C28" s="1">
        <v>28</v>
      </c>
      <c r="D28" s="1">
        <f>(MV_karaoke_202004165[[#This Row],[Lines]]-MV_karaoke_202004165[[#This Row],[찾은 Lines]])</f>
        <v>0</v>
      </c>
      <c r="E28" s="1">
        <v>9</v>
      </c>
      <c r="F28" s="1">
        <v>72</v>
      </c>
      <c r="G28" s="1">
        <v>0</v>
      </c>
      <c r="I28" s="1">
        <v>0</v>
      </c>
      <c r="J28" s="1">
        <v>0</v>
      </c>
      <c r="K28" s="1">
        <f>MV_karaoke_202004165[[#This Row],[R라인]]+MV_karaoke_202004165[[#This Row],[P라인]]</f>
        <v>0</v>
      </c>
    </row>
    <row r="29" spans="1:14">
      <c r="A29" s="1" t="s">
        <v>72</v>
      </c>
      <c r="B29" s="1">
        <v>40</v>
      </c>
      <c r="C29" s="1">
        <v>40</v>
      </c>
      <c r="D29" s="1">
        <f>(MV_karaoke_202004165[[#This Row],[Lines]]-MV_karaoke_202004165[[#This Row],[찾은 Lines]])</f>
        <v>0</v>
      </c>
      <c r="E29" s="1">
        <v>5</v>
      </c>
      <c r="F29" s="1">
        <v>103</v>
      </c>
      <c r="G29" s="1">
        <v>0</v>
      </c>
      <c r="I29" s="1">
        <v>0</v>
      </c>
      <c r="J29" s="1">
        <v>0</v>
      </c>
      <c r="K29" s="1">
        <f>MV_karaoke_202004165[[#This Row],[R라인]]+MV_karaoke_202004165[[#This Row],[P라인]]</f>
        <v>0</v>
      </c>
    </row>
    <row r="30" spans="1:14">
      <c r="A30" s="1" t="s">
        <v>71</v>
      </c>
      <c r="B30" s="1">
        <v>47</v>
      </c>
      <c r="C30" s="1">
        <v>47</v>
      </c>
      <c r="D30" s="1">
        <f>(MV_karaoke_202004165[[#This Row],[Lines]]-MV_karaoke_202004165[[#This Row],[찾은 Lines]])</f>
        <v>0</v>
      </c>
      <c r="E30" s="1">
        <v>7</v>
      </c>
      <c r="F30" s="1">
        <v>92</v>
      </c>
      <c r="G30" s="1">
        <v>3</v>
      </c>
      <c r="I30" s="1">
        <v>0</v>
      </c>
      <c r="J30" s="1">
        <v>0</v>
      </c>
      <c r="K30" s="1">
        <f>MV_karaoke_202004165[[#This Row],[R라인]]+MV_karaoke_202004165[[#This Row],[P라인]]</f>
        <v>0</v>
      </c>
    </row>
    <row r="31" spans="1:14">
      <c r="A31" s="1" t="s">
        <v>70</v>
      </c>
      <c r="B31" s="1">
        <v>37</v>
      </c>
      <c r="C31" s="1">
        <v>35</v>
      </c>
      <c r="D31" s="1">
        <f>(MV_karaoke_202004165[[#This Row],[Lines]]-MV_karaoke_202004165[[#This Row],[찾은 Lines]])</f>
        <v>2</v>
      </c>
      <c r="E31" s="1">
        <v>1</v>
      </c>
      <c r="F31" s="1">
        <v>151</v>
      </c>
      <c r="G31" s="1">
        <v>0</v>
      </c>
      <c r="H31" s="1" t="s">
        <v>1349</v>
      </c>
      <c r="I31" s="1">
        <v>0</v>
      </c>
      <c r="J31" s="1">
        <v>0</v>
      </c>
      <c r="K31" s="1">
        <f>MV_karaoke_202004165[[#This Row],[R라인]]+MV_karaoke_202004165[[#This Row],[P라인]]</f>
        <v>0</v>
      </c>
    </row>
    <row r="32" spans="1:14">
      <c r="A32" s="1" t="s">
        <v>69</v>
      </c>
      <c r="B32" s="1">
        <v>36</v>
      </c>
      <c r="C32" s="1">
        <v>37</v>
      </c>
      <c r="D32" s="1">
        <f>(MV_karaoke_202004165[[#This Row],[Lines]]-MV_karaoke_202004165[[#This Row],[찾은 Lines]])</f>
        <v>-1</v>
      </c>
      <c r="E32" s="1">
        <v>0</v>
      </c>
      <c r="F32" s="1">
        <v>185</v>
      </c>
      <c r="G32" s="1">
        <v>1</v>
      </c>
      <c r="H32" s="1" t="s">
        <v>1364</v>
      </c>
      <c r="I32" s="1">
        <v>0</v>
      </c>
      <c r="J32" s="1">
        <v>1</v>
      </c>
      <c r="K32" s="1">
        <f>MV_karaoke_202004165[[#This Row],[R라인]]+MV_karaoke_202004165[[#This Row],[P라인]]</f>
        <v>1</v>
      </c>
    </row>
    <row r="33" spans="1:14">
      <c r="A33" s="1" t="s">
        <v>68</v>
      </c>
      <c r="B33" s="1">
        <v>40</v>
      </c>
      <c r="C33" s="1">
        <v>41</v>
      </c>
      <c r="D33" s="1">
        <f>(MV_karaoke_202004165[[#This Row],[Lines]]-MV_karaoke_202004165[[#This Row],[찾은 Lines]])</f>
        <v>-1</v>
      </c>
      <c r="E33" s="1">
        <v>0</v>
      </c>
      <c r="F33" s="1">
        <v>149</v>
      </c>
      <c r="G33" s="1">
        <v>0</v>
      </c>
      <c r="H33" s="1" t="s">
        <v>1363</v>
      </c>
      <c r="I33" s="1">
        <v>0</v>
      </c>
      <c r="J33" s="1">
        <v>1</v>
      </c>
      <c r="K33" s="1">
        <f>MV_karaoke_202004165[[#This Row],[R라인]]+MV_karaoke_202004165[[#This Row],[P라인]]</f>
        <v>1</v>
      </c>
    </row>
    <row r="34" spans="1:14">
      <c r="A34" s="1" t="s">
        <v>67</v>
      </c>
      <c r="B34" s="1">
        <v>30</v>
      </c>
      <c r="C34" s="1">
        <v>29</v>
      </c>
      <c r="D34" s="1">
        <f>(MV_karaoke_202004165[[#This Row],[Lines]]-MV_karaoke_202004165[[#This Row],[찾은 Lines]])</f>
        <v>1</v>
      </c>
      <c r="E34" s="1">
        <v>10</v>
      </c>
      <c r="F34" s="1">
        <v>70</v>
      </c>
      <c r="G34" s="1">
        <v>0</v>
      </c>
      <c r="H34" s="1" t="s">
        <v>1348</v>
      </c>
      <c r="I34" s="1">
        <v>0</v>
      </c>
      <c r="J34" s="1">
        <v>0</v>
      </c>
      <c r="K34" s="1">
        <f>MV_karaoke_202004165[[#This Row],[R라인]]+MV_karaoke_202004165[[#This Row],[P라인]]</f>
        <v>0</v>
      </c>
    </row>
    <row r="35" spans="1:14">
      <c r="A35" s="1" t="s">
        <v>66</v>
      </c>
      <c r="B35" s="1">
        <v>25</v>
      </c>
      <c r="C35" s="1">
        <v>25</v>
      </c>
      <c r="D35" s="1">
        <f>(MV_karaoke_202004165[[#This Row],[Lines]]-MV_karaoke_202004165[[#This Row],[찾은 Lines]])</f>
        <v>0</v>
      </c>
      <c r="E35" s="1">
        <v>0</v>
      </c>
      <c r="F35" s="1">
        <v>148</v>
      </c>
      <c r="G35" s="1">
        <v>0</v>
      </c>
      <c r="I35" s="1">
        <v>0</v>
      </c>
      <c r="J35" s="1">
        <v>0</v>
      </c>
      <c r="K35" s="1">
        <f>MV_karaoke_202004165[[#This Row],[R라인]]+MV_karaoke_202004165[[#This Row],[P라인]]</f>
        <v>0</v>
      </c>
    </row>
    <row r="36" spans="1:14">
      <c r="A36" s="1" t="s">
        <v>65</v>
      </c>
      <c r="B36" s="1">
        <v>42</v>
      </c>
      <c r="C36" s="1">
        <v>42</v>
      </c>
      <c r="D36" s="1">
        <f>(MV_karaoke_202004165[[#This Row],[Lines]]-MV_karaoke_202004165[[#This Row],[찾은 Lines]])</f>
        <v>0</v>
      </c>
      <c r="E36" s="1">
        <v>0</v>
      </c>
      <c r="F36" s="1">
        <v>188</v>
      </c>
      <c r="G36" s="1">
        <v>0</v>
      </c>
      <c r="I36" s="1">
        <v>0</v>
      </c>
      <c r="J36" s="1">
        <v>0</v>
      </c>
      <c r="K36" s="1">
        <f>MV_karaoke_202004165[[#This Row],[R라인]]+MV_karaoke_202004165[[#This Row],[P라인]]</f>
        <v>0</v>
      </c>
    </row>
    <row r="37" spans="1:14">
      <c r="A37" s="1" t="s">
        <v>64</v>
      </c>
      <c r="B37" s="1">
        <v>40</v>
      </c>
      <c r="C37" s="1">
        <v>40</v>
      </c>
      <c r="D37" s="1">
        <f>(MV_karaoke_202004165[[#This Row],[Lines]]-MV_karaoke_202004165[[#This Row],[찾은 Lines]])</f>
        <v>0</v>
      </c>
      <c r="E37" s="1">
        <v>10</v>
      </c>
      <c r="F37" s="1">
        <v>77</v>
      </c>
      <c r="G37" s="1">
        <v>0</v>
      </c>
      <c r="I37" s="1">
        <v>0</v>
      </c>
      <c r="J37" s="1">
        <v>0</v>
      </c>
      <c r="K37" s="1">
        <f>MV_karaoke_202004165[[#This Row],[R라인]]+MV_karaoke_202004165[[#This Row],[P라인]]</f>
        <v>0</v>
      </c>
    </row>
    <row r="38" spans="1:14">
      <c r="A38" s="1" t="s">
        <v>63</v>
      </c>
      <c r="B38" s="1">
        <v>34</v>
      </c>
      <c r="C38" s="1">
        <v>34</v>
      </c>
      <c r="D38" s="1">
        <f>(MV_karaoke_202004165[[#This Row],[Lines]]-MV_karaoke_202004165[[#This Row],[찾은 Lines]])</f>
        <v>0</v>
      </c>
      <c r="E38" s="1">
        <v>3</v>
      </c>
      <c r="F38" s="1">
        <v>123</v>
      </c>
      <c r="G38" s="1">
        <v>1</v>
      </c>
      <c r="H38" s="1" t="s">
        <v>1541</v>
      </c>
      <c r="I38" s="1">
        <v>0</v>
      </c>
      <c r="J38" s="1">
        <v>0</v>
      </c>
      <c r="K38" s="1">
        <f>MV_karaoke_202004165[[#This Row],[R라인]]+MV_karaoke_202004165[[#This Row],[P라인]]</f>
        <v>0</v>
      </c>
      <c r="N38" s="1" t="s">
        <v>1542</v>
      </c>
    </row>
    <row r="39" spans="1:14">
      <c r="A39" s="1" t="s">
        <v>62</v>
      </c>
      <c r="B39" s="1">
        <v>45</v>
      </c>
      <c r="C39" s="1">
        <v>42</v>
      </c>
      <c r="D39" s="1">
        <f>(MV_karaoke_202004165[[#This Row],[Lines]]-MV_karaoke_202004165[[#This Row],[찾은 Lines]])</f>
        <v>3</v>
      </c>
      <c r="E39" s="1">
        <v>4</v>
      </c>
      <c r="F39" s="1">
        <v>117</v>
      </c>
      <c r="G39" s="1">
        <v>6</v>
      </c>
      <c r="H39" s="1" t="s">
        <v>1355</v>
      </c>
      <c r="I39" s="1">
        <v>1</v>
      </c>
      <c r="J39" s="1">
        <v>3</v>
      </c>
      <c r="K39" s="1">
        <f>MV_karaoke_202004165[[#This Row],[R라인]]+MV_karaoke_202004165[[#This Row],[P라인]]</f>
        <v>4</v>
      </c>
    </row>
    <row r="40" spans="1:14">
      <c r="A40" s="1" t="s">
        <v>61</v>
      </c>
      <c r="B40" s="1">
        <v>32</v>
      </c>
      <c r="C40" s="1">
        <v>30</v>
      </c>
      <c r="D40" s="1">
        <f>(MV_karaoke_202004165[[#This Row],[Lines]]-MV_karaoke_202004165[[#This Row],[찾은 Lines]])</f>
        <v>2</v>
      </c>
      <c r="E40" s="1">
        <v>6</v>
      </c>
      <c r="F40" s="1">
        <v>97</v>
      </c>
      <c r="G40" s="1">
        <v>0</v>
      </c>
      <c r="H40" s="1" t="s">
        <v>1349</v>
      </c>
      <c r="I40" s="1">
        <v>0</v>
      </c>
      <c r="J40" s="1">
        <v>0</v>
      </c>
      <c r="K40" s="1">
        <f>MV_karaoke_202004165[[#This Row],[R라인]]+MV_karaoke_202004165[[#This Row],[P라인]]</f>
        <v>0</v>
      </c>
    </row>
    <row r="41" spans="1:14">
      <c r="A41" s="1" t="s">
        <v>60</v>
      </c>
      <c r="B41" s="1">
        <v>56</v>
      </c>
      <c r="C41" s="1">
        <v>55</v>
      </c>
      <c r="D41" s="1">
        <f>(MV_karaoke_202004165[[#This Row],[Lines]]-MV_karaoke_202004165[[#This Row],[찾은 Lines]])</f>
        <v>1</v>
      </c>
      <c r="E41" s="1">
        <v>3</v>
      </c>
      <c r="F41" s="1">
        <v>107</v>
      </c>
      <c r="G41" s="1">
        <v>0</v>
      </c>
      <c r="H41" s="1" t="s">
        <v>1348</v>
      </c>
      <c r="I41" s="1">
        <v>0</v>
      </c>
      <c r="J41" s="1">
        <v>0</v>
      </c>
      <c r="K41" s="1">
        <f>MV_karaoke_202004165[[#This Row],[R라인]]+MV_karaoke_202004165[[#This Row],[P라인]]</f>
        <v>0</v>
      </c>
    </row>
    <row r="42" spans="1:14">
      <c r="A42" s="1" t="s">
        <v>59</v>
      </c>
      <c r="B42" s="1">
        <v>32</v>
      </c>
      <c r="C42" s="1">
        <v>33</v>
      </c>
      <c r="D42" s="1">
        <f>(MV_karaoke_202004165[[#This Row],[Lines]]-MV_karaoke_202004165[[#This Row],[찾은 Lines]])</f>
        <v>-1</v>
      </c>
      <c r="E42" s="1">
        <v>0</v>
      </c>
      <c r="F42" s="1">
        <v>173</v>
      </c>
      <c r="G42" s="1">
        <v>1</v>
      </c>
      <c r="H42" s="1" t="s">
        <v>1353</v>
      </c>
      <c r="I42" s="1">
        <v>0</v>
      </c>
      <c r="J42" s="1">
        <v>1</v>
      </c>
      <c r="K42" s="1">
        <f>MV_karaoke_202004165[[#This Row],[R라인]]+MV_karaoke_202004165[[#This Row],[P라인]]</f>
        <v>1</v>
      </c>
      <c r="N42" s="1" t="s">
        <v>1354</v>
      </c>
    </row>
    <row r="43" spans="1:14">
      <c r="A43" s="1" t="s">
        <v>58</v>
      </c>
      <c r="B43" s="1">
        <v>34</v>
      </c>
      <c r="C43" s="1">
        <v>33</v>
      </c>
      <c r="D43" s="1">
        <f>(MV_karaoke_202004165[[#This Row],[Lines]]-MV_karaoke_202004165[[#This Row],[찾은 Lines]])</f>
        <v>1</v>
      </c>
      <c r="E43" s="1">
        <v>1</v>
      </c>
      <c r="F43" s="1">
        <v>121</v>
      </c>
      <c r="G43" s="1">
        <v>0</v>
      </c>
      <c r="H43" s="1" t="s">
        <v>1540</v>
      </c>
      <c r="I43" s="1">
        <v>0</v>
      </c>
      <c r="J43" s="1">
        <v>0</v>
      </c>
      <c r="K43" s="1">
        <f>MV_karaoke_202004165[[#This Row],[R라인]]+MV_karaoke_202004165[[#This Row],[P라인]]</f>
        <v>0</v>
      </c>
    </row>
    <row r="44" spans="1:14">
      <c r="A44" s="1" t="s">
        <v>57</v>
      </c>
      <c r="B44" s="1">
        <v>50</v>
      </c>
      <c r="C44" s="1">
        <v>49</v>
      </c>
      <c r="D44" s="1">
        <f>(MV_karaoke_202004165[[#This Row],[Lines]]-MV_karaoke_202004165[[#This Row],[찾은 Lines]])</f>
        <v>1</v>
      </c>
      <c r="E44" s="1">
        <v>1</v>
      </c>
      <c r="F44" s="1">
        <v>124</v>
      </c>
      <c r="G44" s="1">
        <v>1</v>
      </c>
      <c r="H44" s="1" t="s">
        <v>1341</v>
      </c>
      <c r="I44" s="1">
        <v>0</v>
      </c>
      <c r="J44" s="1">
        <v>0</v>
      </c>
      <c r="K44" s="1">
        <f>MV_karaoke_202004165[[#This Row],[R라인]]+MV_karaoke_202004165[[#This Row],[P라인]]</f>
        <v>0</v>
      </c>
    </row>
    <row r="45" spans="1:14">
      <c r="A45" s="1" t="s">
        <v>56</v>
      </c>
      <c r="B45" s="1">
        <v>47</v>
      </c>
      <c r="C45" s="1">
        <v>47</v>
      </c>
      <c r="D45" s="1">
        <f>(MV_karaoke_202004165[[#This Row],[Lines]]-MV_karaoke_202004165[[#This Row],[찾은 Lines]])</f>
        <v>0</v>
      </c>
      <c r="E45" s="1">
        <v>2</v>
      </c>
      <c r="F45" s="1">
        <v>113</v>
      </c>
      <c r="G45" s="1">
        <v>0</v>
      </c>
      <c r="I45" s="1">
        <v>0</v>
      </c>
      <c r="J45" s="1">
        <v>0</v>
      </c>
      <c r="K45" s="1">
        <f>MV_karaoke_202004165[[#This Row],[R라인]]+MV_karaoke_202004165[[#This Row],[P라인]]</f>
        <v>0</v>
      </c>
    </row>
    <row r="46" spans="1:14">
      <c r="A46" s="1" t="s">
        <v>55</v>
      </c>
      <c r="B46" s="1">
        <v>33</v>
      </c>
      <c r="C46" s="1">
        <v>28</v>
      </c>
      <c r="D46" s="1">
        <f>(MV_karaoke_202004165[[#This Row],[Lines]]-MV_karaoke_202004165[[#This Row],[찾은 Lines]])</f>
        <v>5</v>
      </c>
      <c r="E46" s="1">
        <v>10</v>
      </c>
      <c r="F46" s="1">
        <v>58</v>
      </c>
      <c r="G46" s="1">
        <v>0</v>
      </c>
      <c r="H46" s="1" t="s">
        <v>1341</v>
      </c>
      <c r="I46" s="1">
        <v>0</v>
      </c>
      <c r="J46" s="1">
        <v>0</v>
      </c>
      <c r="K46" s="1">
        <f>MV_karaoke_202004165[[#This Row],[R라인]]+MV_karaoke_202004165[[#This Row],[P라인]]</f>
        <v>0</v>
      </c>
    </row>
    <row r="47" spans="1:14">
      <c r="A47" s="1" t="s">
        <v>54</v>
      </c>
      <c r="B47" s="1">
        <v>38</v>
      </c>
      <c r="C47" s="1">
        <v>39</v>
      </c>
      <c r="D47" s="1">
        <f>(MV_karaoke_202004165[[#This Row],[Lines]]-MV_karaoke_202004165[[#This Row],[찾은 Lines]])</f>
        <v>-1</v>
      </c>
      <c r="E47" s="1">
        <v>1</v>
      </c>
      <c r="F47" s="1">
        <v>120</v>
      </c>
      <c r="G47" s="1">
        <v>2</v>
      </c>
      <c r="H47" s="1" t="s">
        <v>1352</v>
      </c>
      <c r="I47" s="1">
        <v>0</v>
      </c>
      <c r="J47" s="1">
        <v>1</v>
      </c>
      <c r="K47" s="1">
        <f>MV_karaoke_202004165[[#This Row],[R라인]]+MV_karaoke_202004165[[#This Row],[P라인]]</f>
        <v>1</v>
      </c>
    </row>
    <row r="48" spans="1:14">
      <c r="A48" s="1" t="s">
        <v>53</v>
      </c>
      <c r="B48" s="1">
        <v>28</v>
      </c>
      <c r="C48" s="1">
        <v>28</v>
      </c>
      <c r="D48" s="1">
        <f>(MV_karaoke_202004165[[#This Row],[Lines]]-MV_karaoke_202004165[[#This Row],[찾은 Lines]])</f>
        <v>0</v>
      </c>
      <c r="E48" s="1">
        <v>0</v>
      </c>
      <c r="F48" s="1">
        <v>140</v>
      </c>
      <c r="G48" s="1">
        <v>0</v>
      </c>
      <c r="I48" s="1">
        <v>0</v>
      </c>
      <c r="J48" s="1">
        <v>0</v>
      </c>
      <c r="K48" s="1">
        <f>MV_karaoke_202004165[[#This Row],[R라인]]+MV_karaoke_202004165[[#This Row],[P라인]]</f>
        <v>0</v>
      </c>
    </row>
    <row r="49" spans="1:14">
      <c r="A49" s="1" t="s">
        <v>52</v>
      </c>
      <c r="B49" s="1">
        <v>22</v>
      </c>
      <c r="C49" s="1">
        <v>22</v>
      </c>
      <c r="D49" s="1">
        <f>(MV_karaoke_202004165[[#This Row],[Lines]]-MV_karaoke_202004165[[#This Row],[찾은 Lines]])</f>
        <v>0</v>
      </c>
      <c r="E49" s="1">
        <v>2</v>
      </c>
      <c r="F49" s="1">
        <v>128</v>
      </c>
      <c r="G49" s="1">
        <v>1</v>
      </c>
      <c r="H49" s="1" t="s">
        <v>1348</v>
      </c>
      <c r="I49" s="1">
        <v>0</v>
      </c>
      <c r="J49" s="1">
        <v>0</v>
      </c>
      <c r="K49" s="1">
        <f>MV_karaoke_202004165[[#This Row],[R라인]]+MV_karaoke_202004165[[#This Row],[P라인]]</f>
        <v>0</v>
      </c>
      <c r="N49" s="1" t="s">
        <v>1539</v>
      </c>
    </row>
    <row r="50" spans="1:14">
      <c r="A50" s="1" t="s">
        <v>51</v>
      </c>
      <c r="B50" s="1">
        <v>15</v>
      </c>
      <c r="C50" s="1">
        <v>14</v>
      </c>
      <c r="D50" s="1">
        <f>(MV_karaoke_202004165[[#This Row],[Lines]]-MV_karaoke_202004165[[#This Row],[찾은 Lines]])</f>
        <v>1</v>
      </c>
      <c r="E50" s="1">
        <v>6</v>
      </c>
      <c r="F50" s="1">
        <v>92</v>
      </c>
      <c r="G50" s="1">
        <v>0</v>
      </c>
      <c r="H50" s="1" t="s">
        <v>1348</v>
      </c>
      <c r="I50" s="1">
        <v>0</v>
      </c>
      <c r="J50" s="1">
        <v>0</v>
      </c>
      <c r="K50" s="1">
        <f>MV_karaoke_202004165[[#This Row],[R라인]]+MV_karaoke_202004165[[#This Row],[P라인]]</f>
        <v>0</v>
      </c>
    </row>
    <row r="51" spans="1:14">
      <c r="A51" s="1" t="s">
        <v>50</v>
      </c>
      <c r="B51" s="1">
        <v>27</v>
      </c>
      <c r="C51" s="1">
        <v>24</v>
      </c>
      <c r="D51" s="1">
        <f>(MV_karaoke_202004165[[#This Row],[Lines]]-MV_karaoke_202004165[[#This Row],[찾은 Lines]])</f>
        <v>3</v>
      </c>
      <c r="E51" s="1">
        <v>8</v>
      </c>
      <c r="F51" s="1">
        <v>72</v>
      </c>
      <c r="G51" s="1">
        <v>1</v>
      </c>
      <c r="H51" s="1" t="s">
        <v>1351</v>
      </c>
      <c r="I51" s="1">
        <v>0</v>
      </c>
      <c r="J51" s="1">
        <v>0</v>
      </c>
      <c r="K51" s="1">
        <f>MV_karaoke_202004165[[#This Row],[R라인]]+MV_karaoke_202004165[[#This Row],[P라인]]</f>
        <v>0</v>
      </c>
    </row>
    <row r="52" spans="1:14">
      <c r="A52" s="1" t="s">
        <v>49</v>
      </c>
      <c r="B52" s="1">
        <v>56</v>
      </c>
      <c r="C52" s="1">
        <v>55</v>
      </c>
      <c r="D52" s="1">
        <f>(MV_karaoke_202004165[[#This Row],[Lines]]-MV_karaoke_202004165[[#This Row],[찾은 Lines]])</f>
        <v>1</v>
      </c>
      <c r="E52" s="1">
        <v>5</v>
      </c>
      <c r="F52" s="1">
        <v>90</v>
      </c>
      <c r="G52" s="1">
        <v>1</v>
      </c>
      <c r="H52" s="1" t="s">
        <v>1348</v>
      </c>
      <c r="I52" s="1">
        <v>0</v>
      </c>
      <c r="J52" s="1">
        <v>0</v>
      </c>
      <c r="K52" s="1">
        <f>MV_karaoke_202004165[[#This Row],[R라인]]+MV_karaoke_202004165[[#This Row],[P라인]]</f>
        <v>0</v>
      </c>
    </row>
    <row r="53" spans="1:14">
      <c r="A53" s="1" t="s">
        <v>48</v>
      </c>
      <c r="B53" s="1">
        <v>77</v>
      </c>
      <c r="C53" s="1">
        <v>76</v>
      </c>
      <c r="D53" s="1">
        <f>(MV_karaoke_202004165[[#This Row],[Lines]]-MV_karaoke_202004165[[#This Row],[찾은 Lines]])</f>
        <v>1</v>
      </c>
      <c r="E53" s="1">
        <v>1</v>
      </c>
      <c r="F53" s="1">
        <v>152</v>
      </c>
      <c r="G53" s="1">
        <v>0</v>
      </c>
      <c r="H53" s="1" t="s">
        <v>1538</v>
      </c>
      <c r="I53" s="1">
        <v>0</v>
      </c>
      <c r="J53" s="1">
        <v>0</v>
      </c>
      <c r="K53" s="1">
        <f>MV_karaoke_202004165[[#This Row],[R라인]]+MV_karaoke_202004165[[#This Row],[P라인]]</f>
        <v>0</v>
      </c>
      <c r="N53" s="1" t="s">
        <v>1537</v>
      </c>
    </row>
    <row r="54" spans="1:14">
      <c r="A54" s="1" t="s">
        <v>47</v>
      </c>
      <c r="B54" s="1">
        <v>29</v>
      </c>
      <c r="C54" s="1">
        <v>29</v>
      </c>
      <c r="D54" s="1">
        <f>(MV_karaoke_202004165[[#This Row],[Lines]]-MV_karaoke_202004165[[#This Row],[찾은 Lines]])</f>
        <v>0</v>
      </c>
      <c r="E54" s="1">
        <v>0</v>
      </c>
      <c r="F54" s="1">
        <v>149</v>
      </c>
      <c r="G54" s="1">
        <v>0</v>
      </c>
      <c r="I54" s="1">
        <v>0</v>
      </c>
      <c r="J54" s="1">
        <v>0</v>
      </c>
      <c r="K54" s="1">
        <f>MV_karaoke_202004165[[#This Row],[R라인]]+MV_karaoke_202004165[[#This Row],[P라인]]</f>
        <v>0</v>
      </c>
    </row>
    <row r="55" spans="1:14">
      <c r="A55" s="1" t="s">
        <v>46</v>
      </c>
      <c r="B55" s="1">
        <v>26</v>
      </c>
      <c r="C55" s="1">
        <v>26</v>
      </c>
      <c r="D55" s="1">
        <f>(MV_karaoke_202004165[[#This Row],[Lines]]-MV_karaoke_202004165[[#This Row],[찾은 Lines]])</f>
        <v>0</v>
      </c>
      <c r="E55" s="1">
        <v>0</v>
      </c>
      <c r="F55" s="1">
        <v>194</v>
      </c>
      <c r="G55" s="1">
        <v>0</v>
      </c>
      <c r="I55" s="1">
        <v>0</v>
      </c>
      <c r="J55" s="1">
        <v>0</v>
      </c>
      <c r="K55" s="1">
        <f>MV_karaoke_202004165[[#This Row],[R라인]]+MV_karaoke_202004165[[#This Row],[P라인]]</f>
        <v>0</v>
      </c>
    </row>
    <row r="56" spans="1:14">
      <c r="A56" s="1" t="s">
        <v>45</v>
      </c>
      <c r="B56" s="1">
        <v>33</v>
      </c>
      <c r="C56" s="1">
        <v>33</v>
      </c>
      <c r="D56" s="1">
        <f>(MV_karaoke_202004165[[#This Row],[Lines]]-MV_karaoke_202004165[[#This Row],[찾은 Lines]])</f>
        <v>0</v>
      </c>
      <c r="E56" s="1">
        <v>0</v>
      </c>
      <c r="F56" s="1">
        <v>184</v>
      </c>
      <c r="G56" s="1">
        <v>0</v>
      </c>
      <c r="I56" s="1">
        <v>1</v>
      </c>
      <c r="J56" s="1">
        <v>0</v>
      </c>
      <c r="K56" s="1">
        <f>MV_karaoke_202004165[[#This Row],[R라인]]+MV_karaoke_202004165[[#This Row],[P라인]]</f>
        <v>1</v>
      </c>
    </row>
    <row r="57" spans="1:14">
      <c r="A57" s="1" t="s">
        <v>44</v>
      </c>
      <c r="B57" s="1">
        <v>36</v>
      </c>
      <c r="C57" s="1">
        <v>36</v>
      </c>
      <c r="D57" s="1">
        <f>(MV_karaoke_202004165[[#This Row],[Lines]]-MV_karaoke_202004165[[#This Row],[찾은 Lines]])</f>
        <v>0</v>
      </c>
      <c r="E57" s="1">
        <v>0</v>
      </c>
      <c r="F57" s="1">
        <v>182</v>
      </c>
      <c r="G57" s="1">
        <v>0</v>
      </c>
      <c r="I57" s="1">
        <v>0</v>
      </c>
      <c r="J57" s="1">
        <v>0</v>
      </c>
      <c r="K57" s="1">
        <f>MV_karaoke_202004165[[#This Row],[R라인]]+MV_karaoke_202004165[[#This Row],[P라인]]</f>
        <v>0</v>
      </c>
    </row>
    <row r="58" spans="1:14">
      <c r="A58" s="1" t="s">
        <v>43</v>
      </c>
      <c r="B58" s="1">
        <v>34</v>
      </c>
      <c r="C58" s="1">
        <v>34</v>
      </c>
      <c r="D58" s="1">
        <f>(MV_karaoke_202004165[[#This Row],[Lines]]-MV_karaoke_202004165[[#This Row],[찾은 Lines]])</f>
        <v>0</v>
      </c>
      <c r="E58" s="1">
        <v>1</v>
      </c>
      <c r="F58" s="1">
        <v>176</v>
      </c>
      <c r="G58" s="1">
        <v>1</v>
      </c>
      <c r="H58" s="1" t="s">
        <v>1350</v>
      </c>
      <c r="I58" s="1">
        <v>1</v>
      </c>
      <c r="J58" s="1">
        <v>0</v>
      </c>
      <c r="K58" s="1">
        <f>MV_karaoke_202004165[[#This Row],[R라인]]+MV_karaoke_202004165[[#This Row],[P라인]]</f>
        <v>1</v>
      </c>
    </row>
    <row r="59" spans="1:14">
      <c r="A59" s="1" t="s">
        <v>42</v>
      </c>
      <c r="B59" s="1">
        <v>28</v>
      </c>
      <c r="C59" s="1">
        <v>26</v>
      </c>
      <c r="D59" s="1">
        <f>(MV_karaoke_202004165[[#This Row],[Lines]]-MV_karaoke_202004165[[#This Row],[찾은 Lines]])</f>
        <v>2</v>
      </c>
      <c r="E59" s="1">
        <v>8</v>
      </c>
      <c r="F59" s="1">
        <v>72</v>
      </c>
      <c r="G59" s="1">
        <v>0</v>
      </c>
      <c r="H59" s="1" t="s">
        <v>1349</v>
      </c>
      <c r="I59" s="1">
        <v>0</v>
      </c>
      <c r="J59" s="1">
        <v>0</v>
      </c>
      <c r="K59" s="1">
        <f>MV_karaoke_202004165[[#This Row],[R라인]]+MV_karaoke_202004165[[#This Row],[P라인]]</f>
        <v>0</v>
      </c>
    </row>
    <row r="60" spans="1:14">
      <c r="A60" s="1" t="s">
        <v>41</v>
      </c>
      <c r="B60" s="1">
        <v>18</v>
      </c>
      <c r="C60" s="1">
        <v>17</v>
      </c>
      <c r="D60" s="1">
        <f>(MV_karaoke_202004165[[#This Row],[Lines]]-MV_karaoke_202004165[[#This Row],[찾은 Lines]])</f>
        <v>1</v>
      </c>
      <c r="E60" s="1">
        <v>0</v>
      </c>
      <c r="F60" s="1">
        <v>184</v>
      </c>
      <c r="G60" s="1">
        <v>0</v>
      </c>
      <c r="H60" s="1" t="s">
        <v>1348</v>
      </c>
      <c r="I60" s="1">
        <v>0</v>
      </c>
      <c r="J60" s="1">
        <v>0</v>
      </c>
      <c r="K60" s="1">
        <f>MV_karaoke_202004165[[#This Row],[R라인]]+MV_karaoke_202004165[[#This Row],[P라인]]</f>
        <v>0</v>
      </c>
    </row>
    <row r="61" spans="1:14">
      <c r="A61" s="1" t="s">
        <v>40</v>
      </c>
      <c r="B61" s="1">
        <v>33</v>
      </c>
      <c r="C61" s="1">
        <v>33</v>
      </c>
      <c r="D61" s="1">
        <f>(MV_karaoke_202004165[[#This Row],[Lines]]-MV_karaoke_202004165[[#This Row],[찾은 Lines]])</f>
        <v>0</v>
      </c>
      <c r="E61" s="1">
        <v>1</v>
      </c>
      <c r="F61" s="1">
        <v>156</v>
      </c>
      <c r="G61" s="1">
        <v>0</v>
      </c>
      <c r="H61" s="1" t="s">
        <v>1347</v>
      </c>
      <c r="I61" s="1">
        <v>0</v>
      </c>
      <c r="J61" s="1">
        <v>0</v>
      </c>
      <c r="K61" s="1">
        <f>MV_karaoke_202004165[[#This Row],[R라인]]+MV_karaoke_202004165[[#This Row],[P라인]]</f>
        <v>0</v>
      </c>
    </row>
    <row r="62" spans="1:14">
      <c r="A62" s="1" t="s">
        <v>166</v>
      </c>
      <c r="B62" s="1">
        <v>16</v>
      </c>
      <c r="C62" s="1">
        <v>15</v>
      </c>
      <c r="D62" s="1">
        <f>(MV_karaoke_202004165[[#This Row],[Lines]]-MV_karaoke_202004165[[#This Row],[찾은 Lines]])</f>
        <v>1</v>
      </c>
      <c r="E62" s="1">
        <v>0</v>
      </c>
      <c r="F62" s="1">
        <v>181</v>
      </c>
      <c r="G62" s="1">
        <v>0</v>
      </c>
      <c r="H62" s="1" t="s">
        <v>1346</v>
      </c>
      <c r="I62" s="1">
        <v>0</v>
      </c>
      <c r="J62" s="1">
        <v>0</v>
      </c>
      <c r="K62" s="1">
        <f>MV_karaoke_202004165[[#This Row],[R라인]]+MV_karaoke_202004165[[#This Row],[P라인]]</f>
        <v>0</v>
      </c>
    </row>
    <row r="63" spans="1:14">
      <c r="A63" s="1" t="s">
        <v>39</v>
      </c>
      <c r="B63" s="1">
        <v>34</v>
      </c>
      <c r="C63" s="1">
        <v>34</v>
      </c>
      <c r="D63" s="1">
        <f>(MV_karaoke_202004165[[#This Row],[Lines]]-MV_karaoke_202004165[[#This Row],[찾은 Lines]])</f>
        <v>0</v>
      </c>
      <c r="E63" s="1">
        <v>4</v>
      </c>
      <c r="F63" s="1">
        <v>111</v>
      </c>
      <c r="G63" s="1">
        <v>0</v>
      </c>
      <c r="I63" s="1">
        <v>0</v>
      </c>
      <c r="J63" s="1">
        <v>0</v>
      </c>
      <c r="K63" s="1">
        <f>MV_karaoke_202004165[[#This Row],[R라인]]+MV_karaoke_202004165[[#This Row],[P라인]]</f>
        <v>0</v>
      </c>
    </row>
    <row r="64" spans="1:14">
      <c r="A64" s="1" t="s">
        <v>38</v>
      </c>
      <c r="B64" s="1">
        <v>32</v>
      </c>
      <c r="C64" s="1">
        <v>33</v>
      </c>
      <c r="D64" s="1">
        <f>(MV_karaoke_202004165[[#This Row],[Lines]]-MV_karaoke_202004165[[#This Row],[찾은 Lines]])</f>
        <v>-1</v>
      </c>
      <c r="E64" s="1">
        <v>5</v>
      </c>
      <c r="F64" s="1">
        <v>98</v>
      </c>
      <c r="G64" s="1">
        <v>5</v>
      </c>
      <c r="H64" s="1" t="s">
        <v>1345</v>
      </c>
      <c r="I64" s="1">
        <v>0</v>
      </c>
      <c r="J64" s="1">
        <v>3</v>
      </c>
      <c r="K64" s="1">
        <f>MV_karaoke_202004165[[#This Row],[R라인]]+MV_karaoke_202004165[[#This Row],[P라인]]</f>
        <v>3</v>
      </c>
    </row>
    <row r="65" spans="1:14">
      <c r="A65" s="1" t="s">
        <v>37</v>
      </c>
      <c r="B65" s="1">
        <v>28</v>
      </c>
      <c r="C65" s="1">
        <v>30</v>
      </c>
      <c r="D65" s="1">
        <f>(MV_karaoke_202004165[[#This Row],[Lines]]-MV_karaoke_202004165[[#This Row],[찾은 Lines]])</f>
        <v>-2</v>
      </c>
      <c r="E65" s="1">
        <v>8</v>
      </c>
      <c r="F65" s="1">
        <v>85</v>
      </c>
      <c r="G65" s="1">
        <v>8</v>
      </c>
      <c r="H65" s="1" t="s">
        <v>1345</v>
      </c>
      <c r="I65" s="1">
        <v>0</v>
      </c>
      <c r="J65" s="1">
        <v>5</v>
      </c>
      <c r="K65" s="1">
        <f>MV_karaoke_202004165[[#This Row],[R라인]]+MV_karaoke_202004165[[#This Row],[P라인]]</f>
        <v>5</v>
      </c>
    </row>
    <row r="66" spans="1:14">
      <c r="A66" s="1" t="s">
        <v>36</v>
      </c>
      <c r="B66" s="1">
        <v>30</v>
      </c>
      <c r="C66" s="1">
        <v>34</v>
      </c>
      <c r="D66" s="1">
        <f>(MV_karaoke_202004165[[#This Row],[Lines]]-MV_karaoke_202004165[[#This Row],[찾은 Lines]])</f>
        <v>-4</v>
      </c>
      <c r="E66" s="1">
        <v>7</v>
      </c>
      <c r="F66" s="1">
        <v>56</v>
      </c>
      <c r="G66" s="1">
        <v>1</v>
      </c>
      <c r="H66" s="1" t="s">
        <v>1344</v>
      </c>
      <c r="I66" s="1">
        <v>0</v>
      </c>
      <c r="J66" s="1">
        <v>2</v>
      </c>
      <c r="K66" s="1">
        <f>MV_karaoke_202004165[[#This Row],[R라인]]+MV_karaoke_202004165[[#This Row],[P라인]]</f>
        <v>2</v>
      </c>
    </row>
    <row r="67" spans="1:14">
      <c r="A67" s="1" t="s">
        <v>35</v>
      </c>
      <c r="B67" s="1">
        <v>30</v>
      </c>
      <c r="C67" s="1">
        <v>41</v>
      </c>
      <c r="D67" s="1">
        <f>(MV_karaoke_202004165[[#This Row],[Lines]]-MV_karaoke_202004165[[#This Row],[찾은 Lines]])</f>
        <v>-11</v>
      </c>
      <c r="E67" s="1">
        <v>5</v>
      </c>
      <c r="F67" s="1">
        <v>120</v>
      </c>
      <c r="G67" s="1">
        <v>11</v>
      </c>
      <c r="H67" s="1" t="s">
        <v>1343</v>
      </c>
      <c r="I67" s="1">
        <v>0</v>
      </c>
      <c r="J67" s="1">
        <v>18</v>
      </c>
      <c r="K67" s="1">
        <f>MV_karaoke_202004165[[#This Row],[R라인]]+MV_karaoke_202004165[[#This Row],[P라인]]</f>
        <v>18</v>
      </c>
    </row>
    <row r="68" spans="1:14">
      <c r="A68" s="1" t="s">
        <v>34</v>
      </c>
      <c r="B68" s="1">
        <v>43</v>
      </c>
      <c r="C68" s="1">
        <v>43</v>
      </c>
      <c r="D68" s="1">
        <f>(MV_karaoke_202004165[[#This Row],[Lines]]-MV_karaoke_202004165[[#This Row],[찾은 Lines]])</f>
        <v>0</v>
      </c>
      <c r="E68" s="1">
        <v>0</v>
      </c>
      <c r="F68" s="1">
        <v>208</v>
      </c>
      <c r="G68" s="1">
        <v>0</v>
      </c>
      <c r="I68" s="1">
        <v>0</v>
      </c>
      <c r="J68" s="1">
        <v>0</v>
      </c>
      <c r="K68" s="1">
        <f>MV_karaoke_202004165[[#This Row],[R라인]]+MV_karaoke_202004165[[#This Row],[P라인]]</f>
        <v>0</v>
      </c>
    </row>
    <row r="69" spans="1:14">
      <c r="A69" s="1" t="s">
        <v>161</v>
      </c>
      <c r="B69" s="1">
        <v>33</v>
      </c>
      <c r="C69" s="1">
        <v>27</v>
      </c>
      <c r="D69" s="1">
        <f>(MV_karaoke_202004165[[#This Row],[Lines]]-MV_karaoke_202004165[[#This Row],[찾은 Lines]])</f>
        <v>6</v>
      </c>
      <c r="E69" s="1">
        <v>3</v>
      </c>
      <c r="F69" s="1">
        <v>108</v>
      </c>
      <c r="G69" s="1">
        <v>0</v>
      </c>
      <c r="H69" s="1" t="s">
        <v>1341</v>
      </c>
      <c r="I69" s="1">
        <v>0</v>
      </c>
      <c r="J69" s="1">
        <v>0</v>
      </c>
      <c r="K69" s="1">
        <f>MV_karaoke_202004165[[#This Row],[R라인]]+MV_karaoke_202004165[[#This Row],[P라인]]</f>
        <v>0</v>
      </c>
      <c r="N69" s="1" t="s">
        <v>1342</v>
      </c>
    </row>
    <row r="70" spans="1:14">
      <c r="A70" s="1" t="s">
        <v>33</v>
      </c>
      <c r="B70" s="1">
        <v>24</v>
      </c>
      <c r="C70" s="1">
        <v>24</v>
      </c>
      <c r="D70" s="1">
        <f>(MV_karaoke_202004165[[#This Row],[Lines]]-MV_karaoke_202004165[[#This Row],[찾은 Lines]])</f>
        <v>0</v>
      </c>
      <c r="E70" s="1">
        <v>2</v>
      </c>
      <c r="F70" s="1">
        <v>134</v>
      </c>
      <c r="G70" s="1">
        <v>0</v>
      </c>
      <c r="I70" s="1">
        <v>0</v>
      </c>
      <c r="J70" s="1">
        <v>0</v>
      </c>
      <c r="K70" s="1">
        <f>MV_karaoke_202004165[[#This Row],[R라인]]+MV_karaoke_202004165[[#This Row],[P라인]]</f>
        <v>0</v>
      </c>
    </row>
    <row r="71" spans="1:14">
      <c r="A71" s="1" t="s">
        <v>32</v>
      </c>
      <c r="B71" s="1">
        <v>40</v>
      </c>
      <c r="C71" s="1">
        <v>36</v>
      </c>
      <c r="D71" s="1">
        <f>(MV_karaoke_202004165[[#This Row],[Lines]]-MV_karaoke_202004165[[#This Row],[찾은 Lines]])</f>
        <v>4</v>
      </c>
      <c r="E71" s="1">
        <v>9</v>
      </c>
      <c r="F71" s="1">
        <v>85</v>
      </c>
      <c r="G71" s="1">
        <v>2</v>
      </c>
      <c r="H71" s="1" t="s">
        <v>1189</v>
      </c>
      <c r="I71" s="1">
        <v>12</v>
      </c>
      <c r="J71" s="1">
        <v>0</v>
      </c>
      <c r="K71" s="1">
        <f>MV_karaoke_202004165[[#This Row],[R라인]]+MV_karaoke_202004165[[#This Row],[P라인]]</f>
        <v>12</v>
      </c>
      <c r="L71" s="1">
        <v>1</v>
      </c>
    </row>
    <row r="72" spans="1:14">
      <c r="A72" s="1" t="s">
        <v>336</v>
      </c>
      <c r="B72" s="1">
        <v>75</v>
      </c>
      <c r="C72" s="1">
        <v>75</v>
      </c>
      <c r="D72" s="1">
        <f>(MV_karaoke_202004165[[#This Row],[Lines]]-MV_karaoke_202004165[[#This Row],[찾은 Lines]])</f>
        <v>0</v>
      </c>
      <c r="E72" s="1">
        <v>4</v>
      </c>
      <c r="F72" s="1">
        <v>106</v>
      </c>
      <c r="G72" s="1">
        <v>0</v>
      </c>
      <c r="I72" s="1">
        <v>0</v>
      </c>
      <c r="J72" s="1">
        <v>0</v>
      </c>
      <c r="K72" s="1">
        <f>MV_karaoke_202004165[[#This Row],[R라인]]+MV_karaoke_202004165[[#This Row],[P라인]]</f>
        <v>0</v>
      </c>
    </row>
    <row r="73" spans="1:14">
      <c r="A73" s="1" t="s">
        <v>30</v>
      </c>
      <c r="B73" s="1">
        <v>36</v>
      </c>
      <c r="C73" s="1">
        <v>33</v>
      </c>
      <c r="D73" s="1">
        <f>(MV_karaoke_202004165[[#This Row],[Lines]]-MV_karaoke_202004165[[#This Row],[찾은 Lines]])</f>
        <v>3</v>
      </c>
      <c r="E73" s="1">
        <v>9</v>
      </c>
      <c r="F73" s="1">
        <v>64</v>
      </c>
      <c r="G73" s="1">
        <v>1</v>
      </c>
      <c r="H73" s="1" t="s">
        <v>1341</v>
      </c>
      <c r="I73" s="1">
        <v>0</v>
      </c>
      <c r="J73" s="1">
        <v>0</v>
      </c>
      <c r="K73" s="1">
        <f>MV_karaoke_202004165[[#This Row],[R라인]]+MV_karaoke_202004165[[#This Row],[P라인]]</f>
        <v>0</v>
      </c>
      <c r="N73" s="1" t="s">
        <v>1342</v>
      </c>
    </row>
    <row r="74" spans="1:14">
      <c r="A74" s="1" t="s">
        <v>29</v>
      </c>
      <c r="B74" s="1">
        <v>36</v>
      </c>
      <c r="C74" s="1">
        <v>30</v>
      </c>
      <c r="D74" s="1">
        <f>(MV_karaoke_202004165[[#This Row],[Lines]]-MV_karaoke_202004165[[#This Row],[찾은 Lines]])</f>
        <v>6</v>
      </c>
      <c r="E74" s="1">
        <v>3</v>
      </c>
      <c r="F74" s="1">
        <v>113</v>
      </c>
      <c r="G74" s="1">
        <v>1</v>
      </c>
      <c r="H74" s="1" t="s">
        <v>1341</v>
      </c>
      <c r="I74" s="1">
        <v>14</v>
      </c>
      <c r="J74" s="1">
        <v>2</v>
      </c>
      <c r="K74" s="1">
        <f>MV_karaoke_202004165[[#This Row],[R라인]]+MV_karaoke_202004165[[#This Row],[P라인]]</f>
        <v>16</v>
      </c>
      <c r="L74" s="1">
        <v>1</v>
      </c>
    </row>
    <row r="75" spans="1:14">
      <c r="A75" s="1" t="s">
        <v>28</v>
      </c>
      <c r="B75" s="1">
        <v>49</v>
      </c>
      <c r="C75" s="1">
        <v>35</v>
      </c>
      <c r="D75" s="1">
        <f>(MV_karaoke_202004165[[#This Row],[Lines]]-MV_karaoke_202004165[[#This Row],[찾은 Lines]])</f>
        <v>14</v>
      </c>
      <c r="E75" s="1">
        <v>10</v>
      </c>
      <c r="F75" s="1">
        <v>38</v>
      </c>
      <c r="G75" s="1">
        <v>4</v>
      </c>
      <c r="H75" s="1" t="s">
        <v>1341</v>
      </c>
      <c r="I75" s="1">
        <v>0</v>
      </c>
      <c r="J75" s="1">
        <v>22</v>
      </c>
      <c r="K75" s="1">
        <f>MV_karaoke_202004165[[#This Row],[R라인]]+MV_karaoke_202004165[[#This Row],[P라인]]</f>
        <v>22</v>
      </c>
      <c r="L75" s="1">
        <v>1</v>
      </c>
    </row>
    <row r="76" spans="1:14">
      <c r="A76" s="1" t="s">
        <v>27</v>
      </c>
      <c r="B76" s="1">
        <v>74</v>
      </c>
      <c r="C76" s="1">
        <v>66</v>
      </c>
      <c r="D76" s="1">
        <f>(MV_karaoke_202004165[[#This Row],[Lines]]-MV_karaoke_202004165[[#This Row],[찾은 Lines]])</f>
        <v>8</v>
      </c>
      <c r="E76" s="1">
        <v>10</v>
      </c>
      <c r="F76" s="1">
        <v>36</v>
      </c>
      <c r="G76" s="1">
        <v>5</v>
      </c>
      <c r="H76" s="1" t="s">
        <v>1341</v>
      </c>
      <c r="I76" s="1">
        <v>0</v>
      </c>
      <c r="J76" s="1">
        <v>32</v>
      </c>
      <c r="K76" s="1">
        <f>MV_karaoke_202004165[[#This Row],[R라인]]+MV_karaoke_202004165[[#This Row],[P라인]]</f>
        <v>32</v>
      </c>
      <c r="L76" s="1">
        <v>1</v>
      </c>
    </row>
    <row r="77" spans="1:14">
      <c r="A77" s="1" t="s">
        <v>26</v>
      </c>
      <c r="B77" s="1">
        <v>30</v>
      </c>
      <c r="C77" s="1">
        <v>29</v>
      </c>
      <c r="D77" s="1">
        <f>(MV_karaoke_202004165[[#This Row],[Lines]]-MV_karaoke_202004165[[#This Row],[찾은 Lines]])</f>
        <v>1</v>
      </c>
      <c r="E77" s="1">
        <v>10</v>
      </c>
      <c r="F77" s="1">
        <v>52</v>
      </c>
      <c r="G77" s="1">
        <v>0</v>
      </c>
      <c r="H77" s="1" t="s">
        <v>1348</v>
      </c>
      <c r="I77" s="1">
        <v>0</v>
      </c>
      <c r="J77" s="1">
        <v>0</v>
      </c>
      <c r="K77" s="1">
        <f>MV_karaoke_202004165[[#This Row],[R라인]]+MV_karaoke_202004165[[#This Row],[P라인]]</f>
        <v>0</v>
      </c>
      <c r="N77" s="1" t="s">
        <v>1535</v>
      </c>
    </row>
    <row r="78" spans="1:14">
      <c r="A78" s="1" t="s">
        <v>25</v>
      </c>
      <c r="B78" s="1">
        <v>54</v>
      </c>
      <c r="C78" s="1">
        <v>50</v>
      </c>
      <c r="D78" s="1">
        <f>(MV_karaoke_202004165[[#This Row],[Lines]]-MV_karaoke_202004165[[#This Row],[찾은 Lines]])</f>
        <v>4</v>
      </c>
      <c r="E78" s="1">
        <v>0</v>
      </c>
      <c r="F78" s="1">
        <v>167</v>
      </c>
      <c r="G78" s="1">
        <v>0</v>
      </c>
      <c r="H78" s="1" t="s">
        <v>1340</v>
      </c>
      <c r="I78" s="1">
        <v>15</v>
      </c>
      <c r="J78" s="1">
        <v>0</v>
      </c>
      <c r="K78" s="1">
        <f>MV_karaoke_202004165[[#This Row],[R라인]]+MV_karaoke_202004165[[#This Row],[P라인]]</f>
        <v>15</v>
      </c>
      <c r="L78" s="1">
        <v>1</v>
      </c>
    </row>
    <row r="79" spans="1:14">
      <c r="A79" s="1" t="s">
        <v>24</v>
      </c>
      <c r="B79" s="1">
        <v>34</v>
      </c>
      <c r="C79" s="1">
        <v>34</v>
      </c>
      <c r="D79" s="1">
        <f>(MV_karaoke_202004165[[#This Row],[Lines]]-MV_karaoke_202004165[[#This Row],[찾은 Lines]])</f>
        <v>0</v>
      </c>
      <c r="E79" s="1">
        <v>0</v>
      </c>
      <c r="F79" s="1">
        <v>146</v>
      </c>
      <c r="G79" s="1">
        <v>4</v>
      </c>
      <c r="H79" s="1" t="s">
        <v>1339</v>
      </c>
      <c r="I79" s="1">
        <v>0</v>
      </c>
      <c r="J79" s="1">
        <v>1</v>
      </c>
      <c r="K79" s="1">
        <f>MV_karaoke_202004165[[#This Row],[R라인]]+MV_karaoke_202004165[[#This Row],[P라인]]</f>
        <v>1</v>
      </c>
      <c r="N79" s="1" t="s">
        <v>1533</v>
      </c>
    </row>
    <row r="80" spans="1:14">
      <c r="A80" s="1" t="s">
        <v>23</v>
      </c>
      <c r="B80" s="1">
        <v>46</v>
      </c>
      <c r="C80" s="1">
        <v>49</v>
      </c>
      <c r="D80" s="1">
        <f>(MV_karaoke_202004165[[#This Row],[Lines]]-MV_karaoke_202004165[[#This Row],[찾은 Lines]])</f>
        <v>-3</v>
      </c>
      <c r="E80" s="1">
        <v>0</v>
      </c>
      <c r="F80" s="1">
        <v>139</v>
      </c>
      <c r="G80" s="1">
        <v>4</v>
      </c>
      <c r="H80" s="1" t="s">
        <v>1338</v>
      </c>
      <c r="I80" s="1">
        <v>0</v>
      </c>
      <c r="J80" s="1">
        <v>3</v>
      </c>
      <c r="K80" s="1">
        <f>MV_karaoke_202004165[[#This Row],[R라인]]+MV_karaoke_202004165[[#This Row],[P라인]]</f>
        <v>3</v>
      </c>
    </row>
    <row r="81" spans="1:14">
      <c r="A81" s="1" t="s">
        <v>22</v>
      </c>
      <c r="B81" s="1">
        <v>43</v>
      </c>
      <c r="C81" s="1">
        <v>43</v>
      </c>
      <c r="D81" s="1">
        <f>(MV_karaoke_202004165[[#This Row],[Lines]]-MV_karaoke_202004165[[#This Row],[찾은 Lines]])</f>
        <v>0</v>
      </c>
      <c r="E81" s="1">
        <v>8</v>
      </c>
      <c r="F81" s="1">
        <v>82</v>
      </c>
      <c r="G81" s="1">
        <v>1</v>
      </c>
      <c r="H81" s="1" t="s">
        <v>1337</v>
      </c>
      <c r="I81" s="1">
        <v>0</v>
      </c>
      <c r="J81" s="1">
        <v>1</v>
      </c>
      <c r="K81" s="1">
        <f>MV_karaoke_202004165[[#This Row],[R라인]]+MV_karaoke_202004165[[#This Row],[P라인]]</f>
        <v>1</v>
      </c>
    </row>
    <row r="82" spans="1:14">
      <c r="A82" s="1" t="s">
        <v>21</v>
      </c>
      <c r="B82" s="1">
        <v>46</v>
      </c>
      <c r="C82" s="1">
        <v>46</v>
      </c>
      <c r="D82" s="1">
        <f>(MV_karaoke_202004165[[#This Row],[Lines]]-MV_karaoke_202004165[[#This Row],[찾은 Lines]])</f>
        <v>0</v>
      </c>
      <c r="E82" s="1">
        <v>0</v>
      </c>
      <c r="F82" s="1">
        <v>223</v>
      </c>
      <c r="G82" s="1">
        <v>0</v>
      </c>
      <c r="I82" s="1">
        <v>0</v>
      </c>
      <c r="J82" s="1">
        <v>0</v>
      </c>
      <c r="K82" s="1">
        <f>MV_karaoke_202004165[[#This Row],[R라인]]+MV_karaoke_202004165[[#This Row],[P라인]]</f>
        <v>0</v>
      </c>
    </row>
    <row r="83" spans="1:14">
      <c r="A83" s="1" t="s">
        <v>20</v>
      </c>
      <c r="B83" s="1">
        <v>41</v>
      </c>
      <c r="C83" s="1">
        <v>41</v>
      </c>
      <c r="D83" s="1">
        <f>(MV_karaoke_202004165[[#This Row],[Lines]]-MV_karaoke_202004165[[#This Row],[찾은 Lines]])</f>
        <v>0</v>
      </c>
      <c r="E83" s="1">
        <v>1</v>
      </c>
      <c r="F83" s="1">
        <v>164</v>
      </c>
      <c r="G83" s="1">
        <v>0</v>
      </c>
      <c r="I83" s="1">
        <v>0</v>
      </c>
      <c r="J83" s="1">
        <v>0</v>
      </c>
      <c r="K83" s="1">
        <f>MV_karaoke_202004165[[#This Row],[R라인]]+MV_karaoke_202004165[[#This Row],[P라인]]</f>
        <v>0</v>
      </c>
      <c r="N83" s="1" t="s">
        <v>1532</v>
      </c>
    </row>
    <row r="84" spans="1:14">
      <c r="A84" s="1" t="s">
        <v>19</v>
      </c>
      <c r="B84" s="1">
        <v>43</v>
      </c>
      <c r="C84" s="1">
        <v>43</v>
      </c>
      <c r="D84" s="1">
        <f>(MV_karaoke_202004165[[#This Row],[Lines]]-MV_karaoke_202004165[[#This Row],[찾은 Lines]])</f>
        <v>0</v>
      </c>
      <c r="E84" s="1">
        <v>7</v>
      </c>
      <c r="F84" s="1">
        <v>92</v>
      </c>
      <c r="G84" s="1">
        <v>2</v>
      </c>
      <c r="H84" s="1" t="s">
        <v>1336</v>
      </c>
      <c r="I84" s="1">
        <v>0</v>
      </c>
      <c r="J84" s="1">
        <v>2</v>
      </c>
      <c r="K84" s="1">
        <f>MV_karaoke_202004165[[#This Row],[R라인]]+MV_karaoke_202004165[[#This Row],[P라인]]</f>
        <v>2</v>
      </c>
    </row>
    <row r="85" spans="1:14">
      <c r="A85" s="1" t="s">
        <v>18</v>
      </c>
      <c r="B85" s="1">
        <v>43</v>
      </c>
      <c r="C85" s="1">
        <v>44</v>
      </c>
      <c r="D85" s="1">
        <f>(MV_karaoke_202004165[[#This Row],[Lines]]-MV_karaoke_202004165[[#This Row],[찾은 Lines]])</f>
        <v>-1</v>
      </c>
      <c r="E85" s="1">
        <v>4</v>
      </c>
      <c r="F85" s="1">
        <v>101</v>
      </c>
      <c r="G85" s="1">
        <v>1</v>
      </c>
      <c r="H85" s="1" t="s">
        <v>1334</v>
      </c>
      <c r="I85" s="1">
        <v>0</v>
      </c>
      <c r="J85" s="1">
        <v>3</v>
      </c>
      <c r="K85" s="1">
        <f>MV_karaoke_202004165[[#This Row],[R라인]]+MV_karaoke_202004165[[#This Row],[P라인]]</f>
        <v>3</v>
      </c>
      <c r="N85" s="1" t="s">
        <v>1335</v>
      </c>
    </row>
    <row r="86" spans="1:14">
      <c r="A86" s="1" t="s">
        <v>17</v>
      </c>
      <c r="B86" s="1">
        <v>46</v>
      </c>
      <c r="C86" s="1">
        <v>50</v>
      </c>
      <c r="D86" s="1">
        <f>(MV_karaoke_202004165[[#This Row],[Lines]]-MV_karaoke_202004165[[#This Row],[찾은 Lines]])</f>
        <v>-4</v>
      </c>
      <c r="E86" s="1">
        <v>2</v>
      </c>
      <c r="F86" s="1">
        <v>139</v>
      </c>
      <c r="G86" s="1">
        <v>4</v>
      </c>
      <c r="H86" s="1" t="s">
        <v>1333</v>
      </c>
      <c r="I86" s="1">
        <v>0</v>
      </c>
      <c r="J86" s="1">
        <v>10</v>
      </c>
      <c r="K86" s="1">
        <f>MV_karaoke_202004165[[#This Row],[R라인]]+MV_karaoke_202004165[[#This Row],[P라인]]</f>
        <v>10</v>
      </c>
    </row>
    <row r="87" spans="1:14">
      <c r="A87" s="1" t="s">
        <v>1457</v>
      </c>
      <c r="B87" s="1">
        <v>19</v>
      </c>
      <c r="C87" s="1">
        <v>19</v>
      </c>
      <c r="D87" s="1">
        <f>(MV_karaoke_202004165[[#This Row],[Lines]]-MV_karaoke_202004165[[#This Row],[찾은 Lines]])</f>
        <v>0</v>
      </c>
      <c r="E87" s="1">
        <v>2</v>
      </c>
      <c r="F87" s="1">
        <v>137</v>
      </c>
      <c r="G87" s="1">
        <v>0</v>
      </c>
      <c r="I87" s="1">
        <v>0</v>
      </c>
      <c r="J87" s="1">
        <v>0</v>
      </c>
      <c r="K87" s="1">
        <f>MV_karaoke_202004165[[#This Row],[R라인]]+MV_karaoke_202004165[[#This Row],[P라인]]</f>
        <v>0</v>
      </c>
    </row>
    <row r="88" spans="1:14">
      <c r="A88" s="1" t="s">
        <v>15</v>
      </c>
      <c r="B88" s="1">
        <v>32</v>
      </c>
      <c r="C88" s="1">
        <v>32</v>
      </c>
      <c r="D88" s="1">
        <f>(MV_karaoke_202004165[[#This Row],[Lines]]-MV_karaoke_202004165[[#This Row],[찾은 Lines]])</f>
        <v>0</v>
      </c>
      <c r="E88" s="1">
        <v>8</v>
      </c>
      <c r="F88" s="1">
        <v>81</v>
      </c>
      <c r="G88" s="1">
        <v>0</v>
      </c>
      <c r="I88" s="1">
        <v>0</v>
      </c>
      <c r="J88" s="1">
        <v>0</v>
      </c>
      <c r="K88" s="1">
        <f>MV_karaoke_202004165[[#This Row],[R라인]]+MV_karaoke_202004165[[#This Row],[P라인]]</f>
        <v>0</v>
      </c>
    </row>
    <row r="89" spans="1:14">
      <c r="A89" s="1" t="s">
        <v>14</v>
      </c>
      <c r="B89" s="1">
        <v>26</v>
      </c>
      <c r="C89" s="1">
        <v>26</v>
      </c>
      <c r="D89" s="1">
        <f>(MV_karaoke_202004165[[#This Row],[Lines]]-MV_karaoke_202004165[[#This Row],[찾은 Lines]])</f>
        <v>0</v>
      </c>
      <c r="E89" s="1">
        <v>5</v>
      </c>
      <c r="F89" s="1">
        <v>101</v>
      </c>
      <c r="G89" s="1">
        <v>0</v>
      </c>
      <c r="I89" s="1">
        <v>0</v>
      </c>
      <c r="J89" s="1">
        <v>0</v>
      </c>
      <c r="K89" s="1">
        <f>MV_karaoke_202004165[[#This Row],[R라인]]+MV_karaoke_202004165[[#This Row],[P라인]]</f>
        <v>0</v>
      </c>
    </row>
    <row r="90" spans="1:14">
      <c r="A90" s="1" t="s">
        <v>13</v>
      </c>
      <c r="B90" s="1">
        <v>37</v>
      </c>
      <c r="C90" s="1">
        <v>37</v>
      </c>
      <c r="D90" s="1">
        <f>(MV_karaoke_202004165[[#This Row],[Lines]]-MV_karaoke_202004165[[#This Row],[찾은 Lines]])</f>
        <v>0</v>
      </c>
      <c r="E90" s="1">
        <v>0</v>
      </c>
      <c r="F90" s="1">
        <v>168</v>
      </c>
      <c r="G90" s="1">
        <v>0</v>
      </c>
      <c r="I90" s="1">
        <v>0</v>
      </c>
      <c r="J90" s="1">
        <v>0</v>
      </c>
      <c r="K90" s="1">
        <f>MV_karaoke_202004165[[#This Row],[R라인]]+MV_karaoke_202004165[[#This Row],[P라인]]</f>
        <v>0</v>
      </c>
    </row>
    <row r="91" spans="1:14">
      <c r="A91" s="1" t="s">
        <v>12</v>
      </c>
      <c r="B91" s="1">
        <v>45</v>
      </c>
      <c r="C91" s="1">
        <v>45</v>
      </c>
      <c r="D91" s="1">
        <f>(MV_karaoke_202004165[[#This Row],[Lines]]-MV_karaoke_202004165[[#This Row],[찾은 Lines]])</f>
        <v>0</v>
      </c>
      <c r="E91" s="1">
        <v>0</v>
      </c>
      <c r="F91" s="1">
        <v>138</v>
      </c>
      <c r="G91" s="1">
        <v>0</v>
      </c>
      <c r="I91" s="1">
        <v>0</v>
      </c>
      <c r="J91" s="1">
        <v>0</v>
      </c>
      <c r="K91" s="1">
        <f>MV_karaoke_202004165[[#This Row],[R라인]]+MV_karaoke_202004165[[#This Row],[P라인]]</f>
        <v>0</v>
      </c>
    </row>
    <row r="92" spans="1:14">
      <c r="A92" s="1" t="s">
        <v>11</v>
      </c>
      <c r="B92" s="1">
        <v>21</v>
      </c>
      <c r="C92" s="1">
        <v>21</v>
      </c>
      <c r="D92" s="1">
        <f>(MV_karaoke_202004165[[#This Row],[Lines]]-MV_karaoke_202004165[[#This Row],[찾은 Lines]])</f>
        <v>0</v>
      </c>
      <c r="E92" s="1">
        <v>6</v>
      </c>
      <c r="F92" s="1">
        <v>86</v>
      </c>
      <c r="G92" s="1">
        <v>0</v>
      </c>
      <c r="I92" s="1">
        <v>0</v>
      </c>
      <c r="J92" s="1">
        <v>0</v>
      </c>
      <c r="K92" s="1">
        <f>MV_karaoke_202004165[[#This Row],[R라인]]+MV_karaoke_202004165[[#This Row],[P라인]]</f>
        <v>0</v>
      </c>
    </row>
    <row r="93" spans="1:14">
      <c r="A93" s="1" t="s">
        <v>10</v>
      </c>
      <c r="B93" s="1">
        <v>32</v>
      </c>
      <c r="C93" s="1">
        <v>32</v>
      </c>
      <c r="D93" s="1">
        <f>(MV_karaoke_202004165[[#This Row],[Lines]]-MV_karaoke_202004165[[#This Row],[찾은 Lines]])</f>
        <v>0</v>
      </c>
      <c r="E93" s="1">
        <v>9</v>
      </c>
      <c r="F93" s="1">
        <v>58</v>
      </c>
      <c r="G93" s="1">
        <v>0</v>
      </c>
      <c r="I93" s="1">
        <v>0</v>
      </c>
      <c r="J93" s="1">
        <v>0</v>
      </c>
      <c r="K93" s="1">
        <f>MV_karaoke_202004165[[#This Row],[R라인]]+MV_karaoke_202004165[[#This Row],[P라인]]</f>
        <v>0</v>
      </c>
    </row>
    <row r="94" spans="1:14">
      <c r="A94" s="1" t="s">
        <v>1536</v>
      </c>
      <c r="B94" s="1">
        <v>63</v>
      </c>
      <c r="C94" s="1">
        <v>63</v>
      </c>
      <c r="D94" s="1">
        <f>(MV_karaoke_202004165[[#This Row],[Lines]]-MV_karaoke_202004165[[#This Row],[찾은 Lines]])</f>
        <v>0</v>
      </c>
      <c r="E94" s="1">
        <v>2</v>
      </c>
      <c r="F94" s="1">
        <v>130</v>
      </c>
      <c r="G94" s="1">
        <v>0</v>
      </c>
      <c r="I94" s="1">
        <v>0</v>
      </c>
      <c r="J94" s="1">
        <v>0</v>
      </c>
      <c r="K94" s="1">
        <f>MV_karaoke_202004165[[#This Row],[R라인]]+MV_karaoke_202004165[[#This Row],[P라인]]</f>
        <v>0</v>
      </c>
      <c r="N94" s="1" t="s">
        <v>1534</v>
      </c>
    </row>
    <row r="95" spans="1:14">
      <c r="A95" s="1" t="s">
        <v>8</v>
      </c>
      <c r="B95" s="1">
        <v>36</v>
      </c>
      <c r="C95" s="1">
        <v>39</v>
      </c>
      <c r="D95" s="1">
        <f>(MV_karaoke_202004165[[#This Row],[Lines]]-MV_karaoke_202004165[[#This Row],[찾은 Lines]])</f>
        <v>-3</v>
      </c>
      <c r="E95" s="1">
        <v>0</v>
      </c>
      <c r="F95" s="1">
        <v>184</v>
      </c>
      <c r="G95" s="1">
        <v>2</v>
      </c>
      <c r="H95" s="1" t="s">
        <v>1332</v>
      </c>
      <c r="I95" s="1">
        <v>0</v>
      </c>
      <c r="J95" s="1">
        <v>2</v>
      </c>
      <c r="K95" s="1">
        <f>MV_karaoke_202004165[[#This Row],[R라인]]+MV_karaoke_202004165[[#This Row],[P라인]]</f>
        <v>2</v>
      </c>
    </row>
    <row r="96" spans="1:14">
      <c r="A96" s="1" t="s">
        <v>7</v>
      </c>
      <c r="B96" s="1">
        <v>36</v>
      </c>
      <c r="C96" s="1">
        <v>38</v>
      </c>
      <c r="D96" s="1">
        <f>(MV_karaoke_202004165[[#This Row],[Lines]]-MV_karaoke_202004165[[#This Row],[찾은 Lines]])</f>
        <v>-2</v>
      </c>
      <c r="E96" s="1">
        <v>0</v>
      </c>
      <c r="F96" s="1">
        <v>184</v>
      </c>
      <c r="G96" s="1">
        <v>0</v>
      </c>
      <c r="I96" s="1">
        <v>0</v>
      </c>
      <c r="J96" s="1">
        <v>0</v>
      </c>
      <c r="K96" s="1">
        <f>MV_karaoke_202004165[[#This Row],[R라인]]+MV_karaoke_202004165[[#This Row],[P라인]]</f>
        <v>0</v>
      </c>
    </row>
    <row r="97" spans="1:12">
      <c r="A97" s="1" t="s">
        <v>6</v>
      </c>
      <c r="B97" s="1">
        <v>50</v>
      </c>
      <c r="C97" s="1">
        <v>50</v>
      </c>
      <c r="D97" s="1">
        <f>(MV_karaoke_202004165[[#This Row],[Lines]]-MV_karaoke_202004165[[#This Row],[찾은 Lines]])</f>
        <v>0</v>
      </c>
      <c r="E97" s="1">
        <v>1</v>
      </c>
      <c r="F97" s="1">
        <v>136</v>
      </c>
      <c r="G97" s="1">
        <v>0</v>
      </c>
      <c r="I97" s="1">
        <v>0</v>
      </c>
      <c r="J97" s="1">
        <v>0</v>
      </c>
      <c r="K97" s="1">
        <f>MV_karaoke_202004165[[#This Row],[R라인]]+MV_karaoke_202004165[[#This Row],[P라인]]</f>
        <v>0</v>
      </c>
    </row>
    <row r="98" spans="1:12">
      <c r="A98" s="1" t="s">
        <v>5</v>
      </c>
      <c r="B98" s="1">
        <v>16</v>
      </c>
      <c r="C98" s="1">
        <v>16</v>
      </c>
      <c r="D98" s="1">
        <f>(MV_karaoke_202004165[[#This Row],[Lines]]-MV_karaoke_202004165[[#This Row],[찾은 Lines]])</f>
        <v>0</v>
      </c>
      <c r="E98" s="1">
        <v>3</v>
      </c>
      <c r="F98" s="1">
        <v>112</v>
      </c>
      <c r="G98" s="1">
        <v>0</v>
      </c>
      <c r="I98" s="1">
        <v>0</v>
      </c>
      <c r="J98" s="1">
        <v>0</v>
      </c>
      <c r="K98" s="1">
        <f>MV_karaoke_202004165[[#This Row],[R라인]]+MV_karaoke_202004165[[#This Row],[P라인]]</f>
        <v>0</v>
      </c>
    </row>
    <row r="99" spans="1:12">
      <c r="A99" s="1" t="s">
        <v>4</v>
      </c>
      <c r="B99" s="1">
        <v>36</v>
      </c>
      <c r="C99" s="1">
        <v>36</v>
      </c>
      <c r="D99" s="1">
        <f>(MV_karaoke_202004165[[#This Row],[Lines]]-MV_karaoke_202004165[[#This Row],[찾은 Lines]])</f>
        <v>0</v>
      </c>
      <c r="E99" s="1">
        <v>0</v>
      </c>
      <c r="F99" s="1">
        <v>180</v>
      </c>
      <c r="G99" s="1">
        <v>0</v>
      </c>
      <c r="I99" s="1">
        <v>0</v>
      </c>
      <c r="J99" s="1">
        <v>0</v>
      </c>
      <c r="K99" s="1">
        <f>MV_karaoke_202004165[[#This Row],[R라인]]+MV_karaoke_202004165[[#This Row],[P라인]]</f>
        <v>0</v>
      </c>
    </row>
    <row r="100" spans="1:12">
      <c r="A100" s="1" t="s">
        <v>3</v>
      </c>
      <c r="B100" s="1">
        <v>59</v>
      </c>
      <c r="C100" s="1">
        <v>59</v>
      </c>
      <c r="D100" s="1">
        <f>(MV_karaoke_202004165[[#This Row],[Lines]]-MV_karaoke_202004165[[#This Row],[찾은 Lines]])</f>
        <v>0</v>
      </c>
      <c r="E100" s="1">
        <v>0</v>
      </c>
      <c r="F100" s="1">
        <v>177</v>
      </c>
      <c r="G100" s="1">
        <v>0</v>
      </c>
      <c r="I100" s="1">
        <v>0</v>
      </c>
      <c r="J100" s="1">
        <v>0</v>
      </c>
      <c r="K100" s="1">
        <f>MV_karaoke_202004165[[#This Row],[R라인]]+MV_karaoke_202004165[[#This Row],[P라인]]</f>
        <v>0</v>
      </c>
    </row>
    <row r="101" spans="1:12">
      <c r="A101" s="1" t="s">
        <v>893</v>
      </c>
      <c r="B101" s="1">
        <v>73</v>
      </c>
      <c r="C101" s="1">
        <v>49</v>
      </c>
      <c r="D101" s="1">
        <f>(MV_karaoke_202004165[[#This Row],[Lines]]-MV_karaoke_202004165[[#This Row],[찾은 Lines]])</f>
        <v>24</v>
      </c>
      <c r="E101" s="1">
        <v>6</v>
      </c>
      <c r="F101" s="1">
        <v>104</v>
      </c>
      <c r="G101" s="1">
        <v>1</v>
      </c>
      <c r="H101" s="1" t="s">
        <v>1378</v>
      </c>
      <c r="I101" s="1">
        <v>2</v>
      </c>
      <c r="J101" s="1">
        <v>0</v>
      </c>
      <c r="K101" s="1">
        <f>MV_karaoke_202004165[[#This Row],[R라인]]+MV_karaoke_202004165[[#This Row],[P라인]]</f>
        <v>2</v>
      </c>
      <c r="L101" s="1">
        <v>1</v>
      </c>
    </row>
    <row r="102" spans="1:12">
      <c r="A102" s="1" t="s">
        <v>1</v>
      </c>
      <c r="B102" s="1">
        <v>33</v>
      </c>
      <c r="C102" s="1">
        <v>41</v>
      </c>
      <c r="D102" s="1">
        <f>(MV_karaoke_202004165[[#This Row],[Lines]]-MV_karaoke_202004165[[#This Row],[찾은 Lines]])</f>
        <v>-8</v>
      </c>
      <c r="E102" s="1">
        <v>1</v>
      </c>
      <c r="F102" s="1">
        <v>149</v>
      </c>
      <c r="G102" s="1">
        <v>7</v>
      </c>
      <c r="H102" s="1" t="s">
        <v>1380</v>
      </c>
      <c r="I102" s="1">
        <v>0</v>
      </c>
      <c r="J102" s="1">
        <v>12</v>
      </c>
      <c r="K102" s="1">
        <f>MV_karaoke_202004165[[#This Row],[R라인]]+MV_karaoke_202004165[[#This Row],[P라인]]</f>
        <v>12</v>
      </c>
    </row>
    <row r="103" spans="1:12">
      <c r="A103" s="1" t="s">
        <v>1180</v>
      </c>
      <c r="B103" s="1">
        <v>47</v>
      </c>
      <c r="C103" s="1">
        <v>47</v>
      </c>
      <c r="D103" s="1">
        <f>(MV_karaoke_202004165[[#This Row],[Lines]]-MV_karaoke_202004165[[#This Row],[찾은 Lines]])</f>
        <v>0</v>
      </c>
      <c r="E103" s="1">
        <v>1</v>
      </c>
      <c r="F103" s="1">
        <v>177</v>
      </c>
      <c r="G103" s="1">
        <v>0</v>
      </c>
      <c r="I103" s="1">
        <v>0</v>
      </c>
      <c r="J103" s="1">
        <v>0</v>
      </c>
      <c r="K103" s="1">
        <f>MV_karaoke_202004165[[#This Row],[R라인]]+MV_karaoke_202004165[[#This Row],[P라인]]</f>
        <v>0</v>
      </c>
    </row>
    <row r="104" spans="1:12">
      <c r="A104" s="1" t="s">
        <v>1179</v>
      </c>
      <c r="B104" s="1">
        <v>67</v>
      </c>
      <c r="C104" s="1">
        <v>67</v>
      </c>
      <c r="D104" s="1">
        <f>(MV_karaoke_202004165[[#This Row],[Lines]]-MV_karaoke_202004165[[#This Row],[찾은 Lines]])</f>
        <v>0</v>
      </c>
      <c r="E104" s="1">
        <v>0</v>
      </c>
      <c r="F104" s="1">
        <v>210</v>
      </c>
      <c r="G104" s="1">
        <v>0</v>
      </c>
      <c r="I104" s="1">
        <v>0</v>
      </c>
      <c r="J104" s="1">
        <v>0</v>
      </c>
      <c r="K104" s="1">
        <f>MV_karaoke_202004165[[#This Row],[R라인]]+MV_karaoke_202004165[[#This Row],[P라인]]</f>
        <v>0</v>
      </c>
    </row>
    <row r="105" spans="1:12">
      <c r="A105" s="1" t="s">
        <v>1178</v>
      </c>
      <c r="B105" s="1">
        <v>44</v>
      </c>
      <c r="C105" s="1">
        <v>44</v>
      </c>
      <c r="D105" s="1">
        <f>(MV_karaoke_202004165[[#This Row],[Lines]]-MV_karaoke_202004165[[#This Row],[찾은 Lines]])</f>
        <v>0</v>
      </c>
      <c r="E105" s="1">
        <v>0</v>
      </c>
      <c r="F105" s="1">
        <v>221</v>
      </c>
      <c r="G105" s="1">
        <v>0</v>
      </c>
      <c r="I105" s="1">
        <v>0</v>
      </c>
      <c r="J105" s="1">
        <v>0</v>
      </c>
      <c r="K105" s="1">
        <f>MV_karaoke_202004165[[#This Row],[R라인]]+MV_karaoke_202004165[[#This Row],[P라인]]</f>
        <v>0</v>
      </c>
    </row>
    <row r="106" spans="1:12">
      <c r="A106" s="1" t="s">
        <v>1177</v>
      </c>
      <c r="B106" s="1">
        <v>61</v>
      </c>
      <c r="C106" s="1">
        <v>61</v>
      </c>
      <c r="D106" s="1">
        <f>(MV_karaoke_202004165[[#This Row],[Lines]]-MV_karaoke_202004165[[#This Row],[찾은 Lines]])</f>
        <v>0</v>
      </c>
      <c r="E106" s="1">
        <v>0</v>
      </c>
      <c r="F106" s="1">
        <v>183</v>
      </c>
      <c r="G106" s="1">
        <v>0</v>
      </c>
      <c r="I106" s="1">
        <v>0</v>
      </c>
      <c r="J106" s="1">
        <v>0</v>
      </c>
      <c r="K106" s="1">
        <f>MV_karaoke_202004165[[#This Row],[R라인]]+MV_karaoke_202004165[[#This Row],[P라인]]</f>
        <v>0</v>
      </c>
    </row>
    <row r="107" spans="1:12">
      <c r="B107" s="1"/>
      <c r="E107" s="1" t="s">
        <v>1357</v>
      </c>
      <c r="K107" s="1">
        <f>MV_karaoke_202004165[[#This Row],[R라인]]+MV_karaoke_202004165[[#This Row],[P라인]]</f>
        <v>0</v>
      </c>
    </row>
    <row r="108" spans="1:12">
      <c r="E108" s="1" t="s">
        <v>1356</v>
      </c>
      <c r="F108" s="1" t="s">
        <v>1361</v>
      </c>
    </row>
    <row r="109" spans="1:12">
      <c r="E109" s="1" t="s">
        <v>1359</v>
      </c>
      <c r="F109" s="1" t="s">
        <v>1362</v>
      </c>
    </row>
    <row r="110" spans="1:12">
      <c r="E110" s="1" t="s">
        <v>1360</v>
      </c>
      <c r="F110" s="1" t="s">
        <v>1358</v>
      </c>
    </row>
    <row r="111" spans="1:12">
      <c r="F111" s="1" t="s">
        <v>1361</v>
      </c>
    </row>
    <row r="113" spans="5:5">
      <c r="E113" s="1" t="s">
        <v>1377</v>
      </c>
    </row>
    <row r="119" spans="5:5">
      <c r="E119" s="1" t="s">
        <v>1386</v>
      </c>
    </row>
    <row r="120" spans="5:5">
      <c r="E120" s="1" t="s">
        <v>1385</v>
      </c>
    </row>
  </sheetData>
  <phoneticPr fontId="1" type="noConversion"/>
  <pageMargins left="0.7" right="0.7" top="0.75" bottom="0.75" header="0.3" footer="0.3"/>
  <pageSetup paperSize="9" orientation="portrait" horizontalDpi="4294967293" verticalDpi="4294967293"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20612-C920-4FE3-B3C4-78EE92EE7202}">
  <dimension ref="A1:O112"/>
  <sheetViews>
    <sheetView zoomScale="85" zoomScaleNormal="85" workbookViewId="0">
      <selection activeCell="G99" sqref="A99:G108"/>
    </sheetView>
  </sheetViews>
  <sheetFormatPr defaultRowHeight="16.5"/>
  <cols>
    <col min="1" max="1" width="41.125" customWidth="1"/>
    <col min="2" max="2" width="8.25" bestFit="1" customWidth="1"/>
    <col min="3" max="3" width="11.75" customWidth="1"/>
    <col min="4" max="4" width="5.75" customWidth="1"/>
    <col min="5" max="11" width="15.375" customWidth="1"/>
    <col min="13" max="13" width="38.125" bestFit="1" customWidth="1"/>
    <col min="14" max="14" width="21" bestFit="1" customWidth="1"/>
  </cols>
  <sheetData>
    <row r="1" spans="1:15">
      <c r="A1" t="s">
        <v>0</v>
      </c>
      <c r="B1" t="s">
        <v>98</v>
      </c>
      <c r="C1" t="s">
        <v>184</v>
      </c>
      <c r="D1" t="s">
        <v>235</v>
      </c>
      <c r="E1" t="s">
        <v>1176</v>
      </c>
      <c r="F1" t="s">
        <v>1190</v>
      </c>
      <c r="G1" t="s">
        <v>1200</v>
      </c>
      <c r="H1" t="s">
        <v>1203</v>
      </c>
      <c r="I1" t="s">
        <v>1204</v>
      </c>
      <c r="J1" t="s">
        <v>1201</v>
      </c>
      <c r="K1" t="s">
        <v>236</v>
      </c>
      <c r="L1" t="s">
        <v>236</v>
      </c>
      <c r="M1" t="s">
        <v>185</v>
      </c>
      <c r="N1" t="s">
        <v>186</v>
      </c>
      <c r="O1" t="s">
        <v>188</v>
      </c>
    </row>
    <row r="2" spans="1:15">
      <c r="A2" s="1" t="s">
        <v>1</v>
      </c>
      <c r="B2" s="1">
        <v>33</v>
      </c>
      <c r="C2">
        <v>29</v>
      </c>
      <c r="D2">
        <v>27</v>
      </c>
      <c r="E2">
        <v>30</v>
      </c>
      <c r="F2">
        <v>30</v>
      </c>
      <c r="G2">
        <v>34</v>
      </c>
      <c r="H2">
        <v>41</v>
      </c>
      <c r="I2">
        <f>MV_karaoke_202004163[[#This Row],[Lines]]-H2</f>
        <v>-8</v>
      </c>
      <c r="J2">
        <f>MV_karaoke_202004163[[#This Row],[Lines]]-G2</f>
        <v>-1</v>
      </c>
      <c r="K2">
        <f>MV_karaoke_202004163[[#This Row],[Lines]]-F2</f>
        <v>3</v>
      </c>
      <c r="L2">
        <f>MV_karaoke_202004163[[#This Row],[Lines]]-E2</f>
        <v>3</v>
      </c>
    </row>
    <row r="3" spans="1:15">
      <c r="A3" s="1" t="s">
        <v>2</v>
      </c>
      <c r="B3" s="1">
        <v>73</v>
      </c>
      <c r="C3">
        <v>34</v>
      </c>
      <c r="D3">
        <v>55</v>
      </c>
      <c r="E3">
        <v>63</v>
      </c>
      <c r="F3">
        <v>55</v>
      </c>
      <c r="G3">
        <v>56</v>
      </c>
      <c r="H3">
        <v>49</v>
      </c>
      <c r="I3">
        <f>MV_karaoke_202004163[[#This Row],[Lines]]-H3</f>
        <v>24</v>
      </c>
      <c r="J3">
        <f>MV_karaoke_202004163[[#This Row],[Lines]]-G3</f>
        <v>17</v>
      </c>
      <c r="K3">
        <f>MV_karaoke_202004163[[#This Row],[Lines]]-F3</f>
        <v>18</v>
      </c>
      <c r="L3">
        <f>MV_karaoke_202004163[[#This Row],[Lines]]-E3</f>
        <v>10</v>
      </c>
      <c r="N3" t="s">
        <v>1188</v>
      </c>
    </row>
    <row r="4" spans="1:15">
      <c r="A4" s="1" t="s">
        <v>3</v>
      </c>
      <c r="B4" s="1">
        <v>59</v>
      </c>
      <c r="C4">
        <v>59</v>
      </c>
      <c r="D4">
        <v>59</v>
      </c>
      <c r="E4">
        <v>59</v>
      </c>
      <c r="F4">
        <v>59</v>
      </c>
      <c r="G4">
        <v>58</v>
      </c>
      <c r="H4">
        <v>60</v>
      </c>
      <c r="I4">
        <f>MV_karaoke_202004163[[#This Row],[Lines]]-H4</f>
        <v>-1</v>
      </c>
      <c r="J4">
        <f>MV_karaoke_202004163[[#This Row],[Lines]]-G4</f>
        <v>1</v>
      </c>
      <c r="K4">
        <f>MV_karaoke_202004163[[#This Row],[Lines]]-F4</f>
        <v>0</v>
      </c>
      <c r="L4">
        <f>MV_karaoke_202004163[[#This Row],[Lines]]-E4</f>
        <v>0</v>
      </c>
    </row>
    <row r="5" spans="1:15">
      <c r="A5" s="1" t="s">
        <v>4</v>
      </c>
      <c r="B5" s="1">
        <v>36</v>
      </c>
      <c r="C5">
        <v>38</v>
      </c>
      <c r="D5">
        <v>37</v>
      </c>
      <c r="E5">
        <v>36</v>
      </c>
      <c r="F5">
        <v>36</v>
      </c>
      <c r="G5">
        <v>34</v>
      </c>
      <c r="H5">
        <v>36</v>
      </c>
      <c r="I5">
        <f>MV_karaoke_202004163[[#This Row],[Lines]]-H5</f>
        <v>0</v>
      </c>
      <c r="J5">
        <f>MV_karaoke_202004163[[#This Row],[Lines]]-G5</f>
        <v>2</v>
      </c>
      <c r="K5">
        <f>MV_karaoke_202004163[[#This Row],[Lines]]-F5</f>
        <v>0</v>
      </c>
      <c r="L5">
        <f>MV_karaoke_202004163[[#This Row],[Lines]]-E5</f>
        <v>0</v>
      </c>
    </row>
    <row r="6" spans="1:15">
      <c r="A6" s="1" t="s">
        <v>5</v>
      </c>
      <c r="B6" s="1">
        <v>16</v>
      </c>
      <c r="C6">
        <v>17</v>
      </c>
      <c r="D6">
        <v>14</v>
      </c>
      <c r="E6">
        <v>16</v>
      </c>
      <c r="F6">
        <v>16</v>
      </c>
      <c r="G6">
        <v>16</v>
      </c>
      <c r="H6">
        <v>16</v>
      </c>
      <c r="I6">
        <f>MV_karaoke_202004163[[#This Row],[Lines]]-H6</f>
        <v>0</v>
      </c>
      <c r="J6">
        <f>MV_karaoke_202004163[[#This Row],[Lines]]-G6</f>
        <v>0</v>
      </c>
      <c r="K6">
        <f>MV_karaoke_202004163[[#This Row],[Lines]]-F6</f>
        <v>0</v>
      </c>
      <c r="L6">
        <f>MV_karaoke_202004163[[#This Row],[Lines]]-E6</f>
        <v>0</v>
      </c>
    </row>
    <row r="7" spans="1:15">
      <c r="A7" s="1" t="s">
        <v>6</v>
      </c>
      <c r="B7" s="1">
        <v>50</v>
      </c>
      <c r="C7">
        <v>34</v>
      </c>
      <c r="D7">
        <v>48</v>
      </c>
      <c r="E7">
        <v>49</v>
      </c>
      <c r="F7">
        <v>50</v>
      </c>
      <c r="G7">
        <v>48</v>
      </c>
      <c r="H7">
        <v>47</v>
      </c>
      <c r="I7">
        <f>MV_karaoke_202004163[[#This Row],[Lines]]-H7</f>
        <v>3</v>
      </c>
      <c r="J7">
        <f>MV_karaoke_202004163[[#This Row],[Lines]]-G7</f>
        <v>2</v>
      </c>
      <c r="K7">
        <f>MV_karaoke_202004163[[#This Row],[Lines]]-F7</f>
        <v>0</v>
      </c>
      <c r="L7">
        <f>MV_karaoke_202004163[[#This Row],[Lines]]-E7</f>
        <v>1</v>
      </c>
    </row>
    <row r="8" spans="1:15">
      <c r="A8" s="1" t="s">
        <v>7</v>
      </c>
      <c r="B8" s="1">
        <v>36</v>
      </c>
      <c r="C8">
        <v>38</v>
      </c>
      <c r="D8">
        <v>36</v>
      </c>
      <c r="E8">
        <v>40</v>
      </c>
      <c r="F8">
        <v>37</v>
      </c>
      <c r="G8">
        <v>38</v>
      </c>
      <c r="H8">
        <v>39</v>
      </c>
      <c r="I8">
        <f>MV_karaoke_202004163[[#This Row],[Lines]]-H8</f>
        <v>-3</v>
      </c>
      <c r="J8">
        <f>MV_karaoke_202004163[[#This Row],[Lines]]-G8</f>
        <v>-2</v>
      </c>
      <c r="K8">
        <f>MV_karaoke_202004163[[#This Row],[Lines]]-F8</f>
        <v>-1</v>
      </c>
      <c r="L8">
        <f>MV_karaoke_202004163[[#This Row],[Lines]]-E8</f>
        <v>-4</v>
      </c>
      <c r="M8" t="s">
        <v>1037</v>
      </c>
    </row>
    <row r="9" spans="1:15">
      <c r="A9" s="1" t="s">
        <v>8</v>
      </c>
      <c r="B9" s="1">
        <v>36</v>
      </c>
      <c r="C9">
        <v>38</v>
      </c>
      <c r="D9">
        <v>36</v>
      </c>
      <c r="E9">
        <v>40</v>
      </c>
      <c r="F9">
        <v>37</v>
      </c>
      <c r="G9">
        <v>38</v>
      </c>
      <c r="H9">
        <v>39</v>
      </c>
      <c r="I9">
        <f>MV_karaoke_202004163[[#This Row],[Lines]]-H9</f>
        <v>-3</v>
      </c>
      <c r="J9">
        <f>MV_karaoke_202004163[[#This Row],[Lines]]-G9</f>
        <v>-2</v>
      </c>
      <c r="K9">
        <f>MV_karaoke_202004163[[#This Row],[Lines]]-F9</f>
        <v>-1</v>
      </c>
      <c r="L9">
        <f>MV_karaoke_202004163[[#This Row],[Lines]]-E9</f>
        <v>-4</v>
      </c>
    </row>
    <row r="10" spans="1:15">
      <c r="A10" s="1" t="s">
        <v>9</v>
      </c>
      <c r="B10" s="1">
        <v>63</v>
      </c>
      <c r="C10">
        <v>36</v>
      </c>
      <c r="D10">
        <v>63</v>
      </c>
      <c r="E10">
        <v>63</v>
      </c>
      <c r="F10">
        <v>63</v>
      </c>
      <c r="G10">
        <v>62</v>
      </c>
      <c r="H10">
        <v>62</v>
      </c>
      <c r="I10">
        <f>MV_karaoke_202004163[[#This Row],[Lines]]-H10</f>
        <v>1</v>
      </c>
      <c r="J10">
        <f>MV_karaoke_202004163[[#This Row],[Lines]]-G10</f>
        <v>1</v>
      </c>
      <c r="K10">
        <f>MV_karaoke_202004163[[#This Row],[Lines]]-F10</f>
        <v>0</v>
      </c>
      <c r="L10">
        <f>MV_karaoke_202004163[[#This Row],[Lines]]-E10</f>
        <v>0</v>
      </c>
    </row>
    <row r="11" spans="1:15">
      <c r="A11" s="1" t="s">
        <v>10</v>
      </c>
      <c r="B11" s="1">
        <v>32</v>
      </c>
      <c r="C11">
        <v>21</v>
      </c>
      <c r="D11">
        <v>31</v>
      </c>
      <c r="E11">
        <v>29</v>
      </c>
      <c r="F11">
        <v>29</v>
      </c>
      <c r="G11">
        <v>32</v>
      </c>
      <c r="H11">
        <v>32</v>
      </c>
      <c r="I11">
        <f>MV_karaoke_202004163[[#This Row],[Lines]]-H11</f>
        <v>0</v>
      </c>
      <c r="J11">
        <f>MV_karaoke_202004163[[#This Row],[Lines]]-G11</f>
        <v>0</v>
      </c>
      <c r="K11">
        <f>MV_karaoke_202004163[[#This Row],[Lines]]-F11</f>
        <v>3</v>
      </c>
      <c r="L11">
        <f>MV_karaoke_202004163[[#This Row],[Lines]]-E11</f>
        <v>3</v>
      </c>
    </row>
    <row r="12" spans="1:15">
      <c r="A12" s="1" t="s">
        <v>11</v>
      </c>
      <c r="B12" s="1">
        <v>21</v>
      </c>
      <c r="C12">
        <v>22</v>
      </c>
      <c r="D12">
        <v>22</v>
      </c>
      <c r="E12">
        <v>21</v>
      </c>
      <c r="F12">
        <v>21</v>
      </c>
      <c r="G12">
        <v>21</v>
      </c>
      <c r="H12">
        <v>21</v>
      </c>
      <c r="I12">
        <f>MV_karaoke_202004163[[#This Row],[Lines]]-H12</f>
        <v>0</v>
      </c>
      <c r="J12">
        <f>MV_karaoke_202004163[[#This Row],[Lines]]-G12</f>
        <v>0</v>
      </c>
      <c r="K12">
        <f>MV_karaoke_202004163[[#This Row],[Lines]]-F12</f>
        <v>0</v>
      </c>
      <c r="L12">
        <f>MV_karaoke_202004163[[#This Row],[Lines]]-E12</f>
        <v>0</v>
      </c>
    </row>
    <row r="13" spans="1:15">
      <c r="A13" s="1" t="s">
        <v>187</v>
      </c>
      <c r="B13" s="1">
        <v>45</v>
      </c>
      <c r="C13">
        <v>46</v>
      </c>
      <c r="D13">
        <v>46</v>
      </c>
      <c r="E13">
        <v>45</v>
      </c>
      <c r="F13">
        <v>45</v>
      </c>
      <c r="G13">
        <v>45</v>
      </c>
      <c r="H13">
        <v>45</v>
      </c>
      <c r="I13">
        <f>MV_karaoke_202004163[[#This Row],[Lines]]-H13</f>
        <v>0</v>
      </c>
      <c r="J13">
        <f>MV_karaoke_202004163[[#This Row],[Lines]]-G13</f>
        <v>0</v>
      </c>
      <c r="K13">
        <f>MV_karaoke_202004163[[#This Row],[Lines]]-F13</f>
        <v>0</v>
      </c>
      <c r="L13">
        <f>MV_karaoke_202004163[[#This Row],[Lines]]-E13</f>
        <v>0</v>
      </c>
    </row>
    <row r="14" spans="1:15">
      <c r="A14" s="1" t="s">
        <v>13</v>
      </c>
      <c r="B14" s="1">
        <v>37</v>
      </c>
      <c r="C14">
        <v>38</v>
      </c>
      <c r="D14">
        <v>37</v>
      </c>
      <c r="E14">
        <v>37</v>
      </c>
      <c r="F14">
        <v>37</v>
      </c>
      <c r="G14">
        <v>37</v>
      </c>
      <c r="H14">
        <v>37</v>
      </c>
      <c r="I14">
        <f>MV_karaoke_202004163[[#This Row],[Lines]]-H14</f>
        <v>0</v>
      </c>
      <c r="J14">
        <f>MV_karaoke_202004163[[#This Row],[Lines]]-G14</f>
        <v>0</v>
      </c>
      <c r="K14">
        <f>MV_karaoke_202004163[[#This Row],[Lines]]-F14</f>
        <v>0</v>
      </c>
      <c r="L14">
        <f>MV_karaoke_202004163[[#This Row],[Lines]]-E14</f>
        <v>0</v>
      </c>
    </row>
    <row r="15" spans="1:15">
      <c r="A15" s="1" t="s">
        <v>14</v>
      </c>
      <c r="B15" s="1">
        <v>26</v>
      </c>
      <c r="C15">
        <v>28</v>
      </c>
      <c r="D15">
        <v>26</v>
      </c>
      <c r="E15">
        <v>27</v>
      </c>
      <c r="F15">
        <v>26</v>
      </c>
      <c r="G15">
        <v>25</v>
      </c>
      <c r="H15">
        <v>26</v>
      </c>
      <c r="I15">
        <f>MV_karaoke_202004163[[#This Row],[Lines]]-H15</f>
        <v>0</v>
      </c>
      <c r="J15">
        <f>MV_karaoke_202004163[[#This Row],[Lines]]-G15</f>
        <v>1</v>
      </c>
      <c r="K15">
        <f>MV_karaoke_202004163[[#This Row],[Lines]]-F15</f>
        <v>0</v>
      </c>
      <c r="L15">
        <f>MV_karaoke_202004163[[#This Row],[Lines]]-E15</f>
        <v>-1</v>
      </c>
    </row>
    <row r="16" spans="1:15">
      <c r="A16" s="1" t="s">
        <v>15</v>
      </c>
      <c r="B16" s="1">
        <v>32</v>
      </c>
      <c r="C16">
        <v>30</v>
      </c>
      <c r="D16">
        <v>29</v>
      </c>
      <c r="E16">
        <v>32</v>
      </c>
      <c r="F16">
        <v>32</v>
      </c>
      <c r="G16">
        <v>32</v>
      </c>
      <c r="H16">
        <v>32</v>
      </c>
      <c r="I16">
        <f>MV_karaoke_202004163[[#This Row],[Lines]]-H16</f>
        <v>0</v>
      </c>
      <c r="J16">
        <f>MV_karaoke_202004163[[#This Row],[Lines]]-G16</f>
        <v>0</v>
      </c>
      <c r="K16">
        <f>MV_karaoke_202004163[[#This Row],[Lines]]-F16</f>
        <v>0</v>
      </c>
      <c r="L16">
        <f>MV_karaoke_202004163[[#This Row],[Lines]]-E16</f>
        <v>0</v>
      </c>
    </row>
    <row r="17" spans="1:12">
      <c r="A17" s="1" t="s">
        <v>16</v>
      </c>
      <c r="B17" s="1">
        <v>19</v>
      </c>
      <c r="C17">
        <v>16</v>
      </c>
      <c r="D17">
        <v>11</v>
      </c>
      <c r="E17">
        <v>19</v>
      </c>
      <c r="F17">
        <v>19</v>
      </c>
      <c r="G17">
        <v>20</v>
      </c>
      <c r="H17">
        <v>20</v>
      </c>
      <c r="I17">
        <f>MV_karaoke_202004163[[#This Row],[Lines]]-H17</f>
        <v>-1</v>
      </c>
      <c r="J17">
        <f>MV_karaoke_202004163[[#This Row],[Lines]]-G17</f>
        <v>-1</v>
      </c>
      <c r="K17">
        <f>MV_karaoke_202004163[[#This Row],[Lines]]-F17</f>
        <v>0</v>
      </c>
      <c r="L17">
        <f>MV_karaoke_202004163[[#This Row],[Lines]]-E17</f>
        <v>0</v>
      </c>
    </row>
    <row r="18" spans="1:12">
      <c r="A18" s="1" t="s">
        <v>17</v>
      </c>
      <c r="B18" s="1">
        <v>46</v>
      </c>
      <c r="C18">
        <v>55</v>
      </c>
      <c r="D18">
        <v>48</v>
      </c>
      <c r="E18">
        <v>46</v>
      </c>
      <c r="F18">
        <v>46</v>
      </c>
      <c r="G18">
        <v>45</v>
      </c>
      <c r="H18">
        <v>50</v>
      </c>
      <c r="I18">
        <f>MV_karaoke_202004163[[#This Row],[Lines]]-H18</f>
        <v>-4</v>
      </c>
      <c r="J18">
        <f>MV_karaoke_202004163[[#This Row],[Lines]]-G18</f>
        <v>1</v>
      </c>
      <c r="K18">
        <f>MV_karaoke_202004163[[#This Row],[Lines]]-F18</f>
        <v>0</v>
      </c>
      <c r="L18">
        <f>MV_karaoke_202004163[[#This Row],[Lines]]-E18</f>
        <v>0</v>
      </c>
    </row>
    <row r="19" spans="1:12">
      <c r="A19" s="1" t="s">
        <v>18</v>
      </c>
      <c r="B19" s="1">
        <v>43</v>
      </c>
      <c r="C19">
        <v>30</v>
      </c>
      <c r="D19">
        <v>43</v>
      </c>
      <c r="E19">
        <v>41</v>
      </c>
      <c r="F19">
        <v>41</v>
      </c>
      <c r="G19">
        <v>43</v>
      </c>
      <c r="H19">
        <v>44</v>
      </c>
      <c r="I19">
        <f>MV_karaoke_202004163[[#This Row],[Lines]]-H19</f>
        <v>-1</v>
      </c>
      <c r="J19">
        <f>MV_karaoke_202004163[[#This Row],[Lines]]-G19</f>
        <v>0</v>
      </c>
      <c r="K19">
        <f>MV_karaoke_202004163[[#This Row],[Lines]]-F19</f>
        <v>2</v>
      </c>
      <c r="L19">
        <f>MV_karaoke_202004163[[#This Row],[Lines]]-E19</f>
        <v>2</v>
      </c>
    </row>
    <row r="20" spans="1:12">
      <c r="A20" s="1" t="s">
        <v>19</v>
      </c>
      <c r="B20" s="1">
        <v>43</v>
      </c>
      <c r="C20">
        <v>32</v>
      </c>
      <c r="D20">
        <v>43</v>
      </c>
      <c r="E20">
        <v>41</v>
      </c>
      <c r="F20">
        <v>42</v>
      </c>
      <c r="G20">
        <v>43</v>
      </c>
      <c r="H20">
        <v>45</v>
      </c>
      <c r="I20">
        <f>MV_karaoke_202004163[[#This Row],[Lines]]-H20</f>
        <v>-2</v>
      </c>
      <c r="J20">
        <f>MV_karaoke_202004163[[#This Row],[Lines]]-G20</f>
        <v>0</v>
      </c>
      <c r="K20">
        <f>MV_karaoke_202004163[[#This Row],[Lines]]-F20</f>
        <v>1</v>
      </c>
      <c r="L20">
        <f>MV_karaoke_202004163[[#This Row],[Lines]]-E20</f>
        <v>2</v>
      </c>
    </row>
    <row r="21" spans="1:12">
      <c r="A21" s="1" t="s">
        <v>20</v>
      </c>
      <c r="B21" s="1">
        <v>41</v>
      </c>
      <c r="C21">
        <v>39</v>
      </c>
      <c r="D21">
        <v>41</v>
      </c>
      <c r="E21">
        <v>41</v>
      </c>
      <c r="F21">
        <v>41</v>
      </c>
      <c r="G21">
        <v>41</v>
      </c>
      <c r="H21">
        <v>42</v>
      </c>
      <c r="I21">
        <f>MV_karaoke_202004163[[#This Row],[Lines]]-H21</f>
        <v>-1</v>
      </c>
      <c r="J21">
        <f>MV_karaoke_202004163[[#This Row],[Lines]]-G21</f>
        <v>0</v>
      </c>
      <c r="K21">
        <f>MV_karaoke_202004163[[#This Row],[Lines]]-F21</f>
        <v>0</v>
      </c>
      <c r="L21">
        <f>MV_karaoke_202004163[[#This Row],[Lines]]-E21</f>
        <v>0</v>
      </c>
    </row>
    <row r="22" spans="1:12">
      <c r="A22" s="1" t="s">
        <v>21</v>
      </c>
      <c r="B22" s="1">
        <v>46</v>
      </c>
      <c r="C22">
        <v>44</v>
      </c>
      <c r="D22">
        <v>45</v>
      </c>
      <c r="E22">
        <v>46</v>
      </c>
      <c r="F22">
        <v>46</v>
      </c>
      <c r="G22">
        <v>46</v>
      </c>
      <c r="H22">
        <v>46</v>
      </c>
      <c r="I22">
        <f>MV_karaoke_202004163[[#This Row],[Lines]]-H22</f>
        <v>0</v>
      </c>
      <c r="J22">
        <f>MV_karaoke_202004163[[#This Row],[Lines]]-G22</f>
        <v>0</v>
      </c>
      <c r="K22">
        <f>MV_karaoke_202004163[[#This Row],[Lines]]-F22</f>
        <v>0</v>
      </c>
      <c r="L22">
        <f>MV_karaoke_202004163[[#This Row],[Lines]]-E22</f>
        <v>0</v>
      </c>
    </row>
    <row r="23" spans="1:12">
      <c r="A23" s="1" t="s">
        <v>22</v>
      </c>
      <c r="B23" s="1">
        <v>43</v>
      </c>
      <c r="C23">
        <v>29</v>
      </c>
      <c r="D23">
        <v>38</v>
      </c>
      <c r="E23">
        <v>44</v>
      </c>
      <c r="F23">
        <v>43</v>
      </c>
      <c r="G23">
        <v>43</v>
      </c>
      <c r="H23">
        <v>43</v>
      </c>
      <c r="I23">
        <f>MV_karaoke_202004163[[#This Row],[Lines]]-H23</f>
        <v>0</v>
      </c>
      <c r="J23">
        <f>MV_karaoke_202004163[[#This Row],[Lines]]-G23</f>
        <v>0</v>
      </c>
      <c r="K23">
        <f>MV_karaoke_202004163[[#This Row],[Lines]]-F23</f>
        <v>0</v>
      </c>
      <c r="L23">
        <f>MV_karaoke_202004163[[#This Row],[Lines]]-E23</f>
        <v>-1</v>
      </c>
    </row>
    <row r="24" spans="1:12">
      <c r="A24" s="1" t="s">
        <v>23</v>
      </c>
      <c r="B24" s="1">
        <v>46</v>
      </c>
      <c r="C24">
        <v>28</v>
      </c>
      <c r="D24">
        <v>46</v>
      </c>
      <c r="E24">
        <v>46</v>
      </c>
      <c r="F24">
        <v>47</v>
      </c>
      <c r="G24">
        <v>48</v>
      </c>
      <c r="H24">
        <v>49</v>
      </c>
      <c r="I24">
        <f>MV_karaoke_202004163[[#This Row],[Lines]]-H24</f>
        <v>-3</v>
      </c>
      <c r="J24">
        <f>MV_karaoke_202004163[[#This Row],[Lines]]-G24</f>
        <v>-2</v>
      </c>
      <c r="K24">
        <f>MV_karaoke_202004163[[#This Row],[Lines]]-F24</f>
        <v>-1</v>
      </c>
      <c r="L24">
        <f>MV_karaoke_202004163[[#This Row],[Lines]]-E24</f>
        <v>0</v>
      </c>
    </row>
    <row r="25" spans="1:12">
      <c r="A25" s="1" t="s">
        <v>24</v>
      </c>
      <c r="B25" s="1">
        <v>34</v>
      </c>
      <c r="C25">
        <v>35</v>
      </c>
      <c r="D25">
        <v>35</v>
      </c>
      <c r="E25">
        <v>36</v>
      </c>
      <c r="F25">
        <v>34</v>
      </c>
      <c r="G25">
        <v>36</v>
      </c>
      <c r="H25">
        <v>35</v>
      </c>
      <c r="I25">
        <f>MV_karaoke_202004163[[#This Row],[Lines]]-H25</f>
        <v>-1</v>
      </c>
      <c r="J25">
        <f>MV_karaoke_202004163[[#This Row],[Lines]]-G25</f>
        <v>-2</v>
      </c>
      <c r="K25">
        <f>MV_karaoke_202004163[[#This Row],[Lines]]-F25</f>
        <v>0</v>
      </c>
      <c r="L25">
        <f>MV_karaoke_202004163[[#This Row],[Lines]]-E25</f>
        <v>-2</v>
      </c>
    </row>
    <row r="26" spans="1:12">
      <c r="A26" s="1" t="s">
        <v>25</v>
      </c>
      <c r="B26" s="1">
        <v>54</v>
      </c>
      <c r="C26">
        <v>50</v>
      </c>
      <c r="D26">
        <v>52</v>
      </c>
      <c r="E26">
        <v>52</v>
      </c>
      <c r="F26">
        <v>52</v>
      </c>
      <c r="G26">
        <v>51</v>
      </c>
      <c r="H26">
        <v>50</v>
      </c>
      <c r="I26">
        <f>MV_karaoke_202004163[[#This Row],[Lines]]-H26</f>
        <v>4</v>
      </c>
      <c r="J26">
        <f>MV_karaoke_202004163[[#This Row],[Lines]]-G26</f>
        <v>3</v>
      </c>
      <c r="K26">
        <f>MV_karaoke_202004163[[#This Row],[Lines]]-F26</f>
        <v>2</v>
      </c>
      <c r="L26">
        <f>MV_karaoke_202004163[[#This Row],[Lines]]-E26</f>
        <v>2</v>
      </c>
    </row>
    <row r="27" spans="1:12">
      <c r="A27" s="1" t="s">
        <v>26</v>
      </c>
      <c r="B27" s="1">
        <v>30</v>
      </c>
      <c r="C27">
        <v>30</v>
      </c>
      <c r="D27">
        <v>30</v>
      </c>
      <c r="E27">
        <v>31</v>
      </c>
      <c r="F27">
        <v>31</v>
      </c>
      <c r="G27">
        <v>30</v>
      </c>
      <c r="H27">
        <v>30</v>
      </c>
      <c r="I27">
        <f>MV_karaoke_202004163[[#This Row],[Lines]]-H27</f>
        <v>0</v>
      </c>
      <c r="J27">
        <f>MV_karaoke_202004163[[#This Row],[Lines]]-G27</f>
        <v>0</v>
      </c>
      <c r="K27">
        <f>MV_karaoke_202004163[[#This Row],[Lines]]-F27</f>
        <v>-1</v>
      </c>
      <c r="L27">
        <f>MV_karaoke_202004163[[#This Row],[Lines]]-E27</f>
        <v>-1</v>
      </c>
    </row>
    <row r="28" spans="1:12">
      <c r="A28" s="1" t="s">
        <v>257</v>
      </c>
      <c r="B28" s="1">
        <v>74</v>
      </c>
      <c r="C28">
        <v>61</v>
      </c>
      <c r="D28">
        <v>60</v>
      </c>
      <c r="E28">
        <v>69</v>
      </c>
      <c r="F28">
        <v>67</v>
      </c>
      <c r="G28">
        <v>66</v>
      </c>
      <c r="H28">
        <v>66</v>
      </c>
      <c r="I28">
        <f>MV_karaoke_202004163[[#This Row],[Lines]]-H28</f>
        <v>8</v>
      </c>
      <c r="J28">
        <f>MV_karaoke_202004163[[#This Row],[Lines]]-G28</f>
        <v>8</v>
      </c>
      <c r="K28">
        <f>MV_karaoke_202004163[[#This Row],[Lines]]-F28</f>
        <v>7</v>
      </c>
      <c r="L28">
        <f>MV_karaoke_202004163[[#This Row],[Lines]]-E28</f>
        <v>5</v>
      </c>
    </row>
    <row r="29" spans="1:12">
      <c r="A29" s="1" t="s">
        <v>28</v>
      </c>
      <c r="B29" s="1">
        <v>49</v>
      </c>
      <c r="C29">
        <v>60</v>
      </c>
      <c r="D29">
        <v>44</v>
      </c>
      <c r="E29">
        <v>36</v>
      </c>
      <c r="F29">
        <v>36</v>
      </c>
      <c r="G29">
        <v>37</v>
      </c>
      <c r="H29">
        <v>35</v>
      </c>
      <c r="I29">
        <f>MV_karaoke_202004163[[#This Row],[Lines]]-H29</f>
        <v>14</v>
      </c>
      <c r="J29">
        <f>MV_karaoke_202004163[[#This Row],[Lines]]-G29</f>
        <v>12</v>
      </c>
      <c r="K29">
        <f>MV_karaoke_202004163[[#This Row],[Lines]]-F29</f>
        <v>13</v>
      </c>
      <c r="L29">
        <f>MV_karaoke_202004163[[#This Row],[Lines]]-E29</f>
        <v>13</v>
      </c>
    </row>
    <row r="30" spans="1:12">
      <c r="A30" s="1" t="s">
        <v>29</v>
      </c>
      <c r="B30" s="1">
        <v>36</v>
      </c>
      <c r="C30">
        <v>13</v>
      </c>
      <c r="D30">
        <v>37</v>
      </c>
      <c r="E30">
        <v>36</v>
      </c>
      <c r="F30">
        <v>36</v>
      </c>
      <c r="G30">
        <v>31</v>
      </c>
      <c r="H30">
        <v>30</v>
      </c>
      <c r="I30">
        <f>MV_karaoke_202004163[[#This Row],[Lines]]-H30</f>
        <v>6</v>
      </c>
      <c r="J30">
        <f>MV_karaoke_202004163[[#This Row],[Lines]]-G30</f>
        <v>5</v>
      </c>
      <c r="K30">
        <f>MV_karaoke_202004163[[#This Row],[Lines]]-F30</f>
        <v>0</v>
      </c>
      <c r="L30">
        <f>MV_karaoke_202004163[[#This Row],[Lines]]-E30</f>
        <v>0</v>
      </c>
    </row>
    <row r="31" spans="1:12">
      <c r="A31" s="1" t="s">
        <v>30</v>
      </c>
      <c r="B31" s="1">
        <v>36</v>
      </c>
      <c r="C31">
        <v>9</v>
      </c>
      <c r="D31">
        <v>35</v>
      </c>
      <c r="E31">
        <v>36</v>
      </c>
      <c r="F31">
        <v>35</v>
      </c>
      <c r="G31">
        <v>33</v>
      </c>
      <c r="H31">
        <v>36</v>
      </c>
      <c r="I31">
        <f>MV_karaoke_202004163[[#This Row],[Lines]]-H31</f>
        <v>0</v>
      </c>
      <c r="J31">
        <f>MV_karaoke_202004163[[#This Row],[Lines]]-G31</f>
        <v>3</v>
      </c>
      <c r="K31">
        <f>MV_karaoke_202004163[[#This Row],[Lines]]-F31</f>
        <v>1</v>
      </c>
      <c r="L31">
        <f>MV_karaoke_202004163[[#This Row],[Lines]]-E31</f>
        <v>0</v>
      </c>
    </row>
    <row r="32" spans="1:12">
      <c r="A32" s="1" t="s">
        <v>31</v>
      </c>
      <c r="B32" s="1">
        <v>75</v>
      </c>
      <c r="C32">
        <v>53</v>
      </c>
      <c r="D32">
        <v>49</v>
      </c>
      <c r="E32">
        <v>75</v>
      </c>
      <c r="F32">
        <v>71</v>
      </c>
      <c r="G32">
        <v>75</v>
      </c>
      <c r="H32">
        <v>74</v>
      </c>
      <c r="I32">
        <f>MV_karaoke_202004163[[#This Row],[Lines]]-H32</f>
        <v>1</v>
      </c>
      <c r="J32">
        <f>MV_karaoke_202004163[[#This Row],[Lines]]-G32</f>
        <v>0</v>
      </c>
      <c r="K32">
        <f>MV_karaoke_202004163[[#This Row],[Lines]]-F32</f>
        <v>4</v>
      </c>
      <c r="L32">
        <f>MV_karaoke_202004163[[#This Row],[Lines]]-E32</f>
        <v>0</v>
      </c>
    </row>
    <row r="33" spans="1:12">
      <c r="A33" s="1" t="s">
        <v>32</v>
      </c>
      <c r="B33" s="1">
        <v>40</v>
      </c>
      <c r="C33">
        <v>42</v>
      </c>
      <c r="D33">
        <v>40</v>
      </c>
      <c r="E33">
        <v>37</v>
      </c>
      <c r="F33">
        <v>37</v>
      </c>
      <c r="G33">
        <v>37</v>
      </c>
      <c r="H33">
        <v>36</v>
      </c>
      <c r="I33">
        <f>MV_karaoke_202004163[[#This Row],[Lines]]-H33</f>
        <v>4</v>
      </c>
      <c r="J33">
        <f>MV_karaoke_202004163[[#This Row],[Lines]]-G33</f>
        <v>3</v>
      </c>
      <c r="K33">
        <f>MV_karaoke_202004163[[#This Row],[Lines]]-F33</f>
        <v>3</v>
      </c>
      <c r="L33">
        <f>MV_karaoke_202004163[[#This Row],[Lines]]-E33</f>
        <v>3</v>
      </c>
    </row>
    <row r="34" spans="1:12">
      <c r="A34" s="1" t="s">
        <v>256</v>
      </c>
      <c r="B34" s="1">
        <v>24</v>
      </c>
      <c r="C34">
        <v>27</v>
      </c>
      <c r="D34">
        <v>24</v>
      </c>
      <c r="E34">
        <v>24</v>
      </c>
      <c r="F34">
        <v>24</v>
      </c>
      <c r="G34">
        <v>24</v>
      </c>
      <c r="H34">
        <v>24</v>
      </c>
      <c r="I34">
        <f>MV_karaoke_202004163[[#This Row],[Lines]]-H34</f>
        <v>0</v>
      </c>
      <c r="J34">
        <f>MV_karaoke_202004163[[#This Row],[Lines]]-G34</f>
        <v>0</v>
      </c>
      <c r="K34">
        <f>MV_karaoke_202004163[[#This Row],[Lines]]-F34</f>
        <v>0</v>
      </c>
      <c r="L34">
        <f>MV_karaoke_202004163[[#This Row],[Lines]]-E34</f>
        <v>0</v>
      </c>
    </row>
    <row r="35" spans="1:12">
      <c r="A35" s="1" t="s">
        <v>161</v>
      </c>
      <c r="B35" s="1">
        <v>33</v>
      </c>
      <c r="C35">
        <v>34</v>
      </c>
      <c r="D35">
        <v>33</v>
      </c>
      <c r="E35">
        <v>30</v>
      </c>
      <c r="F35">
        <v>29</v>
      </c>
      <c r="G35">
        <v>26</v>
      </c>
      <c r="H35">
        <v>27</v>
      </c>
      <c r="I35">
        <f>MV_karaoke_202004163[[#This Row],[Lines]]-H35</f>
        <v>6</v>
      </c>
      <c r="J35">
        <f>MV_karaoke_202004163[[#This Row],[Lines]]-G35</f>
        <v>7</v>
      </c>
      <c r="K35">
        <f>MV_karaoke_202004163[[#This Row],[Lines]]-F35</f>
        <v>4</v>
      </c>
      <c r="L35">
        <f>MV_karaoke_202004163[[#This Row],[Lines]]-E35</f>
        <v>3</v>
      </c>
    </row>
    <row r="36" spans="1:12">
      <c r="A36" s="1" t="s">
        <v>34</v>
      </c>
      <c r="B36" s="1">
        <v>43</v>
      </c>
      <c r="C36">
        <v>44</v>
      </c>
      <c r="D36">
        <v>43</v>
      </c>
      <c r="E36">
        <v>43</v>
      </c>
      <c r="F36">
        <v>43</v>
      </c>
      <c r="G36">
        <v>43</v>
      </c>
      <c r="H36">
        <v>43</v>
      </c>
      <c r="I36">
        <f>MV_karaoke_202004163[[#This Row],[Lines]]-H36</f>
        <v>0</v>
      </c>
      <c r="J36">
        <f>MV_karaoke_202004163[[#This Row],[Lines]]-G36</f>
        <v>0</v>
      </c>
      <c r="K36">
        <f>MV_karaoke_202004163[[#This Row],[Lines]]-F36</f>
        <v>0</v>
      </c>
      <c r="L36">
        <f>MV_karaoke_202004163[[#This Row],[Lines]]-E36</f>
        <v>0</v>
      </c>
    </row>
    <row r="37" spans="1:12">
      <c r="A37" s="1" t="s">
        <v>35</v>
      </c>
      <c r="B37" s="1">
        <v>30</v>
      </c>
      <c r="C37">
        <v>30</v>
      </c>
      <c r="D37">
        <v>33</v>
      </c>
      <c r="E37">
        <v>37</v>
      </c>
      <c r="F37">
        <v>36</v>
      </c>
      <c r="G37">
        <v>36</v>
      </c>
      <c r="H37">
        <v>41</v>
      </c>
      <c r="I37">
        <f>MV_karaoke_202004163[[#This Row],[Lines]]-H37</f>
        <v>-11</v>
      </c>
      <c r="J37">
        <f>MV_karaoke_202004163[[#This Row],[Lines]]-G37</f>
        <v>-6</v>
      </c>
      <c r="K37">
        <f>MV_karaoke_202004163[[#This Row],[Lines]]-F37</f>
        <v>-6</v>
      </c>
      <c r="L37">
        <f>MV_karaoke_202004163[[#This Row],[Lines]]-E37</f>
        <v>-7</v>
      </c>
    </row>
    <row r="38" spans="1:12">
      <c r="A38" s="1" t="s">
        <v>36</v>
      </c>
      <c r="B38" s="1">
        <v>30</v>
      </c>
      <c r="C38">
        <v>28</v>
      </c>
      <c r="D38">
        <v>31</v>
      </c>
      <c r="E38">
        <v>31</v>
      </c>
      <c r="F38">
        <v>29</v>
      </c>
      <c r="G38">
        <v>35</v>
      </c>
      <c r="H38">
        <v>34</v>
      </c>
      <c r="I38">
        <f>MV_karaoke_202004163[[#This Row],[Lines]]-H38</f>
        <v>-4</v>
      </c>
      <c r="J38">
        <f>MV_karaoke_202004163[[#This Row],[Lines]]-G38</f>
        <v>-5</v>
      </c>
      <c r="K38">
        <f>MV_karaoke_202004163[[#This Row],[Lines]]-F38</f>
        <v>1</v>
      </c>
      <c r="L38">
        <f>MV_karaoke_202004163[[#This Row],[Lines]]-E38</f>
        <v>-1</v>
      </c>
    </row>
    <row r="39" spans="1:12">
      <c r="A39" s="1" t="s">
        <v>37</v>
      </c>
      <c r="B39" s="1">
        <v>28</v>
      </c>
      <c r="C39">
        <v>20</v>
      </c>
      <c r="D39">
        <v>26</v>
      </c>
      <c r="E39">
        <v>30</v>
      </c>
      <c r="F39">
        <v>30</v>
      </c>
      <c r="G39">
        <v>36</v>
      </c>
      <c r="H39">
        <v>30</v>
      </c>
      <c r="I39">
        <f>MV_karaoke_202004163[[#This Row],[Lines]]-H39</f>
        <v>-2</v>
      </c>
      <c r="J39">
        <f>MV_karaoke_202004163[[#This Row],[Lines]]-G39</f>
        <v>-8</v>
      </c>
      <c r="K39">
        <f>MV_karaoke_202004163[[#This Row],[Lines]]-F39</f>
        <v>-2</v>
      </c>
      <c r="L39">
        <f>MV_karaoke_202004163[[#This Row],[Lines]]-E39</f>
        <v>-2</v>
      </c>
    </row>
    <row r="40" spans="1:12">
      <c r="A40" s="1" t="s">
        <v>38</v>
      </c>
      <c r="B40" s="1">
        <v>32</v>
      </c>
      <c r="C40">
        <v>25</v>
      </c>
      <c r="D40">
        <v>32</v>
      </c>
      <c r="E40">
        <v>34</v>
      </c>
      <c r="F40">
        <v>34</v>
      </c>
      <c r="G40">
        <v>36</v>
      </c>
      <c r="H40">
        <v>33</v>
      </c>
      <c r="I40">
        <f>MV_karaoke_202004163[[#This Row],[Lines]]-H40</f>
        <v>-1</v>
      </c>
      <c r="J40">
        <f>MV_karaoke_202004163[[#This Row],[Lines]]-G40</f>
        <v>-4</v>
      </c>
      <c r="K40">
        <f>MV_karaoke_202004163[[#This Row],[Lines]]-F40</f>
        <v>-2</v>
      </c>
      <c r="L40">
        <f>MV_karaoke_202004163[[#This Row],[Lines]]-E40</f>
        <v>-2</v>
      </c>
    </row>
    <row r="41" spans="1:12">
      <c r="A41" s="1" t="s">
        <v>39</v>
      </c>
      <c r="B41" s="1">
        <v>34</v>
      </c>
      <c r="C41">
        <v>24</v>
      </c>
      <c r="D41">
        <v>21</v>
      </c>
      <c r="E41">
        <v>33</v>
      </c>
      <c r="F41">
        <v>33</v>
      </c>
      <c r="G41">
        <v>34</v>
      </c>
      <c r="H41">
        <v>34</v>
      </c>
      <c r="I41">
        <f>MV_karaoke_202004163[[#This Row],[Lines]]-H41</f>
        <v>0</v>
      </c>
      <c r="J41">
        <f>MV_karaoke_202004163[[#This Row],[Lines]]-G41</f>
        <v>0</v>
      </c>
      <c r="K41">
        <f>MV_karaoke_202004163[[#This Row],[Lines]]-F41</f>
        <v>1</v>
      </c>
      <c r="L41">
        <f>MV_karaoke_202004163[[#This Row],[Lines]]-E41</f>
        <v>1</v>
      </c>
    </row>
    <row r="42" spans="1:12">
      <c r="A42" s="1" t="s">
        <v>166</v>
      </c>
      <c r="B42" s="1">
        <v>16</v>
      </c>
      <c r="C42">
        <v>15</v>
      </c>
      <c r="D42">
        <v>15</v>
      </c>
      <c r="E42">
        <v>16</v>
      </c>
      <c r="F42">
        <v>16</v>
      </c>
      <c r="G42">
        <v>16</v>
      </c>
      <c r="H42">
        <v>15</v>
      </c>
      <c r="I42">
        <f>MV_karaoke_202004163[[#This Row],[Lines]]-H42</f>
        <v>1</v>
      </c>
      <c r="J42">
        <f>MV_karaoke_202004163[[#This Row],[Lines]]-G42</f>
        <v>0</v>
      </c>
      <c r="K42">
        <f>MV_karaoke_202004163[[#This Row],[Lines]]-F42</f>
        <v>0</v>
      </c>
      <c r="L42">
        <f>MV_karaoke_202004163[[#This Row],[Lines]]-E42</f>
        <v>0</v>
      </c>
    </row>
    <row r="43" spans="1:12">
      <c r="A43" s="1" t="s">
        <v>40</v>
      </c>
      <c r="B43" s="1">
        <v>33</v>
      </c>
      <c r="C43">
        <v>32</v>
      </c>
      <c r="D43">
        <v>32</v>
      </c>
      <c r="E43">
        <v>33</v>
      </c>
      <c r="F43">
        <v>33</v>
      </c>
      <c r="G43">
        <v>32</v>
      </c>
      <c r="H43">
        <v>33</v>
      </c>
      <c r="I43">
        <f>MV_karaoke_202004163[[#This Row],[Lines]]-H43</f>
        <v>0</v>
      </c>
      <c r="J43">
        <f>MV_karaoke_202004163[[#This Row],[Lines]]-G43</f>
        <v>1</v>
      </c>
      <c r="K43">
        <f>MV_karaoke_202004163[[#This Row],[Lines]]-F43</f>
        <v>0</v>
      </c>
      <c r="L43">
        <f>MV_karaoke_202004163[[#This Row],[Lines]]-E43</f>
        <v>0</v>
      </c>
    </row>
    <row r="44" spans="1:12">
      <c r="A44" s="1" t="s">
        <v>41</v>
      </c>
      <c r="B44" s="1">
        <v>18</v>
      </c>
      <c r="C44">
        <v>17</v>
      </c>
      <c r="D44">
        <v>16</v>
      </c>
      <c r="E44">
        <v>17</v>
      </c>
      <c r="F44">
        <v>17</v>
      </c>
      <c r="G44">
        <v>17</v>
      </c>
      <c r="H44">
        <v>17</v>
      </c>
      <c r="I44">
        <f>MV_karaoke_202004163[[#This Row],[Lines]]-H44</f>
        <v>1</v>
      </c>
      <c r="J44">
        <f>MV_karaoke_202004163[[#This Row],[Lines]]-G44</f>
        <v>1</v>
      </c>
      <c r="K44">
        <f>MV_karaoke_202004163[[#This Row],[Lines]]-F44</f>
        <v>1</v>
      </c>
      <c r="L44">
        <f>MV_karaoke_202004163[[#This Row],[Lines]]-E44</f>
        <v>1</v>
      </c>
    </row>
    <row r="45" spans="1:12">
      <c r="A45" s="1" t="s">
        <v>42</v>
      </c>
      <c r="B45" s="1">
        <v>28</v>
      </c>
      <c r="C45">
        <v>27</v>
      </c>
      <c r="D45">
        <v>26</v>
      </c>
      <c r="E45">
        <v>27</v>
      </c>
      <c r="F45">
        <v>27</v>
      </c>
      <c r="G45">
        <v>27</v>
      </c>
      <c r="H45">
        <v>26</v>
      </c>
      <c r="I45">
        <f>MV_karaoke_202004163[[#This Row],[Lines]]-H45</f>
        <v>2</v>
      </c>
      <c r="J45">
        <f>MV_karaoke_202004163[[#This Row],[Lines]]-G45</f>
        <v>1</v>
      </c>
      <c r="K45">
        <f>MV_karaoke_202004163[[#This Row],[Lines]]-F45</f>
        <v>1</v>
      </c>
      <c r="L45">
        <f>MV_karaoke_202004163[[#This Row],[Lines]]-E45</f>
        <v>1</v>
      </c>
    </row>
    <row r="46" spans="1:12">
      <c r="A46" s="1" t="s">
        <v>43</v>
      </c>
      <c r="B46" s="1">
        <v>34</v>
      </c>
      <c r="C46">
        <v>33</v>
      </c>
      <c r="D46">
        <v>32</v>
      </c>
      <c r="E46">
        <v>34</v>
      </c>
      <c r="F46">
        <v>34</v>
      </c>
      <c r="G46">
        <v>34</v>
      </c>
      <c r="H46">
        <v>35</v>
      </c>
      <c r="I46">
        <f>MV_karaoke_202004163[[#This Row],[Lines]]-H46</f>
        <v>-1</v>
      </c>
      <c r="J46">
        <f>MV_karaoke_202004163[[#This Row],[Lines]]-G46</f>
        <v>0</v>
      </c>
      <c r="K46">
        <f>MV_karaoke_202004163[[#This Row],[Lines]]-F46</f>
        <v>0</v>
      </c>
      <c r="L46">
        <f>MV_karaoke_202004163[[#This Row],[Lines]]-E46</f>
        <v>0</v>
      </c>
    </row>
    <row r="47" spans="1:12">
      <c r="A47" s="1" t="s">
        <v>44</v>
      </c>
      <c r="B47" s="1">
        <v>36</v>
      </c>
      <c r="C47">
        <v>37</v>
      </c>
      <c r="D47">
        <v>36</v>
      </c>
      <c r="E47">
        <v>36</v>
      </c>
      <c r="F47">
        <v>36</v>
      </c>
      <c r="G47">
        <v>36</v>
      </c>
      <c r="H47">
        <v>36</v>
      </c>
      <c r="I47">
        <f>MV_karaoke_202004163[[#This Row],[Lines]]-H47</f>
        <v>0</v>
      </c>
      <c r="J47">
        <f>MV_karaoke_202004163[[#This Row],[Lines]]-G47</f>
        <v>0</v>
      </c>
      <c r="K47">
        <f>MV_karaoke_202004163[[#This Row],[Lines]]-F47</f>
        <v>0</v>
      </c>
      <c r="L47">
        <f>MV_karaoke_202004163[[#This Row],[Lines]]-E47</f>
        <v>0</v>
      </c>
    </row>
    <row r="48" spans="1:12">
      <c r="A48" s="1" t="s">
        <v>45</v>
      </c>
      <c r="B48" s="1">
        <v>33</v>
      </c>
      <c r="C48">
        <v>33</v>
      </c>
      <c r="D48">
        <v>33</v>
      </c>
      <c r="E48">
        <v>34</v>
      </c>
      <c r="F48">
        <v>34</v>
      </c>
      <c r="G48">
        <v>34</v>
      </c>
      <c r="H48">
        <v>33</v>
      </c>
      <c r="I48">
        <f>MV_karaoke_202004163[[#This Row],[Lines]]-H48</f>
        <v>0</v>
      </c>
      <c r="J48">
        <f>MV_karaoke_202004163[[#This Row],[Lines]]-G48</f>
        <v>-1</v>
      </c>
      <c r="K48">
        <f>MV_karaoke_202004163[[#This Row],[Lines]]-F48</f>
        <v>-1</v>
      </c>
      <c r="L48">
        <f>MV_karaoke_202004163[[#This Row],[Lines]]-E48</f>
        <v>-1</v>
      </c>
    </row>
    <row r="49" spans="1:12">
      <c r="A49" s="1" t="s">
        <v>46</v>
      </c>
      <c r="B49" s="1">
        <v>26</v>
      </c>
      <c r="C49">
        <v>28</v>
      </c>
      <c r="D49">
        <v>26</v>
      </c>
      <c r="E49">
        <v>25</v>
      </c>
      <c r="F49">
        <v>26</v>
      </c>
      <c r="G49">
        <v>25</v>
      </c>
      <c r="H49">
        <v>25</v>
      </c>
      <c r="I49">
        <f>MV_karaoke_202004163[[#This Row],[Lines]]-H49</f>
        <v>1</v>
      </c>
      <c r="J49">
        <f>MV_karaoke_202004163[[#This Row],[Lines]]-G49</f>
        <v>1</v>
      </c>
      <c r="K49">
        <f>MV_karaoke_202004163[[#This Row],[Lines]]-F49</f>
        <v>0</v>
      </c>
      <c r="L49">
        <f>MV_karaoke_202004163[[#This Row],[Lines]]-E49</f>
        <v>1</v>
      </c>
    </row>
    <row r="50" spans="1:12">
      <c r="A50" s="1" t="s">
        <v>47</v>
      </c>
      <c r="B50" s="1">
        <v>29</v>
      </c>
      <c r="C50">
        <v>30</v>
      </c>
      <c r="D50">
        <v>29</v>
      </c>
      <c r="E50">
        <v>29</v>
      </c>
      <c r="F50">
        <v>29</v>
      </c>
      <c r="G50">
        <v>29</v>
      </c>
      <c r="H50">
        <v>29</v>
      </c>
      <c r="I50">
        <f>MV_karaoke_202004163[[#This Row],[Lines]]-H50</f>
        <v>0</v>
      </c>
      <c r="J50">
        <f>MV_karaoke_202004163[[#This Row],[Lines]]-G50</f>
        <v>0</v>
      </c>
      <c r="K50">
        <f>MV_karaoke_202004163[[#This Row],[Lines]]-F50</f>
        <v>0</v>
      </c>
      <c r="L50">
        <f>MV_karaoke_202004163[[#This Row],[Lines]]-E50</f>
        <v>0</v>
      </c>
    </row>
    <row r="51" spans="1:12">
      <c r="A51" s="1" t="s">
        <v>48</v>
      </c>
      <c r="B51" s="1">
        <v>77</v>
      </c>
      <c r="C51">
        <v>81</v>
      </c>
      <c r="D51">
        <v>76</v>
      </c>
      <c r="E51">
        <v>75</v>
      </c>
      <c r="F51">
        <v>75</v>
      </c>
      <c r="G51">
        <v>71</v>
      </c>
      <c r="H51">
        <v>76</v>
      </c>
      <c r="I51">
        <f>MV_karaoke_202004163[[#This Row],[Lines]]-H51</f>
        <v>1</v>
      </c>
      <c r="J51">
        <f>MV_karaoke_202004163[[#This Row],[Lines]]-G51</f>
        <v>6</v>
      </c>
      <c r="K51">
        <f>MV_karaoke_202004163[[#This Row],[Lines]]-F51</f>
        <v>2</v>
      </c>
      <c r="L51">
        <f>MV_karaoke_202004163[[#This Row],[Lines]]-E51</f>
        <v>2</v>
      </c>
    </row>
    <row r="52" spans="1:12">
      <c r="A52" s="1" t="s">
        <v>49</v>
      </c>
      <c r="B52" s="1">
        <v>56</v>
      </c>
      <c r="C52">
        <v>46</v>
      </c>
      <c r="D52">
        <v>56</v>
      </c>
      <c r="E52">
        <v>56</v>
      </c>
      <c r="F52">
        <v>56</v>
      </c>
      <c r="G52">
        <v>55</v>
      </c>
      <c r="H52">
        <v>55</v>
      </c>
      <c r="I52">
        <f>MV_karaoke_202004163[[#This Row],[Lines]]-H52</f>
        <v>1</v>
      </c>
      <c r="J52">
        <f>MV_karaoke_202004163[[#This Row],[Lines]]-G52</f>
        <v>1</v>
      </c>
      <c r="K52">
        <f>MV_karaoke_202004163[[#This Row],[Lines]]-F52</f>
        <v>0</v>
      </c>
      <c r="L52">
        <f>MV_karaoke_202004163[[#This Row],[Lines]]-E52</f>
        <v>0</v>
      </c>
    </row>
    <row r="53" spans="1:12">
      <c r="A53" s="1" t="s">
        <v>50</v>
      </c>
      <c r="B53" s="1">
        <v>27</v>
      </c>
      <c r="C53">
        <v>6</v>
      </c>
      <c r="D53">
        <v>24</v>
      </c>
      <c r="E53">
        <v>27</v>
      </c>
      <c r="F53">
        <v>27</v>
      </c>
      <c r="G53">
        <v>27</v>
      </c>
      <c r="H53">
        <v>25</v>
      </c>
      <c r="I53">
        <f>MV_karaoke_202004163[[#This Row],[Lines]]-H53</f>
        <v>2</v>
      </c>
      <c r="J53">
        <f>MV_karaoke_202004163[[#This Row],[Lines]]-G53</f>
        <v>0</v>
      </c>
      <c r="K53">
        <f>MV_karaoke_202004163[[#This Row],[Lines]]-F53</f>
        <v>0</v>
      </c>
      <c r="L53">
        <f>MV_karaoke_202004163[[#This Row],[Lines]]-E53</f>
        <v>0</v>
      </c>
    </row>
    <row r="54" spans="1:12">
      <c r="A54" s="1" t="s">
        <v>51</v>
      </c>
      <c r="B54" s="1">
        <v>15</v>
      </c>
      <c r="C54">
        <v>16</v>
      </c>
      <c r="D54">
        <v>16</v>
      </c>
      <c r="E54">
        <v>15</v>
      </c>
      <c r="F54">
        <v>15</v>
      </c>
      <c r="G54">
        <v>14</v>
      </c>
      <c r="H54">
        <v>14</v>
      </c>
      <c r="I54">
        <f>MV_karaoke_202004163[[#This Row],[Lines]]-H54</f>
        <v>1</v>
      </c>
      <c r="J54">
        <f>MV_karaoke_202004163[[#This Row],[Lines]]-G54</f>
        <v>1</v>
      </c>
      <c r="K54">
        <f>MV_karaoke_202004163[[#This Row],[Lines]]-F54</f>
        <v>0</v>
      </c>
      <c r="L54">
        <f>MV_karaoke_202004163[[#This Row],[Lines]]-E54</f>
        <v>0</v>
      </c>
    </row>
    <row r="55" spans="1:12">
      <c r="A55" s="1" t="s">
        <v>52</v>
      </c>
      <c r="B55" s="1">
        <v>22</v>
      </c>
      <c r="C55">
        <v>23</v>
      </c>
      <c r="D55">
        <v>22</v>
      </c>
      <c r="E55">
        <v>22</v>
      </c>
      <c r="F55">
        <v>22</v>
      </c>
      <c r="G55">
        <v>21</v>
      </c>
      <c r="H55">
        <v>21</v>
      </c>
      <c r="I55">
        <f>MV_karaoke_202004163[[#This Row],[Lines]]-H55</f>
        <v>1</v>
      </c>
      <c r="J55">
        <f>MV_karaoke_202004163[[#This Row],[Lines]]-G55</f>
        <v>1</v>
      </c>
      <c r="K55">
        <f>MV_karaoke_202004163[[#This Row],[Lines]]-F55</f>
        <v>0</v>
      </c>
      <c r="L55">
        <f>MV_karaoke_202004163[[#This Row],[Lines]]-E55</f>
        <v>0</v>
      </c>
    </row>
    <row r="56" spans="1:12">
      <c r="A56" s="1" t="s">
        <v>53</v>
      </c>
      <c r="B56" s="1">
        <v>28</v>
      </c>
      <c r="C56">
        <v>30</v>
      </c>
      <c r="D56">
        <v>28</v>
      </c>
      <c r="E56">
        <v>28</v>
      </c>
      <c r="F56">
        <v>28</v>
      </c>
      <c r="G56">
        <v>28</v>
      </c>
      <c r="H56">
        <v>28</v>
      </c>
      <c r="I56">
        <f>MV_karaoke_202004163[[#This Row],[Lines]]-H56</f>
        <v>0</v>
      </c>
      <c r="J56">
        <f>MV_karaoke_202004163[[#This Row],[Lines]]-G56</f>
        <v>0</v>
      </c>
      <c r="K56">
        <f>MV_karaoke_202004163[[#This Row],[Lines]]-F56</f>
        <v>0</v>
      </c>
      <c r="L56">
        <f>MV_karaoke_202004163[[#This Row],[Lines]]-E56</f>
        <v>0</v>
      </c>
    </row>
    <row r="57" spans="1:12">
      <c r="A57" s="1" t="s">
        <v>54</v>
      </c>
      <c r="B57" s="1">
        <v>38</v>
      </c>
      <c r="C57">
        <v>34</v>
      </c>
      <c r="D57">
        <v>38</v>
      </c>
      <c r="E57">
        <v>37</v>
      </c>
      <c r="F57">
        <v>38</v>
      </c>
      <c r="G57">
        <v>37</v>
      </c>
      <c r="H57">
        <v>39</v>
      </c>
      <c r="I57">
        <f>MV_karaoke_202004163[[#This Row],[Lines]]-H57</f>
        <v>-1</v>
      </c>
      <c r="J57">
        <f>MV_karaoke_202004163[[#This Row],[Lines]]-G57</f>
        <v>1</v>
      </c>
      <c r="K57">
        <f>MV_karaoke_202004163[[#This Row],[Lines]]-F57</f>
        <v>0</v>
      </c>
      <c r="L57">
        <f>MV_karaoke_202004163[[#This Row],[Lines]]-E57</f>
        <v>1</v>
      </c>
    </row>
    <row r="58" spans="1:12">
      <c r="A58" s="1" t="s">
        <v>55</v>
      </c>
      <c r="B58" s="1">
        <v>33</v>
      </c>
      <c r="C58">
        <v>22</v>
      </c>
      <c r="D58">
        <v>35</v>
      </c>
      <c r="E58">
        <v>32</v>
      </c>
      <c r="F58">
        <v>33</v>
      </c>
      <c r="G58">
        <v>27</v>
      </c>
      <c r="H58">
        <v>28</v>
      </c>
      <c r="I58">
        <f>MV_karaoke_202004163[[#This Row],[Lines]]-H58</f>
        <v>5</v>
      </c>
      <c r="J58">
        <f>MV_karaoke_202004163[[#This Row],[Lines]]-G58</f>
        <v>6</v>
      </c>
      <c r="K58">
        <f>MV_karaoke_202004163[[#This Row],[Lines]]-F58</f>
        <v>0</v>
      </c>
      <c r="L58">
        <f>MV_karaoke_202004163[[#This Row],[Lines]]-E58</f>
        <v>1</v>
      </c>
    </row>
    <row r="59" spans="1:12">
      <c r="A59" s="1" t="s">
        <v>56</v>
      </c>
      <c r="B59" s="1">
        <v>47</v>
      </c>
      <c r="C59">
        <v>48</v>
      </c>
      <c r="D59">
        <v>52</v>
      </c>
      <c r="E59">
        <v>47</v>
      </c>
      <c r="F59">
        <v>47</v>
      </c>
      <c r="G59">
        <v>47</v>
      </c>
      <c r="H59">
        <v>47</v>
      </c>
      <c r="I59">
        <f>MV_karaoke_202004163[[#This Row],[Lines]]-H59</f>
        <v>0</v>
      </c>
      <c r="J59">
        <f>MV_karaoke_202004163[[#This Row],[Lines]]-G59</f>
        <v>0</v>
      </c>
      <c r="K59">
        <f>MV_karaoke_202004163[[#This Row],[Lines]]-F59</f>
        <v>0</v>
      </c>
      <c r="L59">
        <f>MV_karaoke_202004163[[#This Row],[Lines]]-E59</f>
        <v>0</v>
      </c>
    </row>
    <row r="60" spans="1:12">
      <c r="A60" s="1" t="s">
        <v>57</v>
      </c>
      <c r="B60" s="1">
        <v>50</v>
      </c>
      <c r="C60">
        <v>52</v>
      </c>
      <c r="D60">
        <v>50</v>
      </c>
      <c r="E60">
        <v>49</v>
      </c>
      <c r="F60">
        <v>50</v>
      </c>
      <c r="G60">
        <v>49</v>
      </c>
      <c r="H60">
        <v>48</v>
      </c>
      <c r="I60">
        <f>MV_karaoke_202004163[[#This Row],[Lines]]-H60</f>
        <v>2</v>
      </c>
      <c r="J60">
        <f>MV_karaoke_202004163[[#This Row],[Lines]]-G60</f>
        <v>1</v>
      </c>
      <c r="K60">
        <f>MV_karaoke_202004163[[#This Row],[Lines]]-F60</f>
        <v>0</v>
      </c>
      <c r="L60">
        <f>MV_karaoke_202004163[[#This Row],[Lines]]-E60</f>
        <v>1</v>
      </c>
    </row>
    <row r="61" spans="1:12">
      <c r="A61" s="1" t="s">
        <v>58</v>
      </c>
      <c r="B61" s="1">
        <v>34</v>
      </c>
      <c r="C61">
        <v>34</v>
      </c>
      <c r="D61">
        <v>35</v>
      </c>
      <c r="E61">
        <v>33</v>
      </c>
      <c r="F61">
        <v>32</v>
      </c>
      <c r="G61">
        <v>34</v>
      </c>
      <c r="H61">
        <v>34</v>
      </c>
      <c r="I61">
        <f>MV_karaoke_202004163[[#This Row],[Lines]]-H61</f>
        <v>0</v>
      </c>
      <c r="J61">
        <f>MV_karaoke_202004163[[#This Row],[Lines]]-G61</f>
        <v>0</v>
      </c>
      <c r="K61">
        <f>MV_karaoke_202004163[[#This Row],[Lines]]-F61</f>
        <v>2</v>
      </c>
      <c r="L61">
        <f>MV_karaoke_202004163[[#This Row],[Lines]]-E61</f>
        <v>1</v>
      </c>
    </row>
    <row r="62" spans="1:12">
      <c r="A62" s="1" t="s">
        <v>59</v>
      </c>
      <c r="B62" s="1">
        <v>32</v>
      </c>
      <c r="C62">
        <v>33</v>
      </c>
      <c r="D62">
        <v>32</v>
      </c>
      <c r="E62">
        <v>32</v>
      </c>
      <c r="F62">
        <v>32</v>
      </c>
      <c r="G62">
        <v>34</v>
      </c>
      <c r="H62">
        <v>33</v>
      </c>
      <c r="I62">
        <f>MV_karaoke_202004163[[#This Row],[Lines]]-H62</f>
        <v>-1</v>
      </c>
      <c r="J62">
        <f>MV_karaoke_202004163[[#This Row],[Lines]]-G62</f>
        <v>-2</v>
      </c>
      <c r="K62">
        <f>MV_karaoke_202004163[[#This Row],[Lines]]-F62</f>
        <v>0</v>
      </c>
      <c r="L62">
        <f>MV_karaoke_202004163[[#This Row],[Lines]]-E62</f>
        <v>0</v>
      </c>
    </row>
    <row r="63" spans="1:12">
      <c r="A63" s="1" t="s">
        <v>60</v>
      </c>
      <c r="B63" s="1">
        <v>56</v>
      </c>
      <c r="C63">
        <v>57</v>
      </c>
      <c r="D63">
        <v>56</v>
      </c>
      <c r="E63">
        <v>56</v>
      </c>
      <c r="F63">
        <v>56</v>
      </c>
      <c r="G63">
        <v>56</v>
      </c>
      <c r="H63">
        <v>55</v>
      </c>
      <c r="I63">
        <f>MV_karaoke_202004163[[#This Row],[Lines]]-H63</f>
        <v>1</v>
      </c>
      <c r="J63">
        <f>MV_karaoke_202004163[[#This Row],[Lines]]-G63</f>
        <v>0</v>
      </c>
      <c r="K63">
        <f>MV_karaoke_202004163[[#This Row],[Lines]]-F63</f>
        <v>0</v>
      </c>
      <c r="L63">
        <f>MV_karaoke_202004163[[#This Row],[Lines]]-E63</f>
        <v>0</v>
      </c>
    </row>
    <row r="64" spans="1:12">
      <c r="A64" s="1" t="s">
        <v>61</v>
      </c>
      <c r="B64" s="1">
        <v>32</v>
      </c>
      <c r="C64">
        <v>20</v>
      </c>
      <c r="D64">
        <v>32</v>
      </c>
      <c r="E64">
        <v>32</v>
      </c>
      <c r="F64">
        <v>32</v>
      </c>
      <c r="G64">
        <v>32</v>
      </c>
      <c r="H64">
        <v>30</v>
      </c>
      <c r="I64">
        <f>MV_karaoke_202004163[[#This Row],[Lines]]-H64</f>
        <v>2</v>
      </c>
      <c r="J64">
        <f>MV_karaoke_202004163[[#This Row],[Lines]]-G64</f>
        <v>0</v>
      </c>
      <c r="K64">
        <f>MV_karaoke_202004163[[#This Row],[Lines]]-F64</f>
        <v>0</v>
      </c>
      <c r="L64">
        <f>MV_karaoke_202004163[[#This Row],[Lines]]-E64</f>
        <v>0</v>
      </c>
    </row>
    <row r="65" spans="1:14">
      <c r="A65" s="1" t="s">
        <v>62</v>
      </c>
      <c r="B65" s="1">
        <v>45</v>
      </c>
      <c r="C65">
        <v>47</v>
      </c>
      <c r="D65">
        <v>47</v>
      </c>
      <c r="E65">
        <v>40</v>
      </c>
      <c r="F65">
        <v>45</v>
      </c>
      <c r="G65">
        <v>41</v>
      </c>
      <c r="H65">
        <v>42</v>
      </c>
      <c r="I65">
        <f>MV_karaoke_202004163[[#This Row],[Lines]]-H65</f>
        <v>3</v>
      </c>
      <c r="J65">
        <f>MV_karaoke_202004163[[#This Row],[Lines]]-G65</f>
        <v>4</v>
      </c>
      <c r="K65">
        <f>MV_karaoke_202004163[[#This Row],[Lines]]-F65</f>
        <v>0</v>
      </c>
      <c r="L65">
        <f>MV_karaoke_202004163[[#This Row],[Lines]]-E65</f>
        <v>5</v>
      </c>
    </row>
    <row r="66" spans="1:14">
      <c r="A66" s="1" t="s">
        <v>63</v>
      </c>
      <c r="B66" s="1">
        <v>34</v>
      </c>
      <c r="C66">
        <v>37</v>
      </c>
      <c r="D66">
        <v>34</v>
      </c>
      <c r="E66">
        <v>32</v>
      </c>
      <c r="F66">
        <v>32</v>
      </c>
      <c r="G66">
        <v>32</v>
      </c>
      <c r="H66">
        <v>31</v>
      </c>
      <c r="I66">
        <f>MV_karaoke_202004163[[#This Row],[Lines]]-H66</f>
        <v>3</v>
      </c>
      <c r="J66">
        <f>MV_karaoke_202004163[[#This Row],[Lines]]-G66</f>
        <v>2</v>
      </c>
      <c r="K66">
        <f>MV_karaoke_202004163[[#This Row],[Lines]]-F66</f>
        <v>2</v>
      </c>
      <c r="L66">
        <f>MV_karaoke_202004163[[#This Row],[Lines]]-E66</f>
        <v>2</v>
      </c>
    </row>
    <row r="67" spans="1:14">
      <c r="A67" s="1" t="s">
        <v>64</v>
      </c>
      <c r="B67" s="1">
        <v>40</v>
      </c>
      <c r="C67">
        <v>40</v>
      </c>
      <c r="D67">
        <v>40</v>
      </c>
      <c r="E67">
        <v>40</v>
      </c>
      <c r="F67">
        <v>40</v>
      </c>
      <c r="G67">
        <v>40</v>
      </c>
      <c r="H67">
        <v>40</v>
      </c>
      <c r="I67">
        <f>MV_karaoke_202004163[[#This Row],[Lines]]-H67</f>
        <v>0</v>
      </c>
      <c r="J67">
        <f>MV_karaoke_202004163[[#This Row],[Lines]]-G67</f>
        <v>0</v>
      </c>
      <c r="K67">
        <f>MV_karaoke_202004163[[#This Row],[Lines]]-F67</f>
        <v>0</v>
      </c>
      <c r="L67">
        <f>MV_karaoke_202004163[[#This Row],[Lines]]-E67</f>
        <v>0</v>
      </c>
    </row>
    <row r="68" spans="1:14">
      <c r="A68" s="1" t="s">
        <v>65</v>
      </c>
      <c r="B68" s="1">
        <v>42</v>
      </c>
      <c r="C68">
        <v>43</v>
      </c>
      <c r="D68">
        <v>43</v>
      </c>
      <c r="E68">
        <v>42</v>
      </c>
      <c r="F68">
        <v>42</v>
      </c>
      <c r="G68">
        <v>42</v>
      </c>
      <c r="H68">
        <v>42</v>
      </c>
      <c r="I68">
        <f>MV_karaoke_202004163[[#This Row],[Lines]]-H68</f>
        <v>0</v>
      </c>
      <c r="J68">
        <f>MV_karaoke_202004163[[#This Row],[Lines]]-G68</f>
        <v>0</v>
      </c>
      <c r="K68">
        <f>MV_karaoke_202004163[[#This Row],[Lines]]-F68</f>
        <v>0</v>
      </c>
      <c r="L68">
        <f>MV_karaoke_202004163[[#This Row],[Lines]]-E68</f>
        <v>0</v>
      </c>
    </row>
    <row r="69" spans="1:14">
      <c r="A69" s="1" t="s">
        <v>66</v>
      </c>
      <c r="B69" s="1">
        <v>25</v>
      </c>
      <c r="C69">
        <v>26</v>
      </c>
      <c r="D69">
        <v>25</v>
      </c>
      <c r="E69">
        <v>25</v>
      </c>
      <c r="F69">
        <v>25</v>
      </c>
      <c r="G69">
        <v>25</v>
      </c>
      <c r="H69">
        <v>25</v>
      </c>
      <c r="I69">
        <f>MV_karaoke_202004163[[#This Row],[Lines]]-H69</f>
        <v>0</v>
      </c>
      <c r="J69">
        <f>MV_karaoke_202004163[[#This Row],[Lines]]-G69</f>
        <v>0</v>
      </c>
      <c r="K69">
        <f>MV_karaoke_202004163[[#This Row],[Lines]]-F69</f>
        <v>0</v>
      </c>
      <c r="L69">
        <f>MV_karaoke_202004163[[#This Row],[Lines]]-E69</f>
        <v>0</v>
      </c>
    </row>
    <row r="70" spans="1:14">
      <c r="A70" s="1" t="s">
        <v>67</v>
      </c>
      <c r="B70" s="1">
        <v>30</v>
      </c>
      <c r="C70">
        <v>31</v>
      </c>
      <c r="D70">
        <v>30</v>
      </c>
      <c r="E70">
        <v>30</v>
      </c>
      <c r="F70">
        <v>30</v>
      </c>
      <c r="G70">
        <v>31</v>
      </c>
      <c r="H70">
        <v>29</v>
      </c>
      <c r="I70">
        <f>MV_karaoke_202004163[[#This Row],[Lines]]-H70</f>
        <v>1</v>
      </c>
      <c r="J70">
        <f>MV_karaoke_202004163[[#This Row],[Lines]]-G70</f>
        <v>-1</v>
      </c>
      <c r="K70">
        <f>MV_karaoke_202004163[[#This Row],[Lines]]-F70</f>
        <v>0</v>
      </c>
      <c r="L70">
        <f>MV_karaoke_202004163[[#This Row],[Lines]]-E70</f>
        <v>0</v>
      </c>
    </row>
    <row r="71" spans="1:14">
      <c r="A71" s="1" t="s">
        <v>68</v>
      </c>
      <c r="B71" s="1">
        <v>40</v>
      </c>
      <c r="C71">
        <v>42</v>
      </c>
      <c r="D71">
        <v>42</v>
      </c>
      <c r="E71">
        <v>41</v>
      </c>
      <c r="F71">
        <v>41</v>
      </c>
      <c r="G71">
        <v>41</v>
      </c>
      <c r="H71">
        <v>41</v>
      </c>
      <c r="I71">
        <f>MV_karaoke_202004163[[#This Row],[Lines]]-H71</f>
        <v>-1</v>
      </c>
      <c r="J71">
        <f>MV_karaoke_202004163[[#This Row],[Lines]]-G71</f>
        <v>-1</v>
      </c>
      <c r="K71">
        <f>MV_karaoke_202004163[[#This Row],[Lines]]-F71</f>
        <v>-1</v>
      </c>
      <c r="L71">
        <f>MV_karaoke_202004163[[#This Row],[Lines]]-E71</f>
        <v>-1</v>
      </c>
    </row>
    <row r="72" spans="1:14">
      <c r="A72" s="1" t="s">
        <v>69</v>
      </c>
      <c r="B72" s="1">
        <v>36</v>
      </c>
      <c r="C72">
        <v>37</v>
      </c>
      <c r="D72">
        <v>36</v>
      </c>
      <c r="E72">
        <v>36</v>
      </c>
      <c r="F72">
        <v>36</v>
      </c>
      <c r="G72">
        <v>36</v>
      </c>
      <c r="H72">
        <v>37</v>
      </c>
      <c r="I72">
        <f>MV_karaoke_202004163[[#This Row],[Lines]]-H72</f>
        <v>-1</v>
      </c>
      <c r="J72">
        <f>MV_karaoke_202004163[[#This Row],[Lines]]-G72</f>
        <v>0</v>
      </c>
      <c r="K72">
        <f>MV_karaoke_202004163[[#This Row],[Lines]]-F72</f>
        <v>0</v>
      </c>
      <c r="L72">
        <f>MV_karaoke_202004163[[#This Row],[Lines]]-E72</f>
        <v>0</v>
      </c>
    </row>
    <row r="73" spans="1:14">
      <c r="A73" s="1" t="s">
        <v>70</v>
      </c>
      <c r="B73" s="1">
        <v>37</v>
      </c>
      <c r="C73">
        <v>40</v>
      </c>
      <c r="D73">
        <v>37</v>
      </c>
      <c r="E73">
        <v>36</v>
      </c>
      <c r="F73">
        <v>37</v>
      </c>
      <c r="G73">
        <v>36</v>
      </c>
      <c r="H73">
        <v>36</v>
      </c>
      <c r="I73">
        <f>MV_karaoke_202004163[[#This Row],[Lines]]-H73</f>
        <v>1</v>
      </c>
      <c r="J73">
        <f>MV_karaoke_202004163[[#This Row],[Lines]]-G73</f>
        <v>1</v>
      </c>
      <c r="K73">
        <f>MV_karaoke_202004163[[#This Row],[Lines]]-F73</f>
        <v>0</v>
      </c>
      <c r="L73">
        <f>MV_karaoke_202004163[[#This Row],[Lines]]-E73</f>
        <v>1</v>
      </c>
    </row>
    <row r="74" spans="1:14">
      <c r="A74" s="1" t="s">
        <v>71</v>
      </c>
      <c r="B74" s="1">
        <v>47</v>
      </c>
      <c r="C74">
        <v>46</v>
      </c>
      <c r="D74">
        <v>47</v>
      </c>
      <c r="E74">
        <v>47</v>
      </c>
      <c r="F74">
        <v>48</v>
      </c>
      <c r="G74">
        <v>47</v>
      </c>
      <c r="H74">
        <v>47</v>
      </c>
      <c r="I74">
        <f>MV_karaoke_202004163[[#This Row],[Lines]]-H74</f>
        <v>0</v>
      </c>
      <c r="J74">
        <f>MV_karaoke_202004163[[#This Row],[Lines]]-G74</f>
        <v>0</v>
      </c>
      <c r="K74">
        <f>MV_karaoke_202004163[[#This Row],[Lines]]-F74</f>
        <v>-1</v>
      </c>
      <c r="L74">
        <f>MV_karaoke_202004163[[#This Row],[Lines]]-E74</f>
        <v>0</v>
      </c>
    </row>
    <row r="75" spans="1:14">
      <c r="A75" s="1" t="s">
        <v>72</v>
      </c>
      <c r="B75" s="1">
        <v>40</v>
      </c>
      <c r="C75">
        <v>43</v>
      </c>
      <c r="D75">
        <v>40</v>
      </c>
      <c r="E75">
        <v>40</v>
      </c>
      <c r="F75">
        <v>40</v>
      </c>
      <c r="G75">
        <v>40</v>
      </c>
      <c r="H75">
        <v>40</v>
      </c>
      <c r="I75">
        <f>MV_karaoke_202004163[[#This Row],[Lines]]-H75</f>
        <v>0</v>
      </c>
      <c r="J75">
        <f>MV_karaoke_202004163[[#This Row],[Lines]]-G75</f>
        <v>0</v>
      </c>
      <c r="K75">
        <f>MV_karaoke_202004163[[#This Row],[Lines]]-F75</f>
        <v>0</v>
      </c>
      <c r="L75">
        <f>MV_karaoke_202004163[[#This Row],[Lines]]-E75</f>
        <v>0</v>
      </c>
    </row>
    <row r="76" spans="1:14">
      <c r="A76" s="1" t="s">
        <v>73</v>
      </c>
      <c r="B76" s="1">
        <v>28</v>
      </c>
      <c r="C76">
        <v>29</v>
      </c>
      <c r="D76">
        <v>28</v>
      </c>
      <c r="E76">
        <v>28</v>
      </c>
      <c r="F76">
        <v>28</v>
      </c>
      <c r="G76">
        <v>28</v>
      </c>
      <c r="H76">
        <v>28</v>
      </c>
      <c r="I76">
        <f>MV_karaoke_202004163[[#This Row],[Lines]]-H76</f>
        <v>0</v>
      </c>
      <c r="J76">
        <f>MV_karaoke_202004163[[#This Row],[Lines]]-G76</f>
        <v>0</v>
      </c>
      <c r="K76">
        <f>MV_karaoke_202004163[[#This Row],[Lines]]-F76</f>
        <v>0</v>
      </c>
      <c r="L76">
        <f>MV_karaoke_202004163[[#This Row],[Lines]]-E76</f>
        <v>0</v>
      </c>
    </row>
    <row r="77" spans="1:14">
      <c r="A77" s="1" t="s">
        <v>74</v>
      </c>
      <c r="B77" s="1">
        <v>34</v>
      </c>
      <c r="C77">
        <v>35</v>
      </c>
      <c r="D77">
        <v>34</v>
      </c>
      <c r="E77">
        <v>34</v>
      </c>
      <c r="F77">
        <v>34</v>
      </c>
      <c r="G77">
        <v>34</v>
      </c>
      <c r="H77">
        <v>34</v>
      </c>
      <c r="I77">
        <f>MV_karaoke_202004163[[#This Row],[Lines]]-H77</f>
        <v>0</v>
      </c>
      <c r="J77">
        <f>MV_karaoke_202004163[[#This Row],[Lines]]-G77</f>
        <v>0</v>
      </c>
      <c r="K77">
        <f>MV_karaoke_202004163[[#This Row],[Lines]]-F77</f>
        <v>0</v>
      </c>
      <c r="L77">
        <f>MV_karaoke_202004163[[#This Row],[Lines]]-E77</f>
        <v>0</v>
      </c>
    </row>
    <row r="78" spans="1:14">
      <c r="A78" s="3" t="s">
        <v>75</v>
      </c>
      <c r="B78" s="4">
        <v>44</v>
      </c>
      <c r="C78" s="5">
        <v>0</v>
      </c>
      <c r="I78">
        <f>MV_karaoke_202004163[[#This Row],[Lines]]-H78</f>
        <v>44</v>
      </c>
      <c r="J78">
        <f>MV_karaoke_202004163[[#This Row],[Lines]]-G78</f>
        <v>44</v>
      </c>
      <c r="K78">
        <f>MV_karaoke_202004163[[#This Row],[Lines]]-F78</f>
        <v>44</v>
      </c>
      <c r="L78">
        <f>MV_karaoke_202004163[[#This Row],[Lines]]-E78</f>
        <v>44</v>
      </c>
      <c r="N78" t="s">
        <v>1184</v>
      </c>
    </row>
    <row r="79" spans="1:14">
      <c r="A79" s="1" t="s">
        <v>76</v>
      </c>
      <c r="B79" s="1">
        <v>47</v>
      </c>
      <c r="C79">
        <v>14</v>
      </c>
      <c r="D79">
        <v>46</v>
      </c>
      <c r="E79">
        <v>47</v>
      </c>
      <c r="F79">
        <v>47</v>
      </c>
      <c r="G79">
        <v>47</v>
      </c>
      <c r="H79">
        <v>47</v>
      </c>
      <c r="I79">
        <f>MV_karaoke_202004163[[#This Row],[Lines]]-H79</f>
        <v>0</v>
      </c>
      <c r="J79">
        <f>MV_karaoke_202004163[[#This Row],[Lines]]-G79</f>
        <v>0</v>
      </c>
      <c r="K79">
        <f>MV_karaoke_202004163[[#This Row],[Lines]]-F79</f>
        <v>0</v>
      </c>
      <c r="L79">
        <f>MV_karaoke_202004163[[#This Row],[Lines]]-E79</f>
        <v>0</v>
      </c>
    </row>
    <row r="80" spans="1:14">
      <c r="A80" s="1" t="s">
        <v>77</v>
      </c>
      <c r="B80" s="1">
        <v>25</v>
      </c>
      <c r="C80">
        <v>26</v>
      </c>
      <c r="D80">
        <v>27</v>
      </c>
      <c r="E80">
        <v>26</v>
      </c>
      <c r="F80">
        <v>25</v>
      </c>
      <c r="G80">
        <v>26</v>
      </c>
      <c r="H80">
        <v>26</v>
      </c>
      <c r="I80">
        <f>MV_karaoke_202004163[[#This Row],[Lines]]-H80</f>
        <v>-1</v>
      </c>
      <c r="J80">
        <f>MV_karaoke_202004163[[#This Row],[Lines]]-G80</f>
        <v>-1</v>
      </c>
      <c r="K80">
        <f>MV_karaoke_202004163[[#This Row],[Lines]]-F80</f>
        <v>0</v>
      </c>
      <c r="L80">
        <f>MV_karaoke_202004163[[#This Row],[Lines]]-E80</f>
        <v>-1</v>
      </c>
    </row>
    <row r="81" spans="1:12">
      <c r="A81" s="1" t="s">
        <v>78</v>
      </c>
      <c r="B81" s="1">
        <v>24</v>
      </c>
      <c r="C81">
        <v>27</v>
      </c>
      <c r="D81">
        <v>28</v>
      </c>
      <c r="E81">
        <v>24</v>
      </c>
      <c r="F81">
        <v>24</v>
      </c>
      <c r="G81">
        <v>24</v>
      </c>
      <c r="H81">
        <v>26</v>
      </c>
      <c r="I81">
        <f>MV_karaoke_202004163[[#This Row],[Lines]]-H81</f>
        <v>-2</v>
      </c>
      <c r="J81">
        <f>MV_karaoke_202004163[[#This Row],[Lines]]-G81</f>
        <v>0</v>
      </c>
      <c r="K81">
        <f>MV_karaoke_202004163[[#This Row],[Lines]]-F81</f>
        <v>0</v>
      </c>
      <c r="L81">
        <f>MV_karaoke_202004163[[#This Row],[Lines]]-E81</f>
        <v>0</v>
      </c>
    </row>
    <row r="82" spans="1:12">
      <c r="A82" s="1" t="s">
        <v>79</v>
      </c>
      <c r="B82" s="1">
        <v>27</v>
      </c>
      <c r="C82">
        <v>28</v>
      </c>
      <c r="D82">
        <v>28</v>
      </c>
      <c r="E82">
        <v>27</v>
      </c>
      <c r="F82">
        <v>27</v>
      </c>
      <c r="G82">
        <v>27</v>
      </c>
      <c r="H82">
        <v>27</v>
      </c>
      <c r="I82">
        <f>MV_karaoke_202004163[[#This Row],[Lines]]-H82</f>
        <v>0</v>
      </c>
      <c r="J82">
        <f>MV_karaoke_202004163[[#This Row],[Lines]]-G82</f>
        <v>0</v>
      </c>
      <c r="K82">
        <f>MV_karaoke_202004163[[#This Row],[Lines]]-F82</f>
        <v>0</v>
      </c>
      <c r="L82">
        <f>MV_karaoke_202004163[[#This Row],[Lines]]-E82</f>
        <v>0</v>
      </c>
    </row>
    <row r="83" spans="1:12">
      <c r="A83" s="1" t="s">
        <v>80</v>
      </c>
      <c r="B83" s="1">
        <v>48</v>
      </c>
      <c r="C83">
        <v>49</v>
      </c>
      <c r="D83">
        <v>48</v>
      </c>
      <c r="E83">
        <v>48</v>
      </c>
      <c r="F83">
        <v>48</v>
      </c>
      <c r="G83">
        <v>48</v>
      </c>
      <c r="H83">
        <v>48</v>
      </c>
      <c r="I83">
        <f>MV_karaoke_202004163[[#This Row],[Lines]]-H83</f>
        <v>0</v>
      </c>
      <c r="J83">
        <f>MV_karaoke_202004163[[#This Row],[Lines]]-G83</f>
        <v>0</v>
      </c>
      <c r="K83">
        <f>MV_karaoke_202004163[[#This Row],[Lines]]-F83</f>
        <v>0</v>
      </c>
      <c r="L83">
        <f>MV_karaoke_202004163[[#This Row],[Lines]]-E83</f>
        <v>0</v>
      </c>
    </row>
    <row r="84" spans="1:12">
      <c r="A84" s="1" t="s">
        <v>81</v>
      </c>
      <c r="B84" s="1">
        <v>31</v>
      </c>
      <c r="C84">
        <v>33</v>
      </c>
      <c r="D84">
        <v>33</v>
      </c>
      <c r="E84">
        <v>31</v>
      </c>
      <c r="F84">
        <v>31</v>
      </c>
      <c r="G84">
        <v>30</v>
      </c>
      <c r="H84">
        <v>30</v>
      </c>
      <c r="I84">
        <f>MV_karaoke_202004163[[#This Row],[Lines]]-H84</f>
        <v>1</v>
      </c>
      <c r="J84">
        <f>MV_karaoke_202004163[[#This Row],[Lines]]-G84</f>
        <v>1</v>
      </c>
      <c r="K84">
        <f>MV_karaoke_202004163[[#This Row],[Lines]]-F84</f>
        <v>0</v>
      </c>
      <c r="L84">
        <f>MV_karaoke_202004163[[#This Row],[Lines]]-E84</f>
        <v>0</v>
      </c>
    </row>
    <row r="85" spans="1:12">
      <c r="A85" s="1" t="s">
        <v>82</v>
      </c>
      <c r="B85" s="1">
        <v>32</v>
      </c>
      <c r="C85">
        <v>36</v>
      </c>
      <c r="D85">
        <v>32</v>
      </c>
      <c r="E85">
        <v>32</v>
      </c>
      <c r="F85">
        <v>32</v>
      </c>
      <c r="G85">
        <v>32</v>
      </c>
      <c r="H85">
        <v>32</v>
      </c>
      <c r="I85">
        <f>MV_karaoke_202004163[[#This Row],[Lines]]-H85</f>
        <v>0</v>
      </c>
      <c r="J85">
        <f>MV_karaoke_202004163[[#This Row],[Lines]]-G85</f>
        <v>0</v>
      </c>
      <c r="K85">
        <f>MV_karaoke_202004163[[#This Row],[Lines]]-F85</f>
        <v>0</v>
      </c>
      <c r="L85">
        <f>MV_karaoke_202004163[[#This Row],[Lines]]-E85</f>
        <v>0</v>
      </c>
    </row>
    <row r="86" spans="1:12">
      <c r="A86" s="1" t="s">
        <v>83</v>
      </c>
      <c r="B86" s="1">
        <v>27</v>
      </c>
      <c r="C86">
        <v>29</v>
      </c>
      <c r="D86">
        <v>29</v>
      </c>
      <c r="E86">
        <v>27</v>
      </c>
      <c r="F86">
        <v>27</v>
      </c>
      <c r="G86">
        <v>27</v>
      </c>
      <c r="H86">
        <v>28</v>
      </c>
      <c r="I86">
        <f>MV_karaoke_202004163[[#This Row],[Lines]]-H86</f>
        <v>-1</v>
      </c>
      <c r="J86">
        <f>MV_karaoke_202004163[[#This Row],[Lines]]-G86</f>
        <v>0</v>
      </c>
      <c r="K86">
        <f>MV_karaoke_202004163[[#This Row],[Lines]]-F86</f>
        <v>0</v>
      </c>
      <c r="L86">
        <f>MV_karaoke_202004163[[#This Row],[Lines]]-E86</f>
        <v>0</v>
      </c>
    </row>
    <row r="87" spans="1:12">
      <c r="A87" s="1" t="s">
        <v>84</v>
      </c>
      <c r="B87" s="1">
        <v>20</v>
      </c>
      <c r="C87">
        <v>21</v>
      </c>
      <c r="D87">
        <v>19</v>
      </c>
      <c r="E87">
        <v>20</v>
      </c>
      <c r="F87">
        <v>20</v>
      </c>
      <c r="G87">
        <v>20</v>
      </c>
      <c r="H87">
        <v>20</v>
      </c>
      <c r="I87">
        <f>MV_karaoke_202004163[[#This Row],[Lines]]-H87</f>
        <v>0</v>
      </c>
      <c r="J87">
        <f>MV_karaoke_202004163[[#This Row],[Lines]]-G87</f>
        <v>0</v>
      </c>
      <c r="K87">
        <f>MV_karaoke_202004163[[#This Row],[Lines]]-F87</f>
        <v>0</v>
      </c>
      <c r="L87">
        <f>MV_karaoke_202004163[[#This Row],[Lines]]-E87</f>
        <v>0</v>
      </c>
    </row>
    <row r="88" spans="1:12">
      <c r="A88" s="1" t="s">
        <v>85</v>
      </c>
      <c r="B88" s="1">
        <v>38</v>
      </c>
      <c r="C88">
        <v>38</v>
      </c>
      <c r="D88">
        <v>38</v>
      </c>
      <c r="E88">
        <v>38</v>
      </c>
      <c r="F88">
        <v>37</v>
      </c>
      <c r="G88">
        <v>38</v>
      </c>
      <c r="H88">
        <v>37</v>
      </c>
      <c r="I88">
        <f>MV_karaoke_202004163[[#This Row],[Lines]]-H88</f>
        <v>1</v>
      </c>
      <c r="J88">
        <f>MV_karaoke_202004163[[#This Row],[Lines]]-G88</f>
        <v>0</v>
      </c>
      <c r="K88">
        <f>MV_karaoke_202004163[[#This Row],[Lines]]-F88</f>
        <v>1</v>
      </c>
      <c r="L88">
        <f>MV_karaoke_202004163[[#This Row],[Lines]]-E88</f>
        <v>0</v>
      </c>
    </row>
    <row r="89" spans="1:12">
      <c r="A89" s="1" t="s">
        <v>86</v>
      </c>
      <c r="B89" s="1">
        <v>38</v>
      </c>
      <c r="C89">
        <v>42</v>
      </c>
      <c r="D89">
        <v>38</v>
      </c>
      <c r="E89">
        <v>38</v>
      </c>
      <c r="F89">
        <v>38</v>
      </c>
      <c r="G89">
        <v>38</v>
      </c>
      <c r="H89">
        <v>38</v>
      </c>
      <c r="I89">
        <f>MV_karaoke_202004163[[#This Row],[Lines]]-H89</f>
        <v>0</v>
      </c>
      <c r="J89">
        <f>MV_karaoke_202004163[[#This Row],[Lines]]-G89</f>
        <v>0</v>
      </c>
      <c r="K89">
        <f>MV_karaoke_202004163[[#This Row],[Lines]]-F89</f>
        <v>0</v>
      </c>
      <c r="L89">
        <f>MV_karaoke_202004163[[#This Row],[Lines]]-E89</f>
        <v>0</v>
      </c>
    </row>
    <row r="90" spans="1:12">
      <c r="A90" s="1" t="s">
        <v>87</v>
      </c>
      <c r="B90" s="1">
        <v>48</v>
      </c>
      <c r="C90" t="s">
        <v>234</v>
      </c>
      <c r="D90">
        <v>44</v>
      </c>
      <c r="E90">
        <v>30</v>
      </c>
      <c r="F90">
        <v>29</v>
      </c>
      <c r="G90">
        <v>19</v>
      </c>
      <c r="H90">
        <v>18</v>
      </c>
      <c r="I90">
        <f>MV_karaoke_202004163[[#This Row],[Lines]]-H90</f>
        <v>30</v>
      </c>
      <c r="J90">
        <f>MV_karaoke_202004163[[#This Row],[Lines]]-G90</f>
        <v>29</v>
      </c>
      <c r="K90">
        <f>MV_karaoke_202004163[[#This Row],[Lines]]-F90</f>
        <v>19</v>
      </c>
      <c r="L90">
        <f>MV_karaoke_202004163[[#This Row],[Lines]]-E90</f>
        <v>18</v>
      </c>
    </row>
    <row r="91" spans="1:12">
      <c r="A91" s="1" t="s">
        <v>88</v>
      </c>
      <c r="B91" s="1">
        <v>38</v>
      </c>
      <c r="C91">
        <v>39</v>
      </c>
      <c r="D91">
        <v>38</v>
      </c>
      <c r="E91">
        <v>38</v>
      </c>
      <c r="F91">
        <v>36</v>
      </c>
      <c r="G91">
        <v>38</v>
      </c>
      <c r="H91">
        <v>38</v>
      </c>
      <c r="I91">
        <f>MV_karaoke_202004163[[#This Row],[Lines]]-H91</f>
        <v>0</v>
      </c>
      <c r="J91">
        <f>MV_karaoke_202004163[[#This Row],[Lines]]-G91</f>
        <v>0</v>
      </c>
      <c r="K91">
        <f>MV_karaoke_202004163[[#This Row],[Lines]]-F91</f>
        <v>2</v>
      </c>
      <c r="L91">
        <f>MV_karaoke_202004163[[#This Row],[Lines]]-E91</f>
        <v>0</v>
      </c>
    </row>
    <row r="92" spans="1:12">
      <c r="A92" s="1" t="s">
        <v>89</v>
      </c>
      <c r="B92" s="1">
        <v>24</v>
      </c>
      <c r="C92">
        <v>25</v>
      </c>
      <c r="D92">
        <v>27</v>
      </c>
      <c r="E92">
        <v>24</v>
      </c>
      <c r="F92">
        <v>24</v>
      </c>
      <c r="G92">
        <v>24</v>
      </c>
      <c r="H92">
        <v>24</v>
      </c>
      <c r="I92">
        <f>MV_karaoke_202004163[[#This Row],[Lines]]-H92</f>
        <v>0</v>
      </c>
      <c r="J92">
        <f>MV_karaoke_202004163[[#This Row],[Lines]]-G92</f>
        <v>0</v>
      </c>
      <c r="K92">
        <f>MV_karaoke_202004163[[#This Row],[Lines]]-F92</f>
        <v>0</v>
      </c>
      <c r="L92">
        <f>MV_karaoke_202004163[[#This Row],[Lines]]-E92</f>
        <v>0</v>
      </c>
    </row>
    <row r="93" spans="1:12">
      <c r="A93" s="1" t="s">
        <v>90</v>
      </c>
      <c r="B93" s="1">
        <v>41</v>
      </c>
      <c r="C93">
        <v>42</v>
      </c>
      <c r="D93">
        <v>42</v>
      </c>
      <c r="E93">
        <v>43</v>
      </c>
      <c r="F93">
        <v>41</v>
      </c>
      <c r="G93">
        <v>40</v>
      </c>
      <c r="H93">
        <v>41</v>
      </c>
      <c r="I93">
        <f>MV_karaoke_202004163[[#This Row],[Lines]]-H93</f>
        <v>0</v>
      </c>
      <c r="J93">
        <f>MV_karaoke_202004163[[#This Row],[Lines]]-G93</f>
        <v>1</v>
      </c>
      <c r="K93">
        <f>MV_karaoke_202004163[[#This Row],[Lines]]-F93</f>
        <v>0</v>
      </c>
      <c r="L93">
        <f>MV_karaoke_202004163[[#This Row],[Lines]]-E93</f>
        <v>-2</v>
      </c>
    </row>
    <row r="94" spans="1:12">
      <c r="A94" s="1" t="s">
        <v>91</v>
      </c>
      <c r="B94" s="1">
        <v>36</v>
      </c>
      <c r="C94">
        <v>37</v>
      </c>
      <c r="D94">
        <v>36</v>
      </c>
      <c r="E94">
        <v>36</v>
      </c>
      <c r="F94">
        <v>36</v>
      </c>
      <c r="G94">
        <v>36</v>
      </c>
      <c r="H94">
        <v>36</v>
      </c>
      <c r="I94">
        <f>MV_karaoke_202004163[[#This Row],[Lines]]-H94</f>
        <v>0</v>
      </c>
      <c r="J94">
        <f>MV_karaoke_202004163[[#This Row],[Lines]]-G94</f>
        <v>0</v>
      </c>
      <c r="K94">
        <f>MV_karaoke_202004163[[#This Row],[Lines]]-F94</f>
        <v>0</v>
      </c>
      <c r="L94">
        <f>MV_karaoke_202004163[[#This Row],[Lines]]-E94</f>
        <v>0</v>
      </c>
    </row>
    <row r="95" spans="1:12">
      <c r="A95" s="1" t="s">
        <v>92</v>
      </c>
      <c r="B95" s="1">
        <v>26</v>
      </c>
      <c r="C95">
        <v>26</v>
      </c>
      <c r="D95">
        <v>27</v>
      </c>
      <c r="E95">
        <v>30</v>
      </c>
      <c r="F95">
        <v>29</v>
      </c>
      <c r="G95">
        <v>33</v>
      </c>
      <c r="H95">
        <v>35</v>
      </c>
      <c r="I95">
        <f>MV_karaoke_202004163[[#This Row],[Lines]]-H95</f>
        <v>-9</v>
      </c>
      <c r="J95">
        <f>MV_karaoke_202004163[[#This Row],[Lines]]-G95</f>
        <v>-7</v>
      </c>
      <c r="K95">
        <f>MV_karaoke_202004163[[#This Row],[Lines]]-F95</f>
        <v>-3</v>
      </c>
      <c r="L95">
        <f>MV_karaoke_202004163[[#This Row],[Lines]]-E95</f>
        <v>-4</v>
      </c>
    </row>
    <row r="96" spans="1:12">
      <c r="A96" s="1" t="s">
        <v>93</v>
      </c>
      <c r="B96" s="1">
        <v>24</v>
      </c>
      <c r="C96">
        <v>25</v>
      </c>
      <c r="D96">
        <v>26</v>
      </c>
      <c r="E96">
        <v>24</v>
      </c>
      <c r="F96">
        <v>25</v>
      </c>
      <c r="G96">
        <v>26</v>
      </c>
      <c r="H96">
        <v>30</v>
      </c>
      <c r="I96">
        <f>MV_karaoke_202004163[[#This Row],[Lines]]-H96</f>
        <v>-6</v>
      </c>
      <c r="J96">
        <f>MV_karaoke_202004163[[#This Row],[Lines]]-G96</f>
        <v>-2</v>
      </c>
      <c r="K96">
        <f>MV_karaoke_202004163[[#This Row],[Lines]]-F96</f>
        <v>-1</v>
      </c>
      <c r="L96">
        <f>MV_karaoke_202004163[[#This Row],[Lines]]-E96</f>
        <v>0</v>
      </c>
    </row>
    <row r="97" spans="1:12">
      <c r="A97" s="1" t="s">
        <v>94</v>
      </c>
      <c r="B97" s="1">
        <v>29</v>
      </c>
      <c r="C97">
        <v>31</v>
      </c>
      <c r="D97">
        <v>33</v>
      </c>
      <c r="E97">
        <v>29</v>
      </c>
      <c r="F97">
        <v>29</v>
      </c>
      <c r="G97">
        <v>29</v>
      </c>
      <c r="H97">
        <v>30</v>
      </c>
      <c r="I97">
        <f>MV_karaoke_202004163[[#This Row],[Lines]]-H97</f>
        <v>-1</v>
      </c>
      <c r="J97">
        <f>MV_karaoke_202004163[[#This Row],[Lines]]-G97</f>
        <v>0</v>
      </c>
      <c r="K97">
        <f>MV_karaoke_202004163[[#This Row],[Lines]]-F97</f>
        <v>0</v>
      </c>
      <c r="L97">
        <f>MV_karaoke_202004163[[#This Row],[Lines]]-E97</f>
        <v>0</v>
      </c>
    </row>
    <row r="98" spans="1:12">
      <c r="A98" s="1" t="s">
        <v>95</v>
      </c>
      <c r="B98" s="1">
        <v>33</v>
      </c>
      <c r="C98">
        <v>38</v>
      </c>
      <c r="D98">
        <v>33</v>
      </c>
      <c r="E98">
        <v>34</v>
      </c>
      <c r="F98">
        <v>34</v>
      </c>
      <c r="G98">
        <v>33</v>
      </c>
      <c r="H98">
        <v>33</v>
      </c>
      <c r="I98">
        <f>MV_karaoke_202004163[[#This Row],[Lines]]-H98</f>
        <v>0</v>
      </c>
      <c r="J98">
        <f>MV_karaoke_202004163[[#This Row],[Lines]]-G98</f>
        <v>0</v>
      </c>
      <c r="K98">
        <f>MV_karaoke_202004163[[#This Row],[Lines]]-F98</f>
        <v>-1</v>
      </c>
      <c r="L98">
        <f>MV_karaoke_202004163[[#This Row],[Lines]]-E98</f>
        <v>-1</v>
      </c>
    </row>
    <row r="99" spans="1:12">
      <c r="A99" s="1" t="s">
        <v>96</v>
      </c>
      <c r="B99" s="1">
        <v>24</v>
      </c>
      <c r="C99">
        <v>25</v>
      </c>
      <c r="D99">
        <v>25</v>
      </c>
      <c r="E99">
        <v>24</v>
      </c>
      <c r="F99">
        <v>24</v>
      </c>
      <c r="G99">
        <v>24</v>
      </c>
      <c r="H99">
        <v>20</v>
      </c>
      <c r="I99">
        <f>MV_karaoke_202004163[[#This Row],[Lines]]-H99</f>
        <v>4</v>
      </c>
      <c r="J99">
        <f>MV_karaoke_202004163[[#This Row],[Lines]]-G99</f>
        <v>0</v>
      </c>
      <c r="K99">
        <f>MV_karaoke_202004163[[#This Row],[Lines]]-F99</f>
        <v>0</v>
      </c>
      <c r="L99">
        <f>MV_karaoke_202004163[[#This Row],[Lines]]-E99</f>
        <v>0</v>
      </c>
    </row>
    <row r="100" spans="1:12">
      <c r="A100" s="1" t="s">
        <v>1183</v>
      </c>
      <c r="B100" s="1">
        <v>48</v>
      </c>
      <c r="E100">
        <v>48</v>
      </c>
      <c r="F100">
        <v>48</v>
      </c>
      <c r="G100">
        <v>48</v>
      </c>
      <c r="H100">
        <v>48</v>
      </c>
      <c r="I100">
        <f>MV_karaoke_202004163[[#This Row],[Lines]]-H100</f>
        <v>0</v>
      </c>
      <c r="J100">
        <f>MV_karaoke_202004163[[#This Row],[Lines]]-G100</f>
        <v>0</v>
      </c>
      <c r="K100">
        <f>MV_karaoke_202004163[[#This Row],[Lines]]-F100</f>
        <v>0</v>
      </c>
      <c r="L100">
        <f>MV_karaoke_202004163[[#This Row],[Lines]]-E100</f>
        <v>0</v>
      </c>
    </row>
    <row r="101" spans="1:12">
      <c r="A101" s="1" t="s">
        <v>1177</v>
      </c>
      <c r="B101" s="1">
        <v>61</v>
      </c>
      <c r="E101">
        <v>62</v>
      </c>
      <c r="F101">
        <v>61</v>
      </c>
      <c r="G101">
        <v>60</v>
      </c>
      <c r="H101">
        <v>61</v>
      </c>
      <c r="I101">
        <f>MV_karaoke_202004163[[#This Row],[Lines]]-H101</f>
        <v>0</v>
      </c>
      <c r="J101">
        <f>MV_karaoke_202004163[[#This Row],[Lines]]-G101</f>
        <v>1</v>
      </c>
      <c r="K101">
        <f>MV_karaoke_202004163[[#This Row],[Lines]]-F101</f>
        <v>0</v>
      </c>
      <c r="L101">
        <f>MV_karaoke_202004163[[#This Row],[Lines]]-E101</f>
        <v>-1</v>
      </c>
    </row>
    <row r="102" spans="1:12">
      <c r="A102" s="1" t="s">
        <v>1178</v>
      </c>
      <c r="B102" s="1">
        <v>44</v>
      </c>
      <c r="E102">
        <v>43</v>
      </c>
      <c r="F102">
        <v>44</v>
      </c>
      <c r="G102">
        <v>44</v>
      </c>
      <c r="H102">
        <v>43</v>
      </c>
      <c r="I102">
        <f>MV_karaoke_202004163[[#This Row],[Lines]]-H102</f>
        <v>1</v>
      </c>
      <c r="J102">
        <f>MV_karaoke_202004163[[#This Row],[Lines]]-G102</f>
        <v>0</v>
      </c>
      <c r="K102">
        <f>MV_karaoke_202004163[[#This Row],[Lines]]-F102</f>
        <v>0</v>
      </c>
      <c r="L102">
        <f>MV_karaoke_202004163[[#This Row],[Lines]]-E102</f>
        <v>1</v>
      </c>
    </row>
    <row r="103" spans="1:12">
      <c r="A103" s="1" t="s">
        <v>1179</v>
      </c>
      <c r="B103" s="1">
        <v>67</v>
      </c>
      <c r="E103">
        <v>66</v>
      </c>
      <c r="F103">
        <v>66</v>
      </c>
      <c r="G103">
        <v>67</v>
      </c>
      <c r="H103">
        <v>67</v>
      </c>
      <c r="I103">
        <f>MV_karaoke_202004163[[#This Row],[Lines]]-H103</f>
        <v>0</v>
      </c>
      <c r="J103">
        <f>MV_karaoke_202004163[[#This Row],[Lines]]-G103</f>
        <v>0</v>
      </c>
      <c r="K103">
        <f>MV_karaoke_202004163[[#This Row],[Lines]]-F103</f>
        <v>1</v>
      </c>
      <c r="L103">
        <f>MV_karaoke_202004163[[#This Row],[Lines]]-E103</f>
        <v>1</v>
      </c>
    </row>
    <row r="104" spans="1:12">
      <c r="A104" s="1" t="s">
        <v>1180</v>
      </c>
      <c r="B104" s="1">
        <v>47</v>
      </c>
      <c r="E104">
        <v>47</v>
      </c>
      <c r="F104">
        <v>45</v>
      </c>
      <c r="G104">
        <v>47</v>
      </c>
      <c r="H104">
        <v>47</v>
      </c>
      <c r="I104">
        <f>MV_karaoke_202004163[[#This Row],[Lines]]-H104</f>
        <v>0</v>
      </c>
      <c r="J104">
        <f>MV_karaoke_202004163[[#This Row],[Lines]]-G104</f>
        <v>0</v>
      </c>
      <c r="K104">
        <f>MV_karaoke_202004163[[#This Row],[Lines]]-F104</f>
        <v>2</v>
      </c>
      <c r="L104">
        <f>MV_karaoke_202004163[[#This Row],[Lines]]-E104</f>
        <v>0</v>
      </c>
    </row>
    <row r="105" spans="1:12">
      <c r="A105" s="1" t="s">
        <v>1181</v>
      </c>
      <c r="B105" s="1">
        <v>28</v>
      </c>
      <c r="E105">
        <v>28</v>
      </c>
      <c r="F105">
        <v>28</v>
      </c>
      <c r="G105">
        <v>28</v>
      </c>
      <c r="H105">
        <v>28</v>
      </c>
      <c r="I105">
        <f>MV_karaoke_202004163[[#This Row],[Lines]]-H105</f>
        <v>0</v>
      </c>
      <c r="J105">
        <f>MV_karaoke_202004163[[#This Row],[Lines]]-G105</f>
        <v>0</v>
      </c>
      <c r="K105">
        <f>MV_karaoke_202004163[[#This Row],[Lines]]-F105</f>
        <v>0</v>
      </c>
      <c r="L105">
        <f>MV_karaoke_202004163[[#This Row],[Lines]]-E105</f>
        <v>0</v>
      </c>
    </row>
    <row r="106" spans="1:12">
      <c r="A106" s="1" t="s">
        <v>1182</v>
      </c>
      <c r="B106" s="1">
        <v>63</v>
      </c>
      <c r="E106">
        <v>63</v>
      </c>
      <c r="F106">
        <v>63</v>
      </c>
      <c r="G106">
        <v>62</v>
      </c>
      <c r="H106">
        <v>63</v>
      </c>
      <c r="I106">
        <f>MV_karaoke_202004163[[#This Row],[Lines]]-H106</f>
        <v>0</v>
      </c>
      <c r="J106">
        <f>MV_karaoke_202004163[[#This Row],[Lines]]-G106</f>
        <v>1</v>
      </c>
      <c r="K106">
        <f>MV_karaoke_202004163[[#This Row],[Lines]]-F106</f>
        <v>0</v>
      </c>
      <c r="L106">
        <f>MV_karaoke_202004163[[#This Row],[Lines]]-E106</f>
        <v>0</v>
      </c>
    </row>
    <row r="108" spans="1:12">
      <c r="K108">
        <f>COUNTIF(K2:K106, 0)</f>
        <v>67</v>
      </c>
    </row>
    <row r="109" spans="1:12">
      <c r="A109" t="s">
        <v>1185</v>
      </c>
    </row>
    <row r="110" spans="1:12">
      <c r="A110" s="10" t="s">
        <v>1187</v>
      </c>
    </row>
    <row r="111" spans="1:12">
      <c r="A111" s="10" t="s">
        <v>1186</v>
      </c>
    </row>
    <row r="112" spans="1:12">
      <c r="A112" s="10"/>
    </row>
  </sheetData>
  <phoneticPr fontId="1" type="noConversion"/>
  <pageMargins left="0.7" right="0.7" top="0.75" bottom="0.75" header="0.3" footer="0.3"/>
  <pageSetup paperSize="9" orientation="portrait" horizontalDpi="4294967293" verticalDpi="4294967293"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D A A B Q S w M E F A A C A A g A t 4 7 R U E M d y O 6 n A A A A + A A A A B I A H A B D b 2 5 m a W c v U G F j a 2 F n Z S 5 4 b W w g o h g A K K A U A A A A A A A A A A A A A A A A A A A A A A A A A A A A h Y 8 x D o I w G E a v Q r r T l h K V k J 8 y O C q J 0 c S 4 E q j Q A K 2 h x X I 3 B 4 / k F S R R 1 M 3 x e 3 n D + x 6 3 O 6 R j 1 3 p X 0 R u p V Y I C T J E n V K F L q a o E D f b s R y j l s M u L J q + E N 8 n K x K M p E 1 R b e 4 k J c c 5 h F 2 L d V 4 R R G p B T t j 0 U t e h y 9 J H l f 9 m X y t h c F Q J x O L 5 i O M N R g B d R G O D V k g G Z M W R S f R U 2 F W M K 5 A f C e m j t 0 A v e a H + z B z J P I O 8 X / A l Q S w M E F A A C A A g A t 4 7 R 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e O 0 V D 9 R r o s l A A A A E o F A A A T A B w A R m 9 y b X V s Y X M v U 2 V j d G l v b j E u b S C i G A A o o B Q A A A A A A A A A A A A A A A A A A A A A A A A A A A A r T k 0 u y c z P U w i G 0 I b W v F y 8 X M U Z i U W p K Q q + Y f H Z i U W J + d m p 8 U Y G R g Y G J o Z m C r Y K O a k l v F w K Q P B m 9 o T X m 3 c A R d z y c 1 J S i / T c M n N S i z W U n K 1 i I o N j f C q L M p N j s J i g p M n L l Z m H b A K y l c p K 2 C z V M N J U G i C b j Q f M Z p M B s 9 l 0 w G w 2 G z C b z Q f M Z o s B s 9 l y w G w 2 N B g 4 q w 1 p Z D U A U E s B A i 0 A F A A C A A g A t 4 7 R U E M d y O 6 n A A A A + A A A A B I A A A A A A A A A A A A A A A A A A A A A A E N v b m Z p Z y 9 Q Y W N r Y W d l L n h t b F B L A Q I t A B Q A A g A I A L e O 0 V A P y u m r p A A A A O k A A A A T A A A A A A A A A A A A A A A A A P M A A A B b Q 2 9 u d G V u d F 9 U e X B l c 1 0 u e G 1 s U E s B A i 0 A F A A C A A g A t 4 7 R U P 1 G u i y U A A A A S g U A A B M A A A A A A A A A A A A A A A A A 5 A E A A E Z v c m 1 1 b G F z L 1 N l Y 3 R p b 2 4 x L m 1 Q S w U G A A A A A A M A A w D C A A A A x 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n A A A A A A A A D k 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V Z f a 2 F y Y W 9 r Z V 8 y M D I w M D Q x 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N V l 9 r Y X J h b 2 t l X z I w M j A w N D E 2 I i A v P j x F b n R y e S B U e X B l P S J G a W x s Z W R D b 2 1 w b G V 0 Z V J l c 3 V s d F R v V 2 9 y a 3 N o Z W V 0 I i B W Y W x 1 Z T 0 i b D E i I C 8 + P E V u d H J 5 I F R 5 c G U 9 I k F k Z G V k V G 9 E Y X R h T W 9 k Z W w i I F Z h b H V l P S J s M C I g L z 4 8 R W 5 0 c n k g V H l w Z T 0 i R m l s b E N v d W 5 0 I i B W Y W x 1 Z T 0 i b D k 5 I i A v P j x F b n R y e S B U e X B l P S J G a W x s R X J y b 3 J D b 2 R l I i B W Y W x 1 Z T 0 i c 1 V u a 2 5 v d 2 4 i I C 8 + P E V u d H J 5 I F R 5 c G U 9 I k Z p b G x F c n J v c k N v d W 5 0 I i B W Y W x 1 Z T 0 i b D A i I C 8 + P E V u d H J 5 I F R 5 c G U 9 I k Z p b G x M Y X N 0 V X B k Y X R l Z C I g V m F s d W U 9 I m Q y M D I w L T A 0 L T I x V D A x O j M y O j U z L j c 0 N z E y O T 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N V l 9 r Y X J h b 2 t l X z I w M j A w N D E 2 L + y b k O u z u C 5 7 Q 2 9 u d G V u d C w w f S Z x d W 9 0 O y w m c X V v d D t T Z W N 0 a W 9 u M S 9 N V l 9 r Y X J h b 2 t l X z I w M j A w N D E 2 L + y b k O u z u C 5 7 T m F t Z S w x f S Z x d W 9 0 O y w m c X V v d D t T Z W N 0 a W 9 u M S 9 N V l 9 r Y X J h b 2 t l X z I w M j A w N D E 2 L + y b k O u z u C 5 7 R X h 0 Z W 5 z a W 9 u L D J 9 J n F 1 b 3 Q 7 L C Z x d W 9 0 O 1 N l Y 3 R p b 2 4 x L 0 1 W X 2 t h c m F v a 2 V f M j A y M D A 0 M T Y v 7 J u Q 6 7 O 4 L n t E Y X R l I G F j Y 2 V z c 2 V k L D N 9 J n F 1 b 3 Q 7 L C Z x d W 9 0 O 1 N l Y 3 R p b 2 4 x L 0 1 W X 2 t h c m F v a 2 V f M j A y M D A 0 M T Y v 7 J u Q 6 7 O 4 L n t E Y X R l I G 1 v Z G l m a W V k L D R 9 J n F 1 b 3 Q 7 L C Z x d W 9 0 O 1 N l Y 3 R p b 2 4 x L 0 1 W X 2 t h c m F v a 2 V f M j A y M D A 0 M T Y v 7 J u Q 6 7 O 4 L n t E Y X R l I G N y Z W F 0 Z W Q s N X 0 m c X V v d D s s J n F 1 b 3 Q 7 U 2 V j d G l v b j E v T V Z f a 2 F y Y W 9 r Z V 8 y M D I w M D Q x N i / s m 5 D r s 7 g u e 0 Z v b G R l c i B Q Y X R o L D d 9 J n F 1 b 3 Q 7 X S w m c X V v d D t D b 2 x 1 b W 5 D b 3 V u d C Z x d W 9 0 O z o 3 L C Z x d W 9 0 O 0 t l e U N v b H V t b k 5 h b W V z J n F 1 b 3 Q 7 O l s m c X V v d D t G b 2 x k Z X I g U G F 0 a C Z x d W 9 0 O y w m c X V v d D t O Y W 1 l J n F 1 b 3 Q 7 X S w m c X V v d D t D b 2 x 1 b W 5 J Z G V u d G l 0 a W V z J n F 1 b 3 Q 7 O l s m c X V v d D t T Z W N 0 a W 9 u M S 9 N V l 9 r Y X J h b 2 t l X z I w M j A w N D E 2 L + y b k O u z u C 5 7 Q 2 9 u d G V u d C w w f S Z x d W 9 0 O y w m c X V v d D t T Z W N 0 a W 9 u M S 9 N V l 9 r Y X J h b 2 t l X z I w M j A w N D E 2 L + y b k O u z u C 5 7 T m F t Z S w x f S Z x d W 9 0 O y w m c X V v d D t T Z W N 0 a W 9 u M S 9 N V l 9 r Y X J h b 2 t l X z I w M j A w N D E 2 L + y b k O u z u C 5 7 R X h 0 Z W 5 z a W 9 u L D J 9 J n F 1 b 3 Q 7 L C Z x d W 9 0 O 1 N l Y 3 R p b 2 4 x L 0 1 W X 2 t h c m F v a 2 V f M j A y M D A 0 M T Y v 7 J u Q 6 7 O 4 L n t E Y X R l I G F j Y 2 V z c 2 V k L D N 9 J n F 1 b 3 Q 7 L C Z x d W 9 0 O 1 N l Y 3 R p b 2 4 x L 0 1 W X 2 t h c m F v a 2 V f M j A y M D A 0 M T Y v 7 J u Q 6 7 O 4 L n t E Y X R l I G 1 v Z G l m a W V k L D R 9 J n F 1 b 3 Q 7 L C Z x d W 9 0 O 1 N l Y 3 R p b 2 4 x L 0 1 W X 2 t h c m F v a 2 V f M j A y M D A 0 M T Y v 7 J u Q 6 7 O 4 L n t E Y X R l I G N y Z W F 0 Z W Q s N X 0 m c X V v d D s s J n F 1 b 3 Q 7 U 2 V j d G l v b j E v T V Z f a 2 F y Y W 9 r Z V 8 y M D I w M D Q x N i / s m 5 D r s 7 g u e 0 Z v b G R l c i B Q Y X R o L D d 9 J n F 1 b 3 Q 7 X S w m c X V v d D t S Z W x h d G l v b n N o a X B J b m Z v J n F 1 b 3 Q 7 O l t d f S I g L z 4 8 L 1 N 0 Y W J s Z U V u d H J p Z X M + P C 9 J d G V t P j x J d G V t P j x J d G V t T G 9 j Y X R p b 2 4 + P E l 0 Z W 1 U e X B l P k Z v c m 1 1 b G E 8 L 0 l 0 Z W 1 U e X B l P j x J d G V t U G F 0 a D 5 T Z W N 0 a W 9 u M S 9 N V l 9 r Y X J h b 2 t l X z I w M j A w N D E 2 L y V F Q y U 5 Q i U 5 M C V F Q i V C M y V C O D w v S X R l b V B h d G g + P C 9 J d G V t T G 9 j Y X R p b 2 4 + P F N 0 Y W J s Z U V u d H J p Z X M g L z 4 8 L 0 l 0 Z W 0 + P E l 0 Z W 0 + P E l 0 Z W 1 M b 2 N h d G l v b j 4 8 S X R l b V R 5 c G U + R m 9 y b X V s Y T w v S X R l b V R 5 c G U + P E l 0 Z W 1 Q Y X R o P l N l Y 3 R p b 2 4 x L 0 1 W X 2 t h c m F v a 2 V f M j A y M D A 0 M T Y 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T V Z f a 2 F y Y W 9 r Z V 8 y M D I w M D Q x N i I g L z 4 8 R W 5 0 c n k g V H l w Z T 0 i R m l s b G V k Q 2 9 t c G x l d G V S Z X N 1 b H R U b 1 d v c m t z a G V l d C I g V m F s d W U 9 I m w x I i A v P j x F b n R y e S B U e X B l P S J B Z G R l Z F R v R G F 0 Y U 1 v Z G V s I i B W Y W x 1 Z T 0 i b D A i I C 8 + P E V u d H J 5 I F R 5 c G U 9 I k Z p b G x D b 3 V u d C I g V m F s d W U 9 I m w 5 O S I g L z 4 8 R W 5 0 c n k g V H l w Z T 0 i R m l s b E V y c m 9 y Q 2 9 k Z S I g V m F s d W U 9 I n N V b m t u b 3 d u I i A v P j x F b n R y e S B U e X B l P S J G a W x s R X J y b 3 J D b 3 V u d C I g V m F s d W U 9 I m w w I i A v P j x F b n R y e S B U e X B l P S J G a W x s T G F z d F V w Z G F 0 Z W Q i I F Z h b H V l P S J k M j A y M C 0 w N C 0 y M V Q w M T o z M j o 1 M y 4 3 N D c x M j k 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V Z f a 2 F y Y W 9 r Z V 8 y M D I w M D Q x N i / s m 5 D r s 7 g u e 0 N v b n R l b n Q s M H 0 m c X V v d D s s J n F 1 b 3 Q 7 U 2 V j d G l v b j E v T V Z f a 2 F y Y W 9 r Z V 8 y M D I w M D Q x N i / s m 5 D r s 7 g u e 0 5 h b W U s M X 0 m c X V v d D s s J n F 1 b 3 Q 7 U 2 V j d G l v b j E v T V Z f a 2 F y Y W 9 r Z V 8 y M D I w M D Q x N i / s m 5 D r s 7 g u e 0 V 4 d G V u c 2 l v b i w y f S Z x d W 9 0 O y w m c X V v d D t T Z W N 0 a W 9 u M S 9 N V l 9 r Y X J h b 2 t l X z I w M j A w N D E 2 L + y b k O u z u C 5 7 R G F 0 Z S B h Y 2 N l c 3 N l Z C w z f S Z x d W 9 0 O y w m c X V v d D t T Z W N 0 a W 9 u M S 9 N V l 9 r Y X J h b 2 t l X z I w M j A w N D E 2 L + y b k O u z u C 5 7 R G F 0 Z S B t b 2 R p Z m l l Z C w 0 f S Z x d W 9 0 O y w m c X V v d D t T Z W N 0 a W 9 u M S 9 N V l 9 r Y X J h b 2 t l X z I w M j A w N D E 2 L + y b k O u z u C 5 7 R G F 0 Z S B j c m V h d G V k L D V 9 J n F 1 b 3 Q 7 L C Z x d W 9 0 O 1 N l Y 3 R p b 2 4 x L 0 1 W X 2 t h c m F v a 2 V f M j A y M D A 0 M T Y v 7 J u Q 6 7 O 4 L n t G b 2 x k Z X I g U G F 0 a C w 3 f S Z x d W 9 0 O 1 0 s J n F 1 b 3 Q 7 Q 2 9 s d W 1 u Q 2 9 1 b n Q m c X V v d D s 6 N y w m c X V v d D t L Z X l D b 2 x 1 b W 5 O Y W 1 l c y Z x d W 9 0 O z p b J n F 1 b 3 Q 7 R m 9 s Z G V y I F B h d G g m c X V v d D s s J n F 1 b 3 Q 7 T m F t Z S Z x d W 9 0 O 1 0 s J n F 1 b 3 Q 7 Q 2 9 s d W 1 u S W R l b n R p d G l l c y Z x d W 9 0 O z p b J n F 1 b 3 Q 7 U 2 V j d G l v b j E v T V Z f a 2 F y Y W 9 r Z V 8 y M D I w M D Q x N i / s m 5 D r s 7 g u e 0 N v b n R l b n Q s M H 0 m c X V v d D s s J n F 1 b 3 Q 7 U 2 V j d G l v b j E v T V Z f a 2 F y Y W 9 r Z V 8 y M D I w M D Q x N i / s m 5 D r s 7 g u e 0 5 h b W U s M X 0 m c X V v d D s s J n F 1 b 3 Q 7 U 2 V j d G l v b j E v T V Z f a 2 F y Y W 9 r Z V 8 y M D I w M D Q x N i / s m 5 D r s 7 g u e 0 V 4 d G V u c 2 l v b i w y f S Z x d W 9 0 O y w m c X V v d D t T Z W N 0 a W 9 u M S 9 N V l 9 r Y X J h b 2 t l X z I w M j A w N D E 2 L + y b k O u z u C 5 7 R G F 0 Z S B h Y 2 N l c 3 N l Z C w z f S Z x d W 9 0 O y w m c X V v d D t T Z W N 0 a W 9 u M S 9 N V l 9 r Y X J h b 2 t l X z I w M j A w N D E 2 L + y b k O u z u C 5 7 R G F 0 Z S B t b 2 R p Z m l l Z C w 0 f S Z x d W 9 0 O y w m c X V v d D t T Z W N 0 a W 9 u M S 9 N V l 9 r Y X J h b 2 t l X z I w M j A w N D E 2 L + y b k O u z u C 5 7 R G F 0 Z S B j c m V h d G V k L D V 9 J n F 1 b 3 Q 7 L C Z x d W 9 0 O 1 N l Y 3 R p b 2 4 x L 0 1 W X 2 t h c m F v a 2 V f M j A y M D A 0 M T Y v 7 J u Q 6 7 O 4 L n t G b 2 x k Z X I g U G F 0 a C w 3 f S Z x d W 9 0 O 1 0 s J n F 1 b 3 Q 7 U m V s Y X R p b 2 5 z a G l w S W 5 m b y Z x d W 9 0 O z p b X X 0 i I C 8 + P C 9 T d G F i b G V F b n R y a W V z P j w v S X R l b T 4 8 S X R l b T 4 8 S X R l b U x v Y 2 F 0 a W 9 u P j x J d G V t V H l w Z T 5 G b 3 J t d W x h P C 9 J d G V t V H l w Z T 4 8 S X R l b V B h d G g + U 2 V j d G l v b j E v T V Z f a 2 F y Y W 9 r Z V 8 y M D I w M D Q x N i U y M C g y K S 8 l R U M l O U I l O T A l R U I l Q j M l Q j g 8 L 0 l 0 Z W 1 Q Y X R o P j w v S X R l b U x v Y 2 F 0 a W 9 u P j x T d G F i b G V F b n R y a W V z I C 8 + P C 9 J d G V t P j x J d G V t P j x J d G V t T G 9 j Y X R p b 2 4 + P E l 0 Z W 1 U e X B l P k Z v c m 1 1 b G E 8 L 0 l 0 Z W 1 U e X B l P j x J d G V t U G F 0 a D 5 T Z W N 0 a W 9 u M S 9 N V l 9 r Y X J h b 2 t l X z I w M j A w N D E 2 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R X h j Z X B 0 a W 9 u I i A v P j x F b n R y e S B U e X B l P S J G a W x s V G F y Z 2 V 0 I i B W Y W x 1 Z T 0 i c 0 1 W X 2 t h c m F v a 2 V f M j A y M D A 0 M T Y z N C I g L z 4 8 R W 5 0 c n k g V H l w Z T 0 i R m l s b G V k Q 2 9 t c G x l d G V S Z X N 1 b H R U b 1 d v c m t z a G V l d C I g V m F s d W U 9 I m w x I i A v P j x F b n R y e S B U e X B l P S J G a W x s R X J y b 3 J D b 2 R l I i B W Y W x 1 Z T 0 i c 1 V u a 2 5 v d 2 4 i I C 8 + P E V u d H J 5 I F R 5 c G U 9 I k Z p b G x F c n J v c k N v d W 5 0 I i B W Y W x 1 Z T 0 i b D A i I C 8 + P E V u d H J 5 I F R 5 c G U 9 I k Z p b G x M Y X N 0 V X B k Y X R l Z C I g V m F s d W U 9 I m Q y M D I w L T A 0 L T I x V D A x O j M y O j U z L j c 0 N z E y O T 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k Z p b G x D b 3 V u d C I g V m F s d W U 9 I m w 5 O 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1 W X 2 t h c m F v a 2 V f M j A y M D A 0 M T Y v 7 J u Q 6 7 O 4 L n t D b 2 5 0 Z W 5 0 L D B 9 J n F 1 b 3 Q 7 L C Z x d W 9 0 O 1 N l Y 3 R p b 2 4 x L 0 1 W X 2 t h c m F v a 2 V f M j A y M D A 0 M T Y v 7 J u Q 6 7 O 4 L n t O Y W 1 l L D F 9 J n F 1 b 3 Q 7 L C Z x d W 9 0 O 1 N l Y 3 R p b 2 4 x L 0 1 W X 2 t h c m F v a 2 V f M j A y M D A 0 M T Y v 7 J u Q 6 7 O 4 L n t F e H R l b n N p b 2 4 s M n 0 m c X V v d D s s J n F 1 b 3 Q 7 U 2 V j d G l v b j E v T V Z f a 2 F y Y W 9 r Z V 8 y M D I w M D Q x N i / s m 5 D r s 7 g u e 0 R h d G U g Y W N j Z X N z Z W Q s M 3 0 m c X V v d D s s J n F 1 b 3 Q 7 U 2 V j d G l v b j E v T V Z f a 2 F y Y W 9 r Z V 8 y M D I w M D Q x N i / s m 5 D r s 7 g u e 0 R h d G U g b W 9 k a W Z p Z W Q s N H 0 m c X V v d D s s J n F 1 b 3 Q 7 U 2 V j d G l v b j E v T V Z f a 2 F y Y W 9 r Z V 8 y M D I w M D Q x N i / s m 5 D r s 7 g u e 0 R h d G U g Y 3 J l Y X R l Z C w 1 f S Z x d W 9 0 O y w m c X V v d D t T Z W N 0 a W 9 u M S 9 N V l 9 r Y X J h b 2 t l X z I w M j A w N D E 2 L + y b k O u z u C 5 7 R m 9 s Z G V y I F B h d G g s N 3 0 m c X V v d D t d L C Z x d W 9 0 O 0 N v b H V t b k N v d W 5 0 J n F 1 b 3 Q 7 O j c s J n F 1 b 3 Q 7 S 2 V 5 Q 2 9 s d W 1 u T m F t Z X M m c X V v d D s 6 W y Z x d W 9 0 O 0 Z v b G R l c i B Q Y X R o J n F 1 b 3 Q 7 L C Z x d W 9 0 O 0 5 h b W U m c X V v d D t d L C Z x d W 9 0 O 0 N v b H V t b k l k Z W 5 0 a X R p Z X M m c X V v d D s 6 W y Z x d W 9 0 O 1 N l Y 3 R p b 2 4 x L 0 1 W X 2 t h c m F v a 2 V f M j A y M D A 0 M T Y v 7 J u Q 6 7 O 4 L n t D b 2 5 0 Z W 5 0 L D B 9 J n F 1 b 3 Q 7 L C Z x d W 9 0 O 1 N l Y 3 R p b 2 4 x L 0 1 W X 2 t h c m F v a 2 V f M j A y M D A 0 M T Y v 7 J u Q 6 7 O 4 L n t O Y W 1 l L D F 9 J n F 1 b 3 Q 7 L C Z x d W 9 0 O 1 N l Y 3 R p b 2 4 x L 0 1 W X 2 t h c m F v a 2 V f M j A y M D A 0 M T Y v 7 J u Q 6 7 O 4 L n t F e H R l b n N p b 2 4 s M n 0 m c X V v d D s s J n F 1 b 3 Q 7 U 2 V j d G l v b j E v T V Z f a 2 F y Y W 9 r Z V 8 y M D I w M D Q x N i / s m 5 D r s 7 g u e 0 R h d G U g Y W N j Z X N z Z W Q s M 3 0 m c X V v d D s s J n F 1 b 3 Q 7 U 2 V j d G l v b j E v T V Z f a 2 F y Y W 9 r Z V 8 y M D I w M D Q x N i / s m 5 D r s 7 g u e 0 R h d G U g b W 9 k a W Z p Z W Q s N H 0 m c X V v d D s s J n F 1 b 3 Q 7 U 2 V j d G l v b j E v T V Z f a 2 F y Y W 9 r Z V 8 y M D I w M D Q x N i / s m 5 D r s 7 g u e 0 R h d G U g Y 3 J l Y X R l Z C w 1 f S Z x d W 9 0 O y w m c X V v d D t T Z W N 0 a W 9 u M S 9 N V l 9 r Y X J h b 2 t l X z I w M j A w N D E 2 L + y b k O u z u C 5 7 R m 9 s Z G V y I F B h d G g s N 3 0 m c X V v d D t d L C Z x d W 9 0 O 1 J l b G F 0 a W 9 u c 2 h p c E l u Z m 8 m c X V v d D s 6 W 1 1 9 I i A v P j x F b n R y e S B U e X B l P S J C d W Z m Z X J O Z X h 0 U m V m c m V z a C I g V m F s d W U 9 I m w x I i A v P j x F b n R y e S B U e X B l P S J M b 2 F k Z W R U b 0 F u Y W x 5 c 2 l z U 2 V y d m l j Z X M i I F Z h b H V l P S J s M C I g L z 4 8 R W 5 0 c n k g V H l w Z T 0 i Q W R k Z W R U b 0 R h d G F N b 2 R l b C I g V m F s d W U 9 I m w w I i A v P j w v U 3 R h Y m x l R W 5 0 c m l l c z 4 8 L 0 l 0 Z W 0 + P E l 0 Z W 0 + P E l 0 Z W 1 M b 2 N h d G l v b j 4 8 S X R l b V R 5 c G U + R m 9 y b X V s Y T w v S X R l b V R 5 c G U + P E l 0 Z W 1 Q Y X R o P l N l Y 3 R p b 2 4 x L 0 1 W X 2 t h c m F v a 2 V f M j A y M D A 0 M T Y l M j A o M y k v J U V D J T l C J T k w J U V C J U I z J U I 4 P C 9 J d G V t U G F 0 a D 4 8 L 0 l 0 Z W 1 M b 2 N h d G l v b j 4 8 U 3 R h Y m x l R W 5 0 c m l l c y A v P j w v S X R l b T 4 8 S X R l b T 4 8 S X R l b U x v Y 2 F 0 a W 9 u P j x J d G V t V H l w Z T 5 G b 3 J t d W x h P C 9 J d G V t V H l w Z T 4 8 S X R l b V B h d G g + U 2 V j d G l v b j E v T V Z f a 2 F y Y W 9 r Z V 8 y M D I w M D Q x N i 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N V l 9 r Y X J h b 2 t l X z I w M j A w N D E 2 I i A v P j x F b n R y e S B U e X B l P S J G a W x s Z W R D b 2 1 w b G V 0 Z V J l c 3 V s d F R v V 2 9 y a 3 N o Z W V 0 I i B W Y W x 1 Z T 0 i b D E i I C 8 + P E V u d H J 5 I F R 5 c G U 9 I k F k Z G V k V G 9 E Y X R h T W 9 k Z W w i I F Z h b H V l P S J s M C I g L z 4 8 R W 5 0 c n k g V H l w Z T 0 i R m l s b E N v d W 5 0 I i B W Y W x 1 Z T 0 i b D k 5 I i A v P j x F b n R y e S B U e X B l P S J G a W x s R X J y b 3 J D b 2 R l I i B W Y W x 1 Z T 0 i c 1 V u a 2 5 v d 2 4 i I C 8 + P E V u d H J 5 I F R 5 c G U 9 I k Z p b G x F c n J v c k N v d W 5 0 I i B W Y W x 1 Z T 0 i b D A i I C 8 + P E V u d H J 5 I F R 5 c G U 9 I k Z p b G x M Y X N 0 V X B k Y X R l Z C I g V m F s d W U 9 I m Q y M D I w L T A 0 L T I x V D A x O j M y O j U z L j c 0 N z E y O T 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N V l 9 r Y X J h b 2 t l X z I w M j A w N D E 2 L + y b k O u z u C 5 7 Q 2 9 u d G V u d C w w f S Z x d W 9 0 O y w m c X V v d D t T Z W N 0 a W 9 u M S 9 N V l 9 r Y X J h b 2 t l X z I w M j A w N D E 2 L + y b k O u z u C 5 7 T m F t Z S w x f S Z x d W 9 0 O y w m c X V v d D t T Z W N 0 a W 9 u M S 9 N V l 9 r Y X J h b 2 t l X z I w M j A w N D E 2 L + y b k O u z u C 5 7 R X h 0 Z W 5 z a W 9 u L D J 9 J n F 1 b 3 Q 7 L C Z x d W 9 0 O 1 N l Y 3 R p b 2 4 x L 0 1 W X 2 t h c m F v a 2 V f M j A y M D A 0 M T Y v 7 J u Q 6 7 O 4 L n t E Y X R l I G F j Y 2 V z c 2 V k L D N 9 J n F 1 b 3 Q 7 L C Z x d W 9 0 O 1 N l Y 3 R p b 2 4 x L 0 1 W X 2 t h c m F v a 2 V f M j A y M D A 0 M T Y v 7 J u Q 6 7 O 4 L n t E Y X R l I G 1 v Z G l m a W V k L D R 9 J n F 1 b 3 Q 7 L C Z x d W 9 0 O 1 N l Y 3 R p b 2 4 x L 0 1 W X 2 t h c m F v a 2 V f M j A y M D A 0 M T Y v 7 J u Q 6 7 O 4 L n t E Y X R l I G N y Z W F 0 Z W Q s N X 0 m c X V v d D s s J n F 1 b 3 Q 7 U 2 V j d G l v b j E v T V Z f a 2 F y Y W 9 r Z V 8 y M D I w M D Q x N i / s m 5 D r s 7 g u e 0 Z v b G R l c i B Q Y X R o L D d 9 J n F 1 b 3 Q 7 X S w m c X V v d D t D b 2 x 1 b W 5 D b 3 V u d C Z x d W 9 0 O z o 3 L C Z x d W 9 0 O 0 t l e U N v b H V t b k 5 h b W V z J n F 1 b 3 Q 7 O l s m c X V v d D t G b 2 x k Z X I g U G F 0 a C Z x d W 9 0 O y w m c X V v d D t O Y W 1 l J n F 1 b 3 Q 7 X S w m c X V v d D t D b 2 x 1 b W 5 J Z G V u d G l 0 a W V z J n F 1 b 3 Q 7 O l s m c X V v d D t T Z W N 0 a W 9 u M S 9 N V l 9 r Y X J h b 2 t l X z I w M j A w N D E 2 L + y b k O u z u C 5 7 Q 2 9 u d G V u d C w w f S Z x d W 9 0 O y w m c X V v d D t T Z W N 0 a W 9 u M S 9 N V l 9 r Y X J h b 2 t l X z I w M j A w N D E 2 L + y b k O u z u C 5 7 T m F t Z S w x f S Z x d W 9 0 O y w m c X V v d D t T Z W N 0 a W 9 u M S 9 N V l 9 r Y X J h b 2 t l X z I w M j A w N D E 2 L + y b k O u z u C 5 7 R X h 0 Z W 5 z a W 9 u L D J 9 J n F 1 b 3 Q 7 L C Z x d W 9 0 O 1 N l Y 3 R p b 2 4 x L 0 1 W X 2 t h c m F v a 2 V f M j A y M D A 0 M T Y v 7 J u Q 6 7 O 4 L n t E Y X R l I G F j Y 2 V z c 2 V k L D N 9 J n F 1 b 3 Q 7 L C Z x d W 9 0 O 1 N l Y 3 R p b 2 4 x L 0 1 W X 2 t h c m F v a 2 V f M j A y M D A 0 M T Y v 7 J u Q 6 7 O 4 L n t E Y X R l I G 1 v Z G l m a W V k L D R 9 J n F 1 b 3 Q 7 L C Z x d W 9 0 O 1 N l Y 3 R p b 2 4 x L 0 1 W X 2 t h c m F v a 2 V f M j A y M D A 0 M T Y v 7 J u Q 6 7 O 4 L n t E Y X R l I G N y Z W F 0 Z W Q s N X 0 m c X V v d D s s J n F 1 b 3 Q 7 U 2 V j d G l v b j E v T V Z f a 2 F y Y W 9 r Z V 8 y M D I w M D Q x N i / s m 5 D r s 7 g u e 0 Z v b G R l c i B Q Y X R o L D d 9 J n F 1 b 3 Q 7 X S w m c X V v d D t S Z W x h d G l v b n N o a X B J b m Z v J n F 1 b 3 Q 7 O l t d f S I g L z 4 8 L 1 N 0 Y W J s Z U V u d H J p Z X M + P C 9 J d G V t P j x J d G V t P j x J d G V t T G 9 j Y X R p b 2 4 + P E l 0 Z W 1 U e X B l P k Z v c m 1 1 b G E 8 L 0 l 0 Z W 1 U e X B l P j x J d G V t U G F 0 a D 5 T Z W N 0 a W 9 u M S 9 N V l 9 r Y X J h b 2 t l X z I w M j A w N D E 2 J T I w K D Q p L y V F Q y U 5 Q i U 5 M C V F Q i V C M y V C O D w v S X R l b V B h d G g + P C 9 J d G V t T G 9 j Y X R p b 2 4 + P F N 0 Y W J s Z U V u d H J p Z X M g L z 4 8 L 0 l 0 Z W 0 + P E l 0 Z W 0 + P E l 0 Z W 1 M b 2 N h d G l v b j 4 8 S X R l b V R 5 c G U + R m 9 y b X V s Y T w v S X R l b V R 5 c G U + P E l 0 Z W 1 Q Y X R o P l N l Y 3 R p b 2 4 x L 0 1 W X 2 t h c m F v a 2 V f M j A y M D A 0 M T Y l M j A o 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T V Z f a 2 F y Y W 9 r Z V 8 y M D I w M D Q x N j U 2 I i A v P j x F b n R y e S B U e X B l P S J G a W x s Z W R D b 2 1 w b G V 0 Z V J l c 3 V s d F R v V 2 9 y a 3 N o Z W V 0 I i B W Y W x 1 Z T 0 i b D E i I C 8 + P E V u d H J 5 I F R 5 c G U 9 I k Z p b G x F c n J v c k N v Z G U i I F Z h b H V l P S J z V W 5 r b m 9 3 b i I g L z 4 8 R W 5 0 c n k g V H l w Z T 0 i R m l s b E V y c m 9 y Q 2 9 1 b n Q i I F Z h b H V l P S J s M C I g L z 4 8 R W 5 0 c n k g V H l w Z T 0 i R m l s b E x h c 3 R V c G R h d G V k I i B W Y W x 1 Z T 0 i Z D I w M j A t M D Q t M j F U M D E 6 M z I 6 N T M u N z Q 3 M T I 5 O 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R m l s b E N v d W 5 0 I i B W Y W x 1 Z T 0 i b D k 5 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V Z f a 2 F y Y W 9 r Z V 8 y M D I w M D Q x N i / s m 5 D r s 7 g u e 0 N v b n R l b n Q s M H 0 m c X V v d D s s J n F 1 b 3 Q 7 U 2 V j d G l v b j E v T V Z f a 2 F y Y W 9 r Z V 8 y M D I w M D Q x N i / s m 5 D r s 7 g u e 0 5 h b W U s M X 0 m c X V v d D s s J n F 1 b 3 Q 7 U 2 V j d G l v b j E v T V Z f a 2 F y Y W 9 r Z V 8 y M D I w M D Q x N i / s m 5 D r s 7 g u e 0 V 4 d G V u c 2 l v b i w y f S Z x d W 9 0 O y w m c X V v d D t T Z W N 0 a W 9 u M S 9 N V l 9 r Y X J h b 2 t l X z I w M j A w N D E 2 L + y b k O u z u C 5 7 R G F 0 Z S B h Y 2 N l c 3 N l Z C w z f S Z x d W 9 0 O y w m c X V v d D t T Z W N 0 a W 9 u M S 9 N V l 9 r Y X J h b 2 t l X z I w M j A w N D E 2 L + y b k O u z u C 5 7 R G F 0 Z S B t b 2 R p Z m l l Z C w 0 f S Z x d W 9 0 O y w m c X V v d D t T Z W N 0 a W 9 u M S 9 N V l 9 r Y X J h b 2 t l X z I w M j A w N D E 2 L + y b k O u z u C 5 7 R G F 0 Z S B j c m V h d G V k L D V 9 J n F 1 b 3 Q 7 L C Z x d W 9 0 O 1 N l Y 3 R p b 2 4 x L 0 1 W X 2 t h c m F v a 2 V f M j A y M D A 0 M T Y v 7 J u Q 6 7 O 4 L n t G b 2 x k Z X I g U G F 0 a C w 3 f S Z x d W 9 0 O 1 0 s J n F 1 b 3 Q 7 Q 2 9 s d W 1 u Q 2 9 1 b n Q m c X V v d D s 6 N y w m c X V v d D t L Z X l D b 2 x 1 b W 5 O Y W 1 l c y Z x d W 9 0 O z p b J n F 1 b 3 Q 7 R m 9 s Z G V y I F B h d G g m c X V v d D s s J n F 1 b 3 Q 7 T m F t Z S Z x d W 9 0 O 1 0 s J n F 1 b 3 Q 7 Q 2 9 s d W 1 u S W R l b n R p d G l l c y Z x d W 9 0 O z p b J n F 1 b 3 Q 7 U 2 V j d G l v b j E v T V Z f a 2 F y Y W 9 r Z V 8 y M D I w M D Q x N i / s m 5 D r s 7 g u e 0 N v b n R l b n Q s M H 0 m c X V v d D s s J n F 1 b 3 Q 7 U 2 V j d G l v b j E v T V Z f a 2 F y Y W 9 r Z V 8 y M D I w M D Q x N i / s m 5 D r s 7 g u e 0 5 h b W U s M X 0 m c X V v d D s s J n F 1 b 3 Q 7 U 2 V j d G l v b j E v T V Z f a 2 F y Y W 9 r Z V 8 y M D I w M D Q x N i / s m 5 D r s 7 g u e 0 V 4 d G V u c 2 l v b i w y f S Z x d W 9 0 O y w m c X V v d D t T Z W N 0 a W 9 u M S 9 N V l 9 r Y X J h b 2 t l X z I w M j A w N D E 2 L + y b k O u z u C 5 7 R G F 0 Z S B h Y 2 N l c 3 N l Z C w z f S Z x d W 9 0 O y w m c X V v d D t T Z W N 0 a W 9 u M S 9 N V l 9 r Y X J h b 2 t l X z I w M j A w N D E 2 L + y b k O u z u C 5 7 R G F 0 Z S B t b 2 R p Z m l l Z C w 0 f S Z x d W 9 0 O y w m c X V v d D t T Z W N 0 a W 9 u M S 9 N V l 9 r Y X J h b 2 t l X z I w M j A w N D E 2 L + y b k O u z u C 5 7 R G F 0 Z S B j c m V h d G V k L D V 9 J n F 1 b 3 Q 7 L C Z x d W 9 0 O 1 N l Y 3 R p b 2 4 x L 0 1 W X 2 t h c m F v a 2 V f M j A y M D A 0 M T Y v 7 J u Q 6 7 O 4 L n t G b 2 x k Z X I g U G F 0 a C w 3 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T V Z f a 2 F y Y W 9 r Z V 8 y M D I w M D Q x N i U y M C g 1 K S 8 l R U M l O U I l O T A l R U I l Q j M l Q j g 8 L 0 l 0 Z W 1 Q Y X R o P j w v S X R l b U x v Y 2 F 0 a W 9 u P j x T d G F i b G V F b n R y a W V z I C 8 + P C 9 J d G V t P j x J d G V t P j x J d G V t T G 9 j Y X R p b 2 4 + P E l 0 Z W 1 U e X B l P k Z v c m 1 1 b G E 8 L 0 l 0 Z W 1 U e X B l P j x J d G V t U G F 0 a D 5 T Z W N 0 a W 9 u M S 9 N V l 9 r Y X J h b 2 t l X z I w M j A w N D E 2 J T I w K D 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d W 5 0 I i B W Y W x 1 Z T 0 i b D A i I C 8 + P E V u d H J 5 I F R 5 c G U 9 I k Z p b G x M Y X N 0 V X B k Y X R l Z C I g V m F s d W U 9 I m Q y M D I w L T A 0 L T I x V D A x O j M y O j U z L j c 0 N z E y O T 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k Z p b G x D b 3 V u d C I g V m F s d W U 9 I m w 5 O S I g L z 4 8 R W 5 0 c n k g V H l w Z T 0 i R m l s b E V y c m 9 y Q 2 9 k Z S I g V m F s d W U 9 I n N V b m t u b 3 d u 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V Z f a 2 F y Y W 9 r Z V 8 y M D I w M D Q x N i / s m 5 D r s 7 g u e 0 N v b n R l b n Q s M H 0 m c X V v d D s s J n F 1 b 3 Q 7 U 2 V j d G l v b j E v T V Z f a 2 F y Y W 9 r Z V 8 y M D I w M D Q x N i / s m 5 D r s 7 g u e 0 5 h b W U s M X 0 m c X V v d D s s J n F 1 b 3 Q 7 U 2 V j d G l v b j E v T V Z f a 2 F y Y W 9 r Z V 8 y M D I w M D Q x N i / s m 5 D r s 7 g u e 0 V 4 d G V u c 2 l v b i w y f S Z x d W 9 0 O y w m c X V v d D t T Z W N 0 a W 9 u M S 9 N V l 9 r Y X J h b 2 t l X z I w M j A w N D E 2 L + y b k O u z u C 5 7 R G F 0 Z S B h Y 2 N l c 3 N l Z C w z f S Z x d W 9 0 O y w m c X V v d D t T Z W N 0 a W 9 u M S 9 N V l 9 r Y X J h b 2 t l X z I w M j A w N D E 2 L + y b k O u z u C 5 7 R G F 0 Z S B t b 2 R p Z m l l Z C w 0 f S Z x d W 9 0 O y w m c X V v d D t T Z W N 0 a W 9 u M S 9 N V l 9 r Y X J h b 2 t l X z I w M j A w N D E 2 L + y b k O u z u C 5 7 R G F 0 Z S B j c m V h d G V k L D V 9 J n F 1 b 3 Q 7 L C Z x d W 9 0 O 1 N l Y 3 R p b 2 4 x L 0 1 W X 2 t h c m F v a 2 V f M j A y M D A 0 M T Y v 7 J u Q 6 7 O 4 L n t G b 2 x k Z X I g U G F 0 a C w 3 f S Z x d W 9 0 O 1 0 s J n F 1 b 3 Q 7 Q 2 9 s d W 1 u Q 2 9 1 b n Q m c X V v d D s 6 N y w m c X V v d D t L Z X l D b 2 x 1 b W 5 O Y W 1 l c y Z x d W 9 0 O z p b J n F 1 b 3 Q 7 R m 9 s Z G V y I F B h d G g m c X V v d D s s J n F 1 b 3 Q 7 T m F t Z S Z x d W 9 0 O 1 0 s J n F 1 b 3 Q 7 Q 2 9 s d W 1 u S W R l b n R p d G l l c y Z x d W 9 0 O z p b J n F 1 b 3 Q 7 U 2 V j d G l v b j E v T V Z f a 2 F y Y W 9 r Z V 8 y M D I w M D Q x N i / s m 5 D r s 7 g u e 0 N v b n R l b n Q s M H 0 m c X V v d D s s J n F 1 b 3 Q 7 U 2 V j d G l v b j E v T V Z f a 2 F y Y W 9 r Z V 8 y M D I w M D Q x N i / s m 5 D r s 7 g u e 0 5 h b W U s M X 0 m c X V v d D s s J n F 1 b 3 Q 7 U 2 V j d G l v b j E v T V Z f a 2 F y Y W 9 r Z V 8 y M D I w M D Q x N i / s m 5 D r s 7 g u e 0 V 4 d G V u c 2 l v b i w y f S Z x d W 9 0 O y w m c X V v d D t T Z W N 0 a W 9 u M S 9 N V l 9 r Y X J h b 2 t l X z I w M j A w N D E 2 L + y b k O u z u C 5 7 R G F 0 Z S B h Y 2 N l c 3 N l Z C w z f S Z x d W 9 0 O y w m c X V v d D t T Z W N 0 a W 9 u M S 9 N V l 9 r Y X J h b 2 t l X z I w M j A w N D E 2 L + y b k O u z u C 5 7 R G F 0 Z S B t b 2 R p Z m l l Z C w 0 f S Z x d W 9 0 O y w m c X V v d D t T Z W N 0 a W 9 u M S 9 N V l 9 r Y X J h b 2 t l X z I w M j A w N D E 2 L + y b k O u z u C 5 7 R G F 0 Z S B j c m V h d G V k L D V 9 J n F 1 b 3 Q 7 L C Z x d W 9 0 O 1 N l Y 3 R p b 2 4 x L 0 1 W X 2 t h c m F v a 2 V f M j A y M D A 0 M T Y v 7 J u Q 6 7 O 4 L n t G b 2 x k Z X I g U G F 0 a C w 3 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T V Z f a 2 F y Y W 9 r Z V 8 y M D I w M D Q x N i U y M C g 2 K S 8 l R U M l O U I l O T A l R U I l Q j M l Q j g 8 L 0 l 0 Z W 1 Q Y X R o P j w v S X R l b U x v Y 2 F 0 a W 9 u P j x T d G F i b G V F b n R y a W V z I C 8 + P C 9 J d G V t P j x J d G V t P j x J d G V t T G 9 j Y X R p b 2 4 + P E l 0 Z W 1 U e X B l P k Z v c m 1 1 b G E 8 L 0 l 0 Z W 1 U e X B l P j x J d G V t U G F 0 a D 5 T Z W N 0 a W 9 u M S 9 N V l 9 r Y X J h b 2 t l X z I w M j A w N D E 2 J T I w K D c 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0 1 W X 2 t h c m F v a 2 V f M j A y M D A 0 M T Y 1 N i I g L z 4 8 R W 5 0 c n k g V H l w Z T 0 i R m l s b G V k Q 2 9 t c G x l d G V S Z X N 1 b H R U b 1 d v c m t z a G V l d C I g V m F s d W U 9 I m w x I i A v P j x F b n R y e S B U e X B l P S J G a W x s R X J y b 3 J D b 2 R l I i B W Y W x 1 Z T 0 i c 1 V u a 2 5 v d 2 4 i I C 8 + P E V u d H J 5 I F R 5 c G U 9 I k Z p b G x F c n J v c k N v d W 5 0 I i B W Y W x 1 Z T 0 i b D A i I C 8 + P E V u d H J 5 I F R 5 c G U 9 I k Z p b G x M Y X N 0 V X B k Y X R l Z C I g V m F s d W U 9 I m Q y M D I w L T A 0 L T I x V D A x O j M y O j U z L j c 0 N z E y O T 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k Z p b G x D b 3 V u d C I g V m F s d W U 9 I m w 5 O 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1 W X 2 t h c m F v a 2 V f M j A y M D A 0 M T Y v 7 J u Q 6 7 O 4 L n t D b 2 5 0 Z W 5 0 L D B 9 J n F 1 b 3 Q 7 L C Z x d W 9 0 O 1 N l Y 3 R p b 2 4 x L 0 1 W X 2 t h c m F v a 2 V f M j A y M D A 0 M T Y v 7 J u Q 6 7 O 4 L n t O Y W 1 l L D F 9 J n F 1 b 3 Q 7 L C Z x d W 9 0 O 1 N l Y 3 R p b 2 4 x L 0 1 W X 2 t h c m F v a 2 V f M j A y M D A 0 M T Y v 7 J u Q 6 7 O 4 L n t F e H R l b n N p b 2 4 s M n 0 m c X V v d D s s J n F 1 b 3 Q 7 U 2 V j d G l v b j E v T V Z f a 2 F y Y W 9 r Z V 8 y M D I w M D Q x N i / s m 5 D r s 7 g u e 0 R h d G U g Y W N j Z X N z Z W Q s M 3 0 m c X V v d D s s J n F 1 b 3 Q 7 U 2 V j d G l v b j E v T V Z f a 2 F y Y W 9 r Z V 8 y M D I w M D Q x N i / s m 5 D r s 7 g u e 0 R h d G U g b W 9 k a W Z p Z W Q s N H 0 m c X V v d D s s J n F 1 b 3 Q 7 U 2 V j d G l v b j E v T V Z f a 2 F y Y W 9 r Z V 8 y M D I w M D Q x N i / s m 5 D r s 7 g u e 0 R h d G U g Y 3 J l Y X R l Z C w 1 f S Z x d W 9 0 O y w m c X V v d D t T Z W N 0 a W 9 u M S 9 N V l 9 r Y X J h b 2 t l X z I w M j A w N D E 2 L + y b k O u z u C 5 7 R m 9 s Z G V y I F B h d G g s N 3 0 m c X V v d D t d L C Z x d W 9 0 O 0 N v b H V t b k N v d W 5 0 J n F 1 b 3 Q 7 O j c s J n F 1 b 3 Q 7 S 2 V 5 Q 2 9 s d W 1 u T m F t Z X M m c X V v d D s 6 W y Z x d W 9 0 O 0 Z v b G R l c i B Q Y X R o J n F 1 b 3 Q 7 L C Z x d W 9 0 O 0 5 h b W U m c X V v d D t d L C Z x d W 9 0 O 0 N v b H V t b k l k Z W 5 0 a X R p Z X M m c X V v d D s 6 W y Z x d W 9 0 O 1 N l Y 3 R p b 2 4 x L 0 1 W X 2 t h c m F v a 2 V f M j A y M D A 0 M T Y v 7 J u Q 6 7 O 4 L n t D b 2 5 0 Z W 5 0 L D B 9 J n F 1 b 3 Q 7 L C Z x d W 9 0 O 1 N l Y 3 R p b 2 4 x L 0 1 W X 2 t h c m F v a 2 V f M j A y M D A 0 M T Y v 7 J u Q 6 7 O 4 L n t O Y W 1 l L D F 9 J n F 1 b 3 Q 7 L C Z x d W 9 0 O 1 N l Y 3 R p b 2 4 x L 0 1 W X 2 t h c m F v a 2 V f M j A y M D A 0 M T Y v 7 J u Q 6 7 O 4 L n t F e H R l b n N p b 2 4 s M n 0 m c X V v d D s s J n F 1 b 3 Q 7 U 2 V j d G l v b j E v T V Z f a 2 F y Y W 9 r Z V 8 y M D I w M D Q x N i / s m 5 D r s 7 g u e 0 R h d G U g Y W N j Z X N z Z W Q s M 3 0 m c X V v d D s s J n F 1 b 3 Q 7 U 2 V j d G l v b j E v T V Z f a 2 F y Y W 9 r Z V 8 y M D I w M D Q x N i / s m 5 D r s 7 g u e 0 R h d G U g b W 9 k a W Z p Z W Q s N H 0 m c X V v d D s s J n F 1 b 3 Q 7 U 2 V j d G l v b j E v T V Z f a 2 F y Y W 9 r Z V 8 y M D I w M D Q x N i / s m 5 D r s 7 g u e 0 R h d G U g Y 3 J l Y X R l Z C w 1 f S Z x d W 9 0 O y w m c X V v d D t T Z W N 0 a W 9 u M S 9 N V l 9 r Y X J h b 2 t l X z I w M j A w N D E 2 L + y b k O u z u C 5 7 R m 9 s Z G V y I F B h d G g s N 3 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0 1 W X 2 t h c m F v a 2 V f M j A y M D A 0 M T Y l M j A o N y k v J U V D J T l C J T k w J U V C J U I z J U I 4 P C 9 J d G V t U G F 0 a D 4 8 L 0 l 0 Z W 1 M b 2 N h d G l v b j 4 8 U 3 R h Y m x l R W 5 0 c m l l c y A v P j w v S X R l b T 4 8 S X R l b T 4 8 S X R l b U x v Y 2 F 0 a W 9 u P j x J d G V t V H l w Z T 5 G b 3 J t d W x h P C 9 J d G V t V H l w Z T 4 8 S X R l b V B h d G g + U 2 V j d G l v b j E v T V Z f a 2 F y Y W 9 r Z V 8 y M D I w M D Q x N i U y M C g 4 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N V l 9 r Y X J h b 2 t l X z I w M j A w N D E 2 N T Y 4 N y I g L z 4 8 R W 5 0 c n k g V H l w Z T 0 i R m l s b G V k Q 2 9 t c G x l d G V S Z X N 1 b H R U b 1 d v c m t z a G V l d C I g V m F s d W U 9 I m w x I i A v P j x F b n R y e S B U e X B l P S J G a W x s T G F z d F V w Z G F 0 Z W Q i I F Z h b H V l P S J k M j A y M C 0 w N C 0 y M V Q w M T o z M j o 1 M y 4 3 N D c x M j k 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G a W x s Q 2 9 1 b n Q i I F Z h b H V l P S J s O T k i I C 8 + P E V u d H J 5 I F R 5 c G U 9 I k Z p b G x F c n J v c k N v d W 5 0 I i B W Y W x 1 Z T 0 i b D A 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N V l 9 r Y X J h b 2 t l X z I w M j A w N D E 2 L + y b k O u z u C 5 7 Q 2 9 u d G V u d C w w f S Z x d W 9 0 O y w m c X V v d D t T Z W N 0 a W 9 u M S 9 N V l 9 r Y X J h b 2 t l X z I w M j A w N D E 2 L + y b k O u z u C 5 7 T m F t Z S w x f S Z x d W 9 0 O y w m c X V v d D t T Z W N 0 a W 9 u M S 9 N V l 9 r Y X J h b 2 t l X z I w M j A w N D E 2 L + y b k O u z u C 5 7 R X h 0 Z W 5 z a W 9 u L D J 9 J n F 1 b 3 Q 7 L C Z x d W 9 0 O 1 N l Y 3 R p b 2 4 x L 0 1 W X 2 t h c m F v a 2 V f M j A y M D A 0 M T Y v 7 J u Q 6 7 O 4 L n t E Y X R l I G F j Y 2 V z c 2 V k L D N 9 J n F 1 b 3 Q 7 L C Z x d W 9 0 O 1 N l Y 3 R p b 2 4 x L 0 1 W X 2 t h c m F v a 2 V f M j A y M D A 0 M T Y v 7 J u Q 6 7 O 4 L n t E Y X R l I G 1 v Z G l m a W V k L D R 9 J n F 1 b 3 Q 7 L C Z x d W 9 0 O 1 N l Y 3 R p b 2 4 x L 0 1 W X 2 t h c m F v a 2 V f M j A y M D A 0 M T Y v 7 J u Q 6 7 O 4 L n t E Y X R l I G N y Z W F 0 Z W Q s N X 0 m c X V v d D s s J n F 1 b 3 Q 7 U 2 V j d G l v b j E v T V Z f a 2 F y Y W 9 r Z V 8 y M D I w M D Q x N i / s m 5 D r s 7 g u e 0 Z v b G R l c i B Q Y X R o L D d 9 J n F 1 b 3 Q 7 X S w m c X V v d D t D b 2 x 1 b W 5 D b 3 V u d C Z x d W 9 0 O z o 3 L C Z x d W 9 0 O 0 t l e U N v b H V t b k 5 h b W V z J n F 1 b 3 Q 7 O l s m c X V v d D t G b 2 x k Z X I g U G F 0 a C Z x d W 9 0 O y w m c X V v d D t O Y W 1 l J n F 1 b 3 Q 7 X S w m c X V v d D t D b 2 x 1 b W 5 J Z G V u d G l 0 a W V z J n F 1 b 3 Q 7 O l s m c X V v d D t T Z W N 0 a W 9 u M S 9 N V l 9 r Y X J h b 2 t l X z I w M j A w N D E 2 L + y b k O u z u C 5 7 Q 2 9 u d G V u d C w w f S Z x d W 9 0 O y w m c X V v d D t T Z W N 0 a W 9 u M S 9 N V l 9 r Y X J h b 2 t l X z I w M j A w N D E 2 L + y b k O u z u C 5 7 T m F t Z S w x f S Z x d W 9 0 O y w m c X V v d D t T Z W N 0 a W 9 u M S 9 N V l 9 r Y X J h b 2 t l X z I w M j A w N D E 2 L + y b k O u z u C 5 7 R X h 0 Z W 5 z a W 9 u L D J 9 J n F 1 b 3 Q 7 L C Z x d W 9 0 O 1 N l Y 3 R p b 2 4 x L 0 1 W X 2 t h c m F v a 2 V f M j A y M D A 0 M T Y v 7 J u Q 6 7 O 4 L n t E Y X R l I G F j Y 2 V z c 2 V k L D N 9 J n F 1 b 3 Q 7 L C Z x d W 9 0 O 1 N l Y 3 R p b 2 4 x L 0 1 W X 2 t h c m F v a 2 V f M j A y M D A 0 M T Y v 7 J u Q 6 7 O 4 L n t E Y X R l I G 1 v Z G l m a W V k L D R 9 J n F 1 b 3 Q 7 L C Z x d W 9 0 O 1 N l Y 3 R p b 2 4 x L 0 1 W X 2 t h c m F v a 2 V f M j A y M D A 0 M T Y v 7 J u Q 6 7 O 4 L n t E Y X R l I G N y Z W F 0 Z W Q s N X 0 m c X V v d D s s J n F 1 b 3 Q 7 U 2 V j d G l v b j E v T V Z f a 2 F y Y W 9 r Z V 8 y M D I w M D Q x N i / s m 5 D r s 7 g u e 0 Z v b G R l c i B Q Y X R o L D d 9 J n F 1 b 3 Q 7 X S w m c X V v d D t S Z W x h d G l v b n N o a X B J b m Z v J n F 1 b 3 Q 7 O l t d f S 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0 1 W X 2 t h c m F v a 2 V f M j A y M D A 0 M T Y l M j A o O C k v J U V D J T l C J T k w J U V C J U I z J U I 4 P C 9 J d G V t U G F 0 a D 4 8 L 0 l 0 Z W 1 M b 2 N h d G l v b j 4 8 U 3 R h Y m x l R W 5 0 c m l l c y A v P j w v S X R l b T 4 8 S X R l b T 4 8 S X R l b U x v Y 2 F 0 a W 9 u P j x J d G V t V H l w Z T 5 G b 3 J t d W x h P C 9 J d G V t V H l w Z T 4 8 S X R l b V B h d G g + U 2 V j d G l v b j E v T V Z f a 2 F y Y W 9 r Z V 8 y M D I w M D Q x N i U y M C g 5 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N V l 9 r Y X J h b 2 t l X z I w M j A w N D E 2 N T Y 4 N z k i I C 8 + P E V u d H J 5 I F R 5 c G U 9 I k Z p b G x l Z E N v b X B s Z X R l U m V z d W x 0 V G 9 X b 3 J r c 2 h l Z X Q i I F Z h b H V l P S J s M S I g L z 4 8 R W 5 0 c n k g V H l w Z T 0 i R m l s b E x h c 3 R V c G R h d G V k I i B W Y W x 1 Z T 0 i Z D I w M j A t M D Q t M j F U M D E 6 M z I 6 N T M u N z Q 3 M T I 5 O 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R m l s b E N v d W 5 0 I i B W Y W x 1 Z T 0 i b D k 5 I i A v P j x F b n R y e S B U e X B l P S J G a W x s R X J y b 3 J D b 2 R l I i B W Y W x 1 Z T 0 i c 1 V u a 2 5 v d 2 4 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N V l 9 r Y X J h b 2 t l X z I w M j A w N D E 2 L + y b k O u z u C 5 7 Q 2 9 u d G V u d C w w f S Z x d W 9 0 O y w m c X V v d D t T Z W N 0 a W 9 u M S 9 N V l 9 r Y X J h b 2 t l X z I w M j A w N D E 2 L + y b k O u z u C 5 7 T m F t Z S w x f S Z x d W 9 0 O y w m c X V v d D t T Z W N 0 a W 9 u M S 9 N V l 9 r Y X J h b 2 t l X z I w M j A w N D E 2 L + y b k O u z u C 5 7 R X h 0 Z W 5 z a W 9 u L D J 9 J n F 1 b 3 Q 7 L C Z x d W 9 0 O 1 N l Y 3 R p b 2 4 x L 0 1 W X 2 t h c m F v a 2 V f M j A y M D A 0 M T Y v 7 J u Q 6 7 O 4 L n t E Y X R l I G F j Y 2 V z c 2 V k L D N 9 J n F 1 b 3 Q 7 L C Z x d W 9 0 O 1 N l Y 3 R p b 2 4 x L 0 1 W X 2 t h c m F v a 2 V f M j A y M D A 0 M T Y v 7 J u Q 6 7 O 4 L n t E Y X R l I G 1 v Z G l m a W V k L D R 9 J n F 1 b 3 Q 7 L C Z x d W 9 0 O 1 N l Y 3 R p b 2 4 x L 0 1 W X 2 t h c m F v a 2 V f M j A y M D A 0 M T Y v 7 J u Q 6 7 O 4 L n t E Y X R l I G N y Z W F 0 Z W Q s N X 0 m c X V v d D s s J n F 1 b 3 Q 7 U 2 V j d G l v b j E v T V Z f a 2 F y Y W 9 r Z V 8 y M D I w M D Q x N i / s m 5 D r s 7 g u e 0 Z v b G R l c i B Q Y X R o L D d 9 J n F 1 b 3 Q 7 X S w m c X V v d D t D b 2 x 1 b W 5 D b 3 V u d C Z x d W 9 0 O z o 3 L C Z x d W 9 0 O 0 t l e U N v b H V t b k 5 h b W V z J n F 1 b 3 Q 7 O l s m c X V v d D t G b 2 x k Z X I g U G F 0 a C Z x d W 9 0 O y w m c X V v d D t O Y W 1 l J n F 1 b 3 Q 7 X S w m c X V v d D t D b 2 x 1 b W 5 J Z G V u d G l 0 a W V z J n F 1 b 3 Q 7 O l s m c X V v d D t T Z W N 0 a W 9 u M S 9 N V l 9 r Y X J h b 2 t l X z I w M j A w N D E 2 L + y b k O u z u C 5 7 Q 2 9 u d G V u d C w w f S Z x d W 9 0 O y w m c X V v d D t T Z W N 0 a W 9 u M S 9 N V l 9 r Y X J h b 2 t l X z I w M j A w N D E 2 L + y b k O u z u C 5 7 T m F t Z S w x f S Z x d W 9 0 O y w m c X V v d D t T Z W N 0 a W 9 u M S 9 N V l 9 r Y X J h b 2 t l X z I w M j A w N D E 2 L + y b k O u z u C 5 7 R X h 0 Z W 5 z a W 9 u L D J 9 J n F 1 b 3 Q 7 L C Z x d W 9 0 O 1 N l Y 3 R p b 2 4 x L 0 1 W X 2 t h c m F v a 2 V f M j A y M D A 0 M T Y v 7 J u Q 6 7 O 4 L n t E Y X R l I G F j Y 2 V z c 2 V k L D N 9 J n F 1 b 3 Q 7 L C Z x d W 9 0 O 1 N l Y 3 R p b 2 4 x L 0 1 W X 2 t h c m F v a 2 V f M j A y M D A 0 M T Y v 7 J u Q 6 7 O 4 L n t E Y X R l I G 1 v Z G l m a W V k L D R 9 J n F 1 b 3 Q 7 L C Z x d W 9 0 O 1 N l Y 3 R p b 2 4 x L 0 1 W X 2 t h c m F v a 2 V f M j A y M D A 0 M T Y v 7 J u Q 6 7 O 4 L n t E Y X R l I G N y Z W F 0 Z W Q s N X 0 m c X V v d D s s J n F 1 b 3 Q 7 U 2 V j d G l v b j E v T V Z f a 2 F y Y W 9 r Z V 8 y M D I w M D Q x N i / s m 5 D r s 7 g u e 0 Z v b G R l c i B Q Y X R o L D d 9 J n F 1 b 3 Q 7 X S w m c X V v d D t S Z W x h d G l v b n N o a X B J b m Z v J n F 1 b 3 Q 7 O l t d f S I g L z 4 8 R W 5 0 c n k g V H l w Z T 0 i T G 9 h Z G V k V G 9 B b m F s e X N p c 1 N l c n Z p Y 2 V z I i B W Y W x 1 Z T 0 i b D A i I C 8 + P E V u d H J 5 I F R 5 c G U 9 I k Z p b G x F c n J v c k N v d W 5 0 I i B W Y W x 1 Z T 0 i b D A i I C 8 + P E V u d H J 5 I F R 5 c G U 9 I k F k Z G V k V G 9 E Y X R h T W 9 k Z W w i I F Z h b H V l P S J s M C I g L z 4 8 L 1 N 0 Y W J s Z U V u d H J p Z X M + P C 9 J d G V t P j x J d G V t P j x J d G V t T G 9 j Y X R p b 2 4 + P E l 0 Z W 1 U e X B l P k Z v c m 1 1 b G E 8 L 0 l 0 Z W 1 U e X B l P j x J d G V t U G F 0 a D 5 T Z W N 0 a W 9 u M S 9 N V l 9 r Y X J h b 2 t l X z I w M j A w N D E 2 J T I w K D k p L y V F Q y U 5 Q i U 5 M C V F Q i V C M y V C O D w v S X R l b V B h d G g + P C 9 J d G V t T G 9 j Y X R p b 2 4 + P F N 0 Y W J s Z U V u d H J p Z X M g L z 4 8 L 0 l 0 Z W 0 + P E l 0 Z W 0 + P E l 0 Z W 1 M b 2 N h d G l v b j 4 8 S X R l b V R 5 c G U + R m 9 y b X V s Y T w v S X R l b V R 5 c G U + P E l 0 Z W 1 Q Y X R o P l N l Y 3 R p b 2 4 x L 0 1 W X 2 t h c m F v a 2 V f M j A y M D A 0 M T Y l M j A o M T A 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0 1 W X 2 t h c m F v a 2 V f M j A y M D A 0 M T Y 1 N j g 3 O T E w I i A v P j x F b n R y e S B U e X B l P S J G a W x s Z W R D b 2 1 w b G V 0 Z V J l c 3 V s d F R v V 2 9 y a 3 N o Z W V 0 I i B W Y W x 1 Z T 0 i b D E 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R m l s b E N v d W 5 0 I i B W Y W x 1 Z T 0 i b D k 5 I i A v P j x F b n R y e S B U e X B l P S J G a W x s R X J y b 3 J D b 2 R l I i B W Y W x 1 Z T 0 i c 1 V u a 2 5 v d 2 4 i I C 8 + P E V u d H J 5 I F R 5 c G U 9 I k Z p b G x F c n J v c k N v d W 5 0 I i B W Y W x 1 Z T 0 i b D A i I C 8 + P E V u d H J 5 I F R 5 c G U 9 I k Z p b G x M Y X N 0 V X B k Y X R l Z C I g V m F s d W U 9 I m Q y M D I w L T A 0 L T I x V D A x O j M y O j U z L j c 0 N z E y O T h a 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V Z f a 2 F y Y W 9 r Z V 8 y M D I w M D Q x N i / s m 5 D r s 7 g u e 0 N v b n R l b n Q s M H 0 m c X V v d D s s J n F 1 b 3 Q 7 U 2 V j d G l v b j E v T V Z f a 2 F y Y W 9 r Z V 8 y M D I w M D Q x N i / s m 5 D r s 7 g u e 0 5 h b W U s M X 0 m c X V v d D s s J n F 1 b 3 Q 7 U 2 V j d G l v b j E v T V Z f a 2 F y Y W 9 r Z V 8 y M D I w M D Q x N i / s m 5 D r s 7 g u e 0 V 4 d G V u c 2 l v b i w y f S Z x d W 9 0 O y w m c X V v d D t T Z W N 0 a W 9 u M S 9 N V l 9 r Y X J h b 2 t l X z I w M j A w N D E 2 L + y b k O u z u C 5 7 R G F 0 Z S B h Y 2 N l c 3 N l Z C w z f S Z x d W 9 0 O y w m c X V v d D t T Z W N 0 a W 9 u M S 9 N V l 9 r Y X J h b 2 t l X z I w M j A w N D E 2 L + y b k O u z u C 5 7 R G F 0 Z S B t b 2 R p Z m l l Z C w 0 f S Z x d W 9 0 O y w m c X V v d D t T Z W N 0 a W 9 u M S 9 N V l 9 r Y X J h b 2 t l X z I w M j A w N D E 2 L + y b k O u z u C 5 7 R G F 0 Z S B j c m V h d G V k L D V 9 J n F 1 b 3 Q 7 L C Z x d W 9 0 O 1 N l Y 3 R p b 2 4 x L 0 1 W X 2 t h c m F v a 2 V f M j A y M D A 0 M T Y v 7 J u Q 6 7 O 4 L n t G b 2 x k Z X I g U G F 0 a C w 3 f S Z x d W 9 0 O 1 0 s J n F 1 b 3 Q 7 Q 2 9 s d W 1 u Q 2 9 1 b n Q m c X V v d D s 6 N y w m c X V v d D t L Z X l D b 2 x 1 b W 5 O Y W 1 l c y Z x d W 9 0 O z p b J n F 1 b 3 Q 7 R m 9 s Z G V y I F B h d G g m c X V v d D s s J n F 1 b 3 Q 7 T m F t Z S Z x d W 9 0 O 1 0 s J n F 1 b 3 Q 7 Q 2 9 s d W 1 u S W R l b n R p d G l l c y Z x d W 9 0 O z p b J n F 1 b 3 Q 7 U 2 V j d G l v b j E v T V Z f a 2 F y Y W 9 r Z V 8 y M D I w M D Q x N i / s m 5 D r s 7 g u e 0 N v b n R l b n Q s M H 0 m c X V v d D s s J n F 1 b 3 Q 7 U 2 V j d G l v b j E v T V Z f a 2 F y Y W 9 r Z V 8 y M D I w M D Q x N i / s m 5 D r s 7 g u e 0 5 h b W U s M X 0 m c X V v d D s s J n F 1 b 3 Q 7 U 2 V j d G l v b j E v T V Z f a 2 F y Y W 9 r Z V 8 y M D I w M D Q x N i / s m 5 D r s 7 g u e 0 V 4 d G V u c 2 l v b i w y f S Z x d W 9 0 O y w m c X V v d D t T Z W N 0 a W 9 u M S 9 N V l 9 r Y X J h b 2 t l X z I w M j A w N D E 2 L + y b k O u z u C 5 7 R G F 0 Z S B h Y 2 N l c 3 N l Z C w z f S Z x d W 9 0 O y w m c X V v d D t T Z W N 0 a W 9 u M S 9 N V l 9 r Y X J h b 2 t l X z I w M j A w N D E 2 L + y b k O u z u C 5 7 R G F 0 Z S B t b 2 R p Z m l l Z C w 0 f S Z x d W 9 0 O y w m c X V v d D t T Z W N 0 a W 9 u M S 9 N V l 9 r Y X J h b 2 t l X z I w M j A w N D E 2 L + y b k O u z u C 5 7 R G F 0 Z S B j c m V h d G V k L D V 9 J n F 1 b 3 Q 7 L C Z x d W 9 0 O 1 N l Y 3 R p b 2 4 x L 0 1 W X 2 t h c m F v a 2 V f M j A y M D A 0 M T Y v 7 J u Q 6 7 O 4 L n t G b 2 x k Z X I g U G F 0 a C w 3 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T V Z f a 2 F y Y W 9 r Z V 8 y M D I w M D Q x N i U y M C g x M C k v J U V D J T l C J T k w J U V C J U I z J U I 4 P C 9 J d G V t U G F 0 a D 4 8 L 0 l 0 Z W 1 M b 2 N h d G l v b j 4 8 U 3 R h Y m x l R W 5 0 c m l l c y A v P j w v S X R l b T 4 8 S X R l b T 4 8 S X R l b U x v Y 2 F 0 a W 9 u P j x J d G V t V H l w Z T 5 G b 3 J t d W x h P C 9 J d G V t V H l w Z T 4 8 S X R l b V B h d G g + U 2 V j d G l v b j E v T V Z f a 2 F y Y W 9 r Z V 8 y M D I w M D Q x N i U y M C g x 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T V Z f a 2 F y Y W 9 r Z V 8 y M D I w M D Q x N j U 2 O D c 5 M T A i I C 8 + P E V u d H J 5 I F R 5 c G U 9 I k Z p b G x l Z E N v b X B s Z X R l U m V z d W x 0 V G 9 X b 3 J r c 2 h l Z X Q i I F Z h b H V l P S J s M S 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G a W x s Q 2 9 1 b n Q i I F Z h b H V l P S J s O T k i I C 8 + P E V u d H J 5 I F R 5 c G U 9 I k Z p b G x F c n J v c k N v Z G U i I F Z h b H V l P S J z V W 5 r b m 9 3 b i I g L z 4 8 R W 5 0 c n k g V H l w Z T 0 i R m l s b E V y c m 9 y Q 2 9 1 b n Q i I F Z h b H V l P S J s M C I g L z 4 8 R W 5 0 c n k g V H l w Z T 0 i R m l s b E x h c 3 R V c G R h d G V k I i B W Y W x 1 Z T 0 i Z D I w M j A t M D Q t M j F U M D E 6 M z I 6 N T M u N z Q 3 M T I 5 O F o 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N V l 9 r Y X J h b 2 t l X z I w M j A w N D E 2 L + y b k O u z u C 5 7 Q 2 9 u d G V u d C w w f S Z x d W 9 0 O y w m c X V v d D t T Z W N 0 a W 9 u M S 9 N V l 9 r Y X J h b 2 t l X z I w M j A w N D E 2 L + y b k O u z u C 5 7 T m F t Z S w x f S Z x d W 9 0 O y w m c X V v d D t T Z W N 0 a W 9 u M S 9 N V l 9 r Y X J h b 2 t l X z I w M j A w N D E 2 L + y b k O u z u C 5 7 R X h 0 Z W 5 z a W 9 u L D J 9 J n F 1 b 3 Q 7 L C Z x d W 9 0 O 1 N l Y 3 R p b 2 4 x L 0 1 W X 2 t h c m F v a 2 V f M j A y M D A 0 M T Y v 7 J u Q 6 7 O 4 L n t E Y X R l I G F j Y 2 V z c 2 V k L D N 9 J n F 1 b 3 Q 7 L C Z x d W 9 0 O 1 N l Y 3 R p b 2 4 x L 0 1 W X 2 t h c m F v a 2 V f M j A y M D A 0 M T Y v 7 J u Q 6 7 O 4 L n t E Y X R l I G 1 v Z G l m a W V k L D R 9 J n F 1 b 3 Q 7 L C Z x d W 9 0 O 1 N l Y 3 R p b 2 4 x L 0 1 W X 2 t h c m F v a 2 V f M j A y M D A 0 M T Y v 7 J u Q 6 7 O 4 L n t E Y X R l I G N y Z W F 0 Z W Q s N X 0 m c X V v d D s s J n F 1 b 3 Q 7 U 2 V j d G l v b j E v T V Z f a 2 F y Y W 9 r Z V 8 y M D I w M D Q x N i / s m 5 D r s 7 g u e 0 Z v b G R l c i B Q Y X R o L D d 9 J n F 1 b 3 Q 7 X S w m c X V v d D t D b 2 x 1 b W 5 D b 3 V u d C Z x d W 9 0 O z o 3 L C Z x d W 9 0 O 0 t l e U N v b H V t b k 5 h b W V z J n F 1 b 3 Q 7 O l s m c X V v d D t G b 2 x k Z X I g U G F 0 a C Z x d W 9 0 O y w m c X V v d D t O Y W 1 l J n F 1 b 3 Q 7 X S w m c X V v d D t D b 2 x 1 b W 5 J Z G V u d G l 0 a W V z J n F 1 b 3 Q 7 O l s m c X V v d D t T Z W N 0 a W 9 u M S 9 N V l 9 r Y X J h b 2 t l X z I w M j A w N D E 2 L + y b k O u z u C 5 7 Q 2 9 u d G V u d C w w f S Z x d W 9 0 O y w m c X V v d D t T Z W N 0 a W 9 u M S 9 N V l 9 r Y X J h b 2 t l X z I w M j A w N D E 2 L + y b k O u z u C 5 7 T m F t Z S w x f S Z x d W 9 0 O y w m c X V v d D t T Z W N 0 a W 9 u M S 9 N V l 9 r Y X J h b 2 t l X z I w M j A w N D E 2 L + y b k O u z u C 5 7 R X h 0 Z W 5 z a W 9 u L D J 9 J n F 1 b 3 Q 7 L C Z x d W 9 0 O 1 N l Y 3 R p b 2 4 x L 0 1 W X 2 t h c m F v a 2 V f M j A y M D A 0 M T Y v 7 J u Q 6 7 O 4 L n t E Y X R l I G F j Y 2 V z c 2 V k L D N 9 J n F 1 b 3 Q 7 L C Z x d W 9 0 O 1 N l Y 3 R p b 2 4 x L 0 1 W X 2 t h c m F v a 2 V f M j A y M D A 0 M T Y v 7 J u Q 6 7 O 4 L n t E Y X R l I G 1 v Z G l m a W V k L D R 9 J n F 1 b 3 Q 7 L C Z x d W 9 0 O 1 N l Y 3 R p b 2 4 x L 0 1 W X 2 t h c m F v a 2 V f M j A y M D A 0 M T Y v 7 J u Q 6 7 O 4 L n t E Y X R l I G N y Z W F 0 Z W Q s N X 0 m c X V v d D s s J n F 1 b 3 Q 7 U 2 V j d G l v b j E v T V Z f a 2 F y Y W 9 r Z V 8 y M D I w M D Q x N i / s m 5 D r s 7 g u e 0 Z v b G R l c i B Q Y X R o L D d 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N V l 9 r Y X J h b 2 t l X z I w M j A w N D E 2 J T I w K D E x K S 8 l R U M l O U I l O T A l R U I l Q j M l Q j g 8 L 0 l 0 Z W 1 Q Y X R o P j w v S X R l b U x v Y 2 F 0 a W 9 u P j x T d G F i b G V F b n R y a W V z I C 8 + P C 9 J d G V t P j w v S X R l b X M + P C 9 M b 2 N h b F B h Y 2 t h Z 2 V N Z X R h Z G F 0 Y U Z p b G U + F g A A A F B L B Q Y A A A A A A A A A A A A A A A A A A A A A A A A m A Q A A A Q A A A N C M n d 8 B F d E R j H o A w E / C l + s B A A A A K E 0 B d 4 d B 9 U u E m d D c Q N C G p w A A A A A C A A A A A A A Q Z g A A A A E A A C A A A A A 3 e d 6 p n C N b F A a 8 a 0 + b 5 F A c b W + s 9 C f J h 3 R R 1 e i X b l r u T A A A A A A O g A A A A A I A A C A A A A D A Q 8 t r J E A V L y 7 3 V D 9 3 5 M l L X q R Y k S X u N C 6 j j d f e 2 O q P W F A A A A D 2 P x B p t 9 s E U b p P v 0 X Y N / i p k V 1 + I 0 4 Z I 2 B Q R N d 2 X 6 N 8 L q B X n W 1 4 s V P R s 5 + r c g O J p 6 c a 8 i U o P l d 3 3 5 V o Y 6 J c z n Y C V u k O a e 8 M m r s 6 1 X a Y B T 8 d o U A A A A A V 6 W 4 c I V v 0 F e k U Y w q 9 w p C w Q z c 8 h y e q K a S 5 c M Z y P H E 5 i t Y 9 q b I 9 G 5 Q n V v e v 1 B D 6 I W u e X B S + j 9 l Z y r z h p c v U W u 7 f < / D a t a M a s h u p > 
</file>

<file path=customXml/itemProps1.xml><?xml version="1.0" encoding="utf-8"?>
<ds:datastoreItem xmlns:ds="http://schemas.openxmlformats.org/officeDocument/2006/customXml" ds:itemID="{9E9F39E7-120C-4F4E-B22A-EE284C89D5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42</vt:i4>
      </vt:variant>
    </vt:vector>
  </HeadingPairs>
  <TitlesOfParts>
    <vt:vector size="42" baseType="lpstr">
      <vt:lpstr>분석파일정보_0617</vt:lpstr>
      <vt:lpstr>Main</vt:lpstr>
      <vt:lpstr>결과_06-17</vt:lpstr>
      <vt:lpstr>결과_06-15</vt:lpstr>
      <vt:lpstr>결과_06-11</vt:lpstr>
      <vt:lpstr>결과_06-08</vt:lpstr>
      <vt:lpstr>결과_06-04</vt:lpstr>
      <vt:lpstr>결과_06-02</vt:lpstr>
      <vt:lpstr>결과</vt:lpstr>
      <vt:lpstr>결과_보고</vt:lpstr>
      <vt:lpstr>50000</vt:lpstr>
      <vt:lpstr>60000</vt:lpstr>
      <vt:lpstr>51142.mp4</vt:lpstr>
      <vt:lpstr>64016_0~47Lines.mp4</vt:lpstr>
      <vt:lpstr>51815.mp4</vt:lpstr>
      <vt:lpstr>63279_0~44Lines.mp4</vt:lpstr>
      <vt:lpstr>47809_0~15Lines_twinLine_BadQua</vt:lpstr>
      <vt:lpstr>51501_0~53Lines.mp4</vt:lpstr>
      <vt:lpstr>52704_0~39Lines_Duet_StartGray.</vt:lpstr>
      <vt:lpstr>62989_0~32Lines.mp4</vt:lpstr>
      <vt:lpstr>51291_0~42Lines_ColorWeired.mp4</vt:lpstr>
      <vt:lpstr>63524_0~36Lines.mp4</vt:lpstr>
      <vt:lpstr>64199_0~25Lines_PaintBlur.mp4</vt:lpstr>
      <vt:lpstr>51760_0~29Lines_PrintColorSky.m</vt:lpstr>
      <vt:lpstr>51276_0~45Lines_ColorDarkness.m</vt:lpstr>
      <vt:lpstr>51074_0~45Lines.mp4</vt:lpstr>
      <vt:lpstr>44559_0~58Lines_StartFontNoOutL</vt:lpstr>
      <vt:lpstr>40006.mp4</vt:lpstr>
      <vt:lpstr>62436_0~76Lines.mp4</vt:lpstr>
      <vt:lpstr>50052_0~62Lines.mp4</vt:lpstr>
      <vt:lpstr>43780_0~72Lines_BadQuarity.mp4</vt:lpstr>
      <vt:lpstr>54326_0~15Lines_TwinLine_Unprin</vt:lpstr>
      <vt:lpstr>50208_0~44Lines_ColorWeird.mp4</vt:lpstr>
      <vt:lpstr>50569_0~18Lines.mp4</vt:lpstr>
      <vt:lpstr>51781_0~73Lines_Duet_ColorWeire</vt:lpstr>
      <vt:lpstr>52284</vt:lpstr>
      <vt:lpstr>51847_0~35Lines.mp4</vt:lpstr>
      <vt:lpstr>Movie.mp4</vt:lpstr>
      <vt:lpstr>Movie1.mp4</vt:lpstr>
      <vt:lpstr>40011</vt:lpstr>
      <vt:lpstr>40009</vt:lpstr>
      <vt:lpstr>40003.mp4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dc:creator>
  <cp:lastModifiedBy>YS</cp:lastModifiedBy>
  <dcterms:created xsi:type="dcterms:W3CDTF">2020-04-21T01:31:23Z</dcterms:created>
  <dcterms:modified xsi:type="dcterms:W3CDTF">2020-06-25T00:35:27Z</dcterms:modified>
</cp:coreProperties>
</file>