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esktop\논문_졸업하자\"/>
    </mc:Choice>
  </mc:AlternateContent>
  <xr:revisionPtr revIDLastSave="0" documentId="13_ncr:1_{EEE960C7-B5E7-4418-AB6A-D770592C9FD8}" xr6:coauthVersionLast="36" xr6:coauthVersionMax="36" xr10:uidLastSave="{00000000-0000-0000-0000-000000000000}"/>
  <bookViews>
    <workbookView xWindow="0" yWindow="0" windowWidth="28800" windowHeight="12180" xr2:uid="{7E97EA25-EB84-4FA0-A826-6F131B1BA242}"/>
  </bookViews>
  <sheets>
    <sheet name="결과값정리" sheetId="2" r:id="rId1"/>
    <sheet name="KD" sheetId="4" r:id="rId2"/>
    <sheet name="NODE_SPARS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3" l="1"/>
  <c r="J69" i="3"/>
  <c r="K69" i="3"/>
  <c r="I70" i="3"/>
  <c r="J70" i="3"/>
  <c r="K70" i="3"/>
  <c r="I65" i="3"/>
  <c r="J65" i="3"/>
  <c r="K65" i="3"/>
  <c r="I66" i="3"/>
  <c r="J66" i="3"/>
  <c r="K66" i="3"/>
  <c r="I62" i="3"/>
  <c r="J62" i="3"/>
  <c r="K62" i="3"/>
  <c r="I61" i="3"/>
  <c r="J61" i="3"/>
  <c r="K61" i="3"/>
  <c r="H58" i="3"/>
  <c r="H61" i="3"/>
  <c r="H62" i="3"/>
  <c r="H65" i="3"/>
  <c r="H66" i="3"/>
  <c r="H69" i="3"/>
  <c r="H70" i="3"/>
  <c r="I58" i="3"/>
  <c r="J58" i="3"/>
  <c r="K58" i="3"/>
  <c r="I57" i="3"/>
  <c r="J57" i="3"/>
  <c r="K57" i="3"/>
  <c r="H57" i="3"/>
  <c r="I28" i="4"/>
  <c r="J31" i="4"/>
  <c r="K31" i="4"/>
  <c r="L31" i="4"/>
  <c r="M31" i="4"/>
  <c r="N31" i="4"/>
  <c r="J30" i="4"/>
  <c r="K30" i="4"/>
  <c r="L30" i="4"/>
  <c r="M30" i="4"/>
  <c r="N30" i="4"/>
  <c r="J29" i="4"/>
  <c r="K29" i="4"/>
  <c r="L29" i="4"/>
  <c r="M29" i="4"/>
  <c r="N29" i="4"/>
  <c r="J28" i="4"/>
  <c r="K28" i="4"/>
  <c r="L28" i="4"/>
  <c r="M28" i="4"/>
  <c r="N28" i="4"/>
  <c r="I29" i="4"/>
  <c r="I30" i="4"/>
  <c r="I31" i="4"/>
  <c r="A1" i="4"/>
  <c r="D70" i="3"/>
  <c r="E70" i="3"/>
  <c r="F70" i="3"/>
  <c r="F69" i="3"/>
  <c r="D69" i="3"/>
  <c r="E69" i="3"/>
  <c r="D66" i="3"/>
  <c r="E66" i="3"/>
  <c r="F66" i="3"/>
  <c r="D65" i="3"/>
  <c r="E65" i="3"/>
  <c r="F65" i="3"/>
  <c r="D62" i="3"/>
  <c r="E62" i="3"/>
  <c r="F62" i="3"/>
  <c r="D61" i="3"/>
  <c r="E61" i="3"/>
  <c r="F61" i="3"/>
  <c r="D58" i="3"/>
  <c r="E58" i="3"/>
  <c r="F58" i="3"/>
  <c r="C58" i="3"/>
  <c r="C61" i="3"/>
  <c r="C62" i="3"/>
  <c r="C65" i="3"/>
  <c r="C66" i="3"/>
  <c r="C69" i="3"/>
  <c r="C70" i="3"/>
  <c r="D57" i="3"/>
  <c r="E57" i="3"/>
  <c r="F57" i="3"/>
  <c r="C57" i="3"/>
  <c r="C31" i="4"/>
  <c r="D31" i="4"/>
  <c r="E31" i="4"/>
  <c r="F31" i="4"/>
  <c r="G31" i="4"/>
  <c r="C30" i="4"/>
  <c r="D30" i="4"/>
  <c r="E30" i="4"/>
  <c r="F30" i="4"/>
  <c r="G30" i="4"/>
  <c r="C29" i="4"/>
  <c r="D29" i="4"/>
  <c r="E29" i="4"/>
  <c r="F29" i="4"/>
  <c r="G29" i="4"/>
  <c r="B29" i="4"/>
  <c r="B30" i="4"/>
  <c r="B31" i="4"/>
  <c r="C28" i="4"/>
  <c r="D28" i="4"/>
  <c r="E28" i="4"/>
  <c r="F28" i="4"/>
  <c r="G28" i="4"/>
  <c r="B28" i="4"/>
  <c r="C14" i="2" l="1"/>
  <c r="C5" i="2"/>
</calcChain>
</file>

<file path=xl/sharedStrings.xml><?xml version="1.0" encoding="utf-8"?>
<sst xmlns="http://schemas.openxmlformats.org/spreadsheetml/2006/main" count="358" uniqueCount="78">
  <si>
    <t>Basic Model</t>
    <phoneticPr fontId="3" type="noConversion"/>
  </si>
  <si>
    <t>Wide-ResNet</t>
    <phoneticPr fontId="3" type="noConversion"/>
  </si>
  <si>
    <t>28x10</t>
    <phoneticPr fontId="3" type="noConversion"/>
  </si>
  <si>
    <t>28x4</t>
    <phoneticPr fontId="3" type="noConversion"/>
  </si>
  <si>
    <t>28x2</t>
    <phoneticPr fontId="3" type="noConversion"/>
  </si>
  <si>
    <t>-</t>
    <phoneticPr fontId="3" type="noConversion"/>
  </si>
  <si>
    <t>depth x widening factor</t>
    <phoneticPr fontId="3" type="noConversion"/>
  </si>
  <si>
    <t>CIFAR10</t>
    <phoneticPr fontId="3" type="noConversion"/>
  </si>
  <si>
    <t>CIFAR100</t>
    <phoneticPr fontId="3" type="noConversion"/>
  </si>
  <si>
    <t>MODEL</t>
    <phoneticPr fontId="3" type="noConversion"/>
  </si>
  <si>
    <t>Time</t>
    <phoneticPr fontId="3" type="noConversion"/>
  </si>
  <si>
    <t>Acc</t>
    <phoneticPr fontId="3" type="noConversion"/>
  </si>
  <si>
    <t>Knowledge distillation</t>
    <phoneticPr fontId="3" type="noConversion"/>
  </si>
  <si>
    <t>Teacher model</t>
    <phoneticPr fontId="3" type="noConversion"/>
  </si>
  <si>
    <t>Student model</t>
    <phoneticPr fontId="3" type="noConversion"/>
  </si>
  <si>
    <t>Wide-ResNet 28x10</t>
    <phoneticPr fontId="3" type="noConversion"/>
  </si>
  <si>
    <t>Wide-ResNet 28x4</t>
    <phoneticPr fontId="3" type="noConversion"/>
  </si>
  <si>
    <t>Wide-ResNet 28x2</t>
    <phoneticPr fontId="3" type="noConversion"/>
  </si>
  <si>
    <t>Wide-ResNet 28x1</t>
    <phoneticPr fontId="3" type="noConversion"/>
  </si>
  <si>
    <t>Basic model</t>
    <phoneticPr fontId="3" type="noConversion"/>
  </si>
  <si>
    <t>total Pruning ratio</t>
    <phoneticPr fontId="3" type="noConversion"/>
  </si>
  <si>
    <t>28x1</t>
    <phoneticPr fontId="3" type="noConversion"/>
  </si>
  <si>
    <t>ratio = 1 - 0.4**0.1976</t>
    <phoneticPr fontId="3" type="noConversion"/>
  </si>
  <si>
    <t>노드수</t>
    <phoneticPr fontId="3" type="noConversion"/>
  </si>
  <si>
    <t>scheduler = multstepLR</t>
    <phoneticPr fontId="3" type="noConversion"/>
  </si>
  <si>
    <t>ratio = 1-0.5**0.19</t>
    <phoneticPr fontId="3" type="noConversion"/>
  </si>
  <si>
    <t>ratio = 1-0.5**0.194</t>
    <phoneticPr fontId="3" type="noConversion"/>
  </si>
  <si>
    <t>Node sparsity modeling : fine-tuning with scheduler , lr = 0.1*0.2*0.2</t>
    <phoneticPr fontId="3" type="noConversion"/>
  </si>
  <si>
    <t>Node sparsity modeling : fine-tuning with scheduler,  lr = 0.1*0.2</t>
    <phoneticPr fontId="3" type="noConversion"/>
  </si>
  <si>
    <t>multstepLR</t>
    <phoneticPr fontId="3" type="noConversion"/>
  </si>
  <si>
    <t>0.1*0.2*0.2</t>
    <phoneticPr fontId="3" type="noConversion"/>
  </si>
  <si>
    <t>0.1*0.2</t>
    <phoneticPr fontId="3" type="noConversion"/>
  </si>
  <si>
    <t>cosine</t>
    <phoneticPr fontId="3" type="noConversion"/>
  </si>
  <si>
    <t>28x10_0.6</t>
    <phoneticPr fontId="3" type="noConversion"/>
  </si>
  <si>
    <t>28x10_0.8</t>
    <phoneticPr fontId="3" type="noConversion"/>
  </si>
  <si>
    <t>ratio = 1-0.2**0.1988</t>
  </si>
  <si>
    <t>T=10</t>
    <phoneticPr fontId="3" type="noConversion"/>
  </si>
  <si>
    <t>T=20</t>
    <phoneticPr fontId="3" type="noConversion"/>
  </si>
  <si>
    <t>T=4</t>
    <phoneticPr fontId="3" type="noConversion"/>
  </si>
  <si>
    <t>kd 28x2 to 28x1 : multstep</t>
    <phoneticPr fontId="3" type="noConversion"/>
  </si>
  <si>
    <t>kd 28x4 to 28x2 : multstep</t>
    <phoneticPr fontId="3" type="noConversion"/>
  </si>
  <si>
    <t>kd 28x10 to 28x2 : multstep</t>
    <phoneticPr fontId="3" type="noConversion"/>
  </si>
  <si>
    <t>28x4_0.5</t>
    <phoneticPr fontId="3" type="noConversion"/>
  </si>
  <si>
    <t>28x2_0.5</t>
    <phoneticPr fontId="3" type="noConversion"/>
  </si>
  <si>
    <t>kd 28x10 to 28x4 : multstep</t>
    <phoneticPr fontId="3" type="noConversion"/>
  </si>
  <si>
    <t>seed777</t>
    <phoneticPr fontId="3" type="noConversion"/>
  </si>
  <si>
    <t>KNOWLEDGE DISTILLATION_seed777</t>
    <phoneticPr fontId="3" type="noConversion"/>
  </si>
  <si>
    <t>cifar10</t>
  </si>
  <si>
    <t>cifar100</t>
    <phoneticPr fontId="3" type="noConversion"/>
  </si>
  <si>
    <t>FINE-TUNING</t>
    <phoneticPr fontId="3" type="noConversion"/>
  </si>
  <si>
    <t>KNOWLEDGE DISTILLATION</t>
    <phoneticPr fontId="3" type="noConversion"/>
  </si>
  <si>
    <t>진행중</t>
  </si>
  <si>
    <t>진행중</t>
    <phoneticPr fontId="3" type="noConversion"/>
  </si>
  <si>
    <t>cifar100</t>
    <phoneticPr fontId="3" type="noConversion"/>
  </si>
  <si>
    <t xml:space="preserve">seed = 777 </t>
    <phoneticPr fontId="3" type="noConversion"/>
  </si>
  <si>
    <t>seed=777</t>
    <phoneticPr fontId="3" type="noConversion"/>
  </si>
  <si>
    <t>seed = 10</t>
    <phoneticPr fontId="3" type="noConversion"/>
  </si>
  <si>
    <t>표준오차.</t>
    <phoneticPr fontId="3" type="noConversion"/>
  </si>
  <si>
    <t>평균</t>
    <phoneticPr fontId="3" type="noConversion"/>
  </si>
  <si>
    <t>시드 3개</t>
    <phoneticPr fontId="3" type="noConversion"/>
  </si>
  <si>
    <t>seed = 100</t>
    <phoneticPr fontId="3" type="noConversion"/>
  </si>
  <si>
    <t>seed=10</t>
    <phoneticPr fontId="3" type="noConversion"/>
  </si>
  <si>
    <t>seed=100</t>
    <phoneticPr fontId="3" type="noConversion"/>
  </si>
  <si>
    <t xml:space="preserve"> sec</t>
    <phoneticPr fontId="3" type="noConversion"/>
  </si>
  <si>
    <t>sec</t>
    <phoneticPr fontId="3" type="noConversion"/>
  </si>
  <si>
    <t>seed 평균</t>
    <phoneticPr fontId="3" type="noConversion"/>
  </si>
  <si>
    <t>CIFAR100</t>
    <phoneticPr fontId="3" type="noConversion"/>
  </si>
  <si>
    <t>seed 10</t>
    <phoneticPr fontId="3" type="noConversion"/>
  </si>
  <si>
    <t>seed 100</t>
    <phoneticPr fontId="3" type="noConversion"/>
  </si>
  <si>
    <t>seed 777</t>
    <phoneticPr fontId="3" type="noConversion"/>
  </si>
  <si>
    <t>5번 자를때</t>
    <phoneticPr fontId="3" type="noConversion"/>
  </si>
  <si>
    <t>10번 자를떄</t>
    <phoneticPr fontId="3" type="noConversion"/>
  </si>
  <si>
    <t>1-0.5**0.0938</t>
    <phoneticPr fontId="3" type="noConversion"/>
  </si>
  <si>
    <t xml:space="preserve"> 1-0.5**0.19</t>
  </si>
  <si>
    <t>1-0.5**0.194</t>
  </si>
  <si>
    <t>1 - 0.4**0.1976</t>
  </si>
  <si>
    <t>1-0.2**0.1988</t>
  </si>
  <si>
    <t>1-0.5**0.08744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</si>
</sst>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Consolas"/>
      <family val="3"/>
    </font>
    <font>
      <sz val="12"/>
      <color rgb="FF374151"/>
      <name val="Segoe UI"/>
      <family val="2"/>
    </font>
    <font>
      <sz val="12"/>
      <color rgb="FF00B0F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2" borderId="1" xfId="1" applyFont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2" borderId="0" xfId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7" xfId="0" applyBorder="1">
      <alignment vertical="center"/>
    </xf>
    <xf numFmtId="0" fontId="7" fillId="3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25" xfId="0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41" fontId="0" fillId="0" borderId="0" xfId="2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12" fillId="0" borderId="14" xfId="0" applyNumberFormat="1" applyFont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" fontId="9" fillId="0" borderId="15" xfId="0" applyNumberFormat="1" applyFont="1" applyFill="1" applyBorder="1" applyAlignment="1">
      <alignment horizontal="center" vertical="center"/>
    </xf>
    <xf numFmtId="2" fontId="9" fillId="0" borderId="18" xfId="0" applyNumberFormat="1" applyFont="1" applyFill="1" applyBorder="1" applyAlignment="1">
      <alignment horizontal="center" vertical="center"/>
    </xf>
    <xf numFmtId="176" fontId="15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2" fontId="10" fillId="0" borderId="15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2" fontId="10" fillId="0" borderId="17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1" applyFont="1" applyBorder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  <xf numFmtId="0" fontId="0" fillId="2" borderId="1" xfId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</cellXfs>
  <cellStyles count="3">
    <cellStyle name="메모" xfId="1" builtinId="10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41E7-496C-41AE-943D-135997002EF0}">
  <dimension ref="A1:I75"/>
  <sheetViews>
    <sheetView tabSelected="1" zoomScale="85" zoomScaleNormal="85" workbookViewId="0">
      <selection activeCell="I15" sqref="I15"/>
    </sheetView>
  </sheetViews>
  <sheetFormatPr defaultRowHeight="16.5"/>
  <cols>
    <col min="1" max="1" width="42.5" bestFit="1" customWidth="1"/>
    <col min="2" max="2" width="35" bestFit="1" customWidth="1"/>
    <col min="3" max="3" width="10.125" customWidth="1"/>
    <col min="5" max="5" width="11" bestFit="1" customWidth="1"/>
    <col min="7" max="7" width="7.5" bestFit="1" customWidth="1"/>
    <col min="8" max="8" width="42.5" bestFit="1" customWidth="1"/>
    <col min="9" max="9" width="63.25" bestFit="1" customWidth="1"/>
    <col min="14" max="14" width="22.75" bestFit="1" customWidth="1"/>
  </cols>
  <sheetData>
    <row r="1" spans="1:8" ht="20.100000000000001" customHeight="1">
      <c r="A1" s="115" t="s">
        <v>0</v>
      </c>
      <c r="B1" s="115"/>
      <c r="C1" s="115"/>
      <c r="D1" s="115"/>
      <c r="E1" s="115"/>
      <c r="F1" s="115"/>
      <c r="G1" s="115"/>
      <c r="H1" s="5"/>
    </row>
    <row r="2" spans="1:8" ht="20.100000000000001" customHeight="1">
      <c r="A2" s="116" t="s">
        <v>5</v>
      </c>
      <c r="B2" s="116"/>
      <c r="C2" s="3"/>
      <c r="D2" s="116" t="s">
        <v>7</v>
      </c>
      <c r="E2" s="116"/>
      <c r="F2" s="116" t="s">
        <v>8</v>
      </c>
      <c r="G2" s="116"/>
      <c r="H2" s="13"/>
    </row>
    <row r="3" spans="1:8" ht="20.100000000000001" customHeight="1">
      <c r="A3" s="3" t="s">
        <v>9</v>
      </c>
      <c r="B3" s="3" t="s">
        <v>6</v>
      </c>
      <c r="C3" s="3" t="s">
        <v>23</v>
      </c>
      <c r="D3" s="3" t="s">
        <v>10</v>
      </c>
      <c r="E3" s="3" t="s">
        <v>11</v>
      </c>
      <c r="F3" s="3" t="s">
        <v>10</v>
      </c>
      <c r="G3" s="3" t="s">
        <v>11</v>
      </c>
      <c r="H3" s="7"/>
    </row>
    <row r="4" spans="1:8" ht="20.100000000000001" customHeight="1">
      <c r="A4" s="3" t="s">
        <v>1</v>
      </c>
      <c r="B4" s="3" t="s">
        <v>2</v>
      </c>
      <c r="C4" s="3">
        <v>4480</v>
      </c>
      <c r="D4" s="4">
        <v>52713.68</v>
      </c>
      <c r="E4" s="4">
        <v>95.72</v>
      </c>
      <c r="F4" s="4">
        <v>52745.14</v>
      </c>
      <c r="G4" s="4">
        <v>80.02</v>
      </c>
      <c r="H4" s="8"/>
    </row>
    <row r="5" spans="1:8" ht="20.100000000000001" customHeight="1">
      <c r="A5" s="3" t="s">
        <v>1</v>
      </c>
      <c r="B5" s="3" t="s">
        <v>3</v>
      </c>
      <c r="C5" s="3">
        <f>896*2</f>
        <v>1792</v>
      </c>
      <c r="D5" s="4">
        <v>10783.06</v>
      </c>
      <c r="E5" s="4">
        <v>95.38</v>
      </c>
      <c r="F5" s="4">
        <v>10872.7</v>
      </c>
      <c r="G5" s="4">
        <v>77.239999999999995</v>
      </c>
      <c r="H5" s="8"/>
    </row>
    <row r="6" spans="1:8" ht="20.100000000000001" customHeight="1">
      <c r="A6" s="3" t="s">
        <v>1</v>
      </c>
      <c r="B6" s="3" t="s">
        <v>4</v>
      </c>
      <c r="C6" s="3">
        <v>896</v>
      </c>
      <c r="D6" s="14">
        <v>4569.54</v>
      </c>
      <c r="E6" s="4">
        <v>94.91</v>
      </c>
      <c r="F6" s="4">
        <v>4882.08</v>
      </c>
      <c r="G6" s="4">
        <v>73.709999999999994</v>
      </c>
      <c r="H6" s="8"/>
    </row>
    <row r="7" spans="1:8" ht="20.100000000000001" customHeight="1">
      <c r="A7" s="3" t="s">
        <v>1</v>
      </c>
      <c r="B7" s="3" t="s">
        <v>21</v>
      </c>
      <c r="C7" s="3">
        <v>448</v>
      </c>
      <c r="D7" s="14">
        <v>3176.96</v>
      </c>
      <c r="E7" s="14">
        <v>93.07</v>
      </c>
      <c r="F7" s="4">
        <v>3153.32</v>
      </c>
      <c r="G7" s="4">
        <v>68.930000000000007</v>
      </c>
      <c r="H7" s="8"/>
    </row>
    <row r="8" spans="1:8" ht="20.100000000000001" customHeight="1">
      <c r="D8" t="s">
        <v>24</v>
      </c>
      <c r="G8" s="8"/>
      <c r="H8" s="8"/>
    </row>
    <row r="9" spans="1:8" ht="20.100000000000001" customHeight="1"/>
    <row r="10" spans="1:8" ht="20.100000000000001" customHeight="1">
      <c r="A10" s="112" t="s">
        <v>12</v>
      </c>
      <c r="B10" s="113"/>
      <c r="C10" s="113"/>
      <c r="D10" s="113"/>
      <c r="E10" s="113"/>
      <c r="F10" s="113"/>
      <c r="G10" s="114"/>
      <c r="H10" s="9"/>
    </row>
    <row r="11" spans="1:8" ht="20.100000000000001" customHeight="1">
      <c r="A11" s="110" t="s">
        <v>5</v>
      </c>
      <c r="B11" s="111"/>
      <c r="C11" s="15"/>
      <c r="D11" s="110" t="s">
        <v>7</v>
      </c>
      <c r="E11" s="111"/>
      <c r="F11" s="110" t="s">
        <v>8</v>
      </c>
      <c r="G11" s="111"/>
      <c r="H11" s="7"/>
    </row>
    <row r="12" spans="1:8" ht="20.100000000000001" customHeight="1">
      <c r="A12" s="3" t="s">
        <v>13</v>
      </c>
      <c r="B12" s="3" t="s">
        <v>14</v>
      </c>
      <c r="C12" s="3"/>
      <c r="D12" s="3" t="s">
        <v>10</v>
      </c>
      <c r="E12" s="3" t="s">
        <v>11</v>
      </c>
      <c r="F12" s="3" t="s">
        <v>10</v>
      </c>
      <c r="G12" s="3" t="s">
        <v>11</v>
      </c>
      <c r="H12" s="7"/>
    </row>
    <row r="13" spans="1:8" ht="20.100000000000001" customHeight="1">
      <c r="A13" s="3" t="s">
        <v>15</v>
      </c>
      <c r="B13" s="3" t="s">
        <v>16</v>
      </c>
      <c r="C13" s="3">
        <v>4480</v>
      </c>
      <c r="D13" s="2"/>
      <c r="E13" s="2"/>
      <c r="F13" s="2"/>
      <c r="G13" s="2"/>
      <c r="H13" s="8"/>
    </row>
    <row r="14" spans="1:8" ht="20.100000000000001" customHeight="1">
      <c r="A14" s="3" t="s">
        <v>15</v>
      </c>
      <c r="B14" s="3" t="s">
        <v>17</v>
      </c>
      <c r="C14" s="3">
        <f>896*2</f>
        <v>1792</v>
      </c>
      <c r="D14" s="2"/>
      <c r="E14" s="2"/>
      <c r="F14" s="2"/>
      <c r="G14" s="2"/>
      <c r="H14" s="8"/>
    </row>
    <row r="15" spans="1:8" ht="20.100000000000001" customHeight="1">
      <c r="A15" s="3" t="s">
        <v>16</v>
      </c>
      <c r="B15" s="3" t="s">
        <v>17</v>
      </c>
      <c r="C15" s="3">
        <v>896</v>
      </c>
      <c r="D15" s="2"/>
      <c r="E15" s="2"/>
      <c r="F15" s="2"/>
      <c r="G15" s="2"/>
      <c r="H15" s="8"/>
    </row>
    <row r="16" spans="1:8" ht="20.100000000000001" customHeight="1">
      <c r="A16" s="3" t="s">
        <v>17</v>
      </c>
      <c r="B16" s="3" t="s">
        <v>18</v>
      </c>
      <c r="C16" s="3">
        <v>448</v>
      </c>
      <c r="D16" s="2"/>
      <c r="E16" s="12"/>
      <c r="F16" s="2"/>
      <c r="G16" s="2"/>
      <c r="H16" s="8"/>
    </row>
    <row r="17" spans="1:9" ht="20.100000000000001" customHeight="1"/>
    <row r="18" spans="1:9" ht="20.100000000000001" customHeight="1">
      <c r="A18" s="112" t="s">
        <v>27</v>
      </c>
      <c r="B18" s="113"/>
      <c r="C18" s="113"/>
      <c r="D18" s="113"/>
      <c r="E18" s="113"/>
      <c r="F18" s="113"/>
      <c r="G18" s="114"/>
    </row>
    <row r="19" spans="1:9" ht="20.100000000000001" customHeight="1">
      <c r="A19" s="110" t="s">
        <v>5</v>
      </c>
      <c r="B19" s="111"/>
      <c r="C19" s="15"/>
      <c r="D19" s="110" t="s">
        <v>7</v>
      </c>
      <c r="E19" s="111"/>
      <c r="F19" s="110" t="s">
        <v>8</v>
      </c>
      <c r="G19" s="111"/>
    </row>
    <row r="20" spans="1:9" ht="20.100000000000001" customHeight="1">
      <c r="A20" s="3" t="s">
        <v>19</v>
      </c>
      <c r="B20" s="3" t="s">
        <v>20</v>
      </c>
      <c r="C20" s="3" t="s">
        <v>23</v>
      </c>
      <c r="D20" s="3" t="s">
        <v>10</v>
      </c>
      <c r="E20" s="3" t="s">
        <v>11</v>
      </c>
      <c r="F20" s="3" t="s">
        <v>10</v>
      </c>
      <c r="G20" s="3" t="s">
        <v>11</v>
      </c>
    </row>
    <row r="21" spans="1:9" ht="20.100000000000001" customHeight="1">
      <c r="A21" s="3" t="s">
        <v>15</v>
      </c>
      <c r="B21" s="3">
        <v>0.6</v>
      </c>
      <c r="C21" s="3">
        <v>1792</v>
      </c>
      <c r="D21" s="2"/>
      <c r="E21" s="2"/>
      <c r="F21" s="2"/>
      <c r="G21" s="2"/>
      <c r="H21" s="8" t="s">
        <v>22</v>
      </c>
    </row>
    <row r="22" spans="1:9" ht="20.100000000000001" customHeight="1">
      <c r="A22" s="3" t="s">
        <v>15</v>
      </c>
      <c r="B22" s="3">
        <v>0.8</v>
      </c>
      <c r="C22" s="3">
        <v>896</v>
      </c>
      <c r="D22" s="2"/>
      <c r="E22" s="2"/>
      <c r="F22" s="2"/>
      <c r="G22" s="2"/>
      <c r="H22" s="8" t="s">
        <v>35</v>
      </c>
    </row>
    <row r="23" spans="1:9" ht="20.100000000000001" customHeight="1">
      <c r="A23" s="3" t="s">
        <v>16</v>
      </c>
      <c r="B23" s="3">
        <v>0.5</v>
      </c>
      <c r="C23" s="3">
        <v>896</v>
      </c>
      <c r="D23" s="2"/>
      <c r="E23" s="2"/>
      <c r="F23" s="2"/>
      <c r="G23" s="2"/>
      <c r="H23" s="8" t="s">
        <v>26</v>
      </c>
    </row>
    <row r="24" spans="1:9" ht="20.100000000000001" customHeight="1">
      <c r="A24" s="3" t="s">
        <v>17</v>
      </c>
      <c r="B24" s="3">
        <v>0.5</v>
      </c>
      <c r="C24" s="3">
        <v>448</v>
      </c>
      <c r="D24" s="12"/>
      <c r="E24" s="12"/>
      <c r="F24" s="12"/>
      <c r="G24" s="12"/>
      <c r="H24" s="8" t="s">
        <v>25</v>
      </c>
    </row>
    <row r="25" spans="1:9" ht="20.100000000000001" customHeight="1"/>
    <row r="26" spans="1:9" ht="20.100000000000001" customHeight="1">
      <c r="A26" s="112" t="s">
        <v>28</v>
      </c>
      <c r="B26" s="113"/>
      <c r="C26" s="113"/>
      <c r="D26" s="113"/>
      <c r="E26" s="113"/>
      <c r="F26" s="113"/>
      <c r="G26" s="114"/>
      <c r="I26" s="6"/>
    </row>
    <row r="27" spans="1:9" ht="20.100000000000001" customHeight="1">
      <c r="A27" s="110" t="s">
        <v>5</v>
      </c>
      <c r="B27" s="111"/>
      <c r="C27" s="15"/>
      <c r="D27" s="110" t="s">
        <v>7</v>
      </c>
      <c r="E27" s="111"/>
      <c r="F27" s="110" t="s">
        <v>8</v>
      </c>
      <c r="G27" s="111"/>
    </row>
    <row r="28" spans="1:9" ht="20.100000000000001" customHeight="1">
      <c r="A28" s="3" t="s">
        <v>19</v>
      </c>
      <c r="B28" s="3" t="s">
        <v>20</v>
      </c>
      <c r="C28" s="3" t="s">
        <v>23</v>
      </c>
      <c r="D28" s="3" t="s">
        <v>10</v>
      </c>
      <c r="E28" s="3" t="s">
        <v>11</v>
      </c>
      <c r="F28" s="3" t="s">
        <v>10</v>
      </c>
      <c r="G28" s="3" t="s">
        <v>11</v>
      </c>
    </row>
    <row r="29" spans="1:9" ht="20.100000000000001" customHeight="1">
      <c r="A29" s="3" t="s">
        <v>15</v>
      </c>
      <c r="B29" s="3">
        <v>0.6</v>
      </c>
      <c r="C29" s="3">
        <v>896</v>
      </c>
      <c r="D29" s="2"/>
      <c r="E29" s="2"/>
      <c r="F29" s="2"/>
      <c r="G29" s="2"/>
    </row>
    <row r="30" spans="1:9" ht="20.100000000000001" customHeight="1">
      <c r="A30" s="3" t="s">
        <v>15</v>
      </c>
      <c r="B30" s="3">
        <v>0.8</v>
      </c>
      <c r="C30" s="3">
        <v>896</v>
      </c>
      <c r="D30" s="2"/>
      <c r="E30" s="2"/>
      <c r="F30" s="2"/>
      <c r="G30" s="2"/>
    </row>
    <row r="31" spans="1:9" ht="20.100000000000001" customHeight="1">
      <c r="A31" s="3" t="s">
        <v>16</v>
      </c>
      <c r="B31" s="3">
        <v>0.5</v>
      </c>
      <c r="C31" s="3">
        <v>896</v>
      </c>
      <c r="D31" s="2"/>
      <c r="E31" s="2"/>
      <c r="F31" s="2"/>
      <c r="G31" s="2"/>
      <c r="I31" s="76"/>
    </row>
    <row r="32" spans="1:9" ht="20.100000000000001" customHeight="1">
      <c r="A32" s="3" t="s">
        <v>17</v>
      </c>
      <c r="B32" s="3">
        <v>0.5</v>
      </c>
      <c r="C32" s="3">
        <v>448</v>
      </c>
      <c r="D32" s="12"/>
      <c r="E32" s="12"/>
      <c r="F32" s="12"/>
      <c r="G32" s="12"/>
    </row>
    <row r="37" spans="1:7" hidden="1">
      <c r="A37" s="37"/>
      <c r="B37" s="52" t="s">
        <v>47</v>
      </c>
      <c r="C37" s="107" t="s">
        <v>45</v>
      </c>
      <c r="D37" s="108"/>
      <c r="E37" s="22" t="s">
        <v>47</v>
      </c>
      <c r="F37" s="107" t="s">
        <v>45</v>
      </c>
      <c r="G37" s="108"/>
    </row>
    <row r="38" spans="1:7" hidden="1">
      <c r="A38" s="45" t="s">
        <v>49</v>
      </c>
      <c r="B38" s="26" t="s">
        <v>43</v>
      </c>
      <c r="C38" s="10" t="s">
        <v>30</v>
      </c>
      <c r="D38" s="27" t="s">
        <v>31</v>
      </c>
      <c r="E38" s="17" t="s">
        <v>43</v>
      </c>
      <c r="F38" s="10" t="s">
        <v>30</v>
      </c>
      <c r="G38" s="27" t="s">
        <v>31</v>
      </c>
    </row>
    <row r="39" spans="1:7" hidden="1">
      <c r="A39" s="26"/>
      <c r="B39" s="26" t="s">
        <v>29</v>
      </c>
      <c r="C39" s="16">
        <v>94.43</v>
      </c>
      <c r="D39" s="46">
        <v>94.32</v>
      </c>
      <c r="E39" s="17" t="s">
        <v>29</v>
      </c>
      <c r="F39" s="16">
        <v>94.43</v>
      </c>
      <c r="G39" s="46">
        <v>94.32</v>
      </c>
    </row>
    <row r="40" spans="1:7" hidden="1">
      <c r="A40" s="26"/>
      <c r="B40" s="26" t="s">
        <v>32</v>
      </c>
      <c r="C40" s="18">
        <v>94.28</v>
      </c>
      <c r="D40" s="47">
        <v>94.33</v>
      </c>
      <c r="E40" s="17" t="s">
        <v>32</v>
      </c>
      <c r="F40" s="18">
        <v>94.28</v>
      </c>
      <c r="G40" s="47">
        <v>94.33</v>
      </c>
    </row>
    <row r="41" spans="1:7" hidden="1">
      <c r="A41" s="26"/>
      <c r="B41" s="26"/>
      <c r="C41" s="10"/>
      <c r="D41" s="27"/>
      <c r="E41" s="17"/>
      <c r="F41" s="10"/>
      <c r="G41" s="27"/>
    </row>
    <row r="42" spans="1:7" hidden="1">
      <c r="A42" s="26"/>
      <c r="B42" s="26" t="s">
        <v>42</v>
      </c>
      <c r="C42" s="10" t="s">
        <v>30</v>
      </c>
      <c r="D42" s="27" t="s">
        <v>31</v>
      </c>
      <c r="E42" s="17" t="s">
        <v>42</v>
      </c>
      <c r="F42" s="10" t="s">
        <v>30</v>
      </c>
      <c r="G42" s="27" t="s">
        <v>31</v>
      </c>
    </row>
    <row r="43" spans="1:7" hidden="1">
      <c r="A43" s="26"/>
      <c r="B43" s="26" t="s">
        <v>29</v>
      </c>
      <c r="C43" s="16">
        <v>95.26</v>
      </c>
      <c r="D43" s="46">
        <v>95.05</v>
      </c>
      <c r="E43" s="17" t="s">
        <v>29</v>
      </c>
      <c r="F43" s="16">
        <v>95.26</v>
      </c>
      <c r="G43" s="46">
        <v>95.05</v>
      </c>
    </row>
    <row r="44" spans="1:7" hidden="1">
      <c r="A44" s="26"/>
      <c r="B44" s="26" t="s">
        <v>32</v>
      </c>
      <c r="C44" s="16">
        <v>94.87</v>
      </c>
      <c r="D44" s="46">
        <v>95.08</v>
      </c>
      <c r="E44" s="17" t="s">
        <v>32</v>
      </c>
      <c r="F44" s="16">
        <v>94.87</v>
      </c>
      <c r="G44" s="46">
        <v>95.08</v>
      </c>
    </row>
    <row r="45" spans="1:7" hidden="1">
      <c r="A45" s="26"/>
      <c r="B45" s="26"/>
      <c r="C45" s="19"/>
      <c r="D45" s="48"/>
      <c r="E45" s="17"/>
      <c r="F45" s="19"/>
      <c r="G45" s="48"/>
    </row>
    <row r="46" spans="1:7" hidden="1">
      <c r="A46" s="26"/>
      <c r="B46" s="26" t="s">
        <v>33</v>
      </c>
      <c r="C46" s="10" t="s">
        <v>30</v>
      </c>
      <c r="D46" s="27" t="s">
        <v>31</v>
      </c>
      <c r="E46" s="17" t="s">
        <v>33</v>
      </c>
      <c r="F46" s="10" t="s">
        <v>30</v>
      </c>
      <c r="G46" s="27" t="s">
        <v>31</v>
      </c>
    </row>
    <row r="47" spans="1:7" hidden="1">
      <c r="A47" s="26"/>
      <c r="B47" s="26" t="s">
        <v>29</v>
      </c>
      <c r="C47" s="16">
        <v>95.82</v>
      </c>
      <c r="D47" s="46">
        <v>95.46</v>
      </c>
      <c r="E47" s="17" t="s">
        <v>29</v>
      </c>
      <c r="F47" s="16">
        <v>95.82</v>
      </c>
      <c r="G47" s="46">
        <v>95.46</v>
      </c>
    </row>
    <row r="48" spans="1:7" hidden="1">
      <c r="A48" s="26"/>
      <c r="B48" s="26" t="s">
        <v>32</v>
      </c>
      <c r="C48" s="16">
        <v>95.82</v>
      </c>
      <c r="D48" s="46">
        <v>95.63</v>
      </c>
      <c r="E48" s="17" t="s">
        <v>32</v>
      </c>
      <c r="F48" s="16">
        <v>95.82</v>
      </c>
      <c r="G48" s="46">
        <v>95.63</v>
      </c>
    </row>
    <row r="49" spans="1:7" hidden="1">
      <c r="A49" s="26"/>
      <c r="B49" s="26"/>
      <c r="C49" s="19"/>
      <c r="D49" s="48"/>
      <c r="E49" s="17"/>
      <c r="F49" s="19"/>
      <c r="G49" s="48"/>
    </row>
    <row r="50" spans="1:7" hidden="1">
      <c r="A50" s="26"/>
      <c r="B50" s="26" t="s">
        <v>34</v>
      </c>
      <c r="C50" s="10" t="s">
        <v>30</v>
      </c>
      <c r="D50" s="27" t="s">
        <v>31</v>
      </c>
      <c r="E50" s="17" t="s">
        <v>34</v>
      </c>
      <c r="F50" s="10" t="s">
        <v>30</v>
      </c>
      <c r="G50" s="27" t="s">
        <v>31</v>
      </c>
    </row>
    <row r="51" spans="1:7" hidden="1">
      <c r="A51" s="26"/>
      <c r="B51" s="26" t="s">
        <v>29</v>
      </c>
      <c r="C51" s="16">
        <v>95.36</v>
      </c>
      <c r="D51" s="46">
        <v>95.23</v>
      </c>
      <c r="E51" s="17" t="s">
        <v>29</v>
      </c>
      <c r="F51" s="16">
        <v>95.36</v>
      </c>
      <c r="G51" s="46">
        <v>95.23</v>
      </c>
    </row>
    <row r="52" spans="1:7" ht="17.25" hidden="1" thickBot="1">
      <c r="A52" s="28"/>
      <c r="B52" s="28" t="s">
        <v>32</v>
      </c>
      <c r="C52" s="50">
        <v>95.45</v>
      </c>
      <c r="D52" s="51">
        <v>94.89</v>
      </c>
      <c r="E52" s="49" t="s">
        <v>32</v>
      </c>
      <c r="F52" s="50">
        <v>95.45</v>
      </c>
      <c r="G52" s="51">
        <v>94.89</v>
      </c>
    </row>
    <row r="53" spans="1:7" hidden="1"/>
    <row r="54" spans="1:7" hidden="1">
      <c r="F54" s="17"/>
      <c r="G54" s="7"/>
    </row>
    <row r="55" spans="1:7" ht="17.25" hidden="1" thickBot="1">
      <c r="C55" s="109"/>
      <c r="D55" s="109"/>
      <c r="E55" s="109"/>
      <c r="F55" s="7"/>
      <c r="G55" s="7"/>
    </row>
    <row r="56" spans="1:7" hidden="1">
      <c r="A56" s="21" t="s">
        <v>50</v>
      </c>
      <c r="B56" s="32"/>
      <c r="C56" s="22" t="s">
        <v>38</v>
      </c>
      <c r="D56" s="33" t="s">
        <v>36</v>
      </c>
      <c r="E56" s="34" t="s">
        <v>37</v>
      </c>
      <c r="F56" s="7"/>
      <c r="G56" s="17"/>
    </row>
    <row r="57" spans="1:7" hidden="1">
      <c r="A57" s="25" t="s">
        <v>47</v>
      </c>
      <c r="B57" s="7" t="s">
        <v>39</v>
      </c>
      <c r="C57" s="7">
        <v>93.53</v>
      </c>
      <c r="D57" s="11">
        <v>93.96</v>
      </c>
      <c r="E57" s="35">
        <v>93.94</v>
      </c>
      <c r="F57" s="7"/>
      <c r="G57" s="7"/>
    </row>
    <row r="58" spans="1:7" hidden="1">
      <c r="A58" s="26"/>
      <c r="B58" s="7" t="s">
        <v>40</v>
      </c>
      <c r="C58" s="7">
        <v>94.81</v>
      </c>
      <c r="D58" s="7">
        <v>94.9</v>
      </c>
      <c r="E58" s="35">
        <v>95.31</v>
      </c>
      <c r="F58" s="7"/>
      <c r="G58" s="7"/>
    </row>
    <row r="59" spans="1:7" hidden="1">
      <c r="A59" s="26"/>
      <c r="B59" s="7" t="s">
        <v>41</v>
      </c>
      <c r="C59" s="7">
        <v>94.81</v>
      </c>
      <c r="D59" s="7">
        <v>95.05</v>
      </c>
      <c r="E59" s="35">
        <v>95.17</v>
      </c>
      <c r="F59" s="7"/>
      <c r="G59" s="17"/>
    </row>
    <row r="60" spans="1:7" ht="17.25" hidden="1" thickBot="1">
      <c r="A60" s="28"/>
      <c r="B60" s="29" t="s">
        <v>44</v>
      </c>
      <c r="C60" s="29">
        <v>95.57</v>
      </c>
      <c r="D60" s="29">
        <v>95.57</v>
      </c>
      <c r="E60" s="36">
        <v>95.73</v>
      </c>
      <c r="F60" s="17"/>
      <c r="G60" s="17"/>
    </row>
    <row r="61" spans="1:7" hidden="1"/>
    <row r="62" spans="1:7" ht="17.25" hidden="1" thickBot="1"/>
    <row r="63" spans="1:7" hidden="1">
      <c r="A63" s="37"/>
      <c r="B63" s="32"/>
      <c r="C63" s="23" t="s">
        <v>38</v>
      </c>
      <c r="D63" s="23" t="s">
        <v>36</v>
      </c>
      <c r="E63" s="24" t="s">
        <v>37</v>
      </c>
    </row>
    <row r="64" spans="1:7" hidden="1">
      <c r="A64" s="38" t="s">
        <v>46</v>
      </c>
      <c r="B64" s="7" t="s">
        <v>39</v>
      </c>
      <c r="C64" s="7" t="s">
        <v>52</v>
      </c>
      <c r="D64" s="7" t="s">
        <v>52</v>
      </c>
      <c r="E64" s="39" t="s">
        <v>51</v>
      </c>
    </row>
    <row r="65" spans="1:5" hidden="1">
      <c r="A65" s="25" t="s">
        <v>48</v>
      </c>
      <c r="B65" s="7" t="s">
        <v>40</v>
      </c>
      <c r="C65" s="7">
        <v>75.849999999999994</v>
      </c>
      <c r="D65" s="7">
        <v>75.94</v>
      </c>
      <c r="E65" s="39">
        <v>76.349999999999994</v>
      </c>
    </row>
    <row r="66" spans="1:5" hidden="1">
      <c r="A66" s="26"/>
      <c r="B66" s="7" t="s">
        <v>41</v>
      </c>
      <c r="C66" s="40">
        <v>75.77</v>
      </c>
      <c r="D66" s="41">
        <v>75.709999999999994</v>
      </c>
      <c r="E66" s="42">
        <v>76.010000000000005</v>
      </c>
    </row>
    <row r="67" spans="1:5" ht="17.25" hidden="1" thickBot="1">
      <c r="A67" s="28"/>
      <c r="B67" s="29" t="s">
        <v>44</v>
      </c>
      <c r="C67" s="43">
        <v>79.08</v>
      </c>
      <c r="D67" s="43">
        <v>78.599999999999994</v>
      </c>
      <c r="E67" s="44" t="s">
        <v>51</v>
      </c>
    </row>
    <row r="68" spans="1:5">
      <c r="A68" s="17"/>
      <c r="B68" s="7"/>
      <c r="C68" s="10"/>
      <c r="D68" s="10"/>
      <c r="E68" s="10"/>
    </row>
    <row r="69" spans="1:5">
      <c r="A69" s="17"/>
      <c r="B69" s="7"/>
      <c r="C69" s="10"/>
      <c r="D69" s="10"/>
      <c r="E69" s="10"/>
    </row>
    <row r="70" spans="1:5">
      <c r="A70" s="17"/>
      <c r="B70" s="7"/>
      <c r="C70" s="19"/>
      <c r="D70" s="19"/>
      <c r="E70" s="19"/>
    </row>
    <row r="71" spans="1:5">
      <c r="A71" s="17"/>
      <c r="B71" s="7"/>
      <c r="C71" s="10"/>
      <c r="D71" s="10"/>
      <c r="E71" s="10"/>
    </row>
    <row r="72" spans="1:5">
      <c r="A72" s="17"/>
      <c r="B72" s="7"/>
      <c r="C72" s="10"/>
      <c r="D72" s="10"/>
      <c r="E72" s="10"/>
    </row>
    <row r="73" spans="1:5">
      <c r="A73" s="17"/>
      <c r="B73" s="17"/>
      <c r="C73" s="19"/>
      <c r="D73" s="19"/>
      <c r="E73" s="19"/>
    </row>
    <row r="74" spans="1:5">
      <c r="A74" s="17"/>
      <c r="B74" s="17"/>
      <c r="C74" s="10"/>
      <c r="D74" s="10"/>
      <c r="E74" s="10"/>
    </row>
    <row r="75" spans="1:5">
      <c r="A75" s="17"/>
      <c r="B75" s="17"/>
      <c r="C75" s="10"/>
      <c r="D75" s="10"/>
      <c r="E75" s="10"/>
    </row>
  </sheetData>
  <mergeCells count="19">
    <mergeCell ref="A11:B11"/>
    <mergeCell ref="D11:E11"/>
    <mergeCell ref="F11:G11"/>
    <mergeCell ref="A1:G1"/>
    <mergeCell ref="A2:B2"/>
    <mergeCell ref="D2:E2"/>
    <mergeCell ref="F2:G2"/>
    <mergeCell ref="A10:G10"/>
    <mergeCell ref="A26:G26"/>
    <mergeCell ref="A18:G18"/>
    <mergeCell ref="A19:B19"/>
    <mergeCell ref="D19:E19"/>
    <mergeCell ref="F19:G19"/>
    <mergeCell ref="C37:D37"/>
    <mergeCell ref="C55:E55"/>
    <mergeCell ref="F37:G37"/>
    <mergeCell ref="A27:B27"/>
    <mergeCell ref="D27:E27"/>
    <mergeCell ref="F27:G2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52F-3801-4CC2-AEF5-75E9BA221227}">
  <dimension ref="A1:N40"/>
  <sheetViews>
    <sheetView topLeftCell="A19" workbookViewId="0">
      <selection activeCell="E46" sqref="E46"/>
    </sheetView>
  </sheetViews>
  <sheetFormatPr defaultRowHeight="16.5"/>
  <cols>
    <col min="1" max="1" width="26.875" bestFit="1" customWidth="1"/>
    <col min="2" max="2" width="15.625" customWidth="1"/>
    <col min="3" max="3" width="22.75" bestFit="1" customWidth="1"/>
    <col min="4" max="7" width="15.625" customWidth="1"/>
    <col min="9" max="9" width="9.25" bestFit="1" customWidth="1"/>
  </cols>
  <sheetData>
    <row r="1" spans="1:9" ht="20.100000000000001" customHeight="1" thickBot="1">
      <c r="A1">
        <f>_xlfn.STDEV.S(B4,B12,B20)/SQRT(COUNT(B4,B12,B20))</f>
        <v>0.19835434062415513</v>
      </c>
    </row>
    <row r="2" spans="1:9" ht="20.100000000000001" customHeight="1" thickBot="1">
      <c r="A2" s="31" t="s">
        <v>54</v>
      </c>
      <c r="B2" s="117" t="s">
        <v>47</v>
      </c>
      <c r="C2" s="118"/>
      <c r="D2" s="119"/>
      <c r="E2" s="117" t="s">
        <v>53</v>
      </c>
      <c r="F2" s="118"/>
      <c r="G2" s="119"/>
    </row>
    <row r="3" spans="1:9" ht="20.100000000000001" customHeight="1" thickBot="1">
      <c r="A3" s="61" t="s">
        <v>50</v>
      </c>
      <c r="B3" s="64" t="s">
        <v>38</v>
      </c>
      <c r="C3" s="65" t="s">
        <v>36</v>
      </c>
      <c r="D3" s="66" t="s">
        <v>37</v>
      </c>
      <c r="E3" s="64" t="s">
        <v>38</v>
      </c>
      <c r="F3" s="65" t="s">
        <v>36</v>
      </c>
      <c r="G3" s="66" t="s">
        <v>37</v>
      </c>
      <c r="H3" s="82" t="s">
        <v>63</v>
      </c>
    </row>
    <row r="4" spans="1:9" ht="20.100000000000001" customHeight="1">
      <c r="A4" s="62" t="s">
        <v>39</v>
      </c>
      <c r="B4" s="25">
        <v>93.53</v>
      </c>
      <c r="C4" s="72">
        <v>93.96</v>
      </c>
      <c r="D4" s="70">
        <v>93.94</v>
      </c>
      <c r="E4" s="60">
        <v>71.03</v>
      </c>
      <c r="F4" s="73">
        <v>71.44</v>
      </c>
      <c r="G4" s="68">
        <v>71.180000000000007</v>
      </c>
      <c r="H4" s="92">
        <v>4444.46</v>
      </c>
    </row>
    <row r="5" spans="1:9" ht="20.100000000000001" customHeight="1">
      <c r="A5" s="62" t="s">
        <v>40</v>
      </c>
      <c r="B5" s="25">
        <v>94.81</v>
      </c>
      <c r="C5" s="10">
        <v>94.9</v>
      </c>
      <c r="D5" s="70">
        <v>95.31</v>
      </c>
      <c r="E5" s="25">
        <v>75.849999999999994</v>
      </c>
      <c r="F5" s="7">
        <v>75.94</v>
      </c>
      <c r="G5" s="74">
        <v>76.349999999999994</v>
      </c>
      <c r="H5" s="92">
        <v>7932.45</v>
      </c>
    </row>
    <row r="6" spans="1:9" ht="20.100000000000001" customHeight="1">
      <c r="A6" s="62" t="s">
        <v>41</v>
      </c>
      <c r="B6" s="25">
        <v>94.81</v>
      </c>
      <c r="C6" s="10">
        <v>95.05</v>
      </c>
      <c r="D6" s="70">
        <v>95.17</v>
      </c>
      <c r="E6" s="60">
        <v>75.77</v>
      </c>
      <c r="F6" s="41">
        <v>75.709999999999994</v>
      </c>
      <c r="G6" s="58">
        <v>76.010000000000005</v>
      </c>
      <c r="H6" s="92">
        <v>13237.84</v>
      </c>
    </row>
    <row r="7" spans="1:9" ht="20.100000000000001" customHeight="1" thickBot="1">
      <c r="A7" s="63" t="s">
        <v>44</v>
      </c>
      <c r="B7" s="53">
        <v>95.57</v>
      </c>
      <c r="C7" s="30">
        <v>95.57</v>
      </c>
      <c r="D7" s="71">
        <v>95.73</v>
      </c>
      <c r="E7" s="56">
        <v>79.08</v>
      </c>
      <c r="F7" s="43">
        <v>78.599999999999994</v>
      </c>
      <c r="G7" s="75">
        <v>79.7</v>
      </c>
      <c r="H7" s="92">
        <v>17438.59</v>
      </c>
    </row>
    <row r="8" spans="1:9">
      <c r="A8" s="17"/>
      <c r="B8" s="17"/>
      <c r="C8" s="17"/>
      <c r="D8" s="17"/>
    </row>
    <row r="9" spans="1:9" ht="17.25" thickBot="1">
      <c r="A9" s="17"/>
      <c r="B9" s="10"/>
      <c r="C9" s="10"/>
      <c r="D9" s="10"/>
    </row>
    <row r="10" spans="1:9" ht="17.25" thickBot="1">
      <c r="A10" s="31" t="s">
        <v>56</v>
      </c>
      <c r="B10" s="117" t="s">
        <v>47</v>
      </c>
      <c r="C10" s="118"/>
      <c r="D10" s="119"/>
      <c r="E10" s="117" t="s">
        <v>48</v>
      </c>
      <c r="F10" s="118"/>
      <c r="G10" s="119"/>
    </row>
    <row r="11" spans="1:9" ht="17.25" thickBot="1">
      <c r="A11" s="61" t="s">
        <v>50</v>
      </c>
      <c r="B11" s="64" t="s">
        <v>38</v>
      </c>
      <c r="C11" s="65" t="s">
        <v>36</v>
      </c>
      <c r="D11" s="66" t="s">
        <v>37</v>
      </c>
      <c r="E11" s="64" t="s">
        <v>38</v>
      </c>
      <c r="F11" s="65" t="s">
        <v>36</v>
      </c>
      <c r="G11" s="66" t="s">
        <v>37</v>
      </c>
      <c r="I11" s="82" t="s">
        <v>59</v>
      </c>
    </row>
    <row r="12" spans="1:9">
      <c r="A12" s="62" t="s">
        <v>39</v>
      </c>
      <c r="B12" s="60">
        <v>93.54</v>
      </c>
      <c r="C12" s="41">
        <v>93.83</v>
      </c>
      <c r="D12" s="42">
        <v>93.55</v>
      </c>
      <c r="E12" s="60">
        <v>71.349999999999994</v>
      </c>
      <c r="F12" s="40">
        <v>71.62</v>
      </c>
      <c r="G12" s="68">
        <v>71.849999999999994</v>
      </c>
      <c r="I12" t="s">
        <v>58</v>
      </c>
    </row>
    <row r="13" spans="1:9">
      <c r="A13" s="62" t="s">
        <v>40</v>
      </c>
      <c r="B13" s="60">
        <v>95.14</v>
      </c>
      <c r="C13" s="41">
        <v>94.83</v>
      </c>
      <c r="D13" s="42">
        <v>94.93</v>
      </c>
      <c r="E13" s="60">
        <v>76.069999999999993</v>
      </c>
      <c r="F13" s="40">
        <v>74.33</v>
      </c>
      <c r="G13" s="68">
        <v>75.900000000000006</v>
      </c>
      <c r="I13" t="s">
        <v>57</v>
      </c>
    </row>
    <row r="14" spans="1:9">
      <c r="A14" s="62" t="s">
        <v>41</v>
      </c>
      <c r="B14" s="60">
        <v>94.95</v>
      </c>
      <c r="C14" s="41">
        <v>94.95</v>
      </c>
      <c r="D14" s="42">
        <v>95</v>
      </c>
      <c r="E14" s="60">
        <v>75.44</v>
      </c>
      <c r="F14" s="41">
        <v>75.849999999999994</v>
      </c>
      <c r="G14" s="42">
        <v>75.75</v>
      </c>
    </row>
    <row r="15" spans="1:9" ht="17.25" thickBot="1">
      <c r="A15" s="63" t="s">
        <v>44</v>
      </c>
      <c r="B15" s="88">
        <v>95.4</v>
      </c>
      <c r="C15" s="43">
        <v>95.65</v>
      </c>
      <c r="D15" s="44">
        <v>95.57</v>
      </c>
      <c r="E15" s="56">
        <v>78.86</v>
      </c>
      <c r="F15" s="43">
        <v>78.819999999999993</v>
      </c>
      <c r="G15" s="44">
        <v>79.650000000000006</v>
      </c>
    </row>
    <row r="17" spans="1:14" ht="17.25" thickBot="1"/>
    <row r="18" spans="1:14" ht="17.25" thickBot="1">
      <c r="A18" s="31" t="s">
        <v>60</v>
      </c>
      <c r="B18" s="117" t="s">
        <v>47</v>
      </c>
      <c r="C18" s="118"/>
      <c r="D18" s="119"/>
      <c r="E18" s="117" t="s">
        <v>48</v>
      </c>
      <c r="F18" s="118"/>
      <c r="G18" s="119"/>
    </row>
    <row r="19" spans="1:14" ht="17.25" thickBot="1">
      <c r="A19" s="61" t="s">
        <v>50</v>
      </c>
      <c r="B19" s="64" t="s">
        <v>38</v>
      </c>
      <c r="C19" s="65" t="s">
        <v>36</v>
      </c>
      <c r="D19" s="66" t="s">
        <v>37</v>
      </c>
      <c r="E19" s="64" t="s">
        <v>38</v>
      </c>
      <c r="F19" s="65" t="s">
        <v>36</v>
      </c>
      <c r="G19" s="66" t="s">
        <v>37</v>
      </c>
    </row>
    <row r="20" spans="1:14">
      <c r="A20" s="62" t="s">
        <v>39</v>
      </c>
      <c r="B20" s="78">
        <v>94.13</v>
      </c>
      <c r="C20" s="79">
        <v>93.8</v>
      </c>
      <c r="D20" s="80">
        <v>93.54</v>
      </c>
      <c r="E20" s="60">
        <v>70.83</v>
      </c>
      <c r="F20" s="40">
        <v>71.48</v>
      </c>
      <c r="G20" s="68">
        <v>71.89</v>
      </c>
    </row>
    <row r="21" spans="1:14">
      <c r="A21" s="62" t="s">
        <v>40</v>
      </c>
      <c r="B21" s="25">
        <v>94.75</v>
      </c>
      <c r="C21" s="10">
        <v>95.18</v>
      </c>
      <c r="D21" s="81">
        <v>95.14</v>
      </c>
      <c r="E21" s="83">
        <v>75.81</v>
      </c>
      <c r="F21" s="84">
        <v>76.27</v>
      </c>
      <c r="G21" s="85">
        <v>76.67</v>
      </c>
    </row>
    <row r="22" spans="1:14">
      <c r="A22" s="62" t="s">
        <v>41</v>
      </c>
      <c r="B22" s="60">
        <v>95.01</v>
      </c>
      <c r="C22" s="41">
        <v>94.87</v>
      </c>
      <c r="D22" s="42">
        <v>95.07</v>
      </c>
      <c r="E22" s="60">
        <v>75.48</v>
      </c>
      <c r="F22" s="41">
        <v>76.06</v>
      </c>
      <c r="G22" s="42">
        <v>76.260000000000005</v>
      </c>
    </row>
    <row r="23" spans="1:14" ht="17.25" thickBot="1">
      <c r="A23" s="63" t="s">
        <v>44</v>
      </c>
      <c r="B23" s="88">
        <v>95.55</v>
      </c>
      <c r="C23" s="43">
        <v>95.64</v>
      </c>
      <c r="D23" s="44">
        <v>95.75</v>
      </c>
      <c r="E23" s="87">
        <v>79.290000000000006</v>
      </c>
      <c r="F23" s="69">
        <v>78.95</v>
      </c>
      <c r="G23" s="67">
        <v>79.25</v>
      </c>
    </row>
    <row r="25" spans="1:14" ht="17.25" thickBot="1"/>
    <row r="26" spans="1:14" ht="17.25" thickBot="1">
      <c r="A26" s="90" t="s">
        <v>65</v>
      </c>
      <c r="B26" s="117" t="s">
        <v>47</v>
      </c>
      <c r="C26" s="118"/>
      <c r="D26" s="119"/>
      <c r="E26" s="117" t="s">
        <v>48</v>
      </c>
      <c r="F26" s="118"/>
      <c r="G26" s="119"/>
    </row>
    <row r="27" spans="1:14" ht="17.25" thickBot="1">
      <c r="A27" s="61" t="s">
        <v>50</v>
      </c>
      <c r="B27" s="64" t="s">
        <v>38</v>
      </c>
      <c r="C27" s="65" t="s">
        <v>36</v>
      </c>
      <c r="D27" s="66" t="s">
        <v>37</v>
      </c>
      <c r="E27" s="64" t="s">
        <v>38</v>
      </c>
      <c r="F27" s="65" t="s">
        <v>36</v>
      </c>
      <c r="G27" s="66" t="s">
        <v>37</v>
      </c>
    </row>
    <row r="28" spans="1:14" ht="17.25">
      <c r="A28" s="62" t="s">
        <v>39</v>
      </c>
      <c r="B28" s="95">
        <f>SUM(B4+B12+B20)/3</f>
        <v>93.733333333333334</v>
      </c>
      <c r="C28" s="95">
        <f t="shared" ref="C28:G28" si="0">SUM(C4+C12+C20)/3</f>
        <v>93.86333333333333</v>
      </c>
      <c r="D28" s="95">
        <f t="shared" si="0"/>
        <v>93.676666666666677</v>
      </c>
      <c r="E28" s="95">
        <f t="shared" si="0"/>
        <v>71.069999999999993</v>
      </c>
      <c r="F28" s="95">
        <f t="shared" si="0"/>
        <v>71.513333333333335</v>
      </c>
      <c r="G28" s="95">
        <f t="shared" si="0"/>
        <v>71.64</v>
      </c>
      <c r="I28" s="99">
        <f>_xlfn.STDEV.S(B4,B12,B20)/SQRT(COUNT(B4,B12,B20))</f>
        <v>0.19835434062415513</v>
      </c>
      <c r="J28" s="100">
        <f t="shared" ref="J28:N31" si="1">_xlfn.STDEV.S(C4,C12,C20)/SQRT(COUNT(C4,C12,C20))</f>
        <v>4.9103066208852866E-2</v>
      </c>
      <c r="K28" s="99">
        <f t="shared" si="1"/>
        <v>0.1316983084342547</v>
      </c>
      <c r="L28" s="99">
        <f t="shared" si="1"/>
        <v>0.15143755588800595</v>
      </c>
      <c r="M28" s="99">
        <f t="shared" si="1"/>
        <v>5.456901847915125E-2</v>
      </c>
      <c r="N28" s="100">
        <f t="shared" si="1"/>
        <v>0.23028967265887532</v>
      </c>
    </row>
    <row r="29" spans="1:14" ht="17.25">
      <c r="A29" s="62" t="s">
        <v>40</v>
      </c>
      <c r="B29" s="95">
        <f t="shared" ref="B29:G31" si="2">SUM(B5+B13+B21)/3</f>
        <v>94.899999999999991</v>
      </c>
      <c r="C29" s="95">
        <f t="shared" si="2"/>
        <v>94.970000000000013</v>
      </c>
      <c r="D29" s="95">
        <f t="shared" si="2"/>
        <v>95.126666666666665</v>
      </c>
      <c r="E29" s="95">
        <f t="shared" si="2"/>
        <v>75.91</v>
      </c>
      <c r="F29" s="95">
        <f t="shared" si="2"/>
        <v>75.513333333333321</v>
      </c>
      <c r="G29" s="95">
        <f t="shared" si="2"/>
        <v>76.306666666666672</v>
      </c>
      <c r="I29" s="99">
        <f t="shared" ref="I29:I31" si="3">_xlfn.STDEV.S(B5,B13,B21)/SQRT(COUNT(B5,B13,B21))</f>
        <v>0.12124355652982131</v>
      </c>
      <c r="J29" s="99">
        <f t="shared" si="1"/>
        <v>0.10692676621563826</v>
      </c>
      <c r="K29" s="100">
        <f t="shared" si="1"/>
        <v>0.10989894347889553</v>
      </c>
      <c r="L29" s="99">
        <f t="shared" si="1"/>
        <v>8.0829037686545605E-2</v>
      </c>
      <c r="M29" s="99">
        <f t="shared" si="1"/>
        <v>0.5992866129361174</v>
      </c>
      <c r="N29" s="100">
        <f t="shared" si="1"/>
        <v>0.22333333333333191</v>
      </c>
    </row>
    <row r="30" spans="1:14" ht="17.25">
      <c r="A30" s="62" t="s">
        <v>41</v>
      </c>
      <c r="B30" s="95">
        <f t="shared" si="2"/>
        <v>94.923333333333332</v>
      </c>
      <c r="C30" s="95">
        <f t="shared" si="2"/>
        <v>94.956666666666663</v>
      </c>
      <c r="D30" s="95">
        <f t="shared" si="2"/>
        <v>95.08</v>
      </c>
      <c r="E30" s="95">
        <f t="shared" si="2"/>
        <v>75.563333333333333</v>
      </c>
      <c r="F30" s="95">
        <f t="shared" si="2"/>
        <v>75.873333333333335</v>
      </c>
      <c r="G30" s="95">
        <f t="shared" si="2"/>
        <v>76.006666666666661</v>
      </c>
      <c r="I30" s="99">
        <f t="shared" si="3"/>
        <v>5.9254629448771329E-2</v>
      </c>
      <c r="J30" s="99">
        <f t="shared" si="1"/>
        <v>5.206833117270887E-2</v>
      </c>
      <c r="K30" s="100">
        <f t="shared" si="1"/>
        <v>4.9328828623163221E-2</v>
      </c>
      <c r="L30" s="99">
        <f t="shared" si="1"/>
        <v>0.10397649306988009</v>
      </c>
      <c r="M30" s="99">
        <f t="shared" si="1"/>
        <v>0.10170764201595163</v>
      </c>
      <c r="N30" s="100">
        <f t="shared" si="1"/>
        <v>0.14723375216905332</v>
      </c>
    </row>
    <row r="31" spans="1:14" ht="18" thickBot="1">
      <c r="A31" s="63" t="s">
        <v>44</v>
      </c>
      <c r="B31" s="95">
        <f t="shared" si="2"/>
        <v>95.506666666666661</v>
      </c>
      <c r="C31" s="95">
        <f t="shared" si="2"/>
        <v>95.62</v>
      </c>
      <c r="D31" s="95">
        <f t="shared" si="2"/>
        <v>95.683333333333337</v>
      </c>
      <c r="E31" s="95">
        <f t="shared" si="2"/>
        <v>79.076666666666668</v>
      </c>
      <c r="F31" s="95">
        <f t="shared" si="2"/>
        <v>78.790000000000006</v>
      </c>
      <c r="G31" s="95">
        <f t="shared" si="2"/>
        <v>79.533333333333346</v>
      </c>
      <c r="I31" s="99">
        <f t="shared" si="3"/>
        <v>5.3644923131433334E-2</v>
      </c>
      <c r="J31" s="99">
        <f t="shared" si="1"/>
        <v>2.5166114784239298E-2</v>
      </c>
      <c r="K31" s="100">
        <f t="shared" si="1"/>
        <v>5.6960024968786348E-2</v>
      </c>
      <c r="L31" s="99">
        <f t="shared" si="1"/>
        <v>0.12414149633024243</v>
      </c>
      <c r="M31" s="99">
        <f t="shared" si="1"/>
        <v>0.10214368964029925</v>
      </c>
      <c r="N31" s="100">
        <f t="shared" si="1"/>
        <v>0.14240006242196018</v>
      </c>
    </row>
    <row r="32" spans="1:14">
      <c r="B32" s="10"/>
      <c r="C32" s="10"/>
      <c r="D32" s="10"/>
      <c r="E32" s="86"/>
    </row>
    <row r="33" spans="1:7">
      <c r="B33" s="10"/>
      <c r="C33" s="10"/>
      <c r="D33" s="10"/>
      <c r="E33" s="86"/>
    </row>
    <row r="34" spans="1:7" ht="17.25" thickBot="1">
      <c r="B34" s="10"/>
      <c r="C34" s="10"/>
      <c r="D34" s="10"/>
      <c r="E34" s="86"/>
    </row>
    <row r="35" spans="1:7" ht="17.25" thickBot="1">
      <c r="B35" s="117" t="s">
        <v>47</v>
      </c>
      <c r="C35" s="118"/>
      <c r="D35" s="119"/>
      <c r="E35" s="117" t="s">
        <v>48</v>
      </c>
      <c r="F35" s="118"/>
      <c r="G35" s="119"/>
    </row>
    <row r="36" spans="1:7" ht="17.25" thickBot="1">
      <c r="A36" s="62" t="s">
        <v>40</v>
      </c>
      <c r="B36" s="20"/>
      <c r="C36" s="20"/>
      <c r="D36" s="66" t="s">
        <v>37</v>
      </c>
      <c r="E36" s="20"/>
      <c r="G36" s="66" t="s">
        <v>37</v>
      </c>
    </row>
    <row r="37" spans="1:7">
      <c r="A37" s="105" t="s">
        <v>67</v>
      </c>
      <c r="B37" s="20"/>
      <c r="C37" s="20"/>
      <c r="D37" s="20">
        <v>95.24</v>
      </c>
      <c r="E37" s="20"/>
    </row>
    <row r="38" spans="1:7">
      <c r="A38" s="105" t="s">
        <v>68</v>
      </c>
      <c r="B38" s="20"/>
      <c r="C38" s="20"/>
      <c r="D38" s="20">
        <v>95.03</v>
      </c>
      <c r="E38" s="20"/>
    </row>
    <row r="39" spans="1:7">
      <c r="A39" s="105" t="s">
        <v>69</v>
      </c>
      <c r="B39" s="20"/>
      <c r="C39" s="20"/>
      <c r="D39" s="20">
        <v>95.07</v>
      </c>
      <c r="E39" s="20"/>
    </row>
    <row r="40" spans="1:7">
      <c r="B40" s="20"/>
      <c r="C40" s="20"/>
      <c r="D40" s="20"/>
      <c r="E40" s="20"/>
    </row>
  </sheetData>
  <mergeCells count="10">
    <mergeCell ref="B2:D2"/>
    <mergeCell ref="E2:G2"/>
    <mergeCell ref="B10:D10"/>
    <mergeCell ref="E10:G10"/>
    <mergeCell ref="B35:D35"/>
    <mergeCell ref="E35:G35"/>
    <mergeCell ref="B26:D26"/>
    <mergeCell ref="E26:G26"/>
    <mergeCell ref="B18:D18"/>
    <mergeCell ref="E18:G18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05A1-4022-45C9-839E-BF20F353A4EE}">
  <dimension ref="A1:L98"/>
  <sheetViews>
    <sheetView topLeftCell="A73" workbookViewId="0">
      <selection activeCell="D102" sqref="D102"/>
    </sheetView>
  </sheetViews>
  <sheetFormatPr defaultRowHeight="16.5"/>
  <cols>
    <col min="1" max="6" width="15.625" style="1" customWidth="1"/>
    <col min="8" max="9" width="15.625" customWidth="1"/>
    <col min="10" max="11" width="16.875" bestFit="1" customWidth="1"/>
  </cols>
  <sheetData>
    <row r="1" spans="1:12" ht="16.5" customHeight="1" thickBot="1">
      <c r="A1" s="77" t="s">
        <v>55</v>
      </c>
      <c r="C1" s="117" t="s">
        <v>7</v>
      </c>
      <c r="D1" s="119"/>
      <c r="E1" s="118" t="s">
        <v>66</v>
      </c>
      <c r="F1" s="119"/>
      <c r="H1" s="106"/>
      <c r="I1" s="105" t="s">
        <v>70</v>
      </c>
      <c r="J1" s="105" t="s">
        <v>71</v>
      </c>
    </row>
    <row r="2" spans="1:12">
      <c r="A2" s="120" t="s">
        <v>49</v>
      </c>
      <c r="B2" s="54" t="s">
        <v>43</v>
      </c>
      <c r="C2" s="41" t="s">
        <v>30</v>
      </c>
      <c r="D2" s="42" t="s">
        <v>31</v>
      </c>
      <c r="E2" s="41" t="s">
        <v>30</v>
      </c>
      <c r="F2" s="42" t="s">
        <v>31</v>
      </c>
      <c r="H2" s="106"/>
      <c r="I2" s="105" t="s">
        <v>73</v>
      </c>
      <c r="J2" s="105" t="s">
        <v>77</v>
      </c>
    </row>
    <row r="3" spans="1:12">
      <c r="A3" s="120"/>
      <c r="B3" s="55" t="s">
        <v>29</v>
      </c>
      <c r="C3" s="57">
        <v>94.43</v>
      </c>
      <c r="D3" s="42">
        <v>94.32</v>
      </c>
      <c r="E3" s="41">
        <v>71.64</v>
      </c>
      <c r="F3" s="58">
        <v>71.83</v>
      </c>
      <c r="I3" s="105"/>
      <c r="J3" s="105"/>
    </row>
    <row r="4" spans="1:12">
      <c r="A4" s="120"/>
      <c r="B4" s="55" t="s">
        <v>32</v>
      </c>
      <c r="C4" s="41">
        <v>94.28</v>
      </c>
      <c r="D4" s="58">
        <v>94.33</v>
      </c>
      <c r="E4" s="57">
        <v>71.58</v>
      </c>
      <c r="F4" s="42">
        <v>70.790000000000006</v>
      </c>
      <c r="I4" s="105"/>
      <c r="J4" s="105"/>
    </row>
    <row r="5" spans="1:12">
      <c r="A5" s="120"/>
      <c r="B5" s="55"/>
      <c r="C5" s="41"/>
      <c r="D5" s="42"/>
      <c r="E5" s="41"/>
      <c r="F5" s="42"/>
      <c r="I5" s="105"/>
      <c r="J5" s="105"/>
    </row>
    <row r="6" spans="1:12">
      <c r="A6" s="120"/>
      <c r="B6" s="54" t="s">
        <v>42</v>
      </c>
      <c r="C6" s="41" t="s">
        <v>30</v>
      </c>
      <c r="D6" s="42" t="s">
        <v>31</v>
      </c>
      <c r="E6" s="41" t="s">
        <v>30</v>
      </c>
      <c r="F6" s="42" t="s">
        <v>31</v>
      </c>
      <c r="H6" s="106"/>
      <c r="I6" s="105" t="s">
        <v>74</v>
      </c>
      <c r="J6" s="41" t="s">
        <v>72</v>
      </c>
    </row>
    <row r="7" spans="1:12">
      <c r="A7" s="120"/>
      <c r="B7" s="55" t="s">
        <v>29</v>
      </c>
      <c r="C7" s="57">
        <v>95.26</v>
      </c>
      <c r="D7" s="42">
        <v>95.05</v>
      </c>
      <c r="E7" s="41">
        <v>75.81</v>
      </c>
      <c r="F7" s="58">
        <v>76.09</v>
      </c>
      <c r="I7" s="105"/>
      <c r="J7" s="105"/>
    </row>
    <row r="8" spans="1:12">
      <c r="A8" s="120"/>
      <c r="B8" s="55" t="s">
        <v>32</v>
      </c>
      <c r="C8" s="57">
        <v>94.87</v>
      </c>
      <c r="D8" s="42">
        <v>95.08</v>
      </c>
      <c r="E8" s="41">
        <v>75.58</v>
      </c>
      <c r="F8" s="58">
        <v>75.959999999999994</v>
      </c>
      <c r="I8" s="105"/>
      <c r="J8" s="105"/>
    </row>
    <row r="9" spans="1:12">
      <c r="A9" s="120"/>
      <c r="B9" s="55"/>
      <c r="C9" s="41"/>
      <c r="D9" s="42"/>
      <c r="E9" s="41"/>
      <c r="F9" s="42"/>
      <c r="I9" s="105"/>
      <c r="J9" s="105"/>
    </row>
    <row r="10" spans="1:12">
      <c r="A10" s="120"/>
      <c r="B10" s="54" t="s">
        <v>33</v>
      </c>
      <c r="C10" s="41" t="s">
        <v>30</v>
      </c>
      <c r="D10" s="42" t="s">
        <v>31</v>
      </c>
      <c r="E10" s="41" t="s">
        <v>30</v>
      </c>
      <c r="F10" s="42" t="s">
        <v>31</v>
      </c>
      <c r="H10" s="106"/>
      <c r="I10" s="105" t="s">
        <v>75</v>
      </c>
      <c r="J10" s="105"/>
    </row>
    <row r="11" spans="1:12">
      <c r="A11" s="120"/>
      <c r="B11" s="55" t="s">
        <v>29</v>
      </c>
      <c r="C11" s="57">
        <v>95.82</v>
      </c>
      <c r="D11" s="42">
        <v>95.46</v>
      </c>
      <c r="E11" s="57">
        <v>79.06</v>
      </c>
      <c r="F11" s="42">
        <v>78.83</v>
      </c>
      <c r="I11" s="105"/>
      <c r="J11" s="105"/>
    </row>
    <row r="12" spans="1:12">
      <c r="A12" s="120"/>
      <c r="B12" s="55" t="s">
        <v>32</v>
      </c>
      <c r="C12" s="57">
        <v>95.82</v>
      </c>
      <c r="D12" s="42">
        <v>95.63</v>
      </c>
      <c r="E12" s="41">
        <v>79.099999999999994</v>
      </c>
      <c r="F12" s="58">
        <v>79.61</v>
      </c>
      <c r="I12" s="105"/>
      <c r="J12" s="105"/>
      <c r="K12">
        <v>8.7599999999999997E-2</v>
      </c>
      <c r="L12">
        <v>440</v>
      </c>
    </row>
    <row r="13" spans="1:12">
      <c r="A13" s="120"/>
      <c r="B13" s="55"/>
      <c r="C13" s="41"/>
      <c r="D13" s="42"/>
      <c r="E13" s="41"/>
      <c r="F13" s="42"/>
      <c r="I13" s="105"/>
      <c r="J13" s="105"/>
      <c r="K13">
        <v>8.7499999999999994E-2</v>
      </c>
      <c r="L13">
        <v>441</v>
      </c>
    </row>
    <row r="14" spans="1:12">
      <c r="A14" s="120"/>
      <c r="B14" s="54" t="s">
        <v>34</v>
      </c>
      <c r="C14" s="41" t="s">
        <v>30</v>
      </c>
      <c r="D14" s="42" t="s">
        <v>31</v>
      </c>
      <c r="E14" s="41" t="s">
        <v>30</v>
      </c>
      <c r="F14" s="42" t="s">
        <v>31</v>
      </c>
      <c r="H14" s="106"/>
      <c r="I14" s="105" t="s">
        <v>76</v>
      </c>
      <c r="J14" s="105"/>
      <c r="K14">
        <v>8.7470000000000006E-2</v>
      </c>
      <c r="L14">
        <v>442</v>
      </c>
    </row>
    <row r="15" spans="1:12">
      <c r="A15" s="120"/>
      <c r="B15" s="55" t="s">
        <v>29</v>
      </c>
      <c r="C15" s="57">
        <v>95.36</v>
      </c>
      <c r="D15" s="42">
        <v>95.23</v>
      </c>
      <c r="E15" s="57">
        <v>78.28</v>
      </c>
      <c r="F15" s="42">
        <v>77.260000000000005</v>
      </c>
    </row>
    <row r="16" spans="1:12" ht="17.25" thickBot="1">
      <c r="A16" s="121"/>
      <c r="B16" s="56" t="s">
        <v>32</v>
      </c>
      <c r="C16" s="59">
        <v>95.45</v>
      </c>
      <c r="D16" s="44">
        <v>94.89</v>
      </c>
      <c r="E16" s="59">
        <v>78.17</v>
      </c>
      <c r="F16" s="44">
        <v>78.05</v>
      </c>
      <c r="K16">
        <v>8.7459999999999996E-2</v>
      </c>
      <c r="L16">
        <v>453</v>
      </c>
    </row>
    <row r="17" spans="1:12">
      <c r="K17">
        <v>8.7400000000000005E-2</v>
      </c>
      <c r="L17">
        <v>452</v>
      </c>
    </row>
    <row r="18" spans="1:12" ht="17.25" thickBot="1">
      <c r="K18">
        <v>8.72E-2</v>
      </c>
      <c r="L18">
        <v>452</v>
      </c>
    </row>
    <row r="19" spans="1:12" ht="17.25" thickBot="1">
      <c r="A19" s="77" t="s">
        <v>61</v>
      </c>
      <c r="B19" s="91"/>
      <c r="C19" s="117" t="s">
        <v>7</v>
      </c>
      <c r="D19" s="119"/>
      <c r="E19" s="118" t="s">
        <v>66</v>
      </c>
      <c r="F19" s="119"/>
      <c r="H19" s="93" t="s">
        <v>64</v>
      </c>
      <c r="K19">
        <v>8.6800000000000002E-2</v>
      </c>
      <c r="L19">
        <v>452</v>
      </c>
    </row>
    <row r="20" spans="1:12">
      <c r="A20" s="120" t="s">
        <v>49</v>
      </c>
      <c r="B20" s="54" t="s">
        <v>43</v>
      </c>
      <c r="C20" s="41" t="s">
        <v>30</v>
      </c>
      <c r="D20" s="42" t="s">
        <v>31</v>
      </c>
      <c r="E20" s="41" t="s">
        <v>30</v>
      </c>
      <c r="F20" s="42" t="s">
        <v>31</v>
      </c>
      <c r="H20" s="94">
        <v>5865.05</v>
      </c>
      <c r="K20">
        <v>8.5999999999999993E-2</v>
      </c>
      <c r="L20">
        <v>456</v>
      </c>
    </row>
    <row r="21" spans="1:12">
      <c r="A21" s="120"/>
      <c r="B21" s="55" t="s">
        <v>29</v>
      </c>
      <c r="C21" s="41">
        <v>93.52</v>
      </c>
      <c r="D21" s="42">
        <v>94</v>
      </c>
      <c r="E21" s="41">
        <v>70.41</v>
      </c>
      <c r="F21" s="42">
        <v>72.33</v>
      </c>
      <c r="H21" s="93"/>
    </row>
    <row r="22" spans="1:12">
      <c r="A22" s="120"/>
      <c r="B22" s="55" t="s">
        <v>32</v>
      </c>
      <c r="C22" s="41">
        <v>93.5</v>
      </c>
      <c r="D22" s="42">
        <v>94.22</v>
      </c>
      <c r="E22" s="41">
        <v>70.67</v>
      </c>
      <c r="F22" s="42">
        <v>71.430000000000007</v>
      </c>
      <c r="H22" s="93"/>
    </row>
    <row r="23" spans="1:12">
      <c r="A23" s="120"/>
      <c r="B23" s="55"/>
      <c r="C23" s="41"/>
      <c r="D23" s="42"/>
      <c r="E23" s="41"/>
      <c r="F23" s="42"/>
      <c r="H23" s="93"/>
    </row>
    <row r="24" spans="1:12">
      <c r="A24" s="120"/>
      <c r="B24" s="54" t="s">
        <v>42</v>
      </c>
      <c r="C24" s="41"/>
      <c r="D24" s="42"/>
      <c r="E24" s="41"/>
      <c r="F24" s="42"/>
      <c r="H24" s="94">
        <v>10022.629999999999</v>
      </c>
    </row>
    <row r="25" spans="1:12">
      <c r="A25" s="120"/>
      <c r="B25" s="55" t="s">
        <v>29</v>
      </c>
      <c r="C25" s="41">
        <v>94.57</v>
      </c>
      <c r="D25" s="42">
        <v>95.04</v>
      </c>
      <c r="E25" s="41">
        <v>74.61</v>
      </c>
      <c r="F25" s="42">
        <v>75.790000000000006</v>
      </c>
      <c r="H25" s="93"/>
    </row>
    <row r="26" spans="1:12">
      <c r="A26" s="120"/>
      <c r="B26" s="55" t="s">
        <v>32</v>
      </c>
      <c r="C26" s="41">
        <v>94.82</v>
      </c>
      <c r="D26" s="42">
        <v>95.14</v>
      </c>
      <c r="E26" s="41">
        <v>74.69</v>
      </c>
      <c r="F26" s="42">
        <v>76.040000000000006</v>
      </c>
      <c r="H26" s="93"/>
    </row>
    <row r="27" spans="1:12">
      <c r="A27" s="120"/>
      <c r="B27" s="55"/>
      <c r="C27" s="41"/>
      <c r="D27" s="42"/>
      <c r="E27" s="41"/>
      <c r="F27" s="42"/>
      <c r="H27" s="93"/>
    </row>
    <row r="28" spans="1:12">
      <c r="A28" s="120"/>
      <c r="B28" s="54" t="s">
        <v>33</v>
      </c>
      <c r="C28" s="41"/>
      <c r="D28" s="42"/>
      <c r="E28" s="41"/>
      <c r="F28" s="42"/>
      <c r="H28" s="94">
        <v>53834.94</v>
      </c>
    </row>
    <row r="29" spans="1:12">
      <c r="A29" s="120"/>
      <c r="B29" s="55" t="s">
        <v>29</v>
      </c>
      <c r="C29" s="41">
        <v>95.54</v>
      </c>
      <c r="D29" s="42">
        <v>95.68</v>
      </c>
      <c r="E29" s="57">
        <v>78.66</v>
      </c>
      <c r="F29" s="42">
        <v>78.510000000000005</v>
      </c>
      <c r="H29" s="93"/>
    </row>
    <row r="30" spans="1:12">
      <c r="A30" s="120"/>
      <c r="B30" s="55" t="s">
        <v>32</v>
      </c>
      <c r="C30" s="41">
        <v>95.7</v>
      </c>
      <c r="D30" s="42">
        <v>95.69</v>
      </c>
      <c r="E30" s="41">
        <v>78.87</v>
      </c>
      <c r="F30" s="58">
        <v>79.31</v>
      </c>
      <c r="H30" s="93"/>
    </row>
    <row r="31" spans="1:12">
      <c r="A31" s="120"/>
      <c r="B31" s="55"/>
      <c r="C31" s="41"/>
      <c r="D31" s="42"/>
      <c r="E31" s="41"/>
      <c r="F31" s="42"/>
      <c r="H31" s="93"/>
    </row>
    <row r="32" spans="1:12">
      <c r="A32" s="120"/>
      <c r="B32" s="54" t="s">
        <v>34</v>
      </c>
      <c r="C32" s="41"/>
      <c r="D32" s="42"/>
      <c r="E32" s="41"/>
      <c r="F32" s="42"/>
      <c r="H32" s="94">
        <v>55248.53</v>
      </c>
    </row>
    <row r="33" spans="1:8">
      <c r="A33" s="120"/>
      <c r="B33" s="55" t="s">
        <v>29</v>
      </c>
      <c r="C33" s="41">
        <v>95</v>
      </c>
      <c r="D33" s="42">
        <v>95.35</v>
      </c>
      <c r="E33" s="57">
        <v>78.209999999999994</v>
      </c>
      <c r="F33" s="42">
        <v>78.02</v>
      </c>
      <c r="H33" s="93"/>
    </row>
    <row r="34" spans="1:8" ht="17.25" thickBot="1">
      <c r="A34" s="121"/>
      <c r="B34" s="56" t="s">
        <v>32</v>
      </c>
      <c r="C34" s="89">
        <v>95.33</v>
      </c>
      <c r="D34" s="44">
        <v>95.51</v>
      </c>
      <c r="E34" s="59">
        <v>78.040000000000006</v>
      </c>
      <c r="F34" s="44">
        <v>77.55</v>
      </c>
      <c r="H34" s="93"/>
    </row>
    <row r="36" spans="1:8" ht="17.25" thickBot="1"/>
    <row r="37" spans="1:8" ht="17.25" thickBot="1">
      <c r="A37" s="77" t="s">
        <v>62</v>
      </c>
      <c r="B37" s="91"/>
      <c r="C37" s="117" t="s">
        <v>7</v>
      </c>
      <c r="D37" s="119"/>
      <c r="E37" s="118" t="s">
        <v>66</v>
      </c>
      <c r="F37" s="119"/>
    </row>
    <row r="38" spans="1:8">
      <c r="A38" s="120" t="s">
        <v>49</v>
      </c>
      <c r="B38" s="54" t="s">
        <v>43</v>
      </c>
      <c r="C38" s="41" t="s">
        <v>30</v>
      </c>
      <c r="D38" s="42" t="s">
        <v>31</v>
      </c>
      <c r="E38" s="41" t="s">
        <v>30</v>
      </c>
      <c r="F38" s="42" t="s">
        <v>31</v>
      </c>
    </row>
    <row r="39" spans="1:8">
      <c r="A39" s="120"/>
      <c r="B39" s="55" t="s">
        <v>29</v>
      </c>
      <c r="C39" s="41">
        <v>93.3</v>
      </c>
      <c r="D39" s="42">
        <v>94.15</v>
      </c>
      <c r="E39" s="41">
        <v>69.38</v>
      </c>
      <c r="F39" s="42">
        <v>72.52</v>
      </c>
    </row>
    <row r="40" spans="1:8">
      <c r="A40" s="120"/>
      <c r="B40" s="55" t="s">
        <v>32</v>
      </c>
      <c r="C40" s="41">
        <v>93.06</v>
      </c>
      <c r="D40" s="42">
        <v>94.06</v>
      </c>
      <c r="E40" s="41">
        <v>70.45</v>
      </c>
      <c r="F40" s="42">
        <v>71.180000000000007</v>
      </c>
    </row>
    <row r="41" spans="1:8">
      <c r="A41" s="120"/>
      <c r="B41" s="55"/>
      <c r="C41" s="41"/>
      <c r="D41" s="42"/>
      <c r="E41" s="41"/>
      <c r="F41" s="42"/>
    </row>
    <row r="42" spans="1:8">
      <c r="A42" s="120"/>
      <c r="B42" s="54" t="s">
        <v>42</v>
      </c>
      <c r="C42" s="41"/>
      <c r="D42" s="42"/>
      <c r="E42" s="41"/>
      <c r="F42" s="42"/>
    </row>
    <row r="43" spans="1:8">
      <c r="A43" s="120"/>
      <c r="B43" s="55" t="s">
        <v>29</v>
      </c>
      <c r="C43" s="41">
        <v>94.85</v>
      </c>
      <c r="D43" s="42">
        <v>94.86</v>
      </c>
      <c r="E43" s="41">
        <v>75.03</v>
      </c>
      <c r="F43" s="42">
        <v>75.989999999999995</v>
      </c>
    </row>
    <row r="44" spans="1:8">
      <c r="A44" s="120"/>
      <c r="B44" s="55" t="s">
        <v>32</v>
      </c>
      <c r="C44" s="41">
        <v>94.44</v>
      </c>
      <c r="D44" s="42">
        <v>95.38</v>
      </c>
      <c r="E44" s="41">
        <v>74.59</v>
      </c>
      <c r="F44" s="42">
        <v>75.650000000000006</v>
      </c>
    </row>
    <row r="45" spans="1:8">
      <c r="A45" s="120"/>
      <c r="B45" s="55"/>
      <c r="C45" s="41"/>
      <c r="D45" s="42"/>
      <c r="E45" s="41"/>
      <c r="F45" s="42"/>
    </row>
    <row r="46" spans="1:8">
      <c r="A46" s="120"/>
      <c r="B46" s="54" t="s">
        <v>33</v>
      </c>
      <c r="C46" s="41"/>
      <c r="D46" s="42"/>
      <c r="E46" s="41"/>
      <c r="F46" s="42"/>
    </row>
    <row r="47" spans="1:8">
      <c r="A47" s="120"/>
      <c r="B47" s="55" t="s">
        <v>29</v>
      </c>
      <c r="C47" s="41">
        <v>95.5</v>
      </c>
      <c r="D47" s="42">
        <v>95.6</v>
      </c>
      <c r="E47" s="41">
        <v>79.150000000000006</v>
      </c>
      <c r="F47" s="42">
        <v>78.27</v>
      </c>
    </row>
    <row r="48" spans="1:8">
      <c r="A48" s="120"/>
      <c r="B48" s="55" t="s">
        <v>32</v>
      </c>
      <c r="C48" s="41">
        <v>95.67</v>
      </c>
      <c r="D48" s="42">
        <v>95.84</v>
      </c>
      <c r="E48" s="41">
        <v>78.84</v>
      </c>
      <c r="F48" s="42">
        <v>79.2</v>
      </c>
    </row>
    <row r="49" spans="1:11">
      <c r="A49" s="120"/>
      <c r="B49" s="55"/>
      <c r="C49" s="41"/>
      <c r="D49" s="42"/>
      <c r="E49" s="41"/>
      <c r="F49" s="42"/>
    </row>
    <row r="50" spans="1:11">
      <c r="A50" s="120"/>
      <c r="B50" s="54" t="s">
        <v>34</v>
      </c>
      <c r="C50" s="41"/>
      <c r="D50" s="42"/>
      <c r="E50" s="41"/>
      <c r="F50" s="42"/>
    </row>
    <row r="51" spans="1:11">
      <c r="A51" s="120"/>
      <c r="B51" s="55" t="s">
        <v>29</v>
      </c>
      <c r="C51" s="41">
        <v>95.15</v>
      </c>
      <c r="D51" s="42">
        <v>95.64</v>
      </c>
      <c r="E51" s="57">
        <v>77.680000000000007</v>
      </c>
      <c r="F51" s="42">
        <v>76.86</v>
      </c>
    </row>
    <row r="52" spans="1:11" ht="17.25" thickBot="1">
      <c r="A52" s="121"/>
      <c r="B52" s="56" t="s">
        <v>32</v>
      </c>
      <c r="C52" s="89">
        <v>95.61</v>
      </c>
      <c r="D52" s="44">
        <v>95.59</v>
      </c>
      <c r="E52" s="59">
        <v>78.94</v>
      </c>
      <c r="F52" s="44">
        <v>77.78</v>
      </c>
    </row>
    <row r="54" spans="1:11" ht="17.25" thickBot="1"/>
    <row r="55" spans="1:11" ht="17.25" thickBot="1">
      <c r="A55" s="77" t="s">
        <v>65</v>
      </c>
      <c r="B55" s="91"/>
      <c r="C55" s="117" t="s">
        <v>7</v>
      </c>
      <c r="D55" s="119"/>
      <c r="E55" s="118" t="s">
        <v>66</v>
      </c>
      <c r="F55" s="119"/>
    </row>
    <row r="56" spans="1:11">
      <c r="A56" s="120" t="s">
        <v>49</v>
      </c>
      <c r="B56" s="54" t="s">
        <v>43</v>
      </c>
      <c r="C56" s="41" t="s">
        <v>30</v>
      </c>
      <c r="D56" s="42" t="s">
        <v>31</v>
      </c>
      <c r="E56" s="41" t="s">
        <v>30</v>
      </c>
      <c r="F56" s="42" t="s">
        <v>31</v>
      </c>
    </row>
    <row r="57" spans="1:11">
      <c r="A57" s="120"/>
      <c r="B57" s="55" t="s">
        <v>29</v>
      </c>
      <c r="C57" s="96">
        <f>SUM(C3+C21+C39)/3</f>
        <v>93.75</v>
      </c>
      <c r="D57" s="97">
        <f t="shared" ref="D57:F57" si="0">SUM(D3+D21+D39)/3</f>
        <v>94.15666666666668</v>
      </c>
      <c r="E57" s="96">
        <f t="shared" si="0"/>
        <v>70.476666666666674</v>
      </c>
      <c r="F57" s="101">
        <f t="shared" si="0"/>
        <v>72.226666666666674</v>
      </c>
      <c r="H57" s="104">
        <f>_xlfn.STDEV.S(C3,C21,C39)/SQRT(COUNT(C3,C21,C39))</f>
        <v>0.345880518869357</v>
      </c>
      <c r="I57" s="104">
        <f t="shared" ref="I57:K57" si="1">_xlfn.STDEV.S(D3,D21,D39)/SQRT(COUNT(D3,D21,D39))</f>
        <v>9.2436164159078252E-2</v>
      </c>
      <c r="J57" s="104">
        <f t="shared" si="1"/>
        <v>0.65325679823821692</v>
      </c>
      <c r="K57" s="104">
        <f t="shared" si="1"/>
        <v>0.2057776577873415</v>
      </c>
    </row>
    <row r="58" spans="1:11">
      <c r="A58" s="120"/>
      <c r="B58" s="55" t="s">
        <v>32</v>
      </c>
      <c r="C58" s="96">
        <f t="shared" ref="C58:F70" si="2">SUM(C4+C22+C40)/3</f>
        <v>93.613333333333344</v>
      </c>
      <c r="D58" s="101">
        <f t="shared" si="2"/>
        <v>94.203333333333333</v>
      </c>
      <c r="E58" s="96">
        <f t="shared" si="2"/>
        <v>70.899999999999991</v>
      </c>
      <c r="F58" s="97">
        <f t="shared" si="2"/>
        <v>71.13333333333334</v>
      </c>
      <c r="H58" s="104">
        <f t="shared" ref="H58:H70" si="3">_xlfn.STDEV.S(C4,C22,C40)/SQRT(COUNT(C4,C22,C40))</f>
        <v>0.35671339257791301</v>
      </c>
      <c r="I58" s="104">
        <f t="shared" ref="I58:K58" si="4">_xlfn.STDEV.S(D4,D22,D40)/SQRT(COUNT(D4,D22,D40))</f>
        <v>7.8386506775364448E-2</v>
      </c>
      <c r="J58" s="104">
        <f t="shared" si="4"/>
        <v>0.34588051886935234</v>
      </c>
      <c r="K58" s="104">
        <f t="shared" si="4"/>
        <v>0.18621970297951249</v>
      </c>
    </row>
    <row r="59" spans="1:11">
      <c r="A59" s="120"/>
      <c r="B59" s="55"/>
      <c r="C59" s="96"/>
      <c r="D59" s="42"/>
      <c r="E59" s="41"/>
      <c r="F59" s="42"/>
      <c r="H59" s="104"/>
      <c r="I59" s="104"/>
      <c r="J59" s="104"/>
      <c r="K59" s="104"/>
    </row>
    <row r="60" spans="1:11">
      <c r="A60" s="120"/>
      <c r="B60" s="54" t="s">
        <v>42</v>
      </c>
      <c r="C60" s="96"/>
      <c r="D60" s="42"/>
      <c r="E60" s="41"/>
      <c r="F60" s="42"/>
      <c r="H60" s="104"/>
      <c r="I60" s="104"/>
      <c r="J60" s="104"/>
      <c r="K60" s="104"/>
    </row>
    <row r="61" spans="1:11">
      <c r="A61" s="120"/>
      <c r="B61" s="55" t="s">
        <v>29</v>
      </c>
      <c r="C61" s="96">
        <f t="shared" si="2"/>
        <v>94.893333333333317</v>
      </c>
      <c r="D61" s="97">
        <f t="shared" si="2"/>
        <v>94.983333333333334</v>
      </c>
      <c r="E61" s="96">
        <f t="shared" si="2"/>
        <v>75.150000000000006</v>
      </c>
      <c r="F61" s="101">
        <f t="shared" si="2"/>
        <v>75.956666666666663</v>
      </c>
      <c r="H61" s="104">
        <f t="shared" si="3"/>
        <v>0.20036078569531987</v>
      </c>
      <c r="I61" s="104">
        <f t="shared" ref="I61:I62" si="5">_xlfn.STDEV.S(D7,D25,D43)/SQRT(COUNT(D7,D25,D43))</f>
        <v>6.1734197258174424E-2</v>
      </c>
      <c r="J61" s="104">
        <f t="shared" ref="J61:J62" si="6">_xlfn.STDEV.S(E7,E25,E43)/SQRT(COUNT(E7,E25,E43))</f>
        <v>0.35156791662493975</v>
      </c>
      <c r="K61" s="104">
        <f t="shared" ref="K61:K62" si="7">_xlfn.STDEV.S(F7,F25,F43)/SQRT(COUNT(F7,F25,F43))</f>
        <v>8.819171036881826E-2</v>
      </c>
    </row>
    <row r="62" spans="1:11">
      <c r="A62" s="120"/>
      <c r="B62" s="55" t="s">
        <v>32</v>
      </c>
      <c r="C62" s="96">
        <f t="shared" si="2"/>
        <v>94.71</v>
      </c>
      <c r="D62" s="101">
        <f t="shared" si="2"/>
        <v>95.2</v>
      </c>
      <c r="E62" s="96">
        <f t="shared" si="2"/>
        <v>74.953333333333333</v>
      </c>
      <c r="F62" s="97">
        <f t="shared" si="2"/>
        <v>75.88333333333334</v>
      </c>
      <c r="H62" s="104">
        <f t="shared" si="3"/>
        <v>0.13576941236277607</v>
      </c>
      <c r="I62" s="104">
        <f t="shared" si="5"/>
        <v>9.1651513899115619E-2</v>
      </c>
      <c r="J62" s="104">
        <f t="shared" si="6"/>
        <v>0.31466031067026956</v>
      </c>
      <c r="K62" s="104">
        <f t="shared" si="7"/>
        <v>0.11893041849940733</v>
      </c>
    </row>
    <row r="63" spans="1:11">
      <c r="A63" s="120"/>
      <c r="B63" s="55"/>
      <c r="C63" s="96"/>
      <c r="D63" s="42"/>
      <c r="E63" s="41"/>
      <c r="F63" s="42"/>
      <c r="H63" s="104"/>
      <c r="I63" s="104"/>
      <c r="J63" s="104"/>
      <c r="K63" s="104"/>
    </row>
    <row r="64" spans="1:11">
      <c r="A64" s="120"/>
      <c r="B64" s="54" t="s">
        <v>33</v>
      </c>
      <c r="C64" s="96"/>
      <c r="D64" s="42"/>
      <c r="E64" s="41"/>
      <c r="F64" s="42"/>
      <c r="H64" s="104"/>
      <c r="I64" s="104"/>
      <c r="J64" s="104"/>
      <c r="K64" s="104"/>
    </row>
    <row r="65" spans="1:11">
      <c r="A65" s="120"/>
      <c r="B65" s="55" t="s">
        <v>29</v>
      </c>
      <c r="C65" s="96">
        <f t="shared" si="2"/>
        <v>95.62</v>
      </c>
      <c r="D65" s="97">
        <f t="shared" si="2"/>
        <v>95.58</v>
      </c>
      <c r="E65" s="96">
        <f t="shared" si="2"/>
        <v>78.956666666666663</v>
      </c>
      <c r="F65" s="97">
        <f t="shared" si="2"/>
        <v>78.536666666666676</v>
      </c>
      <c r="H65" s="104">
        <f t="shared" si="3"/>
        <v>0.10066445913694025</v>
      </c>
      <c r="I65" s="104">
        <f t="shared" ref="I65:I66" si="8">_xlfn.STDEV.S(D11,D29,D47)/SQRT(COUNT(D11,D29,D47))</f>
        <v>6.4291005073289789E-2</v>
      </c>
      <c r="J65" s="104">
        <f t="shared" ref="J65:J66" si="9">_xlfn.STDEV.S(E11,E29,E47)/SQRT(COUNT(E11,E29,E47))</f>
        <v>0.15059142664102285</v>
      </c>
      <c r="K65" s="104">
        <f t="shared" ref="K65:K66" si="10">_xlfn.STDEV.S(F11,F29,F47)/SQRT(COUNT(F11,F29,F47))</f>
        <v>0.16220700080795297</v>
      </c>
    </row>
    <row r="66" spans="1:11">
      <c r="A66" s="120"/>
      <c r="B66" s="55" t="s">
        <v>32</v>
      </c>
      <c r="C66" s="102">
        <f t="shared" si="2"/>
        <v>95.73</v>
      </c>
      <c r="D66" s="97">
        <f t="shared" si="2"/>
        <v>95.719999999999985</v>
      </c>
      <c r="E66" s="96">
        <f t="shared" si="2"/>
        <v>78.936666666666667</v>
      </c>
      <c r="F66" s="101">
        <f t="shared" si="2"/>
        <v>79.373333333333335</v>
      </c>
      <c r="H66" s="104">
        <f t="shared" si="3"/>
        <v>4.5825756949555485E-2</v>
      </c>
      <c r="I66" s="104">
        <f t="shared" si="8"/>
        <v>6.2449979983986353E-2</v>
      </c>
      <c r="J66" s="104">
        <f t="shared" si="9"/>
        <v>8.2124566631696289E-2</v>
      </c>
      <c r="K66" s="104">
        <f t="shared" si="10"/>
        <v>0.12251983966325967</v>
      </c>
    </row>
    <row r="67" spans="1:11">
      <c r="A67" s="120"/>
      <c r="B67" s="55"/>
      <c r="C67" s="96"/>
      <c r="D67" s="42"/>
      <c r="E67" s="41"/>
      <c r="F67" s="42"/>
      <c r="H67" s="104"/>
      <c r="I67" s="104"/>
      <c r="J67" s="104"/>
      <c r="K67" s="104"/>
    </row>
    <row r="68" spans="1:11">
      <c r="A68" s="120"/>
      <c r="B68" s="54" t="s">
        <v>34</v>
      </c>
      <c r="C68" s="96"/>
      <c r="D68" s="42"/>
      <c r="E68" s="41"/>
      <c r="F68" s="42"/>
      <c r="H68" s="104"/>
      <c r="I68" s="104"/>
      <c r="J68" s="104"/>
      <c r="K68" s="104"/>
    </row>
    <row r="69" spans="1:11">
      <c r="A69" s="120"/>
      <c r="B69" s="55" t="s">
        <v>29</v>
      </c>
      <c r="C69" s="96">
        <f t="shared" si="2"/>
        <v>95.17</v>
      </c>
      <c r="D69" s="97">
        <f t="shared" si="2"/>
        <v>95.406666666666652</v>
      </c>
      <c r="E69" s="96">
        <f t="shared" si="2"/>
        <v>78.056666666666672</v>
      </c>
      <c r="F69" s="97">
        <f t="shared" si="2"/>
        <v>77.38</v>
      </c>
      <c r="H69" s="104">
        <f t="shared" si="3"/>
        <v>0.10440306508910514</v>
      </c>
      <c r="I69" s="104">
        <f t="shared" ref="I69:I70" si="11">_xlfn.STDEV.S(D15,D33,D51)/SQRT(COUNT(D15,D33,D51))</f>
        <v>0.12170090842352423</v>
      </c>
      <c r="J69" s="104">
        <f t="shared" ref="J69:J70" si="12">_xlfn.STDEV.S(E15,E33,E51)/SQRT(COUNT(E15,E33,E51))</f>
        <v>0.18941430193566874</v>
      </c>
      <c r="K69" s="104">
        <f t="shared" ref="K69:K70" si="13">_xlfn.STDEV.S(F15,F33,F51)/SQRT(COUNT(F15,F33,F51))</f>
        <v>0.3401960219246139</v>
      </c>
    </row>
    <row r="70" spans="1:11" ht="17.25" thickBot="1">
      <c r="A70" s="121"/>
      <c r="B70" s="56" t="s">
        <v>32</v>
      </c>
      <c r="C70" s="103">
        <f t="shared" si="2"/>
        <v>95.463333333333324</v>
      </c>
      <c r="D70" s="98">
        <f t="shared" si="2"/>
        <v>95.33</v>
      </c>
      <c r="E70" s="103">
        <f t="shared" si="2"/>
        <v>78.38333333333334</v>
      </c>
      <c r="F70" s="98">
        <f t="shared" si="2"/>
        <v>77.793333333333337</v>
      </c>
      <c r="H70" s="104">
        <f t="shared" si="3"/>
        <v>8.1103500403976486E-2</v>
      </c>
      <c r="I70" s="104">
        <f t="shared" si="11"/>
        <v>0.22120880030716195</v>
      </c>
      <c r="J70" s="104">
        <f t="shared" si="12"/>
        <v>0.28085187871505601</v>
      </c>
      <c r="K70" s="104">
        <f t="shared" si="13"/>
        <v>0.14449144534462158</v>
      </c>
    </row>
    <row r="77" spans="1:11" ht="17.25" thickBot="1"/>
    <row r="78" spans="1:11" ht="17.25" thickBot="1">
      <c r="A78" s="77" t="s">
        <v>61</v>
      </c>
      <c r="B78" s="105"/>
      <c r="C78" s="117" t="s">
        <v>7</v>
      </c>
      <c r="D78" s="119"/>
      <c r="E78" s="118" t="s">
        <v>8</v>
      </c>
      <c r="F78" s="119"/>
      <c r="H78" s="105" t="s">
        <v>70</v>
      </c>
      <c r="I78" s="105" t="s">
        <v>71</v>
      </c>
    </row>
    <row r="79" spans="1:11">
      <c r="A79" s="120" t="s">
        <v>49</v>
      </c>
      <c r="B79" s="54" t="s">
        <v>42</v>
      </c>
      <c r="C79" s="41"/>
      <c r="D79" s="42" t="s">
        <v>31</v>
      </c>
      <c r="E79" s="41"/>
      <c r="F79" s="42" t="s">
        <v>31</v>
      </c>
      <c r="H79" s="105" t="s">
        <v>73</v>
      </c>
      <c r="I79" s="105" t="s">
        <v>77</v>
      </c>
    </row>
    <row r="80" spans="1:11">
      <c r="A80" s="120"/>
      <c r="B80" s="55" t="s">
        <v>29</v>
      </c>
      <c r="C80" s="57"/>
      <c r="D80" s="42">
        <v>95.32</v>
      </c>
      <c r="E80" s="41"/>
      <c r="F80" s="58">
        <v>76.849999999999994</v>
      </c>
      <c r="H80" s="105"/>
      <c r="I80" s="105"/>
    </row>
    <row r="81" spans="1:9">
      <c r="A81" s="120"/>
      <c r="B81" s="55" t="s">
        <v>32</v>
      </c>
      <c r="C81" s="57"/>
      <c r="D81" s="42">
        <v>95.48</v>
      </c>
      <c r="E81" s="41"/>
      <c r="F81" s="58">
        <v>77.64</v>
      </c>
      <c r="H81" s="105"/>
      <c r="I81" s="105"/>
    </row>
    <row r="82" spans="1:9">
      <c r="A82" s="120"/>
      <c r="B82" s="54" t="s">
        <v>43</v>
      </c>
      <c r="C82" s="41"/>
      <c r="D82" s="42" t="s">
        <v>31</v>
      </c>
      <c r="E82" s="41"/>
      <c r="F82" s="42" t="s">
        <v>31</v>
      </c>
      <c r="H82" s="105"/>
      <c r="I82" s="105"/>
    </row>
    <row r="83" spans="1:9">
      <c r="B83" s="55" t="s">
        <v>29</v>
      </c>
      <c r="C83" s="57"/>
      <c r="D83" s="42">
        <v>94.75</v>
      </c>
      <c r="E83" s="41"/>
      <c r="F83" s="42">
        <v>73.7</v>
      </c>
      <c r="H83" s="105" t="s">
        <v>74</v>
      </c>
      <c r="I83" s="41" t="s">
        <v>72</v>
      </c>
    </row>
    <row r="84" spans="1:9" ht="17.25" thickBot="1">
      <c r="B84" s="55" t="s">
        <v>32</v>
      </c>
      <c r="C84" s="57"/>
      <c r="D84" s="42">
        <v>94.81</v>
      </c>
      <c r="E84" s="41"/>
      <c r="F84" s="42">
        <v>74.37</v>
      </c>
      <c r="H84" s="105"/>
      <c r="I84" s="105"/>
    </row>
    <row r="85" spans="1:9" ht="17.25" thickBot="1">
      <c r="A85" s="77" t="s">
        <v>62</v>
      </c>
      <c r="B85" s="105"/>
      <c r="C85" s="117" t="s">
        <v>7</v>
      </c>
      <c r="D85" s="119"/>
      <c r="E85" s="122" t="s">
        <v>8</v>
      </c>
      <c r="F85" s="123"/>
      <c r="H85" s="105"/>
      <c r="I85" s="105"/>
    </row>
    <row r="86" spans="1:9">
      <c r="A86" s="120" t="s">
        <v>49</v>
      </c>
      <c r="B86" s="54" t="s">
        <v>42</v>
      </c>
      <c r="C86" s="41"/>
      <c r="D86" s="42" t="s">
        <v>31</v>
      </c>
      <c r="E86" s="41"/>
      <c r="F86" s="42" t="s">
        <v>31</v>
      </c>
      <c r="H86" s="105"/>
      <c r="I86" s="105"/>
    </row>
    <row r="87" spans="1:9">
      <c r="A87" s="120"/>
      <c r="B87" s="55" t="s">
        <v>29</v>
      </c>
      <c r="C87" s="57"/>
      <c r="D87" s="42">
        <v>95.66</v>
      </c>
      <c r="E87" s="41"/>
      <c r="F87" s="42">
        <v>77.430000000000007</v>
      </c>
      <c r="H87" s="105" t="s">
        <v>75</v>
      </c>
      <c r="I87" s="105"/>
    </row>
    <row r="88" spans="1:9">
      <c r="A88" s="120"/>
      <c r="B88" s="55" t="s">
        <v>32</v>
      </c>
      <c r="C88" s="57"/>
      <c r="D88" s="42">
        <v>95.6</v>
      </c>
      <c r="E88" s="41"/>
      <c r="F88" s="42">
        <v>77.819999999999993</v>
      </c>
      <c r="H88" s="105"/>
      <c r="I88" s="105"/>
    </row>
    <row r="89" spans="1:9">
      <c r="A89" s="120"/>
      <c r="B89" s="54" t="s">
        <v>43</v>
      </c>
      <c r="C89" s="41"/>
      <c r="D89" s="42" t="s">
        <v>31</v>
      </c>
      <c r="E89" s="41"/>
      <c r="F89" s="42" t="s">
        <v>31</v>
      </c>
      <c r="H89" s="105"/>
      <c r="I89" s="105"/>
    </row>
    <row r="90" spans="1:9">
      <c r="A90" s="105"/>
      <c r="B90" s="55" t="s">
        <v>29</v>
      </c>
      <c r="C90" s="57"/>
      <c r="D90" s="42">
        <v>94.59</v>
      </c>
      <c r="E90" s="41"/>
      <c r="F90" s="42">
        <v>73.97</v>
      </c>
      <c r="H90" s="105"/>
      <c r="I90" s="105"/>
    </row>
    <row r="91" spans="1:9" ht="17.25" thickBot="1">
      <c r="A91" s="105"/>
      <c r="B91" s="55" t="s">
        <v>32</v>
      </c>
      <c r="C91" s="57"/>
      <c r="D91" s="42">
        <v>94.94</v>
      </c>
      <c r="E91" s="41"/>
      <c r="F91" s="42">
        <v>73.8</v>
      </c>
      <c r="H91" s="105" t="s">
        <v>76</v>
      </c>
      <c r="I91" s="105"/>
    </row>
    <row r="92" spans="1:9" ht="17.25" thickBot="1">
      <c r="A92" s="77" t="s">
        <v>55</v>
      </c>
      <c r="B92" s="105"/>
      <c r="C92" s="117" t="s">
        <v>7</v>
      </c>
      <c r="D92" s="119"/>
      <c r="E92" s="118" t="s">
        <v>8</v>
      </c>
      <c r="F92" s="119"/>
    </row>
    <row r="93" spans="1:9">
      <c r="A93" s="120" t="s">
        <v>49</v>
      </c>
      <c r="B93" s="54" t="s">
        <v>42</v>
      </c>
      <c r="C93" s="41"/>
      <c r="D93" s="42" t="s">
        <v>31</v>
      </c>
      <c r="E93" s="41"/>
      <c r="F93" s="42" t="s">
        <v>31</v>
      </c>
    </row>
    <row r="94" spans="1:9">
      <c r="A94" s="120"/>
      <c r="B94" s="55" t="s">
        <v>29</v>
      </c>
      <c r="C94" s="57"/>
      <c r="D94" s="42">
        <v>95.27</v>
      </c>
      <c r="E94" s="41"/>
      <c r="F94" s="58">
        <v>77.459999999999994</v>
      </c>
    </row>
    <row r="95" spans="1:9">
      <c r="A95" s="120"/>
      <c r="B95" s="55" t="s">
        <v>32</v>
      </c>
      <c r="C95" s="57"/>
      <c r="D95" s="42">
        <v>95.45</v>
      </c>
      <c r="E95" s="41"/>
      <c r="F95" s="58">
        <v>77.67</v>
      </c>
    </row>
    <row r="96" spans="1:9">
      <c r="A96" s="120"/>
      <c r="B96" s="54" t="s">
        <v>43</v>
      </c>
      <c r="C96" s="41"/>
      <c r="D96" s="42" t="s">
        <v>31</v>
      </c>
      <c r="E96" s="41"/>
      <c r="F96" s="42" t="s">
        <v>31</v>
      </c>
    </row>
    <row r="97" spans="1:6">
      <c r="A97" s="105"/>
      <c r="B97" s="55" t="s">
        <v>29</v>
      </c>
      <c r="C97" s="57"/>
      <c r="D97" s="42">
        <v>94.65</v>
      </c>
      <c r="E97" s="41"/>
      <c r="F97" s="42">
        <v>73.61</v>
      </c>
    </row>
    <row r="98" spans="1:6">
      <c r="A98" s="105"/>
      <c r="B98" s="55" t="s">
        <v>32</v>
      </c>
      <c r="C98" s="57"/>
      <c r="D98" s="42">
        <v>94.91</v>
      </c>
      <c r="E98" s="41"/>
      <c r="F98" s="42">
        <v>73.63</v>
      </c>
    </row>
  </sheetData>
  <mergeCells count="21">
    <mergeCell ref="A38:A52"/>
    <mergeCell ref="A86:A89"/>
    <mergeCell ref="C92:D92"/>
    <mergeCell ref="E92:F92"/>
    <mergeCell ref="E1:F1"/>
    <mergeCell ref="A2:A16"/>
    <mergeCell ref="E19:F19"/>
    <mergeCell ref="A20:A34"/>
    <mergeCell ref="E37:F37"/>
    <mergeCell ref="C1:D1"/>
    <mergeCell ref="C19:D19"/>
    <mergeCell ref="C37:D37"/>
    <mergeCell ref="A93:A96"/>
    <mergeCell ref="E55:F55"/>
    <mergeCell ref="A56:A70"/>
    <mergeCell ref="C78:D78"/>
    <mergeCell ref="E78:F78"/>
    <mergeCell ref="A79:A82"/>
    <mergeCell ref="C85:D85"/>
    <mergeCell ref="E85:F85"/>
    <mergeCell ref="C55:D5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결과값정리</vt:lpstr>
      <vt:lpstr>KD</vt:lpstr>
      <vt:lpstr>NODE_SPARSE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2023-03-17T00:50:02Z</dcterms:created>
  <dcterms:modified xsi:type="dcterms:W3CDTF">2023-05-17T09:20:09Z</dcterms:modified>
</cp:coreProperties>
</file>