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tese_1\Desktop\YESID\Personal\"/>
    </mc:Choice>
  </mc:AlternateContent>
  <xr:revisionPtr revIDLastSave="0" documentId="13_ncr:1_{5282FFF6-C9A8-4EED-BD7F-C0B4758B6194}" xr6:coauthVersionLast="41" xr6:coauthVersionMax="41" xr10:uidLastSave="{00000000-0000-0000-0000-000000000000}"/>
  <bookViews>
    <workbookView xWindow="-120" yWindow="-120" windowWidth="15600" windowHeight="11160" activeTab="2" xr2:uid="{AD1717E7-FD6E-46E8-8F06-A24E54E03CD6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3" l="1"/>
  <c r="B34" i="3"/>
  <c r="A30" i="3"/>
  <c r="E29" i="3"/>
  <c r="E26" i="3"/>
  <c r="A27" i="3"/>
  <c r="E23" i="3"/>
  <c r="E20" i="3"/>
  <c r="E17" i="3"/>
  <c r="A24" i="3"/>
  <c r="A21" i="3"/>
  <c r="A18" i="3"/>
  <c r="A15" i="3"/>
  <c r="H8" i="3"/>
  <c r="F6" i="3"/>
  <c r="H6" i="3" s="1"/>
  <c r="E10" i="3"/>
  <c r="D3" i="3"/>
  <c r="F3" i="3" s="1"/>
  <c r="H3" i="3" s="1"/>
  <c r="D4" i="3"/>
  <c r="F4" i="3" s="1"/>
  <c r="H4" i="3" s="1"/>
  <c r="D5" i="3"/>
  <c r="F5" i="3" s="1"/>
  <c r="H5" i="3" s="1"/>
  <c r="D6" i="3"/>
  <c r="D7" i="3"/>
  <c r="F7" i="3" s="1"/>
  <c r="H7" i="3" s="1"/>
  <c r="D8" i="3"/>
  <c r="F8" i="3" s="1"/>
  <c r="D9" i="3"/>
  <c r="F9" i="3" s="1"/>
  <c r="H9" i="3" s="1"/>
  <c r="J9" i="3" s="1"/>
  <c r="F2" i="3"/>
  <c r="H2" i="3" s="1"/>
  <c r="C10" i="3"/>
  <c r="B10" i="3"/>
  <c r="E34" i="3" l="1"/>
  <c r="D10" i="2"/>
  <c r="B10" i="2"/>
  <c r="G3" i="2"/>
  <c r="H3" i="2" s="1"/>
  <c r="I3" i="2" s="1"/>
  <c r="F2" i="2"/>
  <c r="B4" i="2"/>
  <c r="B12" i="2" s="1"/>
  <c r="D12" i="2" s="1"/>
  <c r="B4" i="1" l="1"/>
</calcChain>
</file>

<file path=xl/sharedStrings.xml><?xml version="1.0" encoding="utf-8"?>
<sst xmlns="http://schemas.openxmlformats.org/spreadsheetml/2006/main" count="47" uniqueCount="41">
  <si>
    <t>Ropa</t>
  </si>
  <si>
    <t>Adecuacion local</t>
  </si>
  <si>
    <t>Ropa de mujer</t>
  </si>
  <si>
    <t>Ropa de hombre</t>
  </si>
  <si>
    <t>camaras</t>
  </si>
  <si>
    <t>computador</t>
  </si>
  <si>
    <t>maquina detectora, pines y maquina de pines</t>
  </si>
  <si>
    <t>vitrina</t>
  </si>
  <si>
    <t>Arriendo X3</t>
  </si>
  <si>
    <t>vendedor X3</t>
  </si>
  <si>
    <t>escritorio, silla</t>
  </si>
  <si>
    <t>Salario</t>
  </si>
  <si>
    <t>Motocarros</t>
  </si>
  <si>
    <t>Moto aura</t>
  </si>
  <si>
    <t>Moto Yesid</t>
  </si>
  <si>
    <t>Ingles aura</t>
  </si>
  <si>
    <t>ingles yesid</t>
  </si>
  <si>
    <t>tarjeta credito</t>
  </si>
  <si>
    <t>casa</t>
  </si>
  <si>
    <t xml:space="preserve">pago casa a </t>
  </si>
  <si>
    <t>MES 1</t>
  </si>
  <si>
    <t>MES 2</t>
  </si>
  <si>
    <t>MES 3</t>
  </si>
  <si>
    <t>MES 4</t>
  </si>
  <si>
    <t>MES 5</t>
  </si>
  <si>
    <t>MES 6</t>
  </si>
  <si>
    <t>aura moto</t>
  </si>
  <si>
    <t>fincomercio</t>
  </si>
  <si>
    <t>administracion</t>
  </si>
  <si>
    <t>servicios</t>
  </si>
  <si>
    <t>focus</t>
  </si>
  <si>
    <t>hernan</t>
  </si>
  <si>
    <t>banco caja social</t>
  </si>
  <si>
    <t>CASA</t>
  </si>
  <si>
    <t>ROPA</t>
  </si>
  <si>
    <t>LICORERA</t>
  </si>
  <si>
    <t>TENNIS</t>
  </si>
  <si>
    <t>PAGOS</t>
  </si>
  <si>
    <t>TOTAL</t>
  </si>
  <si>
    <t>ECOMMERCE</t>
  </si>
  <si>
    <t>TURNOS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</si>
</sst>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41">
    <xf numFmtId="0" fontId="0" fillId="0" borderId="0" xfId="0"/>
    <xf numFmtId="42" fontId="0" fillId="0" borderId="0" xfId="1" applyFont="1"/>
    <xf numFmtId="0" fontId="0" fillId="0" borderId="0" xfId="0" applyAlignment="1">
      <alignment wrapText="1"/>
    </xf>
    <xf numFmtId="42" fontId="0" fillId="0" borderId="0" xfId="1" applyFont="1" applyAlignment="1">
      <alignment vertical="center"/>
    </xf>
    <xf numFmtId="42" fontId="0" fillId="0" borderId="0" xfId="0" applyNumberFormat="1"/>
    <xf numFmtId="0" fontId="2" fillId="2" borderId="0" xfId="0" applyFont="1" applyFill="1"/>
    <xf numFmtId="42" fontId="2" fillId="2" borderId="0" xfId="0" applyNumberFormat="1" applyFont="1" applyFill="1"/>
    <xf numFmtId="42" fontId="2" fillId="3" borderId="0" xfId="1" applyFont="1" applyFill="1"/>
    <xf numFmtId="42" fontId="2" fillId="2" borderId="0" xfId="1" applyFont="1" applyFill="1"/>
    <xf numFmtId="0" fontId="0" fillId="0" borderId="0" xfId="0" applyFill="1"/>
    <xf numFmtId="42" fontId="0" fillId="0" borderId="0" xfId="1" applyFont="1" applyFill="1"/>
    <xf numFmtId="42" fontId="2" fillId="0" borderId="0" xfId="1" applyFont="1" applyFill="1"/>
    <xf numFmtId="0" fontId="2" fillId="0" borderId="0" xfId="0" applyFont="1" applyFill="1"/>
    <xf numFmtId="42" fontId="2" fillId="4" borderId="0" xfId="1" applyFont="1" applyFill="1"/>
    <xf numFmtId="42" fontId="3" fillId="2" borderId="0" xfId="1" applyFont="1" applyFill="1"/>
    <xf numFmtId="0" fontId="2" fillId="3" borderId="0" xfId="0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42" fontId="0" fillId="0" borderId="0" xfId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2" fontId="2" fillId="5" borderId="0" xfId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2" fontId="2" fillId="6" borderId="0" xfId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42" fontId="2" fillId="7" borderId="0" xfId="1" applyFont="1" applyFill="1" applyAlignment="1">
      <alignment horizontal="center"/>
    </xf>
    <xf numFmtId="0" fontId="2" fillId="4" borderId="0" xfId="0" applyFont="1" applyFill="1" applyAlignment="1"/>
    <xf numFmtId="0" fontId="2" fillId="4" borderId="0" xfId="0" applyFont="1" applyFill="1"/>
    <xf numFmtId="42" fontId="2" fillId="8" borderId="0" xfId="1" applyFont="1" applyFill="1"/>
    <xf numFmtId="0" fontId="2" fillId="9" borderId="0" xfId="0" applyFont="1" applyFill="1" applyAlignment="1">
      <alignment horizontal="center"/>
    </xf>
    <xf numFmtId="42" fontId="2" fillId="10" borderId="0" xfId="1" applyFont="1" applyFill="1"/>
    <xf numFmtId="0" fontId="2" fillId="11" borderId="0" xfId="0" applyFont="1" applyFill="1" applyAlignment="1">
      <alignment horizontal="center"/>
    </xf>
    <xf numFmtId="42" fontId="2" fillId="11" borderId="0" xfId="1" applyFont="1" applyFill="1"/>
    <xf numFmtId="0" fontId="0" fillId="12" borderId="0" xfId="0" applyFill="1"/>
    <xf numFmtId="42" fontId="0" fillId="12" borderId="0" xfId="1" applyFont="1" applyFill="1"/>
    <xf numFmtId="42" fontId="2" fillId="12" borderId="0" xfId="1" applyFont="1" applyFill="1"/>
    <xf numFmtId="0" fontId="2" fillId="12" borderId="0" xfId="0" applyFont="1" applyFill="1"/>
    <xf numFmtId="42" fontId="0" fillId="12" borderId="0" xfId="1" applyNumberFormat="1" applyFont="1" applyFill="1"/>
    <xf numFmtId="0" fontId="2" fillId="1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2" fontId="2" fillId="3" borderId="0" xfId="1" applyFont="1" applyFill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28C9-83EF-4E92-BB4E-93420D6B5007}">
  <dimension ref="A1:E9"/>
  <sheetViews>
    <sheetView workbookViewId="0">
      <selection activeCell="B11" sqref="B11"/>
    </sheetView>
  </sheetViews>
  <sheetFormatPr baseColWidth="10" defaultRowHeight="15" x14ac:dyDescent="0.25"/>
  <cols>
    <col min="1" max="1" width="17.85546875" bestFit="1" customWidth="1"/>
    <col min="2" max="2" width="13" style="3" bestFit="1" customWidth="1"/>
    <col min="4" max="4" width="15.5703125" bestFit="1" customWidth="1"/>
    <col min="5" max="5" width="12" style="1" bestFit="1" customWidth="1"/>
  </cols>
  <sheetData>
    <row r="1" spans="1:5" x14ac:dyDescent="0.25">
      <c r="A1" t="s">
        <v>8</v>
      </c>
      <c r="B1" s="3">
        <v>6000000</v>
      </c>
      <c r="D1" t="s">
        <v>2</v>
      </c>
      <c r="E1" s="1">
        <v>5000000</v>
      </c>
    </row>
    <row r="2" spans="1:5" x14ac:dyDescent="0.25">
      <c r="A2" t="s">
        <v>0</v>
      </c>
      <c r="B2" s="3">
        <v>10000000</v>
      </c>
      <c r="D2" t="s">
        <v>3</v>
      </c>
      <c r="E2" s="1">
        <v>5000000</v>
      </c>
    </row>
    <row r="3" spans="1:5" x14ac:dyDescent="0.25">
      <c r="A3" t="s">
        <v>1</v>
      </c>
      <c r="B3" s="3">
        <v>6000000</v>
      </c>
    </row>
    <row r="4" spans="1:5" x14ac:dyDescent="0.25">
      <c r="A4" t="s">
        <v>9</v>
      </c>
      <c r="B4" s="3">
        <f>900000*3</f>
        <v>2700000</v>
      </c>
    </row>
    <row r="5" spans="1:5" x14ac:dyDescent="0.25">
      <c r="A5" t="s">
        <v>4</v>
      </c>
      <c r="B5" s="3">
        <v>700000</v>
      </c>
    </row>
    <row r="6" spans="1:5" x14ac:dyDescent="0.25">
      <c r="A6" t="s">
        <v>5</v>
      </c>
      <c r="B6" s="3">
        <v>1000000</v>
      </c>
    </row>
    <row r="7" spans="1:5" x14ac:dyDescent="0.25">
      <c r="A7" t="s">
        <v>7</v>
      </c>
      <c r="B7" s="3">
        <v>1600000</v>
      </c>
    </row>
    <row r="8" spans="1:5" ht="45" x14ac:dyDescent="0.25">
      <c r="A8" s="2" t="s">
        <v>6</v>
      </c>
      <c r="B8" s="3">
        <v>1300000</v>
      </c>
    </row>
    <row r="9" spans="1:5" x14ac:dyDescent="0.25">
      <c r="A9" t="s">
        <v>10</v>
      </c>
      <c r="B9" s="3">
        <v>1500000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8628-D2B6-423A-8D46-E13A73745601}">
  <dimension ref="A1:K12"/>
  <sheetViews>
    <sheetView workbookViewId="0">
      <selection activeCell="B4" sqref="B4"/>
    </sheetView>
  </sheetViews>
  <sheetFormatPr baseColWidth="10" defaultRowHeight="15" x14ac:dyDescent="0.25"/>
  <cols>
    <col min="2" max="2" width="13" style="1" bestFit="1" customWidth="1"/>
    <col min="3" max="3" width="12" bestFit="1" customWidth="1"/>
    <col min="4" max="4" width="13.5703125" bestFit="1" customWidth="1"/>
    <col min="5" max="5" width="13" style="1" bestFit="1" customWidth="1"/>
    <col min="6" max="6" width="12" bestFit="1" customWidth="1"/>
    <col min="7" max="7" width="13" bestFit="1" customWidth="1"/>
    <col min="8" max="9" width="12" bestFit="1" customWidth="1"/>
    <col min="10" max="11" width="12" style="1" bestFit="1" customWidth="1"/>
  </cols>
  <sheetData>
    <row r="1" spans="1:11" x14ac:dyDescent="0.25">
      <c r="F1" t="s">
        <v>20</v>
      </c>
      <c r="G1" t="s">
        <v>21</v>
      </c>
      <c r="H1" t="s">
        <v>22</v>
      </c>
      <c r="I1" t="s">
        <v>23</v>
      </c>
      <c r="J1" s="1" t="s">
        <v>24</v>
      </c>
      <c r="K1" s="1" t="s">
        <v>25</v>
      </c>
    </row>
    <row r="2" spans="1:11" x14ac:dyDescent="0.25">
      <c r="A2" t="s">
        <v>11</v>
      </c>
      <c r="B2" s="1">
        <v>4550000</v>
      </c>
      <c r="D2" t="s">
        <v>13</v>
      </c>
      <c r="E2" s="1">
        <v>5000000</v>
      </c>
      <c r="F2" s="4">
        <f>E2-B2</f>
        <v>450000</v>
      </c>
      <c r="G2" s="4"/>
    </row>
    <row r="3" spans="1:11" x14ac:dyDescent="0.25">
      <c r="A3" t="s">
        <v>12</v>
      </c>
      <c r="B3" s="1">
        <v>1200000</v>
      </c>
      <c r="D3" t="s">
        <v>14</v>
      </c>
      <c r="E3" s="1">
        <v>14000000</v>
      </c>
      <c r="G3" s="4">
        <f>E3-B2</f>
        <v>9450000</v>
      </c>
      <c r="H3" s="4">
        <f>G3-B2</f>
        <v>4900000</v>
      </c>
      <c r="I3" s="4">
        <f>H3-B2</f>
        <v>350000</v>
      </c>
    </row>
    <row r="4" spans="1:11" x14ac:dyDescent="0.25">
      <c r="B4" s="1">
        <f>SUM(B2:B3)</f>
        <v>5750000</v>
      </c>
      <c r="D4" t="s">
        <v>15</v>
      </c>
      <c r="E4" s="1">
        <v>2000000</v>
      </c>
      <c r="J4" s="1">
        <v>2000000</v>
      </c>
    </row>
    <row r="5" spans="1:11" x14ac:dyDescent="0.25">
      <c r="D5" t="s">
        <v>16</v>
      </c>
      <c r="E5" s="1">
        <v>2000000</v>
      </c>
      <c r="J5" s="1">
        <v>2000000</v>
      </c>
    </row>
    <row r="6" spans="1:11" x14ac:dyDescent="0.25">
      <c r="D6" t="s">
        <v>17</v>
      </c>
      <c r="E6" s="1">
        <v>3000000</v>
      </c>
      <c r="K6" s="1">
        <v>3000000</v>
      </c>
    </row>
    <row r="7" spans="1:11" x14ac:dyDescent="0.25">
      <c r="D7" t="s">
        <v>18</v>
      </c>
      <c r="E7" s="1">
        <v>64000000</v>
      </c>
    </row>
    <row r="10" spans="1:11" x14ac:dyDescent="0.25">
      <c r="A10" t="s">
        <v>19</v>
      </c>
      <c r="B10" s="4">
        <f>E7</f>
        <v>64000000</v>
      </c>
      <c r="C10">
        <v>14</v>
      </c>
      <c r="D10" s="4">
        <f>B10/C10</f>
        <v>4571428.5714285718</v>
      </c>
    </row>
    <row r="12" spans="1:11" x14ac:dyDescent="0.25">
      <c r="B12" s="1">
        <f>B4</f>
        <v>5750000</v>
      </c>
      <c r="C12">
        <v>6</v>
      </c>
      <c r="D12" s="4">
        <f>B12*C12</f>
        <v>34500000</v>
      </c>
      <c r="E12" s="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DFF6-672A-4455-A894-C82C90D7C088}">
  <dimension ref="A1:K35"/>
  <sheetViews>
    <sheetView tabSelected="1" workbookViewId="0">
      <selection activeCell="E5" sqref="E5"/>
    </sheetView>
  </sheetViews>
  <sheetFormatPr baseColWidth="10" defaultRowHeight="15" x14ac:dyDescent="0.25"/>
  <cols>
    <col min="1" max="1" width="15.5703125" style="9" bestFit="1" customWidth="1"/>
    <col min="2" max="2" width="14" style="10" bestFit="1" customWidth="1"/>
    <col min="3" max="3" width="13" style="11" bestFit="1" customWidth="1"/>
    <col min="4" max="4" width="13" style="12" bestFit="1" customWidth="1"/>
    <col min="5" max="5" width="13" style="11" bestFit="1" customWidth="1"/>
    <col min="6" max="6" width="13" style="12" bestFit="1" customWidth="1"/>
    <col min="7" max="7" width="12" style="11" bestFit="1" customWidth="1"/>
    <col min="8" max="8" width="13" style="11" bestFit="1" customWidth="1"/>
    <col min="9" max="11" width="12" style="11" bestFit="1" customWidth="1"/>
  </cols>
  <sheetData>
    <row r="1" spans="1:11" x14ac:dyDescent="0.25">
      <c r="A1" s="26" t="s">
        <v>37</v>
      </c>
      <c r="B1" s="40" t="s">
        <v>20</v>
      </c>
      <c r="C1" s="40"/>
      <c r="D1" s="40" t="s">
        <v>21</v>
      </c>
      <c r="E1" s="40"/>
      <c r="F1" s="40" t="s">
        <v>22</v>
      </c>
      <c r="G1" s="40"/>
      <c r="H1" s="40" t="s">
        <v>23</v>
      </c>
      <c r="I1" s="40"/>
      <c r="J1" s="40" t="s">
        <v>24</v>
      </c>
      <c r="K1" s="40"/>
    </row>
    <row r="2" spans="1:11" x14ac:dyDescent="0.25">
      <c r="A2" s="27" t="s">
        <v>26</v>
      </c>
      <c r="B2" s="14">
        <v>4000000</v>
      </c>
      <c r="C2" s="7">
        <v>4000000</v>
      </c>
      <c r="D2" s="6">
        <v>3000000</v>
      </c>
      <c r="E2" s="7">
        <v>3000000</v>
      </c>
      <c r="F2" s="6">
        <f>D2-E2</f>
        <v>0</v>
      </c>
      <c r="G2" s="7">
        <v>0</v>
      </c>
      <c r="H2" s="8">
        <f>F2-G2</f>
        <v>0</v>
      </c>
      <c r="I2" s="7">
        <v>0</v>
      </c>
      <c r="J2" s="8">
        <v>0</v>
      </c>
      <c r="K2" s="7"/>
    </row>
    <row r="3" spans="1:11" x14ac:dyDescent="0.25">
      <c r="A3" s="27" t="s">
        <v>17</v>
      </c>
      <c r="B3" s="8">
        <v>3800000</v>
      </c>
      <c r="C3" s="7">
        <v>3800000</v>
      </c>
      <c r="D3" s="6">
        <f t="shared" ref="D3:D9" si="0">B3-C3</f>
        <v>0</v>
      </c>
      <c r="E3" s="7">
        <v>0</v>
      </c>
      <c r="F3" s="6">
        <f t="shared" ref="F3:F9" si="1">D3-E3</f>
        <v>0</v>
      </c>
      <c r="G3" s="7">
        <v>0</v>
      </c>
      <c r="H3" s="8">
        <f t="shared" ref="H3:H9" si="2">F3-G3</f>
        <v>0</v>
      </c>
      <c r="I3" s="7">
        <v>0</v>
      </c>
      <c r="J3" s="8">
        <v>0</v>
      </c>
      <c r="K3" s="7"/>
    </row>
    <row r="4" spans="1:11" x14ac:dyDescent="0.25">
      <c r="A4" s="27" t="s">
        <v>27</v>
      </c>
      <c r="B4" s="8">
        <v>1500000</v>
      </c>
      <c r="C4" s="7">
        <v>0</v>
      </c>
      <c r="D4" s="6">
        <f t="shared" si="0"/>
        <v>1500000</v>
      </c>
      <c r="E4" s="7">
        <v>968000</v>
      </c>
      <c r="F4" s="6">
        <f t="shared" si="1"/>
        <v>532000</v>
      </c>
      <c r="G4" s="7">
        <v>0</v>
      </c>
      <c r="H4" s="8">
        <f t="shared" si="2"/>
        <v>532000</v>
      </c>
      <c r="I4" s="7">
        <v>0</v>
      </c>
      <c r="J4" s="8">
        <v>0</v>
      </c>
      <c r="K4" s="7"/>
    </row>
    <row r="5" spans="1:11" x14ac:dyDescent="0.25">
      <c r="A5" s="27" t="s">
        <v>28</v>
      </c>
      <c r="B5" s="8">
        <v>500000</v>
      </c>
      <c r="C5" s="7">
        <v>0</v>
      </c>
      <c r="D5" s="6">
        <f t="shared" si="0"/>
        <v>500000</v>
      </c>
      <c r="E5" s="7"/>
      <c r="F5" s="6">
        <f t="shared" si="1"/>
        <v>500000</v>
      </c>
      <c r="G5" s="7">
        <v>0</v>
      </c>
      <c r="H5" s="8">
        <f t="shared" si="2"/>
        <v>500000</v>
      </c>
      <c r="I5" s="7">
        <v>0</v>
      </c>
      <c r="J5" s="8">
        <v>0</v>
      </c>
      <c r="K5" s="7"/>
    </row>
    <row r="6" spans="1:11" x14ac:dyDescent="0.25">
      <c r="A6" s="27" t="s">
        <v>29</v>
      </c>
      <c r="B6" s="8">
        <v>500000</v>
      </c>
      <c r="C6" s="7">
        <v>0</v>
      </c>
      <c r="D6" s="6">
        <f t="shared" si="0"/>
        <v>500000</v>
      </c>
      <c r="E6" s="7"/>
      <c r="F6" s="6">
        <f t="shared" si="1"/>
        <v>500000</v>
      </c>
      <c r="G6" s="7">
        <v>0</v>
      </c>
      <c r="H6" s="8">
        <f t="shared" si="2"/>
        <v>500000</v>
      </c>
      <c r="I6" s="7">
        <v>0</v>
      </c>
      <c r="J6" s="8">
        <v>0</v>
      </c>
      <c r="K6" s="7"/>
    </row>
    <row r="7" spans="1:11" x14ac:dyDescent="0.25">
      <c r="A7" s="27" t="s">
        <v>30</v>
      </c>
      <c r="B7" s="8">
        <v>1500000</v>
      </c>
      <c r="C7" s="7">
        <v>0</v>
      </c>
      <c r="D7" s="6">
        <f t="shared" si="0"/>
        <v>1500000</v>
      </c>
      <c r="E7" s="7"/>
      <c r="F7" s="6">
        <f t="shared" si="1"/>
        <v>1500000</v>
      </c>
      <c r="G7" s="7">
        <v>0</v>
      </c>
      <c r="H7" s="8">
        <f t="shared" si="2"/>
        <v>1500000</v>
      </c>
      <c r="I7" s="7">
        <v>0</v>
      </c>
      <c r="J7" s="8">
        <v>0</v>
      </c>
      <c r="K7" s="7"/>
    </row>
    <row r="8" spans="1:11" x14ac:dyDescent="0.25">
      <c r="A8" s="27" t="s">
        <v>31</v>
      </c>
      <c r="B8" s="8">
        <v>900000</v>
      </c>
      <c r="C8" s="7">
        <v>900000</v>
      </c>
      <c r="D8" s="6">
        <f t="shared" si="0"/>
        <v>0</v>
      </c>
      <c r="E8" s="7"/>
      <c r="F8" s="6">
        <f t="shared" si="1"/>
        <v>0</v>
      </c>
      <c r="G8" s="7">
        <v>0</v>
      </c>
      <c r="H8" s="8">
        <f t="shared" si="2"/>
        <v>0</v>
      </c>
      <c r="I8" s="7">
        <v>0</v>
      </c>
      <c r="J8" s="8">
        <v>0</v>
      </c>
      <c r="K8" s="7"/>
    </row>
    <row r="9" spans="1:11" x14ac:dyDescent="0.25">
      <c r="A9" s="27" t="s">
        <v>32</v>
      </c>
      <c r="B9" s="8">
        <v>14000000</v>
      </c>
      <c r="C9" s="7">
        <v>0</v>
      </c>
      <c r="D9" s="6">
        <f t="shared" si="0"/>
        <v>14000000</v>
      </c>
      <c r="E9" s="7">
        <v>0</v>
      </c>
      <c r="F9" s="6">
        <f t="shared" si="1"/>
        <v>14000000</v>
      </c>
      <c r="G9" s="7">
        <v>3500000</v>
      </c>
      <c r="H9" s="8">
        <f t="shared" si="2"/>
        <v>10500000</v>
      </c>
      <c r="I9" s="7">
        <v>3500000</v>
      </c>
      <c r="J9" s="8">
        <f>H9-I9</f>
        <v>7000000</v>
      </c>
      <c r="K9" s="7">
        <v>3500000</v>
      </c>
    </row>
    <row r="10" spans="1:11" x14ac:dyDescent="0.25">
      <c r="A10" s="27" t="s">
        <v>38</v>
      </c>
      <c r="B10" s="13">
        <f>SUM(B2:B9)</f>
        <v>26700000</v>
      </c>
      <c r="C10" s="7">
        <f>SUM(C2:C9)</f>
        <v>8700000</v>
      </c>
      <c r="D10" s="6"/>
      <c r="E10" s="7">
        <f>SUM(E2:E9)</f>
        <v>3968000</v>
      </c>
      <c r="F10" s="5"/>
      <c r="G10" s="7"/>
      <c r="H10" s="8"/>
      <c r="I10" s="7"/>
      <c r="J10" s="8"/>
      <c r="K10" s="7"/>
    </row>
    <row r="14" spans="1:11" x14ac:dyDescent="0.25">
      <c r="A14" s="15" t="s">
        <v>33</v>
      </c>
      <c r="B14" s="7">
        <v>64000000</v>
      </c>
      <c r="D14" s="39"/>
    </row>
    <row r="15" spans="1:11" x14ac:dyDescent="0.25">
      <c r="A15" s="16">
        <f>B14/B15</f>
        <v>21.333333333333332</v>
      </c>
      <c r="B15" s="7">
        <v>3000000</v>
      </c>
      <c r="D15" s="39"/>
    </row>
    <row r="16" spans="1:11" x14ac:dyDescent="0.25">
      <c r="A16" s="10"/>
    </row>
    <row r="17" spans="1:5" x14ac:dyDescent="0.25">
      <c r="A17" s="19" t="s">
        <v>34</v>
      </c>
      <c r="B17" s="20">
        <v>30000000</v>
      </c>
      <c r="C17" s="28">
        <v>5000000</v>
      </c>
      <c r="D17" s="29">
        <v>1</v>
      </c>
      <c r="E17" s="30">
        <f>C17*D17</f>
        <v>5000000</v>
      </c>
    </row>
    <row r="18" spans="1:5" x14ac:dyDescent="0.25">
      <c r="A18" s="19">
        <f>B17/B18</f>
        <v>6</v>
      </c>
      <c r="B18" s="20">
        <v>5000000</v>
      </c>
      <c r="C18" s="28"/>
      <c r="D18" s="29"/>
      <c r="E18" s="30"/>
    </row>
    <row r="19" spans="1:5" x14ac:dyDescent="0.25">
      <c r="A19" s="17"/>
      <c r="B19" s="18"/>
    </row>
    <row r="20" spans="1:5" x14ac:dyDescent="0.25">
      <c r="A20" s="21" t="s">
        <v>35</v>
      </c>
      <c r="B20" s="22">
        <v>20000000</v>
      </c>
      <c r="C20" s="28">
        <v>5000000</v>
      </c>
      <c r="D20" s="29">
        <v>0</v>
      </c>
      <c r="E20" s="30">
        <f>C20*D20</f>
        <v>0</v>
      </c>
    </row>
    <row r="21" spans="1:5" x14ac:dyDescent="0.25">
      <c r="A21" s="23">
        <f>B20/B21</f>
        <v>4</v>
      </c>
      <c r="B21" s="22">
        <v>5000000</v>
      </c>
      <c r="C21" s="28"/>
      <c r="D21" s="29"/>
      <c r="E21" s="30"/>
    </row>
    <row r="23" spans="1:5" x14ac:dyDescent="0.25">
      <c r="A23" s="24" t="s">
        <v>36</v>
      </c>
      <c r="B23" s="25">
        <v>30000000</v>
      </c>
      <c r="C23" s="28">
        <v>4000000</v>
      </c>
      <c r="D23" s="29">
        <v>0</v>
      </c>
      <c r="E23" s="30">
        <f>C23*D23</f>
        <v>0</v>
      </c>
    </row>
    <row r="24" spans="1:5" x14ac:dyDescent="0.25">
      <c r="A24" s="24">
        <f>B23/B24</f>
        <v>6</v>
      </c>
      <c r="B24" s="25">
        <v>5000000</v>
      </c>
      <c r="C24" s="28"/>
      <c r="D24" s="29"/>
      <c r="E24" s="30"/>
    </row>
    <row r="26" spans="1:5" x14ac:dyDescent="0.25">
      <c r="A26" s="31" t="s">
        <v>39</v>
      </c>
      <c r="B26" s="32">
        <v>5000000</v>
      </c>
      <c r="C26" s="28">
        <v>2000000</v>
      </c>
      <c r="D26" s="29">
        <v>0</v>
      </c>
      <c r="E26" s="30">
        <f>C26*D26</f>
        <v>0</v>
      </c>
    </row>
    <row r="27" spans="1:5" x14ac:dyDescent="0.25">
      <c r="A27" s="31">
        <f>B26/B27</f>
        <v>1</v>
      </c>
      <c r="B27" s="32">
        <v>5000000</v>
      </c>
      <c r="C27" s="28"/>
      <c r="D27" s="29"/>
      <c r="E27" s="30"/>
    </row>
    <row r="29" spans="1:5" x14ac:dyDescent="0.25">
      <c r="A29" s="31" t="s">
        <v>40</v>
      </c>
      <c r="B29" s="32">
        <v>5000000</v>
      </c>
      <c r="C29" s="28">
        <v>2000000</v>
      </c>
      <c r="D29" s="29">
        <v>0</v>
      </c>
      <c r="E29" s="30">
        <f>C29*D29</f>
        <v>0</v>
      </c>
    </row>
    <row r="30" spans="1:5" x14ac:dyDescent="0.25">
      <c r="A30" s="31">
        <f>B29/B30</f>
        <v>1</v>
      </c>
      <c r="B30" s="32">
        <v>5000000</v>
      </c>
      <c r="C30" s="28"/>
      <c r="D30" s="29"/>
      <c r="E30" s="30"/>
    </row>
    <row r="34" spans="1:5" x14ac:dyDescent="0.25">
      <c r="A34" s="33"/>
      <c r="B34" s="37">
        <f>SUM(B29,B26,B23,B20,B17)</f>
        <v>90000000</v>
      </c>
      <c r="C34" s="35"/>
      <c r="D34" s="38">
        <f>SUM(D29,D26,D23,D20,D17)</f>
        <v>1</v>
      </c>
      <c r="E34" s="35">
        <f>SUM(E14:E33)</f>
        <v>5000000</v>
      </c>
    </row>
    <row r="35" spans="1:5" x14ac:dyDescent="0.25">
      <c r="A35" s="33"/>
      <c r="B35" s="34"/>
      <c r="C35" s="35"/>
      <c r="D35" s="36"/>
      <c r="E35" s="35"/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Yesid Cortes Insuasty</dc:creator>
  <cp:lastModifiedBy>Edgar Yesid Cortes Insuasty</cp:lastModifiedBy>
  <dcterms:created xsi:type="dcterms:W3CDTF">2020-12-09T12:44:58Z</dcterms:created>
  <dcterms:modified xsi:type="dcterms:W3CDTF">2020-12-22T15:34:17Z</dcterms:modified>
</cp:coreProperties>
</file>