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15360" windowHeight="8340" tabRatio="944"/>
  </bookViews>
  <sheets>
    <sheet name="Plantilla" sheetId="1" r:id="rId1"/>
    <sheet name="Guía de Embarque" sheetId="2" r:id="rId2"/>
    <sheet name="Declaración Jurada" sheetId="3" r:id="rId3"/>
    <sheet name="Declaración General" sheetId="4" r:id="rId4"/>
    <sheet name="Nota de Descargo" sheetId="5" r:id="rId5"/>
    <sheet name="Factura Comercial" sheetId="6" r:id="rId6"/>
    <sheet name="AWB Base" sheetId="7" r:id="rId7"/>
  </sheets>
  <definedNames>
    <definedName name="_xlnm.Print_Area" localSheetId="6">'AWB Base'!$A$1:$AM$46</definedName>
    <definedName name="_xlnm.Print_Area" localSheetId="5">'Factura Comercial'!$A$1:$H$38</definedName>
    <definedName name="_xlnm.Print_Area" localSheetId="1">'Guía de Embarque'!$A$1:$R$50</definedName>
    <definedName name="_xlnm.Print_Area" localSheetId="0">Plantilla!$A$1:$J$52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9" i="7" l="1"/>
  <c r="Z49" i="7"/>
  <c r="Z48" i="7"/>
  <c r="AK43" i="7"/>
  <c r="AF43" i="7"/>
  <c r="J36" i="7"/>
  <c r="J34" i="7"/>
  <c r="A34" i="7"/>
  <c r="J28" i="7"/>
  <c r="J40" i="7" s="1"/>
  <c r="G26" i="7"/>
  <c r="C26" i="7"/>
  <c r="A26" i="7"/>
  <c r="P25" i="7"/>
  <c r="AB25" i="7" s="1"/>
  <c r="G25" i="7"/>
  <c r="P24" i="7"/>
  <c r="AB24" i="7" s="1"/>
  <c r="G24" i="7"/>
  <c r="P23" i="7"/>
  <c r="AB23" i="7" s="1"/>
  <c r="G23" i="7"/>
  <c r="AB22" i="7"/>
  <c r="P22" i="7"/>
  <c r="G22" i="7"/>
  <c r="P21" i="7"/>
  <c r="AB21" i="7" s="1"/>
  <c r="G21" i="7"/>
  <c r="AB20" i="7"/>
  <c r="P20" i="7"/>
  <c r="G20" i="7"/>
  <c r="P19" i="7"/>
  <c r="G19" i="7"/>
  <c r="AB18" i="7"/>
  <c r="AB26" i="7" s="1"/>
  <c r="A28" i="7" s="1"/>
  <c r="G18" i="7"/>
  <c r="AH11" i="7"/>
  <c r="AF11" i="7"/>
  <c r="AE11" i="7"/>
  <c r="AD11" i="7"/>
  <c r="C11" i="7"/>
  <c r="Z5" i="7"/>
  <c r="AF2" i="7"/>
  <c r="AK1" i="7"/>
  <c r="AG1" i="7"/>
  <c r="H38" i="6" l="1"/>
  <c r="E17" i="6"/>
  <c r="K41" i="1"/>
  <c r="E18" i="6"/>
  <c r="C18" i="6"/>
  <c r="A18" i="6"/>
  <c r="D13" i="6"/>
  <c r="B13" i="6"/>
  <c r="B12" i="6"/>
  <c r="G13" i="6"/>
  <c r="G12" i="6"/>
  <c r="E11" i="6"/>
  <c r="F4" i="6"/>
  <c r="G1" i="6"/>
  <c r="C32" i="6" l="1"/>
  <c r="A32" i="6"/>
  <c r="G18" i="6"/>
  <c r="G16" i="6" s="1"/>
  <c r="G32" i="6" s="1"/>
  <c r="G17" i="6"/>
  <c r="A35" i="6"/>
  <c r="H6" i="5"/>
  <c r="B15" i="5"/>
  <c r="B11" i="5"/>
  <c r="B10" i="5"/>
  <c r="B19" i="4"/>
  <c r="D17" i="4"/>
  <c r="F15" i="4"/>
  <c r="G11" i="4"/>
  <c r="B55" i="3"/>
  <c r="D16" i="3"/>
  <c r="E16" i="3" s="1"/>
  <c r="D17" i="3"/>
  <c r="D18" i="3"/>
  <c r="D19" i="3"/>
  <c r="D20" i="3"/>
  <c r="E20" i="3" s="1"/>
  <c r="D21" i="3"/>
  <c r="D22" i="3"/>
  <c r="D23" i="3"/>
  <c r="D24" i="3"/>
  <c r="E24" i="3" s="1"/>
  <c r="D25" i="3"/>
  <c r="D26" i="3"/>
  <c r="D27" i="3"/>
  <c r="D28" i="3"/>
  <c r="D29" i="3"/>
  <c r="D30" i="3"/>
  <c r="D31" i="3"/>
  <c r="D32" i="3"/>
  <c r="E32" i="3" s="1"/>
  <c r="D33" i="3"/>
  <c r="D34" i="3"/>
  <c r="D35" i="3"/>
  <c r="D36" i="3"/>
  <c r="E36" i="3" s="1"/>
  <c r="D37" i="3"/>
  <c r="D38" i="3"/>
  <c r="D39" i="3"/>
  <c r="D40" i="3"/>
  <c r="E40" i="3" s="1"/>
  <c r="D41" i="3"/>
  <c r="D42" i="3"/>
  <c r="D43" i="3"/>
  <c r="D44" i="3"/>
  <c r="D45" i="3"/>
  <c r="D46" i="3"/>
  <c r="D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15" i="3"/>
  <c r="A16" i="3"/>
  <c r="A17" i="3"/>
  <c r="A18" i="3"/>
  <c r="A19" i="3"/>
  <c r="E19" i="3" s="1"/>
  <c r="A20" i="3"/>
  <c r="A21" i="3"/>
  <c r="A22" i="3"/>
  <c r="A23" i="3"/>
  <c r="E23" i="3" s="1"/>
  <c r="A24" i="3"/>
  <c r="A25" i="3"/>
  <c r="A26" i="3"/>
  <c r="E26" i="3" s="1"/>
  <c r="A27" i="3"/>
  <c r="E27" i="3" s="1"/>
  <c r="A28" i="3"/>
  <c r="A29" i="3"/>
  <c r="A30" i="3"/>
  <c r="A31" i="3"/>
  <c r="E31" i="3" s="1"/>
  <c r="A32" i="3"/>
  <c r="A33" i="3"/>
  <c r="A34" i="3"/>
  <c r="A35" i="3"/>
  <c r="E35" i="3" s="1"/>
  <c r="A36" i="3"/>
  <c r="A37" i="3"/>
  <c r="A38" i="3"/>
  <c r="A39" i="3"/>
  <c r="E39" i="3" s="1"/>
  <c r="A40" i="3"/>
  <c r="A41" i="3"/>
  <c r="A42" i="3"/>
  <c r="E42" i="3" s="1"/>
  <c r="A43" i="3"/>
  <c r="E43" i="3" s="1"/>
  <c r="A44" i="3"/>
  <c r="A45" i="3"/>
  <c r="A46" i="3"/>
  <c r="A15" i="3"/>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2" i="1"/>
  <c r="K43" i="1"/>
  <c r="K44" i="1"/>
  <c r="K45" i="1"/>
  <c r="K46" i="1"/>
  <c r="K47" i="1"/>
  <c r="K48" i="1"/>
  <c r="K49" i="1"/>
  <c r="K50" i="1"/>
  <c r="K3" i="1"/>
  <c r="G51" i="1"/>
  <c r="D12" i="3"/>
  <c r="E12" i="3"/>
  <c r="E11" i="3"/>
  <c r="E8" i="3"/>
  <c r="E7" i="3"/>
  <c r="E6" i="3"/>
  <c r="B11" i="3"/>
  <c r="B8" i="3"/>
  <c r="B7" i="3"/>
  <c r="B6" i="3"/>
  <c r="E46" i="3"/>
  <c r="E48" i="3" s="1"/>
  <c r="E45" i="3"/>
  <c r="E44" i="3"/>
  <c r="E41" i="3"/>
  <c r="E38" i="3"/>
  <c r="E37" i="3"/>
  <c r="E34" i="3"/>
  <c r="E33" i="3"/>
  <c r="E30" i="3"/>
  <c r="E29" i="3"/>
  <c r="E28" i="3"/>
  <c r="E25" i="3"/>
  <c r="E22" i="3"/>
  <c r="E21" i="3"/>
  <c r="E18" i="3"/>
  <c r="E17" i="3"/>
  <c r="E15" i="3"/>
  <c r="B2" i="3"/>
  <c r="E50" i="3" l="1"/>
  <c r="I51" i="1"/>
  <c r="O21" i="2" l="1"/>
  <c r="O20" i="2"/>
  <c r="E24" i="2"/>
  <c r="J24" i="2"/>
  <c r="J23" i="2"/>
  <c r="J22" i="2"/>
  <c r="J20" i="2"/>
  <c r="D23" i="2"/>
  <c r="D22" i="2"/>
  <c r="D20" i="2"/>
  <c r="P7" i="2"/>
  <c r="P14" i="2"/>
  <c r="P15" i="2"/>
  <c r="N8" i="2"/>
  <c r="N7" i="2"/>
  <c r="N6" i="2"/>
  <c r="N5" i="2"/>
  <c r="N15" i="2"/>
  <c r="N12" i="2"/>
  <c r="N13" i="2"/>
  <c r="N14" i="2"/>
</calcChain>
</file>

<file path=xl/comments1.xml><?xml version="1.0" encoding="utf-8"?>
<comments xmlns="http://schemas.openxmlformats.org/spreadsheetml/2006/main">
  <authors>
    <author>Usuario</author>
  </authors>
  <commentList>
    <comment ref="E40" authorId="0" shapeId="0">
      <text>
        <r>
          <rPr>
            <b/>
            <sz val="9"/>
            <color indexed="81"/>
            <rFont val="Tahoma"/>
            <family val="2"/>
          </rPr>
          <t>Efectos Personales
Medicamentos
Documentos
Equipaje No Acompañado</t>
        </r>
      </text>
    </comment>
    <comment ref="E42" authorId="0" shapeId="0">
      <text>
        <r>
          <rPr>
            <b/>
            <sz val="9"/>
            <color indexed="81"/>
            <rFont val="Tahoma"/>
            <family val="2"/>
          </rPr>
          <t>APX - Paqueteria
CAR - Carga Domestica
DOX - Documentos</t>
        </r>
      </text>
    </comment>
    <comment ref="E45" authorId="0" shapeId="0">
      <text>
        <r>
          <rPr>
            <b/>
            <sz val="7"/>
            <color indexed="81"/>
            <rFont val="Tahoma"/>
            <family val="2"/>
          </rPr>
          <t>Bulto No. 1 - Alto x Ancho x Largo / 5000 =?
Bulto No. 2 - Alto x Ancho x Largo / 5000 =?
Bulto No. 3 - Alto x Ancho x Largo / 5000 =?
Bulto No. 4 - Alto x Ancho x Largo / 5000 =?
Bulto No. 5 - Alto x Ancho x Largo / 5000 =?</t>
        </r>
      </text>
    </comment>
    <comment ref="E47" authorId="0" shapeId="0">
      <text>
        <r>
          <rPr>
            <b/>
            <sz val="9"/>
            <color indexed="81"/>
            <rFont val="Tahoma"/>
            <family val="2"/>
          </rPr>
          <t>International Express Standard</t>
        </r>
      </text>
    </comment>
    <comment ref="E48" authorId="0" shapeId="0">
      <text>
        <r>
          <rPr>
            <b/>
            <sz val="9"/>
            <color indexed="81"/>
            <rFont val="Tahoma"/>
            <family val="2"/>
          </rPr>
          <t>* Almanaque !!!</t>
        </r>
      </text>
    </comment>
    <comment ref="E49" authorId="0" shapeId="0">
      <text>
        <r>
          <rPr>
            <b/>
            <sz val="9"/>
            <color indexed="81"/>
            <rFont val="Tahoma"/>
            <family val="2"/>
          </rPr>
          <t>DDP - Entregado con Derechos Abonados
DDU - Entregado sin Pagar Derechos</t>
        </r>
      </text>
    </comment>
  </commentList>
</comments>
</file>

<file path=xl/comments2.xml><?xml version="1.0" encoding="utf-8"?>
<comments xmlns="http://schemas.openxmlformats.org/spreadsheetml/2006/main">
  <authors>
    <author>Usuario</author>
  </authors>
  <commentList>
    <comment ref="E17" authorId="0" shapeId="0">
      <text>
        <r>
          <rPr>
            <b/>
            <sz val="10"/>
            <color indexed="81"/>
            <rFont val="Tahoma"/>
            <family val="2"/>
          </rPr>
          <t>Si Consume el Empaquetado (Plantilla C41):
= Si "Guía de Embarque: P23" &lt; 2 Kg Entonces: 90 pesos/Tasa de Cambio
= Si "Guía de Embarque: P23" &gt; 2 Kg Entonces: 120 pesos/Tasa de Cambio</t>
        </r>
      </text>
    </comment>
    <comment ref="C18" authorId="0" shapeId="0">
      <text>
        <r>
          <rPr>
            <b/>
            <sz val="10"/>
            <color indexed="81"/>
            <rFont val="Tahoma"/>
            <family val="2"/>
          </rPr>
          <t>Seleccionar "MAYOR" entre Peso Real (Plantilla C44) y Peso Volumétrico (Plantilla C45).</t>
        </r>
      </text>
    </comment>
    <comment ref="E18" authorId="0" shapeId="0">
      <text>
        <r>
          <rPr>
            <b/>
            <sz val="10"/>
            <color indexed="81"/>
            <rFont val="Tahoma"/>
            <family val="2"/>
          </rPr>
          <t>Seleccionar del Tarifario según Peso Kg !</t>
        </r>
      </text>
    </comment>
    <comment ref="E35" authorId="0" shapeId="0">
      <text>
        <r>
          <rPr>
            <b/>
            <sz val="9"/>
            <color indexed="81"/>
            <rFont val="Tahoma"/>
            <family val="2"/>
          </rPr>
          <t>Según el Usuario que entre con su clave y contraseña!</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A1" authorId="0" shapeId="0">
      <text>
        <r>
          <rPr>
            <sz val="8"/>
            <color indexed="8"/>
            <rFont val="Times New Roman"/>
            <family val="1"/>
          </rPr>
          <t>INGRESE CODIGO DE CIA</t>
        </r>
      </text>
    </comment>
    <comment ref="D1" authorId="0" shapeId="0">
      <text>
        <r>
          <rPr>
            <sz val="8"/>
            <color indexed="8"/>
            <rFont val="Times New Roman"/>
            <family val="1"/>
          </rPr>
          <t>SOLO ACEPTA NUMEROS IATA</t>
        </r>
      </text>
    </comment>
    <comment ref="P18" authorId="0" shapeId="0">
      <text>
        <r>
          <rPr>
            <sz val="8"/>
            <color indexed="8"/>
            <rFont val="Times New Roman"/>
            <family val="1"/>
          </rPr>
          <t>SI INGRESA MANUALMENTE, SOLO ACEPTA FRACCIONES DE 0,50</t>
        </r>
      </text>
    </comment>
    <comment ref="P19" authorId="0" shapeId="0">
      <text>
        <r>
          <rPr>
            <sz val="8"/>
            <color indexed="8"/>
            <rFont val="Times New Roman"/>
            <family val="1"/>
          </rPr>
          <t>SI INGRESA MANUALMENTE, SOLO ACEPTA FRACCIONES DE 0,50</t>
        </r>
      </text>
    </comment>
    <comment ref="P20" authorId="0" shapeId="0">
      <text>
        <r>
          <rPr>
            <sz val="8"/>
            <color indexed="8"/>
            <rFont val="Times New Roman"/>
            <family val="1"/>
          </rPr>
          <t>SI INGRESA MANUALMENTE, SOLO ACEPTA FRACCIONES DE 0,50</t>
        </r>
      </text>
    </comment>
    <comment ref="P21" authorId="0" shapeId="0">
      <text>
        <r>
          <rPr>
            <sz val="8"/>
            <color indexed="8"/>
            <rFont val="Times New Roman"/>
            <family val="1"/>
          </rPr>
          <t>SI INGRESA MANUALMENTE, SOLO ACEPTA FRACCIONES DE 0,50</t>
        </r>
      </text>
    </comment>
    <comment ref="P22" authorId="0" shapeId="0">
      <text>
        <r>
          <rPr>
            <sz val="8"/>
            <color indexed="8"/>
            <rFont val="Times New Roman"/>
            <family val="1"/>
          </rPr>
          <t>SI INGRESA MANUALMENTE, SOLO ACEPTA FRACCIONES DE 0,50</t>
        </r>
      </text>
    </comment>
    <comment ref="P23" authorId="0" shapeId="0">
      <text>
        <r>
          <rPr>
            <sz val="8"/>
            <color indexed="8"/>
            <rFont val="Times New Roman"/>
            <family val="1"/>
          </rPr>
          <t>SI INGRESA MANUALMENTE, SOLO ACEPTA FRACCIONES DE 0,50</t>
        </r>
      </text>
    </comment>
    <comment ref="P24" authorId="0" shapeId="0">
      <text>
        <r>
          <rPr>
            <sz val="8"/>
            <color indexed="8"/>
            <rFont val="Times New Roman"/>
            <family val="1"/>
          </rPr>
          <t>SI INGRESA MANUALMENTE, SOLO ACEPTA FRACCIONES DE 0,50</t>
        </r>
      </text>
    </comment>
    <comment ref="P25" authorId="0" shapeId="0">
      <text>
        <r>
          <rPr>
            <sz val="8"/>
            <color indexed="8"/>
            <rFont val="Times New Roman"/>
            <family val="1"/>
          </rPr>
          <t>SI INGRESA MANUALMENTE, SOLO ACEPTA FRACCIONES DE 0,50</t>
        </r>
      </text>
    </comment>
    <comment ref="S28" authorId="0" shapeId="0">
      <text>
        <r>
          <rPr>
            <sz val="8"/>
            <color indexed="8"/>
            <rFont val="Times New Roman"/>
            <family val="1"/>
          </rPr>
          <t xml:space="preserve">1º DUE CARRIER
</t>
        </r>
      </text>
    </comment>
    <comment ref="Y28" authorId="0" shapeId="0">
      <text>
        <r>
          <rPr>
            <sz val="8"/>
            <color indexed="8"/>
            <rFont val="Times New Roman"/>
            <family val="1"/>
          </rPr>
          <t>1º DUE CARRIER
VALOR</t>
        </r>
      </text>
    </comment>
    <comment ref="AA28" authorId="0" shapeId="0">
      <text>
        <r>
          <rPr>
            <sz val="8"/>
            <color indexed="8"/>
            <rFont val="Times New Roman"/>
            <family val="1"/>
          </rPr>
          <t>1º DUE AGENT</t>
        </r>
      </text>
    </comment>
    <comment ref="AD28" authorId="0" shapeId="0">
      <text>
        <r>
          <rPr>
            <sz val="8"/>
            <color indexed="8"/>
            <rFont val="Times New Roman"/>
            <family val="1"/>
          </rPr>
          <t>1º DUE AGENT VALOR</t>
        </r>
      </text>
    </comment>
    <comment ref="AG28" authorId="0" shapeId="0">
      <text>
        <r>
          <rPr>
            <sz val="8"/>
            <color indexed="8"/>
            <rFont val="Times New Roman"/>
            <family val="1"/>
          </rPr>
          <t>4º DUE CARRIER</t>
        </r>
      </text>
    </comment>
    <comment ref="AK28" authorId="0" shapeId="0">
      <text>
        <r>
          <rPr>
            <sz val="8"/>
            <color indexed="8"/>
            <rFont val="Times New Roman"/>
            <family val="1"/>
          </rPr>
          <t xml:space="preserve">4º DUE CARIER VALOR
</t>
        </r>
      </text>
    </comment>
    <comment ref="S30" authorId="0" shapeId="0">
      <text>
        <r>
          <rPr>
            <sz val="8"/>
            <color indexed="8"/>
            <rFont val="Times New Roman"/>
            <family val="1"/>
          </rPr>
          <t xml:space="preserve">2º DUE CARRIER
</t>
        </r>
      </text>
    </comment>
    <comment ref="Y30" authorId="0" shapeId="0">
      <text>
        <r>
          <rPr>
            <sz val="8"/>
            <color indexed="8"/>
            <rFont val="Times New Roman"/>
            <family val="1"/>
          </rPr>
          <t>2º DUE CARRIER
VALOR</t>
        </r>
      </text>
    </comment>
    <comment ref="AA30" authorId="0" shapeId="0">
      <text>
        <r>
          <rPr>
            <sz val="8"/>
            <color indexed="8"/>
            <rFont val="Times New Roman"/>
            <family val="1"/>
          </rPr>
          <t>2º DUE AGENT</t>
        </r>
      </text>
    </comment>
    <comment ref="AD30" authorId="0" shapeId="0">
      <text>
        <r>
          <rPr>
            <sz val="8"/>
            <color indexed="8"/>
            <rFont val="Times New Roman"/>
            <family val="1"/>
          </rPr>
          <t>2º DUE AGENT VALOR</t>
        </r>
      </text>
    </comment>
    <comment ref="AG30" authorId="0" shapeId="0">
      <text>
        <r>
          <rPr>
            <sz val="8"/>
            <color indexed="8"/>
            <rFont val="Times New Roman"/>
            <family val="1"/>
          </rPr>
          <t>5º DUE CARRIER</t>
        </r>
      </text>
    </comment>
    <comment ref="AK30" authorId="0" shapeId="0">
      <text>
        <r>
          <rPr>
            <sz val="8"/>
            <color indexed="8"/>
            <rFont val="Times New Roman"/>
            <family val="1"/>
          </rPr>
          <t xml:space="preserve">5º DUE CARIER VALOR
</t>
        </r>
      </text>
    </comment>
    <comment ref="S32" authorId="0" shapeId="0">
      <text>
        <r>
          <rPr>
            <sz val="8"/>
            <color indexed="8"/>
            <rFont val="Times New Roman"/>
            <family val="1"/>
          </rPr>
          <t xml:space="preserve">3º DUE CARRIER
</t>
        </r>
      </text>
    </comment>
    <comment ref="Y32" authorId="0" shapeId="0">
      <text>
        <r>
          <rPr>
            <sz val="8"/>
            <color indexed="8"/>
            <rFont val="Times New Roman"/>
            <family val="1"/>
          </rPr>
          <t>3º DUE CARRIER
VALOR</t>
        </r>
      </text>
    </comment>
    <comment ref="AA32" authorId="0" shapeId="0">
      <text>
        <r>
          <rPr>
            <sz val="8"/>
            <color indexed="8"/>
            <rFont val="Times New Roman"/>
            <family val="1"/>
          </rPr>
          <t>3º DUE AGENT</t>
        </r>
      </text>
    </comment>
    <comment ref="AD32" authorId="0" shapeId="0">
      <text>
        <r>
          <rPr>
            <sz val="8"/>
            <color indexed="8"/>
            <rFont val="Times New Roman"/>
            <family val="1"/>
          </rPr>
          <t>3º DUE AGENT VALOR</t>
        </r>
      </text>
    </comment>
    <comment ref="AG32" authorId="0" shapeId="0">
      <text>
        <r>
          <rPr>
            <sz val="8"/>
            <color indexed="8"/>
            <rFont val="Times New Roman"/>
            <family val="1"/>
          </rPr>
          <t>4º DUE AGENT</t>
        </r>
      </text>
    </comment>
    <comment ref="AK32" authorId="0" shapeId="0">
      <text>
        <r>
          <rPr>
            <sz val="8"/>
            <color indexed="8"/>
            <rFont val="Times New Roman"/>
            <family val="1"/>
          </rPr>
          <t xml:space="preserve">4º DUE AGENT VALOR
</t>
        </r>
      </text>
    </comment>
  </commentList>
</comments>
</file>

<file path=xl/sharedStrings.xml><?xml version="1.0" encoding="utf-8"?>
<sst xmlns="http://schemas.openxmlformats.org/spreadsheetml/2006/main" count="298" uniqueCount="242">
  <si>
    <t>Datos del Expedidor</t>
  </si>
  <si>
    <t>Dirección:</t>
  </si>
  <si>
    <t>Remitente:</t>
  </si>
  <si>
    <t>País:</t>
  </si>
  <si>
    <t>Teléfono:</t>
  </si>
  <si>
    <t>Departamento:</t>
  </si>
  <si>
    <t>Datos del Destinatario</t>
  </si>
  <si>
    <t>Destinatario:</t>
  </si>
  <si>
    <t>Código Postal:</t>
  </si>
  <si>
    <t>Recoger en Domicilio:</t>
  </si>
  <si>
    <t>√</t>
  </si>
  <si>
    <t>Entrega en Domicilio:</t>
  </si>
  <si>
    <t>»</t>
  </si>
  <si>
    <t>Cliente</t>
  </si>
  <si>
    <t>Agencia:</t>
  </si>
  <si>
    <t>Pack Express Uruguay S.A.S</t>
  </si>
  <si>
    <t>Ubicación:</t>
  </si>
  <si>
    <t>Carlos Quijano 1258 Esq. Soriano</t>
  </si>
  <si>
    <t>RUT:</t>
  </si>
  <si>
    <t>218883410015</t>
  </si>
  <si>
    <t>Dpto. / País:</t>
  </si>
  <si>
    <t>MONTEVIDEO, URUGUAY</t>
  </si>
  <si>
    <t>Teléfonos:</t>
  </si>
  <si>
    <t>(+598) 2902 7227 / (+598) 93 594 297</t>
  </si>
  <si>
    <t>Descripción:</t>
  </si>
  <si>
    <t>Tipo de Bulto:</t>
  </si>
  <si>
    <t>Peso Real (Kg):</t>
  </si>
  <si>
    <t>No. de Bultos:</t>
  </si>
  <si>
    <t>Peso Volumétrico (Kg)</t>
  </si>
  <si>
    <t xml:space="preserve"> </t>
  </si>
  <si>
    <t>Valor de Mercancía (USD):</t>
  </si>
  <si>
    <t>Servicio:</t>
  </si>
  <si>
    <t>Fecha de Embarque:</t>
  </si>
  <si>
    <t>Incoterm:</t>
  </si>
  <si>
    <t>Información del Envío</t>
  </si>
  <si>
    <t>Producto:</t>
  </si>
  <si>
    <t>IES</t>
  </si>
  <si>
    <t>PACK EXPRESS URUGUAY S.A.S</t>
  </si>
  <si>
    <t>Cliente: PACK EXPRESS URUGUAY S.A.S (COMVD07341)</t>
  </si>
  <si>
    <t>Origen: Aeropuerto de Carrasco, Montevideo (MVD)</t>
  </si>
  <si>
    <t>Carlos Quijano 1258 Esq. Soriano, Centro</t>
  </si>
  <si>
    <t>Telf. (+598) 2902 7227 / (+598) 93 594 297</t>
  </si>
  <si>
    <t>Email: packexpress2021@gmail.com</t>
  </si>
  <si>
    <t>Uruguay</t>
  </si>
  <si>
    <t>Telf.</t>
  </si>
  <si>
    <t>Remitente</t>
  </si>
  <si>
    <t>Nombre:</t>
  </si>
  <si>
    <t>Telf:</t>
  </si>
  <si>
    <t>Destinatario</t>
  </si>
  <si>
    <t>Yusniel Rojas Castro</t>
  </si>
  <si>
    <t>Constituyente 1713 Esq. Minas</t>
  </si>
  <si>
    <t>Marisela Castro Perez</t>
  </si>
  <si>
    <t>Ave 71 No. 22011 Entre 220 y 222</t>
  </si>
  <si>
    <t>Cuba</t>
  </si>
  <si>
    <t>La Lisa, La Habana</t>
  </si>
  <si>
    <t>Efectos Personales</t>
  </si>
  <si>
    <t>APX - Paqueteria</t>
  </si>
  <si>
    <t>30 USD</t>
  </si>
  <si>
    <t>International Express Standard</t>
  </si>
  <si>
    <t>CP-10400</t>
  </si>
  <si>
    <t>Centro, Montevideo</t>
  </si>
  <si>
    <t>Origen:</t>
  </si>
  <si>
    <t>Fecha:</t>
  </si>
  <si>
    <t>Embarque:</t>
  </si>
  <si>
    <t>Peso (Kg):</t>
  </si>
  <si>
    <t>Cond. Entrega:</t>
  </si>
  <si>
    <t>DDU</t>
  </si>
  <si>
    <t>Valor Mercancía (USD):</t>
  </si>
  <si>
    <t>Bultos:</t>
  </si>
  <si>
    <t>Peso a Cobrar:</t>
  </si>
  <si>
    <t>1,5 KG</t>
  </si>
  <si>
    <t>------------------------------------------------------------------------------------------------------------------------------------------------------------------------------------------------------------</t>
  </si>
  <si>
    <t>DOBLAR POR AQUÍ / INTRODUCIR EN VENTANA DE SOBRE</t>
  </si>
  <si>
    <t>Status:</t>
  </si>
  <si>
    <t>Pagado / Prepaid</t>
  </si>
  <si>
    <r>
      <rPr>
        <sz val="28"/>
        <color indexed="23"/>
        <rFont val="Arial Black"/>
        <family val="2"/>
      </rPr>
      <t>Factura Comercial</t>
    </r>
    <r>
      <rPr>
        <sz val="25"/>
        <color indexed="23"/>
        <rFont val="Arial Black"/>
        <family val="2"/>
      </rPr>
      <t xml:space="preserve"> (</t>
    </r>
    <r>
      <rPr>
        <sz val="22"/>
        <color indexed="23"/>
        <rFont val="Arial Black"/>
        <family val="2"/>
      </rPr>
      <t>Commercial Invoice)</t>
    </r>
  </si>
  <si>
    <t xml:space="preserve">Fecha/Date:   </t>
  </si>
  <si>
    <t>Factura/Invoice</t>
  </si>
  <si>
    <t>00109</t>
  </si>
  <si>
    <t>SHIPPER</t>
  </si>
  <si>
    <t>SHIPPED TO:</t>
  </si>
  <si>
    <t>Enviado desde:</t>
  </si>
  <si>
    <t>MVD</t>
  </si>
  <si>
    <t>Enviado a:</t>
  </si>
  <si>
    <t>CUB</t>
  </si>
  <si>
    <t>I.D / RUC / Passport:</t>
  </si>
  <si>
    <t>Contacto/Contact:</t>
  </si>
  <si>
    <t>Teléfono/Phone:</t>
  </si>
  <si>
    <t>E-mail:</t>
  </si>
  <si>
    <t>Compañía/Company:</t>
  </si>
  <si>
    <t xml:space="preserve">Direccion/Address: </t>
  </si>
  <si>
    <t>Comentarios/Comments or Special Instructions:</t>
  </si>
  <si>
    <t>Cantidad (Quantity)</t>
  </si>
  <si>
    <t>Descripción  (Description)</t>
  </si>
  <si>
    <t>Precio Unitario                (Unit Price)</t>
  </si>
  <si>
    <t>Cantidad (Amount)</t>
  </si>
  <si>
    <t>The exporter of the products covered by this document   declares that, except where otherwise clearly indicated, these products are of  URUGUAY,  preferential origin.  I/We hereby certify that the information on this invoice is true and correct and that the contents of this shipment are as stated above.</t>
  </si>
  <si>
    <t>TAX RATE</t>
  </si>
  <si>
    <t>SALES TAX</t>
  </si>
  <si>
    <t>SHIPPING &amp; HANDLING</t>
  </si>
  <si>
    <t>Declaro que según mi leal saber y enteder, la informacion antes mencionada es cierta y correcta, ademas que este envio se origina en el pais de URUGUAY.</t>
  </si>
  <si>
    <t>Sub TOTAL</t>
  </si>
  <si>
    <t>ADJUNTAR Y ARCHIVAR COPIAS DE LA DECLARACION DE SEGURIDAD, COPIA DE PASAPORTE O IDENTIDAD PERSONAL, LICENCIA DE CONDUCIR</t>
  </si>
  <si>
    <t>House</t>
  </si>
  <si>
    <t>6.418.865-2</t>
  </si>
  <si>
    <t>/////////////////////</t>
  </si>
  <si>
    <t>Reloj Pulsera</t>
  </si>
  <si>
    <t>Pac de Medias</t>
  </si>
  <si>
    <t>Pantalones</t>
  </si>
  <si>
    <t>Pullovers</t>
  </si>
  <si>
    <t>Remeras</t>
  </si>
  <si>
    <t>Shampoo</t>
  </si>
  <si>
    <t>Acondicionador</t>
  </si>
  <si>
    <t>Jabones Palmolive</t>
  </si>
  <si>
    <t>Telefono Movil</t>
  </si>
  <si>
    <t>Cover de Telefono</t>
  </si>
  <si>
    <t>Zapatos</t>
  </si>
  <si>
    <r>
      <t>Nombre/Name:</t>
    </r>
    <r>
      <rPr>
        <i/>
        <sz val="10"/>
        <rFont val="Arial"/>
        <family val="2"/>
      </rPr>
      <t xml:space="preserve"> </t>
    </r>
  </si>
  <si>
    <t>Firma/Signature:</t>
  </si>
  <si>
    <t xml:space="preserve">Declaración General de Seguridad </t>
  </si>
  <si>
    <t>Montevideo,</t>
  </si>
  <si>
    <t>Señores</t>
  </si>
  <si>
    <t>Copa Airlines/Feriban</t>
  </si>
  <si>
    <t>Presente</t>
  </si>
  <si>
    <t xml:space="preserve">Ref.    Nro.   Guía / </t>
  </si>
  <si>
    <t xml:space="preserve">Mediante la presente, yo </t>
  </si>
  <si>
    <t>CI Nro.:</t>
  </si>
  <si>
    <t>___________________________________________________________________________</t>
  </si>
  <si>
    <r>
      <t xml:space="preserve">“Certifico que este embarque no contiene ningún producto explosivo, mercancías peligrosas o aparato destructivo </t>
    </r>
    <r>
      <rPr>
        <b/>
        <sz val="12"/>
        <rFont val="Arial"/>
        <family val="2"/>
      </rPr>
      <t>NO AUTORIZADO, ASI COMO MERCANCIAS ILEGALES</t>
    </r>
    <r>
      <rPr>
        <sz val="12"/>
        <rFont val="Arial"/>
        <family val="2"/>
      </rPr>
      <t>. Estoy consciente de que este embarque está sujeto a los respectivos controles de seguridad Aérea y otras Regulaciones Gubernamentales: Asimismo, soy consciente que esta declaración y firma original así como el resto de los documentos de este embarque se mantendrán en archivo hasta que el embarque sea entregado al consignatario.”</t>
    </r>
  </si>
  <si>
    <t>“Soy consciente y acepto que dada la emergencia sanitaria, existen retrasos en los envíos, siendo indefinido el arribo de la misma a su destino final”</t>
  </si>
  <si>
    <t>“Adicionalmente autorizo al personal de Feriban S.A. a realizar cualquier gestión en nuestro nombre ante la Dirección de Aduanas del Uruguay”</t>
  </si>
  <si>
    <t>______________________________</t>
  </si>
  <si>
    <t>Firma/Signature   y   Sello/Seal</t>
  </si>
  <si>
    <r>
      <t>Nota</t>
    </r>
    <r>
      <rPr>
        <sz val="12"/>
        <rFont val="Arial"/>
        <family val="2"/>
      </rPr>
      <t>: El firmante debe adjuntar a la presente fotocopia de un documento de identidad con su fotografía y presentar el original para la verificación de su firma.</t>
    </r>
  </si>
  <si>
    <t>FERIBAN S.A.</t>
  </si>
  <si>
    <t>Aeropuerto Int´l. de Carrasco</t>
  </si>
  <si>
    <t>TCU of 116</t>
  </si>
  <si>
    <t>Tel./Fax:  (598) 26009915 - 26002118</t>
  </si>
  <si>
    <r>
      <t>Montevideo</t>
    </r>
    <r>
      <rPr>
        <sz val="9"/>
        <color rgb="FF808080"/>
        <rFont val="Times New Roman"/>
        <family val="1"/>
      </rPr>
      <t xml:space="preserve"> - </t>
    </r>
    <r>
      <rPr>
        <sz val="12"/>
        <color rgb="FF808080"/>
        <rFont val="Times New Roman"/>
        <family val="1"/>
      </rPr>
      <t>Uruguay</t>
    </r>
  </si>
  <si>
    <r>
      <t>NOTA DE DESCARGO DE RESPONSABILIDAD</t>
    </r>
    <r>
      <rPr>
        <sz val="14"/>
        <rFont val="Calibri"/>
        <family val="2"/>
      </rPr>
      <t> </t>
    </r>
  </si>
  <si>
    <t>Por   este medio certificamos que deslindamos de cualquier responsabilidad, sobre valor total, de los artículos embarcados bajo la guía</t>
  </si>
  <si>
    <t>a los Señores de Copa Airlines Courier, dado que los productos declarados están fuera del cuadro de artículos permitidos para el transporte por esta empresa o presentan un embalaje inadecuado para su transporte.  </t>
  </si>
  <si>
    <t>Persona:</t>
  </si>
  <si>
    <r>
      <t>C.I:</t>
    </r>
    <r>
      <rPr>
        <sz val="11"/>
        <rFont val="Arial"/>
        <family val="2"/>
      </rPr>
      <t xml:space="preserve"> </t>
    </r>
  </si>
  <si>
    <t>Firma:</t>
  </si>
  <si>
    <t>FACTURA</t>
  </si>
  <si>
    <t>Nro.</t>
  </si>
  <si>
    <t>KG</t>
  </si>
  <si>
    <t>Precio</t>
  </si>
  <si>
    <t>Fecha</t>
  </si>
  <si>
    <t>D</t>
  </si>
  <si>
    <t>M</t>
  </si>
  <si>
    <t>A</t>
  </si>
  <si>
    <t>SUMINISTRADOR: Pack Express Uruguay S.A.S</t>
  </si>
  <si>
    <r>
      <rPr>
        <u/>
        <sz val="13"/>
        <color indexed="8"/>
        <rFont val="Calibri"/>
        <family val="2"/>
      </rPr>
      <t>Dirección</t>
    </r>
    <r>
      <rPr>
        <sz val="13"/>
        <color indexed="8"/>
        <rFont val="Calibri"/>
        <family val="2"/>
      </rPr>
      <t>: Carlos Quijano No. 1258                              Esq. Soriano. MVD. Uruguay</t>
    </r>
  </si>
  <si>
    <t>Código RUT</t>
  </si>
  <si>
    <t>Actividad</t>
  </si>
  <si>
    <t>Courier</t>
  </si>
  <si>
    <t>Agencia Bancaria</t>
  </si>
  <si>
    <t>Scotiabank</t>
  </si>
  <si>
    <t>Cuenta Bancaria UY</t>
  </si>
  <si>
    <t>046-3519208500</t>
  </si>
  <si>
    <t>Cuenta Bancaria USD</t>
  </si>
  <si>
    <t xml:space="preserve">CLIENTE : </t>
  </si>
  <si>
    <r>
      <rPr>
        <u/>
        <sz val="13"/>
        <color indexed="8"/>
        <rFont val="Calibri"/>
        <family val="2"/>
      </rPr>
      <t>Dirección</t>
    </r>
    <r>
      <rPr>
        <sz val="13"/>
        <color indexed="8"/>
        <rFont val="Calibri"/>
        <family val="2"/>
      </rPr>
      <t xml:space="preserve">: </t>
    </r>
  </si>
  <si>
    <t>Cédula</t>
  </si>
  <si>
    <t>Teléfono</t>
  </si>
  <si>
    <t>No.  Bultos</t>
  </si>
  <si>
    <t>Peso Kg</t>
  </si>
  <si>
    <t>Importe</t>
  </si>
  <si>
    <t>USD</t>
  </si>
  <si>
    <t>FUEL</t>
  </si>
  <si>
    <t>PACKAGING</t>
  </si>
  <si>
    <t>TOTAL</t>
  </si>
  <si>
    <t>////////////</t>
  </si>
  <si>
    <t>ENTREGADO POR</t>
  </si>
  <si>
    <t xml:space="preserve">Nombre y Apellidos: </t>
  </si>
  <si>
    <t>Nombre y Apellidos:</t>
  </si>
  <si>
    <t>Para darle seguimiento a su Encomienda con el No. de Guía de Embarque:
https://www.copacourier.com/es/Paginas/Bienvenido.aspx</t>
  </si>
  <si>
    <t>Pablo Espósito Tarrío</t>
  </si>
  <si>
    <t>Empaquetado:</t>
  </si>
  <si>
    <t>PP</t>
  </si>
  <si>
    <r>
      <t xml:space="preserve">COPA AIRLINES
</t>
    </r>
    <r>
      <rPr>
        <b/>
        <sz val="14"/>
        <color indexed="8"/>
        <rFont val="Times New Roman"/>
        <family val="1"/>
      </rPr>
      <t>Compañía Panameña de Aviación, S.A.
P.O.BOX 1572
PANAMA 1, PANAMA</t>
    </r>
  </si>
  <si>
    <t>AMERICAN AIRLINES CARGO
P.O.Box 619616
D/FW Airport, Texas
75261-9616 U.S.A.</t>
  </si>
  <si>
    <t>I B E R I A    L A E
Velazquez 130 - Madrid - España
Miembro de IATA</t>
  </si>
  <si>
    <t>AIR FRANCE
45 RUE DE PARIS 95747
ROISSY CDG CEDEX - FRANCE</t>
  </si>
  <si>
    <t>UNITED AIRLINES
P.O. Box 66100
Chicago, Illinois 60666, U.S.A.</t>
  </si>
  <si>
    <t>LAN CHILE
Arturo Merino Benítez International Airport
Santiago, Chile</t>
  </si>
  <si>
    <t>AEROLINEAS ARGENTINAS
Bouchard 547
Buenos Aires, ARGENTINA</t>
  </si>
  <si>
    <t>MARTINAIR HOLLAND
P.O.BOX 7507, 1118 ZG 
SCHIPOL AIRPORT 
THE NETHERLANDS</t>
  </si>
  <si>
    <t>CONTINENTAL AIRLINES
2777 ALLEN PARKWAY
HOUSTON TX  77019 USA</t>
  </si>
  <si>
    <t xml:space="preserve">LUFTHANSA CARGO
</t>
  </si>
  <si>
    <t>AIR COMET CARGO</t>
  </si>
  <si>
    <t>CENTURION</t>
  </si>
  <si>
    <t>UNITED PARCEL SYSTEM</t>
  </si>
  <si>
    <t>T A M
Linhas Aereas</t>
  </si>
  <si>
    <t>ATLAS AIR</t>
  </si>
  <si>
    <t>AVIANCA</t>
  </si>
  <si>
    <t>AEROSUR</t>
  </si>
  <si>
    <t>AIR CANADA</t>
  </si>
  <si>
    <t>POLAR AIR CARGO</t>
  </si>
  <si>
    <t>pirulo Gonzalez
Rio branco 1463 tel 099123123
mntevideo, URUGUAY
TEL: 598-4345-5902</t>
  </si>
  <si>
    <t>CC</t>
  </si>
  <si>
    <t>PC</t>
  </si>
  <si>
    <t>COPA AIRLINES</t>
  </si>
  <si>
    <t>AMERICAN AIRLINES</t>
  </si>
  <si>
    <t>IBERIA</t>
  </si>
  <si>
    <t>AIR FRANCE</t>
  </si>
  <si>
    <t>UNITED AIRLINES</t>
  </si>
  <si>
    <t>LAN CHILE</t>
  </si>
  <si>
    <t>AEROLINEAS ARGENTINAS</t>
  </si>
  <si>
    <t>MARTINAIR</t>
  </si>
  <si>
    <t>CONTINENTAL</t>
  </si>
  <si>
    <t>LUFTHANSA</t>
  </si>
  <si>
    <t>AIR COMET</t>
  </si>
  <si>
    <t>UPS</t>
  </si>
  <si>
    <t>TAM</t>
  </si>
  <si>
    <t>ATLAS</t>
  </si>
  <si>
    <t>POLAR</t>
  </si>
  <si>
    <t>CP</t>
  </si>
  <si>
    <t xml:space="preserve">lola rica
calle 35 ente 9 y 18
la habana, barrio andresito cp 10400
TEL: (502) 56465466456 - La Habana Cuba
</t>
  </si>
  <si>
    <t xml:space="preserve">FERIBAN - MONTEVIDEO URUGUAY
</t>
  </si>
  <si>
    <t>FREIGHT PREPAID</t>
  </si>
  <si>
    <t>It is agreed that the goods described herein are accepted in apparent good order an condition (except as noted) for carriage SUBJECT TO THE CONDITIONS OF CONTRACT ON THE REVERSE HEREOF, ALL GOODS MAY BE CARRIED BY ANY OTHER MEANS INCLUDING ROAD OR ANY OTHER CARRIER UNLESS SPECIFIC CONTRARY INSTRUCTIONS ARE GIVEN HEREON BY THE SHIPPER, AND SHIPPER AGREES TAHT THE SHIPMENT MAY BE CARRIED VIA INTERMEDIATE STOPPING PLACES WICH THE CARRIER DEEMS APPROPRIATE. THE SHIPPER´S ATTENTION IS DRAWN TO THE NOTICE CONCERNING CARRIER´S LIMITATION OF LIABILITY. Shipper may increase such limitation of liability by declaring a higher value for carriage and paying a supplemental charge if required.</t>
  </si>
  <si>
    <t xml:space="preserve">   Received in good order and condition
   ---------------------------------------------------------------------------------------------------------------------------
   at (place)                                                                                                             on (date / time)
   ---------------------------------------------------------------------------------------------------------------------------
                                                   Signature of Consignee or his Agent</t>
  </si>
  <si>
    <t>MONTEVIDEO</t>
  </si>
  <si>
    <t>PTY</t>
  </si>
  <si>
    <t>N V D</t>
  </si>
  <si>
    <t>HABANA</t>
  </si>
  <si>
    <t>N I L</t>
  </si>
  <si>
    <t xml:space="preserve">** EQUIPAJE NO ACOMPAÑADO - EFECTOS PERSONALES**
</t>
  </si>
  <si>
    <t xml:space="preserve">
EQUIPAJE NO ACOMPAÑADO
EFECTOS PERSONALES
</t>
  </si>
  <si>
    <t>AS AGREED</t>
  </si>
  <si>
    <t>BUENOS AIRES</t>
  </si>
  <si>
    <t>DM</t>
  </si>
  <si>
    <t>ORIGINAL 1 (FOR ISSUING CARRIER)</t>
  </si>
  <si>
    <t>ORIGINAL 2 (FOR CONSIGNEE)</t>
  </si>
  <si>
    <t>ORIGINAL 3 (FOR SHIPPER)</t>
  </si>
  <si>
    <t>COPY 4 (DELIVERY RECEIPT)</t>
  </si>
  <si>
    <t>COPY 5 (EXTRA COPY)</t>
  </si>
  <si>
    <t>Carrier</t>
  </si>
  <si>
    <t>Agent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</si>
</sst>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409]mmmm\ d\,\ yyyy;@"/>
    <numFmt numFmtId="165" formatCode="_(&quot;$&quot;* #,##0.00_);_(&quot;$&quot;* \(#,##0.00\);_(&quot;$&quot;* &quot;-&quot;??_);_(@_)"/>
    <numFmt numFmtId="166" formatCode="@\ \ "/>
    <numFmt numFmtId="167" formatCode="_(* #,##0.00_);_(* \(#,##0.00\);_(* &quot;-&quot;??_);_(@_)"/>
    <numFmt numFmtId="168" formatCode="0.000"/>
    <numFmt numFmtId="169" formatCode="&quot;$&quot;\ #,##0.00"/>
    <numFmt numFmtId="170" formatCode="000"/>
    <numFmt numFmtId="171" formatCode="0000\ 0000"/>
    <numFmt numFmtId="172" formatCode="&quot;- &quot;0000\ 0000"/>
    <numFmt numFmtId="173" formatCode="0.00\ "/>
    <numFmt numFmtId="174" formatCode="d&quot; de &quot;mmm&quot; de &quot;yy"/>
  </numFmts>
  <fonts count="7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font>
    <font>
      <sz val="10"/>
      <color theme="1"/>
      <name val="Calibri"/>
      <family val="2"/>
      <scheme val="minor"/>
    </font>
    <font>
      <sz val="12"/>
      <color theme="1"/>
      <name val="Calibri"/>
      <family val="2"/>
      <scheme val="minor"/>
    </font>
    <font>
      <sz val="9"/>
      <color indexed="81"/>
      <name val="Tahoma"/>
      <family val="2"/>
    </font>
    <font>
      <b/>
      <sz val="9"/>
      <color indexed="81"/>
      <name val="Tahoma"/>
      <family val="2"/>
    </font>
    <font>
      <b/>
      <sz val="7"/>
      <color indexed="81"/>
      <name val="Tahoma"/>
      <family val="2"/>
    </font>
    <font>
      <b/>
      <sz val="12"/>
      <color theme="1"/>
      <name val="Calibri"/>
      <family val="2"/>
      <scheme val="minor"/>
    </font>
    <font>
      <sz val="11"/>
      <name val="Calibri"/>
      <family val="2"/>
      <scheme val="minor"/>
    </font>
    <font>
      <b/>
      <sz val="12"/>
      <color rgb="FFFF0000"/>
      <name val="Arial"/>
      <family val="2"/>
    </font>
    <font>
      <sz val="25"/>
      <color indexed="23"/>
      <name val="Arial Black"/>
      <family val="2"/>
    </font>
    <font>
      <sz val="28"/>
      <color indexed="23"/>
      <name val="Arial Black"/>
      <family val="2"/>
    </font>
    <font>
      <sz val="22"/>
      <color indexed="23"/>
      <name val="Arial Black"/>
      <family val="2"/>
    </font>
    <font>
      <b/>
      <sz val="10"/>
      <name val="Arial"/>
      <family val="2"/>
    </font>
    <font>
      <sz val="11"/>
      <color rgb="FFFF0000"/>
      <name val="Times New Roman"/>
      <family val="1"/>
    </font>
    <font>
      <b/>
      <u/>
      <sz val="10"/>
      <name val="Arial"/>
      <family val="2"/>
    </font>
    <font>
      <sz val="12"/>
      <name val="Times New Roman"/>
      <family val="1"/>
    </font>
    <font>
      <sz val="11"/>
      <name val="Calibri"/>
      <family val="2"/>
    </font>
    <font>
      <sz val="10"/>
      <name val="Arial"/>
      <family val="2"/>
    </font>
    <font>
      <u/>
      <sz val="10"/>
      <color indexed="12"/>
      <name val="Arial"/>
      <family val="2"/>
    </font>
    <font>
      <b/>
      <sz val="9"/>
      <name val="Arial"/>
      <family val="2"/>
    </font>
    <font>
      <b/>
      <i/>
      <sz val="10"/>
      <color theme="0"/>
      <name val="Arial"/>
      <family val="2"/>
    </font>
    <font>
      <i/>
      <sz val="12"/>
      <name val="Calibri"/>
      <family val="2"/>
    </font>
    <font>
      <b/>
      <sz val="9"/>
      <color indexed="8"/>
      <name val="Arial"/>
      <family val="2"/>
    </font>
    <font>
      <sz val="9"/>
      <name val="Arial"/>
      <family val="2"/>
    </font>
    <font>
      <i/>
      <sz val="10"/>
      <name val="Arial"/>
      <family val="2"/>
    </font>
    <font>
      <b/>
      <sz val="7"/>
      <name val="Arial"/>
      <family val="2"/>
    </font>
    <font>
      <sz val="12"/>
      <name val="Arial"/>
      <family val="2"/>
    </font>
    <font>
      <sz val="11"/>
      <color theme="1"/>
      <name val="Arial"/>
      <family val="2"/>
    </font>
    <font>
      <sz val="11"/>
      <name val="Arial"/>
      <family val="2"/>
    </font>
    <font>
      <u/>
      <sz val="11"/>
      <color indexed="12"/>
      <name val="Arial"/>
      <family val="2"/>
    </font>
    <font>
      <b/>
      <sz val="11"/>
      <color rgb="FFFF0000"/>
      <name val="Calibri"/>
      <family val="2"/>
      <scheme val="minor"/>
    </font>
    <font>
      <sz val="8"/>
      <color theme="1"/>
      <name val="Calibri"/>
      <family val="2"/>
      <scheme val="minor"/>
    </font>
    <font>
      <b/>
      <u/>
      <sz val="18"/>
      <name val="Arial"/>
      <family val="2"/>
    </font>
    <font>
      <b/>
      <i/>
      <sz val="10"/>
      <name val="Arial"/>
      <family val="2"/>
    </font>
    <font>
      <u/>
      <sz val="12"/>
      <name val="Arial"/>
      <family val="2"/>
    </font>
    <font>
      <sz val="12"/>
      <color rgb="FFFF0000"/>
      <name val="Arial"/>
      <family val="2"/>
    </font>
    <font>
      <b/>
      <sz val="12"/>
      <name val="Arial"/>
      <family val="2"/>
    </font>
    <font>
      <b/>
      <i/>
      <u/>
      <sz val="12"/>
      <name val="Arial"/>
      <family val="2"/>
    </font>
    <font>
      <sz val="12"/>
      <color rgb="FF808080"/>
      <name val="Times New Roman"/>
      <family val="1"/>
    </font>
    <font>
      <sz val="9"/>
      <color rgb="FF808080"/>
      <name val="Times New Roman"/>
      <family val="1"/>
    </font>
    <font>
      <b/>
      <u/>
      <sz val="14"/>
      <name val="Calibri"/>
      <family val="2"/>
    </font>
    <font>
      <sz val="14"/>
      <name val="Calibri"/>
      <family val="2"/>
    </font>
    <font>
      <sz val="16"/>
      <name val="Calibri"/>
      <family val="2"/>
    </font>
    <font>
      <sz val="13"/>
      <name val="Arial"/>
      <family val="2"/>
    </font>
    <font>
      <b/>
      <sz val="11"/>
      <name val="Arial"/>
      <family val="2"/>
    </font>
    <font>
      <sz val="13"/>
      <color indexed="8"/>
      <name val="Calibri"/>
      <family val="2"/>
    </font>
    <font>
      <b/>
      <sz val="36"/>
      <color indexed="8"/>
      <name val="Calibri"/>
      <family val="2"/>
    </font>
    <font>
      <b/>
      <sz val="14"/>
      <color indexed="8"/>
      <name val="Calibri"/>
      <family val="2"/>
    </font>
    <font>
      <sz val="13"/>
      <name val="Calibri"/>
      <family val="2"/>
    </font>
    <font>
      <u/>
      <sz val="13"/>
      <color indexed="8"/>
      <name val="Calibri"/>
      <family val="2"/>
    </font>
    <font>
      <sz val="11"/>
      <color indexed="8"/>
      <name val="Calibri"/>
      <family val="2"/>
    </font>
    <font>
      <b/>
      <sz val="14"/>
      <name val="Calibri"/>
      <family val="2"/>
    </font>
    <font>
      <sz val="14"/>
      <color indexed="8"/>
      <name val="Calibri"/>
      <family val="2"/>
    </font>
    <font>
      <sz val="13"/>
      <color rgb="FFFF0000"/>
      <name val="Calibri"/>
      <family val="2"/>
    </font>
    <font>
      <sz val="14"/>
      <color rgb="FFFF0000"/>
      <name val="Calibri"/>
      <family val="2"/>
    </font>
    <font>
      <b/>
      <sz val="10"/>
      <color indexed="81"/>
      <name val="Tahoma"/>
      <family val="2"/>
    </font>
    <font>
      <b/>
      <sz val="20"/>
      <color indexed="8"/>
      <name val="Arial"/>
      <family val="2"/>
    </font>
    <font>
      <b/>
      <sz val="14"/>
      <color indexed="8"/>
      <name val="Arial"/>
      <family val="2"/>
    </font>
    <font>
      <sz val="14"/>
      <color indexed="8"/>
      <name val="Arial"/>
      <family val="2"/>
    </font>
    <font>
      <sz val="10"/>
      <color indexed="8"/>
      <name val="Arial"/>
      <family val="2"/>
    </font>
    <font>
      <sz val="16"/>
      <color indexed="8"/>
      <name val="Arial"/>
      <family val="2"/>
    </font>
    <font>
      <b/>
      <sz val="20"/>
      <color indexed="8"/>
      <name val="Times New Roman"/>
      <family val="1"/>
    </font>
    <font>
      <b/>
      <sz val="14"/>
      <color indexed="8"/>
      <name val="Times New Roman"/>
      <family val="1"/>
    </font>
    <font>
      <sz val="11"/>
      <color indexed="8"/>
      <name val="Arial"/>
      <family val="2"/>
    </font>
    <font>
      <sz val="12"/>
      <color indexed="8"/>
      <name val="Arial"/>
      <family val="2"/>
    </font>
    <font>
      <b/>
      <sz val="18"/>
      <color indexed="8"/>
      <name val="Arial"/>
      <family val="2"/>
    </font>
    <font>
      <sz val="8"/>
      <color indexed="8"/>
      <name val="Times New Roman"/>
      <family val="1"/>
    </font>
    <font>
      <sz val="16"/>
      <color rgb="FFFF0000"/>
      <name val="Arial"/>
      <family val="2"/>
    </font>
  </fonts>
  <fills count="8">
    <fill>
      <patternFill patternType="none"/>
    </fill>
    <fill>
      <patternFill patternType="gray125"/>
    </fill>
    <fill>
      <patternFill patternType="solid">
        <fgColor theme="3"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indexed="9"/>
        <bgColor indexed="26"/>
      </patternFill>
    </fill>
    <fill>
      <patternFill patternType="solid">
        <fgColor indexed="22"/>
        <bgColor indexed="31"/>
      </patternFill>
    </fill>
  </fills>
  <borders count="9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8"/>
      </top>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thin">
        <color indexed="8"/>
      </top>
      <bottom style="medium">
        <color indexed="64"/>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style="medium">
        <color indexed="8"/>
      </left>
      <right style="medium">
        <color indexed="8"/>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8"/>
      </right>
      <top style="medium">
        <color indexed="8"/>
      </top>
      <bottom style="medium">
        <color indexed="64"/>
      </bottom>
      <diagonal/>
    </border>
    <border>
      <left style="medium">
        <color indexed="8"/>
      </left>
      <right style="medium">
        <color indexed="64"/>
      </right>
      <top style="medium">
        <color indexed="8"/>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right style="medium">
        <color indexed="64"/>
      </right>
      <top style="medium">
        <color indexed="64"/>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8"/>
      </left>
      <right style="medium">
        <color indexed="64"/>
      </right>
      <top/>
      <bottom style="medium">
        <color indexed="8"/>
      </bottom>
      <diagonal/>
    </border>
    <border>
      <left style="medium">
        <color indexed="64"/>
      </left>
      <right style="medium">
        <color indexed="8"/>
      </right>
      <top/>
      <bottom style="medium">
        <color indexed="8"/>
      </bottom>
      <diagonal/>
    </border>
    <border>
      <left style="thin">
        <color indexed="64"/>
      </left>
      <right/>
      <top/>
      <bottom style="medium">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top/>
      <bottom style="thin">
        <color indexed="11"/>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11"/>
      </right>
      <top style="thin">
        <color indexed="11"/>
      </top>
      <bottom style="thin">
        <color indexed="11"/>
      </bottom>
      <diagonal/>
    </border>
    <border>
      <left/>
      <right/>
      <top style="thin">
        <color indexed="11"/>
      </top>
      <bottom/>
      <diagonal/>
    </border>
    <border>
      <left style="thin">
        <color indexed="8"/>
      </left>
      <right/>
      <top style="thin">
        <color indexed="8"/>
      </top>
      <bottom/>
      <diagonal/>
    </border>
    <border diagonalDown="1">
      <left/>
      <right/>
      <top style="thin">
        <color indexed="8"/>
      </top>
      <bottom/>
      <diagonal style="thin">
        <color indexed="8"/>
      </diagonal>
    </border>
    <border>
      <left/>
      <right/>
      <top style="thin">
        <color indexed="8"/>
      </top>
      <bottom style="thin">
        <color indexed="8"/>
      </bottom>
      <diagonal/>
    </border>
    <border diagonalUp="1">
      <left/>
      <right/>
      <top style="thin">
        <color indexed="8"/>
      </top>
      <bottom/>
      <diagonal style="thin">
        <color indexed="8"/>
      </diagonal>
    </border>
    <border>
      <left/>
      <right style="thin">
        <color indexed="8"/>
      </right>
      <top style="thin">
        <color indexed="8"/>
      </top>
      <bottom/>
      <diagonal/>
    </border>
    <border>
      <left style="thin">
        <color indexed="8"/>
      </left>
      <right style="thin">
        <color indexed="8"/>
      </right>
      <top/>
      <bottom/>
      <diagonal/>
    </border>
    <border diagonalDown="1">
      <left style="thin">
        <color indexed="8"/>
      </left>
      <right/>
      <top style="thin">
        <color indexed="8"/>
      </top>
      <bottom/>
      <diagonal style="thin">
        <color indexed="8"/>
      </diagonal>
    </border>
    <border diagonalUp="1">
      <left/>
      <right style="thin">
        <color indexed="8"/>
      </right>
      <top style="thin">
        <color indexed="8"/>
      </top>
      <bottom/>
      <diagonal style="thin">
        <color indexed="8"/>
      </diagonal>
    </border>
    <border>
      <left style="thin">
        <color indexed="8"/>
      </left>
      <right style="thick">
        <color indexed="8"/>
      </right>
      <top/>
      <bottom style="thin">
        <color indexed="8"/>
      </bottom>
      <diagonal/>
    </border>
    <border>
      <left style="thin">
        <color indexed="8"/>
      </left>
      <right/>
      <top/>
      <bottom/>
      <diagonal/>
    </border>
    <border>
      <left style="thick">
        <color indexed="8"/>
      </left>
      <right style="thin">
        <color indexed="8"/>
      </right>
      <top style="thin">
        <color indexed="8"/>
      </top>
      <bottom style="thin">
        <color indexed="8"/>
      </bottom>
      <diagonal/>
    </border>
    <border diagonalUp="1">
      <left/>
      <right style="thick">
        <color indexed="8"/>
      </right>
      <top style="thin">
        <color indexed="8"/>
      </top>
      <bottom/>
      <diagonal style="thin">
        <color indexed="8"/>
      </diagonal>
    </border>
    <border diagonalDown="1">
      <left style="thick">
        <color indexed="8"/>
      </left>
      <right/>
      <top style="thin">
        <color indexed="8"/>
      </top>
      <bottom/>
      <diagonal style="thin">
        <color indexed="8"/>
      </diagonal>
    </border>
    <border>
      <left/>
      <right/>
      <top style="thin">
        <color indexed="8"/>
      </top>
      <bottom/>
      <diagonal/>
    </border>
    <border>
      <left style="thick">
        <color indexed="8"/>
      </left>
      <right style="thin">
        <color indexed="8"/>
      </right>
      <top/>
      <bottom/>
      <diagonal/>
    </border>
    <border>
      <left style="thin">
        <color indexed="8"/>
      </left>
      <right style="thick">
        <color indexed="8"/>
      </right>
      <top/>
      <bottom/>
      <diagonal/>
    </border>
    <border>
      <left/>
      <right style="thin">
        <color indexed="8"/>
      </right>
      <top/>
      <bottom/>
      <diagonal/>
    </border>
    <border>
      <left style="thin">
        <color indexed="8"/>
      </left>
      <right style="thick">
        <color indexed="8"/>
      </right>
      <top style="thin">
        <color indexed="8"/>
      </top>
      <bottom style="thin">
        <color indexed="8"/>
      </bottom>
      <diagonal/>
    </border>
  </borders>
  <cellStyleXfs count="3">
    <xf numFmtId="0" fontId="0" fillId="0" borderId="0"/>
    <xf numFmtId="0" fontId="22" fillId="0" borderId="0" applyNumberFormat="0" applyFill="0" applyBorder="0" applyAlignment="0" applyProtection="0">
      <alignment vertical="top"/>
      <protection locked="0"/>
    </xf>
    <xf numFmtId="0" fontId="1" fillId="0" borderId="0"/>
  </cellStyleXfs>
  <cellXfs count="442">
    <xf numFmtId="0" fontId="0" fillId="0" borderId="0" xfId="0"/>
    <xf numFmtId="0" fontId="0" fillId="0" borderId="0" xfId="0" applyBorder="1"/>
    <xf numFmtId="0" fontId="0" fillId="0" borderId="0" xfId="0" applyAlignment="1">
      <alignment vertical="center"/>
    </xf>
    <xf numFmtId="0" fontId="0" fillId="0" borderId="0" xfId="0" applyAlignment="1">
      <alignment horizontal="left" vertical="center"/>
    </xf>
    <xf numFmtId="0" fontId="4" fillId="0" borderId="1" xfId="0" applyFont="1" applyBorder="1" applyAlignment="1">
      <alignment vertical="center"/>
    </xf>
    <xf numFmtId="0" fontId="4" fillId="0" borderId="3" xfId="0" applyFont="1" applyBorder="1" applyAlignment="1">
      <alignment vertical="center"/>
    </xf>
    <xf numFmtId="0" fontId="0" fillId="0" borderId="0"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3" fillId="0" borderId="12" xfId="0" applyFont="1" applyBorder="1" applyAlignment="1">
      <alignment vertical="center"/>
    </xf>
    <xf numFmtId="0" fontId="0" fillId="0" borderId="13" xfId="0" applyBorder="1" applyAlignment="1">
      <alignment vertical="center"/>
    </xf>
    <xf numFmtId="0" fontId="0" fillId="0" borderId="12" xfId="0" applyBorder="1" applyAlignment="1">
      <alignment vertical="center"/>
    </xf>
    <xf numFmtId="0" fontId="0" fillId="0" borderId="14" xfId="0" applyBorder="1" applyAlignment="1">
      <alignment vertical="center"/>
    </xf>
    <xf numFmtId="0" fontId="0" fillId="0" borderId="15" xfId="0" applyBorder="1" applyAlignment="1">
      <alignment horizontal="left" vertical="center"/>
    </xf>
    <xf numFmtId="0" fontId="0" fillId="0" borderId="15" xfId="0" applyBorder="1" applyAlignment="1">
      <alignment vertical="center"/>
    </xf>
    <xf numFmtId="0" fontId="0" fillId="0" borderId="16" xfId="0" applyBorder="1" applyAlignment="1">
      <alignment vertical="center"/>
    </xf>
    <xf numFmtId="0" fontId="4" fillId="0" borderId="17" xfId="0" applyFont="1" applyBorder="1" applyAlignment="1">
      <alignment vertical="center"/>
    </xf>
    <xf numFmtId="0" fontId="4" fillId="0" borderId="15" xfId="0" applyFont="1" applyBorder="1" applyAlignment="1">
      <alignment vertical="center"/>
    </xf>
    <xf numFmtId="0" fontId="0" fillId="0" borderId="0" xfId="0" applyAlignment="1">
      <alignment horizontal="center" vertical="center"/>
    </xf>
    <xf numFmtId="0" fontId="0" fillId="0" borderId="0" xfId="0" applyBorder="1" applyAlignment="1">
      <alignment horizontal="left" vertical="center"/>
    </xf>
    <xf numFmtId="0" fontId="5" fillId="0" borderId="0" xfId="0" applyFont="1" applyBorder="1" applyAlignment="1">
      <alignment vertical="center"/>
    </xf>
    <xf numFmtId="0" fontId="0" fillId="0" borderId="0" xfId="0" applyBorder="1" applyAlignment="1">
      <alignment horizontal="center" vertical="center"/>
    </xf>
    <xf numFmtId="0" fontId="5" fillId="0" borderId="13" xfId="0" applyFont="1" applyBorder="1" applyAlignment="1">
      <alignment vertical="center"/>
    </xf>
    <xf numFmtId="0" fontId="0" fillId="0" borderId="0" xfId="0" applyFont="1" applyBorder="1" applyAlignment="1">
      <alignment vertical="center"/>
    </xf>
    <xf numFmtId="0" fontId="5" fillId="0" borderId="0" xfId="0" applyFont="1" applyBorder="1" applyAlignment="1">
      <alignment horizontal="left" vertical="center"/>
    </xf>
    <xf numFmtId="14" fontId="0" fillId="0" borderId="0" xfId="0" applyNumberFormat="1" applyBorder="1" applyAlignment="1">
      <alignment horizontal="center" vertical="center"/>
    </xf>
    <xf numFmtId="0" fontId="3" fillId="0" borderId="0" xfId="0" applyFont="1" applyBorder="1" applyAlignment="1">
      <alignment vertical="center"/>
    </xf>
    <xf numFmtId="0" fontId="16" fillId="0" borderId="12" xfId="0" applyFont="1" applyBorder="1" applyAlignment="1">
      <alignment vertical="center"/>
    </xf>
    <xf numFmtId="0" fontId="16" fillId="0" borderId="12" xfId="0" applyFont="1" applyBorder="1" applyAlignment="1">
      <alignment horizontal="left" vertical="center"/>
    </xf>
    <xf numFmtId="49" fontId="17" fillId="0" borderId="0" xfId="0" applyNumberFormat="1" applyFont="1" applyBorder="1" applyAlignment="1" applyProtection="1">
      <alignment horizontal="left" vertical="center"/>
      <protection locked="0"/>
    </xf>
    <xf numFmtId="0" fontId="19" fillId="0" borderId="0" xfId="0" applyFont="1" applyAlignment="1">
      <alignment vertical="center"/>
    </xf>
    <xf numFmtId="0" fontId="16" fillId="0" borderId="0" xfId="0" applyFont="1" applyBorder="1" applyAlignment="1">
      <alignment horizontal="left" vertical="center"/>
    </xf>
    <xf numFmtId="0" fontId="23" fillId="0" borderId="12" xfId="0" applyFont="1" applyBorder="1" applyAlignment="1">
      <alignment horizontal="left" vertical="center" wrapText="1"/>
    </xf>
    <xf numFmtId="0" fontId="16" fillId="0" borderId="15" xfId="0" applyFont="1" applyBorder="1" applyAlignment="1">
      <alignment horizontal="center" vertical="center"/>
    </xf>
    <xf numFmtId="0" fontId="16" fillId="0" borderId="15" xfId="0" applyFont="1" applyBorder="1" applyAlignment="1" applyProtection="1">
      <alignment vertical="center"/>
      <protection locked="0"/>
    </xf>
    <xf numFmtId="0" fontId="24" fillId="2" borderId="9" xfId="0" applyFont="1" applyFill="1" applyBorder="1" applyAlignment="1">
      <alignment horizontal="center" vertical="center"/>
    </xf>
    <xf numFmtId="0" fontId="24" fillId="2" borderId="10" xfId="0" applyFont="1" applyFill="1" applyBorder="1" applyAlignment="1">
      <alignment horizontal="center" vertical="center" wrapText="1"/>
    </xf>
    <xf numFmtId="0" fontId="24" fillId="2" borderId="11" xfId="0" applyFont="1" applyFill="1" applyBorder="1" applyAlignment="1">
      <alignment horizontal="center" vertical="center"/>
    </xf>
    <xf numFmtId="0" fontId="1" fillId="0" borderId="8" xfId="2" applyBorder="1" applyAlignment="1">
      <alignment vertical="center"/>
    </xf>
    <xf numFmtId="0" fontId="1" fillId="0" borderId="8" xfId="2" applyFont="1" applyBorder="1" applyAlignment="1">
      <alignment vertical="center"/>
    </xf>
    <xf numFmtId="165" fontId="0" fillId="4" borderId="22" xfId="0" applyNumberFormat="1" applyFill="1" applyBorder="1" applyAlignment="1">
      <alignment vertical="center"/>
    </xf>
    <xf numFmtId="0" fontId="21" fillId="0" borderId="23" xfId="0" applyFont="1" applyBorder="1" applyAlignment="1" applyProtection="1">
      <alignment vertical="center" wrapText="1"/>
      <protection locked="0"/>
    </xf>
    <xf numFmtId="0" fontId="21" fillId="0" borderId="24" xfId="0" applyFont="1" applyBorder="1" applyAlignment="1" applyProtection="1">
      <alignment vertical="center" wrapText="1"/>
      <protection locked="0"/>
    </xf>
    <xf numFmtId="166" fontId="27" fillId="0" borderId="25" xfId="0" applyNumberFormat="1" applyFont="1" applyBorder="1" applyAlignment="1">
      <alignment horizontal="right" vertical="center"/>
    </xf>
    <xf numFmtId="10" fontId="0" fillId="0" borderId="26" xfId="0" applyNumberFormat="1" applyBorder="1" applyAlignment="1">
      <alignment horizontal="right" vertical="center"/>
    </xf>
    <xf numFmtId="166" fontId="27" fillId="0" borderId="27" xfId="0" applyNumberFormat="1" applyFont="1" applyBorder="1" applyAlignment="1">
      <alignment horizontal="right" vertical="center"/>
    </xf>
    <xf numFmtId="167" fontId="0" fillId="4" borderId="17" xfId="0" applyNumberFormat="1" applyFill="1" applyBorder="1" applyAlignment="1">
      <alignment horizontal="left" vertical="center"/>
    </xf>
    <xf numFmtId="166" fontId="27" fillId="0" borderId="28" xfId="0" applyNumberFormat="1" applyFont="1" applyBorder="1" applyAlignment="1">
      <alignment horizontal="right" vertical="center"/>
    </xf>
    <xf numFmtId="167" fontId="0" fillId="0" borderId="29" xfId="0" applyNumberFormat="1" applyBorder="1" applyAlignment="1">
      <alignment horizontal="left" vertical="center"/>
    </xf>
    <xf numFmtId="166" fontId="16" fillId="0" borderId="30" xfId="0" applyNumberFormat="1" applyFont="1" applyBorder="1" applyAlignment="1">
      <alignment horizontal="right" vertical="center"/>
    </xf>
    <xf numFmtId="165" fontId="16" fillId="4" borderId="31" xfId="0" applyNumberFormat="1" applyFont="1" applyFill="1" applyBorder="1" applyAlignment="1">
      <alignment horizontal="left" vertical="center"/>
    </xf>
    <xf numFmtId="0" fontId="21" fillId="0" borderId="0" xfId="0" applyFont="1" applyBorder="1" applyAlignment="1">
      <alignment horizontal="right" vertical="center"/>
    </xf>
    <xf numFmtId="0" fontId="26" fillId="0" borderId="12" xfId="0" applyFont="1" applyBorder="1" applyAlignment="1">
      <alignment horizontal="left" vertical="center" wrapText="1"/>
    </xf>
    <xf numFmtId="0" fontId="26" fillId="0" borderId="0" xfId="0" applyFont="1" applyBorder="1" applyAlignment="1">
      <alignment horizontal="left" vertical="center" wrapText="1"/>
    </xf>
    <xf numFmtId="0" fontId="16" fillId="0" borderId="12" xfId="0" applyFont="1" applyBorder="1" applyAlignment="1">
      <alignment horizontal="center" vertical="center"/>
    </xf>
    <xf numFmtId="0" fontId="16" fillId="0" borderId="0" xfId="0" applyFont="1" applyBorder="1" applyAlignment="1">
      <alignment horizontal="center" vertical="center"/>
    </xf>
    <xf numFmtId="0" fontId="0" fillId="0" borderId="15" xfId="0" applyBorder="1" applyAlignment="1">
      <alignment horizontal="center" vertical="center"/>
    </xf>
    <xf numFmtId="0" fontId="0" fillId="0" borderId="0" xfId="0" applyBorder="1" applyAlignment="1">
      <alignment horizontal="center" vertical="center" wrapText="1"/>
    </xf>
    <xf numFmtId="164" fontId="21" fillId="0" borderId="0" xfId="0" applyNumberFormat="1" applyFont="1" applyBorder="1" applyAlignment="1" applyProtection="1">
      <alignment horizontal="left" vertical="center" shrinkToFit="1"/>
    </xf>
    <xf numFmtId="0" fontId="30" fillId="0" borderId="0" xfId="0" applyFont="1" applyAlignment="1">
      <alignment vertical="center"/>
    </xf>
    <xf numFmtId="0" fontId="31" fillId="0" borderId="0" xfId="0" applyFont="1" applyBorder="1" applyAlignment="1">
      <alignment vertical="center"/>
    </xf>
    <xf numFmtId="0" fontId="32" fillId="0" borderId="0" xfId="0" applyNumberFormat="1" applyFont="1" applyAlignment="1">
      <alignment horizontal="left" vertical="center"/>
    </xf>
    <xf numFmtId="0" fontId="31" fillId="0" borderId="0" xfId="0" applyNumberFormat="1" applyFont="1" applyBorder="1" applyAlignment="1" applyProtection="1">
      <alignment vertical="center"/>
      <protection locked="0"/>
    </xf>
    <xf numFmtId="0" fontId="22" fillId="0" borderId="0" xfId="1" applyNumberFormat="1" applyFont="1" applyBorder="1" applyAlignment="1" applyProtection="1">
      <alignment horizontal="left" vertical="center"/>
      <protection locked="0"/>
    </xf>
    <xf numFmtId="0" fontId="31" fillId="0" borderId="0" xfId="0" applyNumberFormat="1" applyFont="1" applyBorder="1" applyAlignment="1" applyProtection="1">
      <alignment horizontal="left" vertical="center"/>
      <protection locked="0"/>
    </xf>
    <xf numFmtId="0" fontId="32" fillId="0" borderId="0" xfId="0" applyNumberFormat="1" applyFont="1" applyAlignment="1">
      <alignment vertical="center"/>
    </xf>
    <xf numFmtId="0" fontId="33" fillId="0" borderId="0" xfId="1" applyNumberFormat="1" applyFont="1" applyAlignment="1" applyProtection="1">
      <alignment vertical="center"/>
    </xf>
    <xf numFmtId="0" fontId="32" fillId="0" borderId="0" xfId="0" applyNumberFormat="1" applyFont="1" applyFill="1" applyBorder="1" applyAlignment="1" applyProtection="1">
      <alignment horizontal="left" vertical="center"/>
      <protection locked="0"/>
    </xf>
    <xf numFmtId="0" fontId="21" fillId="0" borderId="0" xfId="0" applyNumberFormat="1" applyFont="1" applyAlignment="1">
      <alignment vertical="center" wrapText="1"/>
    </xf>
    <xf numFmtId="0" fontId="21" fillId="0" borderId="0" xfId="0" applyNumberFormat="1" applyFont="1" applyAlignment="1">
      <alignment horizontal="left" vertical="center" wrapText="1"/>
    </xf>
    <xf numFmtId="0" fontId="24" fillId="2" borderId="30" xfId="0" applyFont="1" applyFill="1" applyBorder="1" applyAlignment="1">
      <alignment horizontal="center" vertical="center" wrapText="1"/>
    </xf>
    <xf numFmtId="0" fontId="24" fillId="2" borderId="31" xfId="0" applyFont="1" applyFill="1" applyBorder="1" applyAlignment="1">
      <alignment horizontal="center" vertical="center" wrapText="1"/>
    </xf>
    <xf numFmtId="0" fontId="34" fillId="3" borderId="35" xfId="0" applyFont="1" applyFill="1" applyBorder="1" applyAlignment="1">
      <alignment horizontal="center" vertical="center"/>
    </xf>
    <xf numFmtId="0" fontId="34" fillId="3" borderId="38" xfId="0" applyFont="1" applyFill="1" applyBorder="1" applyAlignment="1">
      <alignment horizontal="center" vertical="center"/>
    </xf>
    <xf numFmtId="4" fontId="34" fillId="3" borderId="38" xfId="0" applyNumberFormat="1" applyFont="1" applyFill="1" applyBorder="1" applyAlignment="1">
      <alignment horizontal="center" vertical="center"/>
    </xf>
    <xf numFmtId="4" fontId="35" fillId="0" borderId="0" xfId="0" applyNumberFormat="1" applyFont="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4" fillId="2" borderId="32" xfId="0" applyFont="1" applyFill="1" applyBorder="1" applyAlignment="1">
      <alignment horizontal="left" vertical="center"/>
    </xf>
    <xf numFmtId="0" fontId="2" fillId="0" borderId="36" xfId="0" applyFont="1" applyFill="1" applyBorder="1" applyAlignment="1">
      <alignment horizontal="left" vertical="center"/>
    </xf>
    <xf numFmtId="0" fontId="2" fillId="0" borderId="37" xfId="0" applyFont="1" applyFill="1" applyBorder="1" applyAlignment="1">
      <alignment horizontal="left" vertical="center"/>
    </xf>
    <xf numFmtId="4" fontId="2" fillId="0" borderId="36" xfId="0" applyNumberFormat="1" applyFont="1" applyFill="1" applyBorder="1" applyAlignment="1">
      <alignment horizontal="center" vertical="center"/>
    </xf>
    <xf numFmtId="4" fontId="2" fillId="0" borderId="37" xfId="0" applyNumberFormat="1" applyFont="1" applyFill="1" applyBorder="1" applyAlignment="1">
      <alignment horizontal="center" vertical="center"/>
    </xf>
    <xf numFmtId="0" fontId="1" fillId="0" borderId="8" xfId="2" applyBorder="1" applyAlignment="1">
      <alignment horizontal="center" vertical="center"/>
    </xf>
    <xf numFmtId="2" fontId="25" fillId="0" borderId="21" xfId="0" applyNumberFormat="1" applyFont="1" applyBorder="1" applyAlignment="1">
      <alignment horizontal="center" vertical="center" wrapText="1"/>
    </xf>
    <xf numFmtId="0" fontId="21" fillId="0" borderId="0" xfId="0" applyFont="1" applyBorder="1" applyAlignment="1">
      <alignment vertical="center"/>
    </xf>
    <xf numFmtId="0" fontId="21" fillId="0" borderId="13" xfId="0" applyFont="1" applyBorder="1" applyAlignment="1">
      <alignment vertical="center"/>
    </xf>
    <xf numFmtId="0" fontId="21" fillId="0" borderId="7" xfId="0" applyFont="1" applyBorder="1" applyAlignment="1">
      <alignment vertical="center"/>
    </xf>
    <xf numFmtId="0" fontId="21" fillId="0" borderId="7" xfId="0" applyFont="1" applyBorder="1" applyAlignment="1">
      <alignment horizontal="center" vertical="center"/>
    </xf>
    <xf numFmtId="0" fontId="21" fillId="0" borderId="0" xfId="0" applyFont="1" applyBorder="1" applyAlignment="1">
      <alignment horizontal="center" vertical="center"/>
    </xf>
    <xf numFmtId="0" fontId="21" fillId="0" borderId="12" xfId="0" applyFont="1" applyBorder="1" applyAlignment="1">
      <alignment horizontal="center" vertical="center"/>
    </xf>
    <xf numFmtId="0" fontId="37" fillId="0" borderId="0" xfId="0" applyFont="1" applyAlignment="1">
      <alignment vertical="center"/>
    </xf>
    <xf numFmtId="0" fontId="38" fillId="0" borderId="0" xfId="0" applyFont="1" applyAlignment="1">
      <alignment vertical="center"/>
    </xf>
    <xf numFmtId="0" fontId="30" fillId="0" borderId="0" xfId="0" applyFont="1" applyAlignment="1">
      <alignment horizontal="justify" vertical="center"/>
    </xf>
    <xf numFmtId="0" fontId="30" fillId="0" borderId="0" xfId="0" applyFont="1" applyBorder="1" applyAlignment="1">
      <alignment vertical="center"/>
    </xf>
    <xf numFmtId="0" fontId="30" fillId="0" borderId="0" xfId="0" applyFont="1" applyBorder="1" applyAlignment="1">
      <alignment horizontal="justify" vertical="center"/>
    </xf>
    <xf numFmtId="0" fontId="41" fillId="0" borderId="0" xfId="0" applyFont="1" applyAlignment="1">
      <alignment horizontal="justify" vertical="center" wrapText="1"/>
    </xf>
    <xf numFmtId="0" fontId="20" fillId="0" borderId="0" xfId="0" applyFont="1" applyAlignment="1">
      <alignment horizontal="center" vertical="center"/>
    </xf>
    <xf numFmtId="0" fontId="46" fillId="0" borderId="0" xfId="0" applyFont="1" applyAlignment="1">
      <alignment horizontal="center" vertical="center"/>
    </xf>
    <xf numFmtId="49" fontId="39" fillId="0" borderId="7" xfId="0" applyNumberFormat="1" applyFont="1" applyBorder="1" applyAlignment="1">
      <alignment vertical="center"/>
    </xf>
    <xf numFmtId="0" fontId="20" fillId="0" borderId="0" xfId="0" applyFont="1" applyAlignment="1">
      <alignment vertical="center"/>
    </xf>
    <xf numFmtId="0" fontId="45" fillId="0" borderId="0" xfId="0" applyFont="1" applyAlignment="1">
      <alignment horizontal="justify" vertical="center"/>
    </xf>
    <xf numFmtId="0" fontId="48" fillId="0" borderId="0" xfId="0" applyFont="1" applyAlignment="1">
      <alignment horizontal="justify" vertical="center"/>
    </xf>
    <xf numFmtId="0" fontId="32" fillId="0" borderId="0" xfId="0" applyFont="1" applyAlignment="1">
      <alignment horizontal="justify" vertical="center"/>
    </xf>
    <xf numFmtId="0" fontId="45" fillId="0" borderId="0" xfId="0" applyFont="1" applyAlignment="1">
      <alignment vertical="center"/>
    </xf>
    <xf numFmtId="0" fontId="51" fillId="0" borderId="40" xfId="0" applyFont="1" applyBorder="1" applyAlignment="1" applyProtection="1">
      <alignment horizontal="center" vertical="center"/>
      <protection locked="0"/>
    </xf>
    <xf numFmtId="0" fontId="49" fillId="0" borderId="0" xfId="0" applyFont="1" applyAlignment="1" applyProtection="1">
      <alignment vertical="center"/>
      <protection locked="0"/>
    </xf>
    <xf numFmtId="0" fontId="49" fillId="0" borderId="0" xfId="0" applyFont="1" applyBorder="1" applyAlignment="1" applyProtection="1">
      <alignment horizontal="center" vertical="center"/>
      <protection locked="0"/>
    </xf>
    <xf numFmtId="2" fontId="0" fillId="0" borderId="1" xfId="0" applyNumberFormat="1" applyBorder="1" applyAlignment="1" applyProtection="1">
      <alignment horizontal="center" vertical="center"/>
      <protection locked="0"/>
    </xf>
    <xf numFmtId="2" fontId="49" fillId="0" borderId="1" xfId="0" applyNumberFormat="1" applyFont="1" applyBorder="1" applyAlignment="1" applyProtection="1">
      <alignment horizontal="center" vertical="center"/>
      <protection locked="0"/>
    </xf>
    <xf numFmtId="0" fontId="51" fillId="0" borderId="41" xfId="0" applyFont="1" applyBorder="1" applyAlignment="1" applyProtection="1">
      <alignment horizontal="center" vertical="center"/>
      <protection locked="0"/>
    </xf>
    <xf numFmtId="0" fontId="51" fillId="0" borderId="42" xfId="0" applyFont="1" applyBorder="1" applyAlignment="1" applyProtection="1">
      <alignment horizontal="center" vertical="center"/>
      <protection locked="0"/>
    </xf>
    <xf numFmtId="2" fontId="49" fillId="0" borderId="0" xfId="0" applyNumberFormat="1" applyFont="1" applyAlignment="1" applyProtection="1">
      <alignment vertical="center"/>
      <protection locked="0"/>
    </xf>
    <xf numFmtId="49" fontId="57" fillId="3" borderId="8" xfId="0" applyNumberFormat="1" applyFont="1" applyFill="1" applyBorder="1" applyAlignment="1" applyProtection="1">
      <alignment horizontal="center" vertical="center"/>
      <protection locked="0"/>
    </xf>
    <xf numFmtId="0" fontId="49" fillId="0" borderId="0" xfId="0" applyFont="1" applyAlignment="1" applyProtection="1">
      <alignment horizontal="center" vertical="center"/>
      <protection locked="0"/>
    </xf>
    <xf numFmtId="0" fontId="54" fillId="3" borderId="16" xfId="0" applyNumberFormat="1" applyFont="1" applyFill="1" applyBorder="1" applyAlignment="1" applyProtection="1">
      <alignment horizontal="center" vertical="center" wrapText="1"/>
      <protection locked="0"/>
    </xf>
    <xf numFmtId="0" fontId="2" fillId="0" borderId="0" xfId="0" applyFont="1" applyBorder="1" applyAlignment="1">
      <alignment horizontal="left" vertical="center"/>
    </xf>
    <xf numFmtId="0" fontId="4" fillId="0" borderId="13" xfId="0" applyFont="1" applyBorder="1" applyAlignment="1">
      <alignment vertical="center"/>
    </xf>
    <xf numFmtId="2" fontId="0" fillId="0" borderId="0" xfId="0" applyNumberFormat="1" applyBorder="1" applyAlignment="1" applyProtection="1">
      <alignment horizontal="center" vertical="center"/>
      <protection locked="0"/>
    </xf>
    <xf numFmtId="2" fontId="49" fillId="0" borderId="0" xfId="0" applyNumberFormat="1" applyFont="1" applyBorder="1" applyAlignment="1" applyProtection="1">
      <alignment horizontal="center" vertical="center"/>
      <protection locked="0"/>
    </xf>
    <xf numFmtId="0" fontId="49" fillId="0" borderId="0" xfId="0" applyFont="1" applyBorder="1" applyAlignment="1" applyProtection="1">
      <alignment vertical="center"/>
      <protection locked="0"/>
    </xf>
    <xf numFmtId="0" fontId="60" fillId="6" borderId="69" xfId="0" applyFont="1" applyFill="1" applyBorder="1" applyAlignment="1" applyProtection="1">
      <alignment horizontal="center"/>
      <protection locked="0"/>
    </xf>
    <xf numFmtId="172" fontId="60" fillId="0" borderId="71" xfId="0" applyNumberFormat="1" applyFont="1" applyFill="1" applyBorder="1" applyAlignment="1" applyProtection="1">
      <alignment horizontal="left"/>
    </xf>
    <xf numFmtId="0" fontId="62" fillId="0" borderId="71" xfId="0" applyFont="1" applyFill="1" applyBorder="1" applyProtection="1"/>
    <xf numFmtId="0" fontId="62" fillId="0" borderId="0" xfId="0" applyFont="1" applyFill="1" applyBorder="1" applyAlignment="1" applyProtection="1">
      <alignment horizontal="center"/>
    </xf>
    <xf numFmtId="0" fontId="62" fillId="0" borderId="0" xfId="0" applyFont="1" applyFill="1" applyBorder="1" applyAlignment="1">
      <alignment horizontal="center"/>
    </xf>
    <xf numFmtId="0" fontId="62" fillId="0" borderId="72" xfId="0" applyFont="1" applyFill="1" applyBorder="1" applyAlignment="1">
      <alignment horizontal="center"/>
    </xf>
    <xf numFmtId="0" fontId="65" fillId="0" borderId="77" xfId="0" applyFont="1" applyFill="1" applyBorder="1" applyAlignment="1" applyProtection="1">
      <alignment horizontal="center" vertical="center" wrapText="1"/>
      <protection locked="0"/>
    </xf>
    <xf numFmtId="0" fontId="62" fillId="0" borderId="78" xfId="0" applyFont="1" applyFill="1" applyBorder="1" applyAlignment="1">
      <alignment horizontal="center"/>
    </xf>
    <xf numFmtId="0" fontId="62" fillId="0" borderId="0" xfId="0" applyNumberFormat="1" applyFont="1" applyFill="1" applyBorder="1" applyAlignment="1">
      <alignment horizontal="left"/>
    </xf>
    <xf numFmtId="0" fontId="64" fillId="6" borderId="80" xfId="0" applyFont="1" applyFill="1" applyBorder="1" applyProtection="1"/>
    <xf numFmtId="0" fontId="64" fillId="6" borderId="82" xfId="0" applyFont="1" applyFill="1" applyBorder="1" applyProtection="1"/>
    <xf numFmtId="0" fontId="64" fillId="6" borderId="83" xfId="0" applyFont="1" applyFill="1" applyBorder="1" applyProtection="1"/>
    <xf numFmtId="0" fontId="64" fillId="0" borderId="74" xfId="0" applyFont="1" applyFill="1" applyBorder="1" applyAlignment="1" applyProtection="1">
      <alignment horizontal="center"/>
    </xf>
    <xf numFmtId="0" fontId="64" fillId="7" borderId="80" xfId="0" applyFont="1" applyFill="1" applyBorder="1" applyProtection="1"/>
    <xf numFmtId="0" fontId="64" fillId="7" borderId="82" xfId="0" applyFont="1" applyFill="1" applyBorder="1" applyProtection="1"/>
    <xf numFmtId="0" fontId="63" fillId="0" borderId="76" xfId="0" applyFont="1" applyFill="1" applyBorder="1" applyProtection="1"/>
    <xf numFmtId="0" fontId="63" fillId="0" borderId="73" xfId="0" applyFont="1" applyFill="1" applyBorder="1" applyProtection="1"/>
    <xf numFmtId="0" fontId="64" fillId="0" borderId="73" xfId="0" applyFont="1" applyFill="1" applyBorder="1" applyAlignment="1" applyProtection="1">
      <alignment vertical="center"/>
    </xf>
    <xf numFmtId="0" fontId="64" fillId="0" borderId="84" xfId="0" applyFont="1" applyFill="1" applyBorder="1" applyAlignment="1" applyProtection="1">
      <alignment vertical="center"/>
    </xf>
    <xf numFmtId="0" fontId="64" fillId="0" borderId="69" xfId="0" applyFont="1" applyFill="1" applyBorder="1" applyAlignment="1" applyProtection="1">
      <alignment vertical="center"/>
    </xf>
    <xf numFmtId="0" fontId="63" fillId="0" borderId="85" xfId="0" applyFont="1" applyFill="1" applyBorder="1" applyProtection="1"/>
    <xf numFmtId="0" fontId="63" fillId="0" borderId="86" xfId="0" applyFont="1" applyFill="1" applyBorder="1" applyProtection="1"/>
    <xf numFmtId="2" fontId="64" fillId="6" borderId="0" xfId="0" applyNumberFormat="1" applyFont="1" applyFill="1" applyBorder="1" applyAlignment="1" applyProtection="1">
      <alignment horizontal="left"/>
      <protection locked="0"/>
    </xf>
    <xf numFmtId="2" fontId="64" fillId="0" borderId="80" xfId="0" applyNumberFormat="1" applyFont="1" applyFill="1" applyBorder="1" applyProtection="1"/>
    <xf numFmtId="2" fontId="64" fillId="0" borderId="82" xfId="0" applyNumberFormat="1" applyFont="1" applyFill="1" applyBorder="1" applyProtection="1"/>
    <xf numFmtId="2" fontId="64" fillId="6" borderId="71" xfId="0" applyNumberFormat="1" applyFont="1" applyFill="1" applyBorder="1" applyAlignment="1" applyProtection="1">
      <alignment horizontal="left"/>
      <protection locked="0"/>
    </xf>
    <xf numFmtId="2" fontId="64" fillId="0" borderId="85" xfId="0" applyNumberFormat="1" applyFont="1" applyFill="1" applyBorder="1" applyProtection="1"/>
    <xf numFmtId="2" fontId="64" fillId="0" borderId="86" xfId="0" applyNumberFormat="1" applyFont="1" applyFill="1" applyBorder="1" applyProtection="1"/>
    <xf numFmtId="2" fontId="64" fillId="0" borderId="90" xfId="0" applyNumberFormat="1" applyFont="1" applyFill="1" applyBorder="1" applyProtection="1"/>
    <xf numFmtId="2" fontId="64" fillId="0" borderId="91" xfId="0" applyNumberFormat="1" applyFont="1" applyFill="1" applyBorder="1" applyProtection="1"/>
    <xf numFmtId="2" fontId="64" fillId="7" borderId="85" xfId="0" applyNumberFormat="1" applyFont="1" applyFill="1" applyBorder="1" applyProtection="1"/>
    <xf numFmtId="2" fontId="64" fillId="7" borderId="90" xfId="0" applyNumberFormat="1" applyFont="1" applyFill="1" applyBorder="1" applyProtection="1"/>
    <xf numFmtId="2" fontId="64" fillId="7" borderId="91" xfId="0" applyNumberFormat="1" applyFont="1" applyFill="1" applyBorder="1" applyProtection="1"/>
    <xf numFmtId="2" fontId="64" fillId="7" borderId="86" xfId="0" applyNumberFormat="1" applyFont="1" applyFill="1" applyBorder="1" applyProtection="1"/>
    <xf numFmtId="0" fontId="64" fillId="7" borderId="79" xfId="0" applyFont="1" applyFill="1" applyBorder="1" applyAlignment="1" applyProtection="1">
      <alignment horizontal="center"/>
    </xf>
    <xf numFmtId="0" fontId="64" fillId="0" borderId="92" xfId="0" applyFont="1" applyFill="1" applyBorder="1" applyAlignment="1" applyProtection="1">
      <alignment horizontal="center"/>
    </xf>
    <xf numFmtId="0" fontId="64" fillId="0" borderId="0" xfId="0" applyFont="1" applyFill="1" applyBorder="1" applyAlignment="1" applyProtection="1">
      <alignment horizontal="center"/>
    </xf>
    <xf numFmtId="0" fontId="69" fillId="0" borderId="0" xfId="0" applyFont="1" applyFill="1" applyBorder="1" applyAlignment="1" applyProtection="1">
      <alignment vertical="center"/>
    </xf>
    <xf numFmtId="0" fontId="63" fillId="0" borderId="0" xfId="0" applyFont="1" applyFill="1" applyBorder="1" applyAlignment="1" applyProtection="1">
      <alignment horizontal="center"/>
    </xf>
    <xf numFmtId="0" fontId="63" fillId="0" borderId="0" xfId="0" applyFont="1" applyFill="1" applyBorder="1" applyAlignment="1">
      <alignment horizontal="center"/>
    </xf>
    <xf numFmtId="0" fontId="63" fillId="0" borderId="0" xfId="0" applyFont="1" applyFill="1" applyBorder="1"/>
    <xf numFmtId="2" fontId="63" fillId="0" borderId="0" xfId="0" applyNumberFormat="1" applyFont="1" applyFill="1" applyBorder="1"/>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49" fontId="5" fillId="0" borderId="4" xfId="0" applyNumberFormat="1" applyFont="1" applyBorder="1" applyAlignment="1">
      <alignment horizontal="left" vertical="center"/>
    </xf>
    <xf numFmtId="49" fontId="5" fillId="0" borderId="5" xfId="0" applyNumberFormat="1" applyFont="1" applyBorder="1" applyAlignment="1">
      <alignment horizontal="left" vertical="center"/>
    </xf>
    <xf numFmtId="49" fontId="6" fillId="0" borderId="4" xfId="0" applyNumberFormat="1" applyFont="1" applyBorder="1" applyAlignment="1">
      <alignment horizontal="left" vertical="center"/>
    </xf>
    <xf numFmtId="49" fontId="6" fillId="0" borderId="5" xfId="0" applyNumberFormat="1" applyFont="1" applyBorder="1" applyAlignment="1">
      <alignment horizontal="left" vertical="center"/>
    </xf>
    <xf numFmtId="0" fontId="11" fillId="0" borderId="4" xfId="0" applyFont="1" applyBorder="1" applyAlignment="1">
      <alignment horizontal="left" vertical="center"/>
    </xf>
    <xf numFmtId="0" fontId="11" fillId="0" borderId="5" xfId="0" applyFont="1" applyBorder="1" applyAlignment="1">
      <alignment horizontal="left" vertical="center"/>
    </xf>
    <xf numFmtId="14" fontId="2" fillId="0" borderId="4" xfId="0" applyNumberFormat="1" applyFont="1" applyBorder="1" applyAlignment="1">
      <alignment horizontal="left" vertical="center"/>
    </xf>
    <xf numFmtId="0" fontId="2" fillId="0" borderId="5"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0" fillId="0" borderId="0" xfId="0" applyBorder="1" applyAlignment="1">
      <alignment horizontal="left" vertical="center"/>
    </xf>
    <xf numFmtId="0" fontId="0" fillId="0" borderId="13" xfId="0" applyBorder="1" applyAlignment="1">
      <alignment horizontal="left"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5" fillId="0" borderId="0" xfId="0" applyFont="1" applyBorder="1" applyAlignment="1">
      <alignment horizontal="left"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10" fillId="3" borderId="18"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20" xfId="0" applyFont="1" applyFill="1" applyBorder="1" applyAlignment="1">
      <alignment horizontal="center" vertical="center"/>
    </xf>
    <xf numFmtId="49" fontId="3" fillId="0" borderId="0" xfId="0" applyNumberFormat="1" applyFont="1" applyBorder="1" applyAlignment="1">
      <alignment horizontal="left" vertical="center"/>
    </xf>
    <xf numFmtId="0" fontId="0" fillId="0" borderId="0" xfId="0" quotePrefix="1" applyAlignment="1">
      <alignment horizontal="center" vertical="center"/>
    </xf>
    <xf numFmtId="0" fontId="0" fillId="0" borderId="0" xfId="0" applyAlignment="1">
      <alignment horizontal="center" vertical="center"/>
    </xf>
    <xf numFmtId="49" fontId="12" fillId="0" borderId="9" xfId="0" applyNumberFormat="1" applyFont="1" applyBorder="1" applyAlignment="1" applyProtection="1">
      <alignment horizontal="center" vertical="center" wrapText="1"/>
    </xf>
    <xf numFmtId="0" fontId="12" fillId="0" borderId="10" xfId="0" applyFont="1" applyBorder="1" applyAlignment="1" applyProtection="1">
      <alignment horizontal="center" vertical="center" wrapText="1"/>
    </xf>
    <xf numFmtId="0" fontId="13" fillId="0" borderId="10" xfId="0" applyFont="1" applyBorder="1" applyAlignment="1">
      <alignment horizontal="center" vertical="center" wrapText="1"/>
    </xf>
    <xf numFmtId="0" fontId="13" fillId="0" borderId="0" xfId="0" applyFont="1" applyBorder="1" applyAlignment="1">
      <alignment horizontal="center" vertical="center" wrapText="1"/>
    </xf>
    <xf numFmtId="0" fontId="18" fillId="0" borderId="12" xfId="0" applyFont="1" applyBorder="1" applyAlignment="1">
      <alignment horizontal="center" vertical="center"/>
    </xf>
    <xf numFmtId="0" fontId="18" fillId="0" borderId="0" xfId="0" applyFont="1" applyBorder="1" applyAlignment="1">
      <alignment horizontal="center" vertical="center"/>
    </xf>
    <xf numFmtId="0" fontId="32" fillId="0" borderId="0" xfId="0" applyNumberFormat="1" applyFont="1" applyBorder="1" applyAlignment="1" applyProtection="1">
      <alignment horizontal="left" vertical="center" wrapText="1"/>
      <protection locked="0"/>
    </xf>
    <xf numFmtId="0" fontId="16" fillId="0" borderId="15" xfId="0" applyFont="1" applyBorder="1" applyAlignment="1" applyProtection="1">
      <alignment horizontal="left" vertical="center"/>
      <protection locked="0"/>
    </xf>
    <xf numFmtId="0" fontId="24" fillId="2" borderId="10" xfId="0" applyFont="1" applyFill="1" applyBorder="1" applyAlignment="1">
      <alignment horizontal="center" vertical="center"/>
    </xf>
    <xf numFmtId="0" fontId="26" fillId="0" borderId="12" xfId="0" applyFont="1" applyBorder="1" applyAlignment="1">
      <alignment horizontal="left" vertical="center" wrapText="1"/>
    </xf>
    <xf numFmtId="0" fontId="26" fillId="0" borderId="0" xfId="0" applyFont="1" applyBorder="1" applyAlignment="1">
      <alignment horizontal="left" vertical="center" wrapText="1"/>
    </xf>
    <xf numFmtId="0" fontId="26" fillId="0" borderId="11" xfId="0" applyFont="1" applyBorder="1" applyAlignment="1">
      <alignment horizontal="left" vertical="center" wrapText="1"/>
    </xf>
    <xf numFmtId="0" fontId="26" fillId="0" borderId="13" xfId="0" applyFont="1" applyBorder="1" applyAlignment="1">
      <alignment horizontal="left" vertical="center" wrapText="1"/>
    </xf>
    <xf numFmtId="0" fontId="29" fillId="0" borderId="12" xfId="0" applyFont="1" applyBorder="1" applyAlignment="1">
      <alignment horizontal="center" vertical="center" wrapText="1"/>
    </xf>
    <xf numFmtId="0" fontId="29" fillId="0" borderId="0" xfId="0" applyFont="1" applyBorder="1" applyAlignment="1">
      <alignment horizontal="center" vertical="center" wrapText="1"/>
    </xf>
    <xf numFmtId="0" fontId="30" fillId="0" borderId="0" xfId="0" applyFont="1" applyAlignment="1">
      <alignment horizontal="left" vertical="center"/>
    </xf>
    <xf numFmtId="0" fontId="36" fillId="0" borderId="0" xfId="0" applyFont="1" applyAlignment="1">
      <alignment horizontal="center" vertical="center"/>
    </xf>
    <xf numFmtId="0" fontId="30" fillId="0" borderId="0" xfId="0" applyFont="1" applyAlignment="1">
      <alignment horizontal="right" vertical="center"/>
    </xf>
    <xf numFmtId="164" fontId="30" fillId="0" borderId="0" xfId="0" applyNumberFormat="1" applyFont="1" applyAlignment="1">
      <alignment horizontal="left" vertical="center"/>
    </xf>
    <xf numFmtId="49" fontId="39" fillId="0" borderId="7" xfId="0" applyNumberFormat="1" applyFont="1" applyBorder="1" applyAlignment="1">
      <alignment horizontal="center"/>
    </xf>
    <xf numFmtId="0" fontId="39" fillId="0" borderId="7" xfId="0" applyNumberFormat="1" applyFont="1" applyBorder="1" applyAlignment="1">
      <alignment horizontal="center"/>
    </xf>
    <xf numFmtId="0" fontId="30" fillId="0" borderId="7" xfId="0" applyFont="1" applyBorder="1" applyAlignment="1">
      <alignment horizontal="left" vertical="center"/>
    </xf>
    <xf numFmtId="0" fontId="30" fillId="0" borderId="7" xfId="0" applyNumberFormat="1" applyFont="1" applyBorder="1" applyAlignment="1">
      <alignment horizontal="left"/>
    </xf>
    <xf numFmtId="0" fontId="30" fillId="0" borderId="0" xfId="0" applyFont="1" applyBorder="1" applyAlignment="1">
      <alignment horizontal="center" vertical="center"/>
    </xf>
    <xf numFmtId="0" fontId="30" fillId="0" borderId="0" xfId="0" applyFont="1" applyAlignment="1">
      <alignment horizontal="justify" vertical="center" wrapText="1"/>
    </xf>
    <xf numFmtId="0" fontId="42" fillId="0" borderId="0" xfId="0" applyFont="1" applyAlignment="1">
      <alignment horizontal="center" vertical="center"/>
    </xf>
    <xf numFmtId="0" fontId="41" fillId="0" borderId="0" xfId="0" applyFont="1" applyAlignment="1">
      <alignment horizontal="justify" vertical="center" wrapText="1"/>
    </xf>
    <xf numFmtId="164" fontId="0" fillId="0" borderId="7" xfId="0" applyNumberFormat="1" applyBorder="1" applyAlignment="1">
      <alignment horizontal="left" vertical="center"/>
    </xf>
    <xf numFmtId="0" fontId="44" fillId="0" borderId="0" xfId="0" applyFont="1" applyAlignment="1">
      <alignment horizontal="center" vertical="center"/>
    </xf>
    <xf numFmtId="0" fontId="47" fillId="0" borderId="0" xfId="0" applyFont="1" applyAlignment="1">
      <alignment horizontal="justify" vertical="center" wrapText="1"/>
    </xf>
    <xf numFmtId="0" fontId="0" fillId="0" borderId="7" xfId="0" applyBorder="1" applyAlignment="1">
      <alignment horizontal="left" vertical="center"/>
    </xf>
    <xf numFmtId="0" fontId="0" fillId="0" borderId="39" xfId="0" applyNumberFormat="1" applyBorder="1" applyAlignment="1">
      <alignment horizontal="left" vertical="center"/>
    </xf>
    <xf numFmtId="0" fontId="0" fillId="0" borderId="7" xfId="0" applyBorder="1" applyAlignment="1">
      <alignment horizontal="center" vertical="center"/>
    </xf>
    <xf numFmtId="0" fontId="49" fillId="0" borderId="9" xfId="0" applyFont="1" applyBorder="1" applyAlignment="1" applyProtection="1">
      <alignment horizontal="center" vertical="center"/>
      <protection locked="0"/>
    </xf>
    <xf numFmtId="0" fontId="49" fillId="0" borderId="11" xfId="0" applyFont="1" applyBorder="1" applyAlignment="1" applyProtection="1">
      <alignment horizontal="center" vertical="center"/>
      <protection locked="0"/>
    </xf>
    <xf numFmtId="0" fontId="49" fillId="0" borderId="12" xfId="0" applyFont="1" applyBorder="1" applyAlignment="1" applyProtection="1">
      <alignment horizontal="center" vertical="center"/>
      <protection locked="0"/>
    </xf>
    <xf numFmtId="0" fontId="49" fillId="0" borderId="13" xfId="0" applyFont="1" applyBorder="1" applyAlignment="1" applyProtection="1">
      <alignment horizontal="center" vertical="center"/>
      <protection locked="0"/>
    </xf>
    <xf numFmtId="0" fontId="49" fillId="0" borderId="14" xfId="0" applyFont="1" applyBorder="1" applyAlignment="1" applyProtection="1">
      <alignment horizontal="center" vertical="center"/>
      <protection locked="0"/>
    </xf>
    <xf numFmtId="0" fontId="49" fillId="0" borderId="16" xfId="0" applyFont="1" applyBorder="1" applyAlignment="1" applyProtection="1">
      <alignment horizontal="center" vertical="center"/>
      <protection locked="0"/>
    </xf>
    <xf numFmtId="0" fontId="50" fillId="0" borderId="9" xfId="0" applyFont="1" applyBorder="1" applyAlignment="1" applyProtection="1">
      <alignment horizontal="center" vertical="center"/>
      <protection locked="0"/>
    </xf>
    <xf numFmtId="0" fontId="50" fillId="0" borderId="10" xfId="0" applyFont="1" applyBorder="1" applyAlignment="1" applyProtection="1">
      <alignment horizontal="center" vertical="center"/>
      <protection locked="0"/>
    </xf>
    <xf numFmtId="0" fontId="50" fillId="0" borderId="11" xfId="0" applyFont="1" applyBorder="1" applyAlignment="1" applyProtection="1">
      <alignment horizontal="center" vertical="center"/>
      <protection locked="0"/>
    </xf>
    <xf numFmtId="0" fontId="50" fillId="0" borderId="12" xfId="0" applyFont="1" applyBorder="1" applyAlignment="1" applyProtection="1">
      <alignment horizontal="center" vertical="center"/>
      <protection locked="0"/>
    </xf>
    <xf numFmtId="0" fontId="50" fillId="0" borderId="0" xfId="0" applyFont="1" applyBorder="1" applyAlignment="1" applyProtection="1">
      <alignment horizontal="center" vertical="center"/>
      <protection locked="0"/>
    </xf>
    <xf numFmtId="0" fontId="50" fillId="0" borderId="13" xfId="0" applyFont="1" applyBorder="1" applyAlignment="1" applyProtection="1">
      <alignment horizontal="center" vertical="center"/>
      <protection locked="0"/>
    </xf>
    <xf numFmtId="0" fontId="50" fillId="0" borderId="14" xfId="0" applyFont="1" applyBorder="1" applyAlignment="1" applyProtection="1">
      <alignment horizontal="center" vertical="center"/>
      <protection locked="0"/>
    </xf>
    <xf numFmtId="0" fontId="50" fillId="0" borderId="15" xfId="0" applyFont="1" applyBorder="1" applyAlignment="1" applyProtection="1">
      <alignment horizontal="center" vertical="center"/>
      <protection locked="0"/>
    </xf>
    <xf numFmtId="0" fontId="50" fillId="0" borderId="16" xfId="0" applyFont="1" applyBorder="1" applyAlignment="1" applyProtection="1">
      <alignment horizontal="center" vertical="center"/>
      <protection locked="0"/>
    </xf>
    <xf numFmtId="49" fontId="49" fillId="3" borderId="18" xfId="0" applyNumberFormat="1" applyFont="1" applyFill="1" applyBorder="1" applyAlignment="1" applyProtection="1">
      <alignment horizontal="center" vertical="center"/>
      <protection locked="0"/>
    </xf>
    <xf numFmtId="0" fontId="49" fillId="3" borderId="19" xfId="0" applyNumberFormat="1" applyFont="1" applyFill="1" applyBorder="1" applyAlignment="1" applyProtection="1">
      <alignment horizontal="center" vertical="center"/>
      <protection locked="0"/>
    </xf>
    <xf numFmtId="0" fontId="51" fillId="0" borderId="20" xfId="0" applyFont="1" applyBorder="1" applyAlignment="1" applyProtection="1">
      <alignment horizontal="center" vertical="center"/>
      <protection locked="0"/>
    </xf>
    <xf numFmtId="0" fontId="51" fillId="0" borderId="19" xfId="0" applyFont="1" applyBorder="1" applyAlignment="1" applyProtection="1">
      <alignment horizontal="center" vertical="center"/>
      <protection locked="0"/>
    </xf>
    <xf numFmtId="14" fontId="52" fillId="3" borderId="43" xfId="0" applyNumberFormat="1" applyFont="1" applyFill="1" applyBorder="1" applyAlignment="1" applyProtection="1">
      <alignment horizontal="center" vertical="center"/>
      <protection locked="0"/>
    </xf>
    <xf numFmtId="14" fontId="52" fillId="3" borderId="44" xfId="0" applyNumberFormat="1" applyFont="1" applyFill="1" applyBorder="1" applyAlignment="1" applyProtection="1">
      <alignment horizontal="center" vertical="center"/>
      <protection locked="0"/>
    </xf>
    <xf numFmtId="14" fontId="52" fillId="3" borderId="45" xfId="0" applyNumberFormat="1" applyFont="1" applyFill="1" applyBorder="1" applyAlignment="1" applyProtection="1">
      <alignment horizontal="center" vertical="center"/>
      <protection locked="0"/>
    </xf>
    <xf numFmtId="0" fontId="51" fillId="5" borderId="46" xfId="0" applyFont="1" applyFill="1" applyBorder="1" applyAlignment="1" applyProtection="1">
      <alignment horizontal="center" vertical="center"/>
      <protection hidden="1"/>
    </xf>
    <xf numFmtId="0" fontId="49" fillId="0" borderId="49" xfId="0" applyFont="1" applyBorder="1" applyAlignment="1" applyProtection="1">
      <alignment horizontal="center" vertical="center"/>
      <protection hidden="1"/>
    </xf>
    <xf numFmtId="0" fontId="49" fillId="0" borderId="50" xfId="0" applyFont="1" applyBorder="1" applyAlignment="1" applyProtection="1">
      <alignment horizontal="center" vertical="center"/>
      <protection hidden="1"/>
    </xf>
    <xf numFmtId="0" fontId="51" fillId="5" borderId="9" xfId="0" applyFont="1" applyFill="1" applyBorder="1" applyAlignment="1" applyProtection="1">
      <alignment horizontal="center" vertical="center"/>
      <protection locked="0"/>
    </xf>
    <xf numFmtId="0" fontId="51" fillId="5" borderId="10" xfId="0" applyFont="1" applyFill="1" applyBorder="1" applyAlignment="1" applyProtection="1">
      <alignment horizontal="center" vertical="center"/>
      <protection locked="0"/>
    </xf>
    <xf numFmtId="0" fontId="51" fillId="5" borderId="11" xfId="0" applyFont="1" applyFill="1" applyBorder="1" applyAlignment="1" applyProtection="1">
      <alignment horizontal="center" vertical="center"/>
      <protection locked="0"/>
    </xf>
    <xf numFmtId="0" fontId="51" fillId="5" borderId="18" xfId="0" applyNumberFormat="1" applyFont="1" applyFill="1" applyBorder="1" applyAlignment="1" applyProtection="1">
      <alignment horizontal="center" vertical="center"/>
      <protection locked="0"/>
    </xf>
    <xf numFmtId="0" fontId="51" fillId="5" borderId="20" xfId="0" applyNumberFormat="1" applyFont="1" applyFill="1" applyBorder="1" applyAlignment="1" applyProtection="1">
      <alignment horizontal="center" vertical="center"/>
      <protection locked="0"/>
    </xf>
    <xf numFmtId="0" fontId="51" fillId="5" borderId="19" xfId="0" applyNumberFormat="1" applyFont="1" applyFill="1" applyBorder="1" applyAlignment="1" applyProtection="1">
      <alignment horizontal="center" vertical="center"/>
      <protection locked="0"/>
    </xf>
    <xf numFmtId="0" fontId="49" fillId="0" borderId="25" xfId="0" applyFont="1" applyBorder="1" applyAlignment="1" applyProtection="1">
      <alignment horizontal="center" vertical="center" wrapText="1"/>
      <protection locked="0"/>
    </xf>
    <xf numFmtId="0" fontId="49" fillId="0" borderId="48" xfId="0" applyFont="1" applyBorder="1" applyAlignment="1" applyProtection="1">
      <alignment horizontal="center" vertical="center" wrapText="1"/>
      <protection locked="0"/>
    </xf>
    <xf numFmtId="0" fontId="49" fillId="0" borderId="54" xfId="0" applyFont="1" applyBorder="1" applyAlignment="1" applyProtection="1">
      <alignment horizontal="center" vertical="center"/>
      <protection locked="0"/>
    </xf>
    <xf numFmtId="0" fontId="49" fillId="0" borderId="47" xfId="0" applyFont="1" applyBorder="1" applyAlignment="1" applyProtection="1">
      <alignment horizontal="center" vertical="center"/>
      <protection locked="0"/>
    </xf>
    <xf numFmtId="0" fontId="49" fillId="3" borderId="47" xfId="0" applyNumberFormat="1" applyFont="1" applyFill="1" applyBorder="1" applyAlignment="1" applyProtection="1">
      <alignment horizontal="center" vertical="center"/>
      <protection locked="0"/>
    </xf>
    <xf numFmtId="0" fontId="49" fillId="3" borderId="26" xfId="0" applyNumberFormat="1" applyFont="1" applyFill="1" applyBorder="1" applyAlignment="1" applyProtection="1">
      <alignment horizontal="center" vertical="center"/>
      <protection locked="0"/>
    </xf>
    <xf numFmtId="0" fontId="49" fillId="0" borderId="64" xfId="0" applyFont="1" applyBorder="1" applyAlignment="1" applyProtection="1">
      <alignment horizontal="center" vertical="center"/>
      <protection locked="0"/>
    </xf>
    <xf numFmtId="0" fontId="49" fillId="0" borderId="49" xfId="0" applyFont="1" applyBorder="1" applyAlignment="1" applyProtection="1">
      <alignment horizontal="center" vertical="center"/>
      <protection locked="0"/>
    </xf>
    <xf numFmtId="0" fontId="49" fillId="3" borderId="49" xfId="0" applyNumberFormat="1" applyFont="1" applyFill="1" applyBorder="1" applyAlignment="1" applyProtection="1">
      <alignment horizontal="center" vertical="center"/>
      <protection locked="0"/>
    </xf>
    <xf numFmtId="0" fontId="49" fillId="3" borderId="50" xfId="0" applyNumberFormat="1" applyFont="1" applyFill="1" applyBorder="1" applyAlignment="1" applyProtection="1">
      <alignment horizontal="center" vertical="center"/>
      <protection locked="0"/>
    </xf>
    <xf numFmtId="0" fontId="49" fillId="0" borderId="25" xfId="0" applyFont="1" applyBorder="1" applyAlignment="1" applyProtection="1">
      <alignment horizontal="center" vertical="center" wrapText="1"/>
      <protection hidden="1"/>
    </xf>
    <xf numFmtId="0" fontId="49" fillId="0" borderId="47" xfId="0" applyFont="1" applyBorder="1" applyAlignment="1" applyProtection="1">
      <alignment horizontal="center" vertical="center" wrapText="1"/>
      <protection hidden="1"/>
    </xf>
    <xf numFmtId="0" fontId="49" fillId="0" borderId="27" xfId="0" applyFont="1" applyBorder="1" applyAlignment="1" applyProtection="1">
      <alignment horizontal="center" vertical="center" wrapText="1"/>
      <protection hidden="1"/>
    </xf>
    <xf numFmtId="0" fontId="49" fillId="0" borderId="1" xfId="0" applyFont="1" applyBorder="1" applyAlignment="1" applyProtection="1">
      <alignment horizontal="center" vertical="center" wrapText="1"/>
      <protection hidden="1"/>
    </xf>
    <xf numFmtId="0" fontId="49" fillId="0" borderId="48" xfId="0" applyFont="1" applyBorder="1" applyAlignment="1" applyProtection="1">
      <alignment horizontal="center" vertical="center" wrapText="1"/>
      <protection hidden="1"/>
    </xf>
    <xf numFmtId="0" fontId="49" fillId="0" borderId="49" xfId="0" applyFont="1" applyBorder="1" applyAlignment="1" applyProtection="1">
      <alignment horizontal="center" vertical="center" wrapText="1"/>
      <protection hidden="1"/>
    </xf>
    <xf numFmtId="0" fontId="49" fillId="0" borderId="47" xfId="0" applyFont="1" applyBorder="1" applyAlignment="1" applyProtection="1">
      <alignment horizontal="center" vertical="center"/>
      <protection hidden="1"/>
    </xf>
    <xf numFmtId="49" fontId="52" fillId="0" borderId="47" xfId="0" applyNumberFormat="1" applyFont="1" applyBorder="1" applyAlignment="1" applyProtection="1">
      <alignment horizontal="center" vertical="center"/>
      <protection hidden="1"/>
    </xf>
    <xf numFmtId="49" fontId="52" fillId="0" borderId="26" xfId="0" applyNumberFormat="1" applyFont="1" applyBorder="1" applyAlignment="1" applyProtection="1">
      <alignment horizontal="center" vertical="center"/>
      <protection hidden="1"/>
    </xf>
    <xf numFmtId="0" fontId="49" fillId="0" borderId="1" xfId="0" applyFont="1" applyBorder="1" applyAlignment="1" applyProtection="1">
      <alignment horizontal="center" vertical="center"/>
      <protection hidden="1"/>
    </xf>
    <xf numFmtId="0" fontId="49" fillId="0" borderId="17" xfId="0" applyFont="1" applyBorder="1" applyAlignment="1" applyProtection="1">
      <alignment horizontal="center" vertical="center" wrapText="1"/>
      <protection hidden="1"/>
    </xf>
    <xf numFmtId="0" fontId="49" fillId="0" borderId="17" xfId="0" applyFont="1" applyBorder="1" applyAlignment="1" applyProtection="1">
      <alignment horizontal="center" vertical="center"/>
      <protection hidden="1"/>
    </xf>
    <xf numFmtId="0" fontId="56" fillId="0" borderId="53" xfId="0" applyFont="1" applyBorder="1" applyAlignment="1" applyProtection="1">
      <alignment horizontal="center" vertical="center"/>
      <protection locked="0"/>
    </xf>
    <xf numFmtId="0" fontId="56" fillId="0" borderId="24" xfId="0" applyFont="1" applyBorder="1" applyAlignment="1" applyProtection="1">
      <alignment horizontal="center" vertical="center"/>
      <protection locked="0"/>
    </xf>
    <xf numFmtId="0" fontId="56" fillId="0" borderId="54" xfId="0" applyFont="1" applyBorder="1" applyAlignment="1" applyProtection="1">
      <alignment horizontal="center" vertical="center"/>
      <protection locked="0"/>
    </xf>
    <xf numFmtId="9" fontId="56" fillId="0" borderId="3" xfId="0" applyNumberFormat="1" applyFont="1" applyBorder="1" applyAlignment="1" applyProtection="1">
      <alignment horizontal="center" vertical="center"/>
      <protection hidden="1"/>
    </xf>
    <xf numFmtId="2" fontId="56" fillId="0" borderId="3" xfId="0" applyNumberFormat="1" applyFont="1" applyBorder="1" applyAlignment="1" applyProtection="1">
      <alignment horizontal="center" vertical="center"/>
      <protection hidden="1"/>
    </xf>
    <xf numFmtId="2" fontId="56" fillId="0" borderId="55" xfId="0" applyNumberFormat="1" applyFont="1" applyBorder="1" applyAlignment="1" applyProtection="1">
      <alignment horizontal="center" vertical="center"/>
      <protection hidden="1"/>
    </xf>
    <xf numFmtId="0" fontId="56" fillId="0" borderId="56" xfId="0" applyFont="1" applyBorder="1" applyAlignment="1" applyProtection="1">
      <alignment horizontal="center" vertical="center"/>
      <protection locked="0"/>
    </xf>
    <xf numFmtId="0" fontId="56" fillId="0" borderId="39" xfId="0" applyFont="1" applyBorder="1" applyAlignment="1" applyProtection="1">
      <alignment horizontal="center" vertical="center"/>
      <protection locked="0"/>
    </xf>
    <xf numFmtId="0" fontId="56" fillId="0" borderId="5" xfId="0" applyFont="1" applyBorder="1" applyAlignment="1" applyProtection="1">
      <alignment horizontal="center" vertical="center"/>
      <protection locked="0"/>
    </xf>
    <xf numFmtId="2" fontId="58" fillId="3" borderId="3" xfId="0" applyNumberFormat="1" applyFont="1" applyFill="1" applyBorder="1" applyAlignment="1" applyProtection="1">
      <alignment horizontal="center" vertical="center"/>
      <protection hidden="1"/>
    </xf>
    <xf numFmtId="2" fontId="56" fillId="0" borderId="1" xfId="0" applyNumberFormat="1" applyFont="1" applyBorder="1" applyAlignment="1" applyProtection="1">
      <alignment horizontal="center" vertical="center"/>
      <protection hidden="1"/>
    </xf>
    <xf numFmtId="2" fontId="56" fillId="0" borderId="17" xfId="0" applyNumberFormat="1" applyFont="1" applyBorder="1" applyAlignment="1" applyProtection="1">
      <alignment horizontal="center" vertical="center"/>
      <protection hidden="1"/>
    </xf>
    <xf numFmtId="0" fontId="55" fillId="5" borderId="66" xfId="0" applyFont="1" applyFill="1" applyBorder="1" applyAlignment="1" applyProtection="1">
      <alignment horizontal="center" vertical="center"/>
      <protection locked="0"/>
    </xf>
    <xf numFmtId="0" fontId="55" fillId="5" borderId="65" xfId="0" applyFont="1" applyFill="1" applyBorder="1" applyAlignment="1" applyProtection="1">
      <alignment horizontal="center" vertical="center"/>
      <protection locked="0"/>
    </xf>
    <xf numFmtId="0" fontId="55" fillId="5" borderId="51" xfId="0" applyFont="1" applyFill="1" applyBorder="1" applyAlignment="1" applyProtection="1">
      <alignment horizontal="center" vertical="center"/>
      <protection locked="0"/>
    </xf>
    <xf numFmtId="0" fontId="55" fillId="5" borderId="52" xfId="0" applyFont="1" applyFill="1" applyBorder="1" applyAlignment="1" applyProtection="1">
      <alignment horizontal="center" vertical="center"/>
      <protection locked="0"/>
    </xf>
    <xf numFmtId="0" fontId="55" fillId="5" borderId="12" xfId="0" applyFont="1" applyFill="1" applyBorder="1" applyAlignment="1" applyProtection="1">
      <alignment horizontal="center" vertical="center"/>
      <protection locked="0"/>
    </xf>
    <xf numFmtId="0" fontId="55" fillId="5" borderId="0" xfId="0" applyFont="1" applyFill="1" applyBorder="1" applyAlignment="1" applyProtection="1">
      <alignment horizontal="center" vertical="center"/>
      <protection locked="0"/>
    </xf>
    <xf numFmtId="0" fontId="55" fillId="5" borderId="14" xfId="0" applyFont="1" applyFill="1" applyBorder="1" applyAlignment="1" applyProtection="1">
      <alignment horizontal="center" vertical="center"/>
      <protection locked="0"/>
    </xf>
    <xf numFmtId="0" fontId="55" fillId="5" borderId="15" xfId="0" applyFont="1" applyFill="1" applyBorder="1" applyAlignment="1" applyProtection="1">
      <alignment horizontal="center" vertical="center"/>
      <protection locked="0"/>
    </xf>
    <xf numFmtId="0" fontId="55" fillId="5" borderId="25" xfId="0" applyFont="1" applyFill="1" applyBorder="1" applyAlignment="1" applyProtection="1">
      <alignment horizontal="center" vertical="center"/>
      <protection locked="0"/>
    </xf>
    <xf numFmtId="0" fontId="55" fillId="5" borderId="26" xfId="0" applyFont="1" applyFill="1" applyBorder="1" applyAlignment="1" applyProtection="1">
      <alignment horizontal="center" vertical="center"/>
      <protection locked="0"/>
    </xf>
    <xf numFmtId="0" fontId="55" fillId="5" borderId="48" xfId="0" applyFont="1" applyFill="1" applyBorder="1" applyAlignment="1" applyProtection="1">
      <alignment horizontal="center" vertical="center"/>
      <protection locked="0"/>
    </xf>
    <xf numFmtId="0" fontId="55" fillId="5" borderId="50" xfId="0" applyFont="1" applyFill="1" applyBorder="1" applyAlignment="1" applyProtection="1">
      <alignment horizontal="center" vertical="center"/>
      <protection locked="0"/>
    </xf>
    <xf numFmtId="0" fontId="56" fillId="0" borderId="27" xfId="0" applyFont="1" applyBorder="1" applyAlignment="1" applyProtection="1">
      <alignment horizontal="center" vertical="center"/>
      <protection locked="0"/>
    </xf>
    <xf numFmtId="0" fontId="56" fillId="0" borderId="1" xfId="0" applyFont="1" applyBorder="1" applyAlignment="1" applyProtection="1">
      <alignment horizontal="center" vertical="center"/>
      <protection locked="0"/>
    </xf>
    <xf numFmtId="168" fontId="56" fillId="0" borderId="1" xfId="0" applyNumberFormat="1" applyFont="1" applyBorder="1" applyAlignment="1" applyProtection="1">
      <alignment horizontal="center" vertical="center"/>
      <protection locked="0"/>
    </xf>
    <xf numFmtId="168" fontId="58" fillId="3" borderId="1" xfId="0" applyNumberFormat="1" applyFont="1" applyFill="1" applyBorder="1" applyAlignment="1" applyProtection="1">
      <alignment horizontal="center" vertical="center"/>
      <protection locked="0"/>
    </xf>
    <xf numFmtId="0" fontId="56" fillId="0" borderId="9" xfId="0" applyFont="1" applyBorder="1" applyAlignment="1" applyProtection="1">
      <alignment horizontal="left" vertical="center"/>
      <protection locked="0"/>
    </xf>
    <xf numFmtId="0" fontId="56" fillId="0" borderId="10" xfId="0" applyFont="1" applyBorder="1" applyAlignment="1" applyProtection="1">
      <alignment horizontal="left" vertical="center"/>
      <protection locked="0"/>
    </xf>
    <xf numFmtId="0" fontId="56" fillId="0" borderId="11" xfId="0" applyFont="1" applyBorder="1" applyAlignment="1" applyProtection="1">
      <alignment horizontal="left" vertical="center"/>
      <protection locked="0"/>
    </xf>
    <xf numFmtId="0" fontId="56" fillId="0" borderId="14" xfId="0" applyFont="1" applyBorder="1" applyAlignment="1" applyProtection="1">
      <alignment horizontal="left" vertical="center"/>
      <protection locked="0"/>
    </xf>
    <xf numFmtId="0" fontId="56" fillId="0" borderId="15" xfId="0" applyFont="1" applyBorder="1" applyAlignment="1" applyProtection="1">
      <alignment horizontal="left" vertical="center"/>
      <protection locked="0"/>
    </xf>
    <xf numFmtId="0" fontId="56" fillId="0" borderId="16" xfId="0" applyFont="1" applyBorder="1" applyAlignment="1" applyProtection="1">
      <alignment horizontal="left" vertical="center"/>
      <protection locked="0"/>
    </xf>
    <xf numFmtId="0" fontId="11" fillId="0" borderId="10" xfId="1" applyFont="1" applyBorder="1" applyAlignment="1" applyProtection="1">
      <alignment horizontal="center" vertical="center" wrapText="1"/>
      <protection locked="0"/>
    </xf>
    <xf numFmtId="0" fontId="54" fillId="3" borderId="10" xfId="0" applyNumberFormat="1" applyFont="1" applyFill="1" applyBorder="1" applyAlignment="1" applyProtection="1">
      <alignment horizontal="center" vertical="center" wrapText="1"/>
      <protection locked="0"/>
    </xf>
    <xf numFmtId="0" fontId="54" fillId="3" borderId="11" xfId="0" applyNumberFormat="1" applyFont="1" applyFill="1" applyBorder="1" applyAlignment="1" applyProtection="1">
      <alignment horizontal="center" vertical="center" wrapText="1"/>
      <protection locked="0"/>
    </xf>
    <xf numFmtId="0" fontId="54" fillId="3" borderId="67" xfId="0" applyNumberFormat="1" applyFont="1" applyFill="1" applyBorder="1" applyAlignment="1" applyProtection="1">
      <alignment horizontal="center" vertical="center" wrapText="1"/>
      <protection locked="0"/>
    </xf>
    <xf numFmtId="0" fontId="54" fillId="3" borderId="15" xfId="0" applyNumberFormat="1" applyFont="1" applyFill="1" applyBorder="1" applyAlignment="1" applyProtection="1">
      <alignment horizontal="center" vertical="center" wrapText="1"/>
      <protection locked="0"/>
    </xf>
    <xf numFmtId="0" fontId="56" fillId="0" borderId="59" xfId="0" applyFont="1" applyBorder="1" applyAlignment="1" applyProtection="1">
      <alignment horizontal="center" vertical="center"/>
      <protection locked="0"/>
    </xf>
    <xf numFmtId="0" fontId="56" fillId="0" borderId="40" xfId="0" applyFont="1" applyBorder="1" applyAlignment="1" applyProtection="1">
      <alignment horizontal="center" vertical="center"/>
      <protection locked="0"/>
    </xf>
    <xf numFmtId="0" fontId="56" fillId="0" borderId="60"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wrapText="1"/>
      <protection locked="0"/>
    </xf>
    <xf numFmtId="0" fontId="56" fillId="0" borderId="47" xfId="0" applyFont="1" applyFill="1" applyBorder="1" applyAlignment="1" applyProtection="1">
      <alignment horizontal="center" vertical="center" wrapText="1"/>
      <protection locked="0"/>
    </xf>
    <xf numFmtId="0" fontId="56" fillId="0" borderId="26" xfId="0" applyFont="1" applyFill="1" applyBorder="1" applyAlignment="1" applyProtection="1">
      <alignment horizontal="center" vertical="center" wrapText="1"/>
      <protection locked="0"/>
    </xf>
    <xf numFmtId="0" fontId="56" fillId="0" borderId="42" xfId="0" applyFont="1" applyBorder="1" applyAlignment="1" applyProtection="1">
      <alignment horizontal="center" vertical="center"/>
      <protection locked="0"/>
    </xf>
    <xf numFmtId="0" fontId="56" fillId="0" borderId="61" xfId="0" applyFont="1" applyBorder="1" applyAlignment="1" applyProtection="1">
      <alignment horizontal="center" vertical="center"/>
      <protection locked="0"/>
    </xf>
    <xf numFmtId="49" fontId="56" fillId="0" borderId="62" xfId="0" applyNumberFormat="1" applyFont="1" applyFill="1" applyBorder="1" applyAlignment="1" applyProtection="1">
      <alignment horizontal="center" vertical="center" wrapText="1"/>
      <protection locked="0"/>
    </xf>
    <xf numFmtId="49" fontId="56" fillId="0" borderId="63" xfId="0" applyNumberFormat="1" applyFont="1" applyFill="1" applyBorder="1" applyAlignment="1" applyProtection="1">
      <alignment horizontal="center" vertical="center" wrapText="1"/>
      <protection locked="0"/>
    </xf>
    <xf numFmtId="49" fontId="56" fillId="0" borderId="38" xfId="0" applyNumberFormat="1" applyFont="1" applyFill="1" applyBorder="1" applyAlignment="1" applyProtection="1">
      <alignment horizontal="center" vertical="center" wrapText="1"/>
      <protection locked="0"/>
    </xf>
    <xf numFmtId="0" fontId="58" fillId="0" borderId="44" xfId="0" applyFont="1" applyBorder="1" applyAlignment="1" applyProtection="1">
      <alignment horizontal="center" vertical="center"/>
      <protection locked="0"/>
    </xf>
    <xf numFmtId="0" fontId="58" fillId="0" borderId="45" xfId="0" applyFont="1" applyBorder="1" applyAlignment="1" applyProtection="1">
      <alignment horizontal="center" vertical="center"/>
      <protection locked="0"/>
    </xf>
    <xf numFmtId="0" fontId="56" fillId="0" borderId="28" xfId="0" applyFont="1" applyBorder="1" applyAlignment="1" applyProtection="1">
      <alignment horizontal="center" vertical="center"/>
      <protection locked="0"/>
    </xf>
    <xf numFmtId="0" fontId="56" fillId="0" borderId="2" xfId="0" applyFont="1" applyBorder="1" applyAlignment="1" applyProtection="1">
      <alignment horizontal="center" vertical="center"/>
      <protection locked="0"/>
    </xf>
    <xf numFmtId="168" fontId="56" fillId="0" borderId="2" xfId="0" applyNumberFormat="1" applyFont="1" applyBorder="1" applyAlignment="1" applyProtection="1">
      <alignment horizontal="center" vertical="center"/>
      <protection locked="0"/>
    </xf>
    <xf numFmtId="2" fontId="56" fillId="0" borderId="6" xfId="0" applyNumberFormat="1" applyFont="1" applyBorder="1" applyAlignment="1" applyProtection="1">
      <alignment horizontal="center" vertical="center"/>
      <protection hidden="1"/>
    </xf>
    <xf numFmtId="2" fontId="56" fillId="0" borderId="2" xfId="0" applyNumberFormat="1" applyFont="1" applyBorder="1" applyAlignment="1" applyProtection="1">
      <alignment horizontal="center" vertical="center"/>
      <protection hidden="1"/>
    </xf>
    <xf numFmtId="2" fontId="56" fillId="0" borderId="29" xfId="0" applyNumberFormat="1" applyFont="1" applyBorder="1" applyAlignment="1" applyProtection="1">
      <alignment horizontal="center" vertical="center"/>
      <protection hidden="1"/>
    </xf>
    <xf numFmtId="0" fontId="51" fillId="5" borderId="18" xfId="0" applyFont="1" applyFill="1" applyBorder="1" applyAlignment="1" applyProtection="1">
      <alignment horizontal="center" vertical="center"/>
      <protection locked="0"/>
    </xf>
    <xf numFmtId="0" fontId="51" fillId="5" borderId="20" xfId="0" applyFont="1" applyFill="1" applyBorder="1" applyAlignment="1" applyProtection="1">
      <alignment horizontal="center" vertical="center"/>
      <protection locked="0"/>
    </xf>
    <xf numFmtId="0" fontId="51" fillId="5" borderId="19" xfId="0" applyFont="1" applyFill="1" applyBorder="1" applyAlignment="1" applyProtection="1">
      <alignment horizontal="center" vertical="center"/>
      <protection locked="0"/>
    </xf>
    <xf numFmtId="0" fontId="51" fillId="0" borderId="57" xfId="0" applyFont="1" applyBorder="1" applyAlignment="1" applyProtection="1">
      <alignment horizontal="center" vertical="center"/>
      <protection hidden="1"/>
    </xf>
    <xf numFmtId="0" fontId="51" fillId="0" borderId="58" xfId="0" applyFont="1" applyBorder="1" applyAlignment="1" applyProtection="1">
      <alignment horizontal="center" vertical="center"/>
      <protection hidden="1"/>
    </xf>
    <xf numFmtId="168" fontId="51" fillId="0" borderId="57" xfId="0" applyNumberFormat="1" applyFont="1" applyBorder="1" applyAlignment="1" applyProtection="1">
      <alignment horizontal="center" vertical="center"/>
      <protection hidden="1"/>
    </xf>
    <xf numFmtId="169" fontId="51" fillId="0" borderId="57" xfId="0" applyNumberFormat="1" applyFont="1" applyBorder="1" applyAlignment="1" applyProtection="1">
      <alignment horizontal="center" vertical="center"/>
      <protection hidden="1"/>
    </xf>
    <xf numFmtId="169" fontId="51" fillId="0" borderId="58" xfId="0" applyNumberFormat="1" applyFont="1" applyBorder="1" applyAlignment="1" applyProtection="1">
      <alignment horizontal="center" vertical="center"/>
      <protection hidden="1"/>
    </xf>
    <xf numFmtId="0" fontId="69" fillId="0" borderId="0" xfId="0" applyFont="1" applyFill="1" applyBorder="1" applyAlignment="1" applyProtection="1">
      <alignment horizontal="center" vertical="center"/>
      <protection locked="0"/>
    </xf>
    <xf numFmtId="2" fontId="64" fillId="7" borderId="94" xfId="0" applyNumberFormat="1" applyFont="1" applyFill="1" applyBorder="1" applyAlignment="1" applyProtection="1">
      <alignment horizontal="center"/>
    </xf>
    <xf numFmtId="2" fontId="64" fillId="7" borderId="95" xfId="0" applyNumberFormat="1" applyFont="1" applyFill="1" applyBorder="1" applyAlignment="1" applyProtection="1">
      <alignment horizontal="center"/>
    </xf>
    <xf numFmtId="0" fontId="64" fillId="0" borderId="68" xfId="0" applyFont="1" applyFill="1" applyBorder="1" applyAlignment="1" applyProtection="1">
      <alignment horizontal="center"/>
    </xf>
    <xf numFmtId="2" fontId="64" fillId="7" borderId="96" xfId="0" applyNumberFormat="1" applyFont="1" applyFill="1" applyBorder="1" applyAlignment="1" applyProtection="1">
      <alignment horizontal="center"/>
    </xf>
    <xf numFmtId="2" fontId="64" fillId="7" borderId="76" xfId="0" applyNumberFormat="1" applyFont="1" applyFill="1" applyBorder="1" applyAlignment="1" applyProtection="1">
      <alignment horizontal="center"/>
    </xf>
    <xf numFmtId="0" fontId="64" fillId="7" borderId="81" xfId="0" applyFont="1" applyFill="1" applyBorder="1" applyAlignment="1" applyProtection="1">
      <alignment horizontal="center"/>
    </xf>
    <xf numFmtId="0" fontId="64" fillId="7" borderId="83" xfId="0" applyFont="1" applyFill="1" applyBorder="1" applyAlignment="1" applyProtection="1">
      <alignment horizontal="center"/>
    </xf>
    <xf numFmtId="170" fontId="60" fillId="0" borderId="92" xfId="0" applyNumberFormat="1" applyFont="1" applyFill="1" applyBorder="1" applyAlignment="1" applyProtection="1">
      <alignment horizontal="right" vertical="top"/>
    </xf>
    <xf numFmtId="172" fontId="60" fillId="0" borderId="92" xfId="0" applyNumberFormat="1" applyFont="1" applyFill="1" applyBorder="1" applyAlignment="1" applyProtection="1">
      <alignment horizontal="left" vertical="top"/>
    </xf>
    <xf numFmtId="0" fontId="64" fillId="7" borderId="69" xfId="0" applyFont="1" applyFill="1" applyBorder="1" applyAlignment="1" applyProtection="1">
      <alignment horizontal="center"/>
    </xf>
    <xf numFmtId="2" fontId="64" fillId="0" borderId="81" xfId="0" applyNumberFormat="1" applyFont="1" applyFill="1" applyBorder="1" applyAlignment="1" applyProtection="1">
      <alignment horizontal="center"/>
    </xf>
    <xf numFmtId="174" fontId="64" fillId="6" borderId="79" xfId="0" applyNumberFormat="1" applyFont="1" applyFill="1" applyBorder="1" applyAlignment="1" applyProtection="1">
      <alignment horizontal="center"/>
      <protection locked="0"/>
    </xf>
    <xf numFmtId="49" fontId="71" fillId="6" borderId="92" xfId="0" applyNumberFormat="1" applyFont="1" applyFill="1" applyBorder="1" applyAlignment="1" applyProtection="1">
      <alignment horizontal="center" wrapText="1"/>
      <protection locked="0"/>
    </xf>
    <xf numFmtId="49" fontId="64" fillId="6" borderId="83" xfId="0" applyNumberFormat="1" applyFont="1" applyFill="1" applyBorder="1" applyAlignment="1" applyProtection="1">
      <alignment horizontal="center" wrapText="1"/>
      <protection locked="0"/>
    </xf>
    <xf numFmtId="2" fontId="64" fillId="0" borderId="88" xfId="0" applyNumberFormat="1" applyFont="1" applyFill="1" applyBorder="1" applyAlignment="1" applyProtection="1">
      <alignment horizontal="center"/>
    </xf>
    <xf numFmtId="2" fontId="64" fillId="0" borderId="93" xfId="0" applyNumberFormat="1" applyFont="1" applyFill="1" applyBorder="1" applyAlignment="1" applyProtection="1">
      <alignment horizontal="center"/>
    </xf>
    <xf numFmtId="2" fontId="64" fillId="7" borderId="81" xfId="0" applyNumberFormat="1" applyFont="1" applyFill="1" applyBorder="1" applyAlignment="1" applyProtection="1">
      <alignment horizontal="center"/>
    </xf>
    <xf numFmtId="2" fontId="64" fillId="0" borderId="70" xfId="0" applyNumberFormat="1" applyFont="1" applyFill="1" applyBorder="1" applyAlignment="1" applyProtection="1">
      <alignment horizontal="center"/>
    </xf>
    <xf numFmtId="2" fontId="64" fillId="0" borderId="89" xfId="0" applyNumberFormat="1" applyFont="1" applyFill="1" applyBorder="1" applyAlignment="1" applyProtection="1">
      <alignment horizontal="center"/>
    </xf>
    <xf numFmtId="49" fontId="64" fillId="6" borderId="84" xfId="0" applyNumberFormat="1" applyFont="1" applyFill="1" applyBorder="1" applyAlignment="1" applyProtection="1">
      <alignment horizontal="center"/>
      <protection locked="0"/>
    </xf>
    <xf numFmtId="2" fontId="64" fillId="7" borderId="75" xfId="0" applyNumberFormat="1" applyFont="1" applyFill="1" applyBorder="1" applyAlignment="1" applyProtection="1">
      <alignment horizontal="center"/>
    </xf>
    <xf numFmtId="2" fontId="64" fillId="7" borderId="89" xfId="0" applyNumberFormat="1" applyFont="1" applyFill="1" applyBorder="1" applyAlignment="1" applyProtection="1">
      <alignment horizontal="center"/>
    </xf>
    <xf numFmtId="0" fontId="64" fillId="0" borderId="69" xfId="0" applyFont="1" applyFill="1" applyBorder="1" applyAlignment="1" applyProtection="1">
      <alignment horizontal="center"/>
    </xf>
    <xf numFmtId="49" fontId="64" fillId="6" borderId="71" xfId="0" applyNumberFormat="1" applyFont="1" applyFill="1" applyBorder="1" applyAlignment="1" applyProtection="1">
      <alignment horizontal="right"/>
      <protection locked="0"/>
    </xf>
    <xf numFmtId="49" fontId="64" fillId="6" borderId="73" xfId="0" applyNumberFormat="1" applyFont="1" applyFill="1" applyBorder="1" applyAlignment="1" applyProtection="1">
      <alignment horizontal="center" wrapText="1"/>
    </xf>
    <xf numFmtId="2" fontId="64" fillId="6" borderId="70" xfId="0" applyNumberFormat="1" applyFont="1" applyFill="1" applyBorder="1" applyAlignment="1" applyProtection="1">
      <alignment horizontal="center"/>
      <protection locked="0"/>
    </xf>
    <xf numFmtId="2" fontId="64" fillId="6" borderId="89" xfId="0" applyNumberFormat="1" applyFont="1" applyFill="1" applyBorder="1" applyAlignment="1" applyProtection="1">
      <alignment horizontal="center"/>
      <protection locked="0"/>
    </xf>
    <xf numFmtId="49" fontId="64" fillId="6" borderId="70" xfId="0" applyNumberFormat="1" applyFont="1" applyFill="1" applyBorder="1" applyAlignment="1" applyProtection="1">
      <alignment horizontal="right"/>
      <protection locked="0"/>
    </xf>
    <xf numFmtId="2" fontId="64" fillId="6" borderId="71" xfId="0" applyNumberFormat="1" applyFont="1" applyFill="1" applyBorder="1" applyAlignment="1" applyProtection="1">
      <alignment horizontal="left"/>
      <protection locked="0"/>
    </xf>
    <xf numFmtId="2" fontId="64" fillId="6" borderId="71" xfId="0" applyNumberFormat="1" applyFont="1" applyFill="1" applyBorder="1" applyAlignment="1" applyProtection="1">
      <alignment horizontal="right"/>
      <protection locked="0"/>
    </xf>
    <xf numFmtId="2" fontId="64" fillId="6" borderId="0" xfId="0" applyNumberFormat="1" applyFont="1" applyFill="1" applyBorder="1" applyAlignment="1" applyProtection="1">
      <alignment horizontal="left"/>
      <protection locked="0"/>
    </xf>
    <xf numFmtId="49" fontId="64" fillId="6" borderId="0" xfId="0" applyNumberFormat="1" applyFont="1" applyFill="1" applyBorder="1" applyAlignment="1" applyProtection="1">
      <alignment horizontal="right"/>
      <protection locked="0"/>
    </xf>
    <xf numFmtId="2" fontId="64" fillId="6" borderId="0" xfId="0" applyNumberFormat="1" applyFont="1" applyFill="1" applyBorder="1" applyAlignment="1" applyProtection="1">
      <alignment horizontal="right"/>
      <protection locked="0"/>
    </xf>
    <xf numFmtId="2" fontId="64" fillId="0" borderId="79" xfId="0" applyNumberFormat="1" applyFont="1" applyFill="1" applyBorder="1" applyAlignment="1" applyProtection="1">
      <alignment horizontal="center"/>
    </xf>
    <xf numFmtId="2" fontId="64" fillId="0" borderId="83" xfId="0" applyNumberFormat="1" applyFont="1" applyFill="1" applyBorder="1" applyAlignment="1" applyProtection="1">
      <alignment horizontal="center"/>
    </xf>
    <xf numFmtId="0" fontId="64" fillId="0" borderId="88" xfId="0" applyFont="1" applyFill="1" applyBorder="1" applyAlignment="1" applyProtection="1">
      <alignment horizontal="center"/>
    </xf>
    <xf numFmtId="2" fontId="64" fillId="6" borderId="87" xfId="0" applyNumberFormat="1" applyFont="1" applyFill="1" applyBorder="1" applyAlignment="1" applyProtection="1">
      <alignment horizontal="center"/>
      <protection locked="0"/>
    </xf>
    <xf numFmtId="2" fontId="64" fillId="6" borderId="71" xfId="0" applyNumberFormat="1" applyFont="1" applyFill="1" applyBorder="1" applyAlignment="1" applyProtection="1">
      <alignment horizontal="center"/>
      <protection locked="0"/>
    </xf>
    <xf numFmtId="49" fontId="64" fillId="6" borderId="88" xfId="0" applyNumberFormat="1" applyFont="1" applyFill="1" applyBorder="1" applyAlignment="1" applyProtection="1">
      <alignment horizontal="right"/>
      <protection locked="0"/>
    </xf>
    <xf numFmtId="2" fontId="64" fillId="0" borderId="74" xfId="0" applyNumberFormat="1" applyFont="1" applyFill="1" applyBorder="1" applyAlignment="1" applyProtection="1">
      <alignment horizontal="center" vertical="center"/>
    </xf>
    <xf numFmtId="0" fontId="63" fillId="0" borderId="0" xfId="0" applyFont="1" applyFill="1" applyBorder="1" applyAlignment="1" applyProtection="1">
      <alignment horizontal="center"/>
    </xf>
    <xf numFmtId="0" fontId="63" fillId="0" borderId="73" xfId="0" applyFont="1" applyFill="1" applyBorder="1" applyAlignment="1" applyProtection="1">
      <alignment horizontal="center"/>
    </xf>
    <xf numFmtId="2" fontId="64" fillId="0" borderId="87" xfId="0" applyNumberFormat="1" applyFont="1" applyFill="1" applyBorder="1" applyAlignment="1" applyProtection="1">
      <alignment horizontal="center"/>
    </xf>
    <xf numFmtId="1" fontId="64" fillId="0" borderId="74" xfId="0" applyNumberFormat="1" applyFont="1" applyFill="1" applyBorder="1" applyAlignment="1" applyProtection="1">
      <alignment horizontal="center" vertical="center"/>
    </xf>
    <xf numFmtId="173" fontId="64" fillId="0" borderId="74" xfId="0" applyNumberFormat="1" applyFont="1" applyFill="1" applyBorder="1" applyAlignment="1" applyProtection="1">
      <alignment horizontal="right" vertical="center"/>
    </xf>
    <xf numFmtId="0" fontId="68" fillId="0" borderId="69" xfId="0" applyFont="1" applyFill="1" applyBorder="1" applyAlignment="1" applyProtection="1">
      <alignment horizontal="center" vertical="center"/>
    </xf>
    <xf numFmtId="0" fontId="64" fillId="0" borderId="69" xfId="0" applyFont="1" applyFill="1" applyBorder="1" applyAlignment="1" applyProtection="1">
      <alignment horizontal="center" vertical="center"/>
    </xf>
    <xf numFmtId="2" fontId="64" fillId="0" borderId="84" xfId="0" applyNumberFormat="1" applyFont="1" applyFill="1" applyBorder="1" applyAlignment="1" applyProtection="1">
      <alignment horizontal="center" vertical="center"/>
    </xf>
    <xf numFmtId="173" fontId="64" fillId="6" borderId="69" xfId="0" applyNumberFormat="1" applyFont="1" applyFill="1" applyBorder="1" applyAlignment="1" applyProtection="1">
      <alignment horizontal="right" vertical="center"/>
      <protection locked="0"/>
    </xf>
    <xf numFmtId="0" fontId="68" fillId="0" borderId="84" xfId="0" applyFont="1" applyFill="1" applyBorder="1" applyAlignment="1" applyProtection="1">
      <alignment horizontal="center" vertical="center"/>
    </xf>
    <xf numFmtId="49" fontId="64" fillId="6" borderId="84" xfId="0" applyNumberFormat="1" applyFont="1" applyFill="1" applyBorder="1" applyAlignment="1" applyProtection="1">
      <alignment horizontal="center" vertical="center"/>
      <protection locked="0"/>
    </xf>
    <xf numFmtId="173" fontId="64" fillId="6" borderId="84" xfId="0" applyNumberFormat="1" applyFont="1" applyFill="1" applyBorder="1" applyAlignment="1" applyProtection="1">
      <alignment horizontal="right" vertical="center"/>
      <protection locked="0"/>
    </xf>
    <xf numFmtId="2" fontId="64" fillId="6" borderId="84" xfId="0" applyNumberFormat="1" applyFont="1" applyFill="1" applyBorder="1" applyAlignment="1" applyProtection="1">
      <alignment horizontal="center" vertical="center"/>
      <protection locked="0"/>
    </xf>
    <xf numFmtId="49" fontId="64" fillId="6" borderId="84" xfId="0" applyNumberFormat="1" applyFont="1" applyFill="1" applyBorder="1" applyAlignment="1" applyProtection="1">
      <alignment horizontal="left" vertical="top" wrapText="1" indent="1"/>
      <protection locked="0"/>
    </xf>
    <xf numFmtId="1" fontId="64" fillId="6" borderId="84" xfId="0" applyNumberFormat="1" applyFont="1" applyFill="1" applyBorder="1" applyAlignment="1" applyProtection="1">
      <alignment horizontal="center" vertical="center"/>
      <protection locked="0"/>
    </xf>
    <xf numFmtId="1" fontId="64" fillId="6" borderId="69" xfId="0" applyNumberFormat="1" applyFont="1" applyFill="1" applyBorder="1" applyAlignment="1" applyProtection="1">
      <alignment horizontal="center" vertical="center"/>
      <protection locked="0"/>
    </xf>
    <xf numFmtId="1" fontId="64" fillId="6" borderId="73" xfId="0" applyNumberFormat="1" applyFont="1" applyFill="1" applyBorder="1" applyAlignment="1" applyProtection="1">
      <alignment horizontal="center" vertical="center"/>
      <protection locked="0"/>
    </xf>
    <xf numFmtId="173" fontId="64" fillId="6" borderId="73" xfId="0" applyNumberFormat="1" applyFont="1" applyFill="1" applyBorder="1" applyAlignment="1" applyProtection="1">
      <alignment horizontal="right" vertical="center"/>
      <protection locked="0"/>
    </xf>
    <xf numFmtId="2" fontId="68" fillId="0" borderId="73" xfId="0" applyNumberFormat="1" applyFont="1" applyFill="1" applyBorder="1" applyAlignment="1" applyProtection="1">
      <alignment horizontal="right" vertical="center"/>
    </xf>
    <xf numFmtId="49" fontId="64" fillId="6" borderId="73" xfId="0" applyNumberFormat="1" applyFont="1" applyFill="1" applyBorder="1" applyAlignment="1" applyProtection="1">
      <alignment horizontal="center" vertical="center"/>
      <protection locked="0"/>
    </xf>
    <xf numFmtId="2" fontId="64" fillId="6" borderId="73" xfId="0" applyNumberFormat="1" applyFont="1" applyFill="1" applyBorder="1" applyAlignment="1" applyProtection="1">
      <alignment horizontal="center" vertical="center"/>
      <protection locked="0"/>
    </xf>
    <xf numFmtId="0" fontId="64" fillId="0" borderId="74" xfId="0" applyFont="1" applyFill="1" applyBorder="1" applyAlignment="1" applyProtection="1">
      <alignment horizontal="center" vertical="center"/>
    </xf>
    <xf numFmtId="0" fontId="64" fillId="7" borderId="73" xfId="0" applyFont="1" applyFill="1" applyBorder="1" applyAlignment="1" applyProtection="1">
      <alignment horizontal="center" vertical="center"/>
    </xf>
    <xf numFmtId="2" fontId="64" fillId="0" borderId="73" xfId="0" applyNumberFormat="1" applyFont="1" applyFill="1" applyBorder="1" applyAlignment="1" applyProtection="1">
      <alignment horizontal="center" vertical="center"/>
    </xf>
    <xf numFmtId="49" fontId="64" fillId="6" borderId="73" xfId="0" applyNumberFormat="1" applyFont="1" applyFill="1" applyBorder="1" applyAlignment="1" applyProtection="1">
      <alignment horizontal="left" vertical="top" wrapText="1" indent="1"/>
      <protection locked="0"/>
    </xf>
    <xf numFmtId="49" fontId="64" fillId="6" borderId="75" xfId="0" applyNumberFormat="1" applyFont="1" applyFill="1" applyBorder="1" applyAlignment="1" applyProtection="1">
      <alignment horizontal="left" vertical="center" wrapText="1" indent="1"/>
      <protection locked="0"/>
    </xf>
    <xf numFmtId="0" fontId="64" fillId="7" borderId="74" xfId="0" applyFont="1" applyFill="1" applyBorder="1" applyAlignment="1" applyProtection="1">
      <alignment horizontal="center" vertical="center"/>
    </xf>
    <xf numFmtId="0" fontId="64" fillId="6" borderId="74" xfId="0" applyNumberFormat="1" applyFont="1" applyFill="1" applyBorder="1" applyAlignment="1" applyProtection="1">
      <alignment horizontal="center"/>
      <protection locked="0"/>
    </xf>
    <xf numFmtId="0" fontId="64" fillId="7" borderId="79" xfId="0" applyFont="1" applyFill="1" applyBorder="1" applyAlignment="1" applyProtection="1">
      <alignment horizontal="center"/>
    </xf>
    <xf numFmtId="49" fontId="64" fillId="6" borderId="74" xfId="0" applyNumberFormat="1" applyFont="1" applyFill="1" applyBorder="1" applyAlignment="1" applyProtection="1">
      <alignment horizontal="center"/>
      <protection locked="0"/>
    </xf>
    <xf numFmtId="0" fontId="63" fillId="0" borderId="74" xfId="0" applyFont="1" applyFill="1" applyBorder="1" applyAlignment="1" applyProtection="1">
      <alignment horizontal="center"/>
    </xf>
    <xf numFmtId="49" fontId="64" fillId="6" borderId="69" xfId="0" applyNumberFormat="1" applyFont="1" applyFill="1" applyBorder="1" applyAlignment="1" applyProtection="1">
      <alignment horizontal="center"/>
      <protection locked="0"/>
    </xf>
    <xf numFmtId="0" fontId="64" fillId="7" borderId="74" xfId="0" applyFont="1" applyFill="1" applyBorder="1" applyAlignment="1" applyProtection="1">
      <alignment horizontal="center"/>
    </xf>
    <xf numFmtId="0" fontId="64" fillId="6" borderId="69" xfId="0" applyNumberFormat="1" applyFont="1" applyFill="1" applyBorder="1" applyAlignment="1" applyProtection="1">
      <alignment horizontal="center"/>
      <protection locked="0"/>
    </xf>
    <xf numFmtId="0" fontId="64" fillId="0" borderId="74" xfId="0" applyFont="1" applyFill="1" applyBorder="1" applyAlignment="1" applyProtection="1">
      <alignment horizontal="center"/>
    </xf>
    <xf numFmtId="0" fontId="67" fillId="0" borderId="74" xfId="0" applyFont="1" applyFill="1" applyBorder="1" applyAlignment="1" applyProtection="1">
      <alignment horizontal="justify" vertical="center" wrapText="1"/>
    </xf>
    <xf numFmtId="49" fontId="64" fillId="6" borderId="74" xfId="0" applyNumberFormat="1" applyFont="1" applyFill="1" applyBorder="1" applyAlignment="1" applyProtection="1">
      <alignment horizontal="center" wrapText="1"/>
      <protection locked="0"/>
    </xf>
    <xf numFmtId="0" fontId="64" fillId="6" borderId="79" xfId="0" applyFont="1" applyFill="1" applyBorder="1" applyAlignment="1" applyProtection="1">
      <alignment horizontal="center"/>
    </xf>
    <xf numFmtId="0" fontId="64" fillId="6" borderId="81" xfId="0" applyFont="1" applyFill="1" applyBorder="1" applyAlignment="1" applyProtection="1">
      <alignment horizontal="center"/>
    </xf>
    <xf numFmtId="49" fontId="64" fillId="6" borderId="69" xfId="0" applyNumberFormat="1" applyFont="1" applyFill="1" applyBorder="1" applyAlignment="1" applyProtection="1">
      <alignment horizontal="left" vertical="top" wrapText="1" indent="1"/>
      <protection locked="0"/>
    </xf>
    <xf numFmtId="49" fontId="64" fillId="6" borderId="74" xfId="0" applyNumberFormat="1" applyFont="1" applyFill="1" applyBorder="1" applyAlignment="1" applyProtection="1">
      <alignment horizontal="left" wrapText="1" indent="1"/>
      <protection locked="0"/>
    </xf>
    <xf numFmtId="49" fontId="64" fillId="6" borderId="74" xfId="0" applyNumberFormat="1" applyFont="1" applyFill="1" applyBorder="1" applyAlignment="1" applyProtection="1">
      <alignment vertical="center" wrapText="1"/>
      <protection locked="0"/>
    </xf>
    <xf numFmtId="0" fontId="62" fillId="0" borderId="78" xfId="0" applyFont="1" applyFill="1" applyBorder="1" applyAlignment="1">
      <alignment horizontal="center"/>
    </xf>
    <xf numFmtId="0" fontId="65" fillId="0" borderId="77" xfId="0" applyFont="1" applyFill="1" applyBorder="1" applyAlignment="1" applyProtection="1">
      <alignment horizontal="center" vertical="center" wrapText="1"/>
      <protection locked="0"/>
    </xf>
    <xf numFmtId="0" fontId="63" fillId="0" borderId="75" xfId="0" applyFont="1" applyFill="1" applyBorder="1" applyAlignment="1" applyProtection="1">
      <alignment horizontal="center"/>
    </xf>
    <xf numFmtId="0" fontId="65" fillId="0" borderId="76" xfId="0" applyFont="1" applyFill="1" applyBorder="1" applyAlignment="1" applyProtection="1">
      <alignment horizontal="center" vertical="center" wrapText="1"/>
    </xf>
    <xf numFmtId="0" fontId="62" fillId="0" borderId="72" xfId="0" applyFont="1" applyFill="1" applyBorder="1" applyAlignment="1">
      <alignment horizontal="center"/>
    </xf>
    <xf numFmtId="170" fontId="60" fillId="6" borderId="68" xfId="0" applyNumberFormat="1" applyFont="1" applyFill="1" applyBorder="1" applyAlignment="1" applyProtection="1">
      <alignment horizontal="right"/>
      <protection locked="0"/>
    </xf>
    <xf numFmtId="171" fontId="60" fillId="6" borderId="70" xfId="0" applyNumberFormat="1" applyFont="1" applyFill="1" applyBorder="1" applyAlignment="1" applyProtection="1">
      <alignment horizontal="left"/>
      <protection locked="0"/>
    </xf>
    <xf numFmtId="0" fontId="61" fillId="0" borderId="71" xfId="0" applyFont="1" applyFill="1" applyBorder="1" applyAlignment="1" applyProtection="1">
      <alignment horizontal="center"/>
    </xf>
    <xf numFmtId="170" fontId="60" fillId="0" borderId="71" xfId="0" applyNumberFormat="1" applyFont="1" applyFill="1" applyBorder="1" applyAlignment="1" applyProtection="1">
      <alignment horizontal="right"/>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1</xdr:row>
      <xdr:rowOff>66676</xdr:rowOff>
    </xdr:from>
    <xdr:to>
      <xdr:col>3</xdr:col>
      <xdr:colOff>1766097</xdr:colOff>
      <xdr:row>1</xdr:row>
      <xdr:rowOff>466726</xdr:rowOff>
    </xdr:to>
    <xdr:pic>
      <xdr:nvPicPr>
        <xdr:cNvPr id="2"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9350" y="266701"/>
          <a:ext cx="1451772"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1</xdr:row>
      <xdr:rowOff>19050</xdr:rowOff>
    </xdr:from>
    <xdr:to>
      <xdr:col>1</xdr:col>
      <xdr:colOff>1533525</xdr:colOff>
      <xdr:row>1</xdr:row>
      <xdr:rowOff>466725</xdr:rowOff>
    </xdr:to>
    <xdr:pic>
      <xdr:nvPicPr>
        <xdr:cNvPr id="3" name="0 Imagen" descr="Feriban logo nuevo COLOR.jpg"/>
        <xdr:cNvPicPr/>
      </xdr:nvPicPr>
      <xdr:blipFill>
        <a:blip xmlns:r="http://schemas.openxmlformats.org/officeDocument/2006/relationships" r:embed="rId2"/>
        <a:stretch>
          <a:fillRect/>
        </a:stretch>
      </xdr:blipFill>
      <xdr:spPr>
        <a:xfrm>
          <a:off x="428625" y="219075"/>
          <a:ext cx="1485900" cy="447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28575</xdr:colOff>
      <xdr:row>2</xdr:row>
      <xdr:rowOff>85725</xdr:rowOff>
    </xdr:from>
    <xdr:to>
      <xdr:col>3</xdr:col>
      <xdr:colOff>718347</xdr:colOff>
      <xdr:row>5</xdr:row>
      <xdr:rowOff>120462</xdr:rowOff>
    </xdr:to>
    <xdr:pic>
      <xdr:nvPicPr>
        <xdr:cNvPr id="2"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1575" y="485775"/>
          <a:ext cx="1451772" cy="628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22412</xdr:colOff>
      <xdr:row>28</xdr:row>
      <xdr:rowOff>67236</xdr:rowOff>
    </xdr:from>
    <xdr:to>
      <xdr:col>16</xdr:col>
      <xdr:colOff>358588</xdr:colOff>
      <xdr:row>48</xdr:row>
      <xdr:rowOff>89646</xdr:rowOff>
    </xdr:to>
    <xdr:pic>
      <xdr:nvPicPr>
        <xdr:cNvPr id="6" name="Imagen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3412" y="5546912"/>
          <a:ext cx="9233647" cy="3832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44825</xdr:colOff>
      <xdr:row>1</xdr:row>
      <xdr:rowOff>78441</xdr:rowOff>
    </xdr:from>
    <xdr:to>
      <xdr:col>8</xdr:col>
      <xdr:colOff>357188</xdr:colOff>
      <xdr:row>2</xdr:row>
      <xdr:rowOff>123264</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03060" y="280147"/>
          <a:ext cx="693363" cy="246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67237</xdr:colOff>
      <xdr:row>4</xdr:row>
      <xdr:rowOff>11205</xdr:rowOff>
    </xdr:from>
    <xdr:to>
      <xdr:col>10</xdr:col>
      <xdr:colOff>313766</xdr:colOff>
      <xdr:row>8</xdr:row>
      <xdr:rowOff>11208</xdr:rowOff>
    </xdr:to>
    <xdr:pic>
      <xdr:nvPicPr>
        <xdr:cNvPr id="8" name="Imagen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25472" y="818029"/>
          <a:ext cx="1389529" cy="773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224117</xdr:colOff>
      <xdr:row>9</xdr:row>
      <xdr:rowOff>78442</xdr:rowOff>
    </xdr:from>
    <xdr:to>
      <xdr:col>10</xdr:col>
      <xdr:colOff>179293</xdr:colOff>
      <xdr:row>13</xdr:row>
      <xdr:rowOff>105793</xdr:rowOff>
    </xdr:to>
    <xdr:pic>
      <xdr:nvPicPr>
        <xdr:cNvPr id="9" name="Imagen 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82352" y="1860177"/>
          <a:ext cx="1098176" cy="811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100853</xdr:colOff>
      <xdr:row>14</xdr:row>
      <xdr:rowOff>112059</xdr:rowOff>
    </xdr:from>
    <xdr:to>
      <xdr:col>10</xdr:col>
      <xdr:colOff>253253</xdr:colOff>
      <xdr:row>15</xdr:row>
      <xdr:rowOff>93009</xdr:rowOff>
    </xdr:to>
    <xdr:pic>
      <xdr:nvPicPr>
        <xdr:cNvPr id="10" name="Imagen 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359088" y="2868706"/>
          <a:ext cx="129540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781050</xdr:colOff>
      <xdr:row>0</xdr:row>
      <xdr:rowOff>476250</xdr:rowOff>
    </xdr:from>
    <xdr:to>
      <xdr:col>1</xdr:col>
      <xdr:colOff>1628775</xdr:colOff>
      <xdr:row>0</xdr:row>
      <xdr:rowOff>476250</xdr:rowOff>
    </xdr:to>
    <xdr:sp macro="" textlink="">
      <xdr:nvSpPr>
        <xdr:cNvPr id="2" name="Line 1">
          <a:extLst>
            <a:ext uri="{FF2B5EF4-FFF2-40B4-BE49-F238E27FC236}">
              <a16:creationId xmlns="" xmlns:a16="http://schemas.microsoft.com/office/drawing/2014/main" id="{00000000-0008-0000-0000-000002040000}"/>
            </a:ext>
          </a:extLst>
        </xdr:cNvPr>
        <xdr:cNvSpPr>
          <a:spLocks noChangeShapeType="1"/>
        </xdr:cNvSpPr>
      </xdr:nvSpPr>
      <xdr:spPr bwMode="auto">
        <a:xfrm>
          <a:off x="781050" y="476250"/>
          <a:ext cx="2286000" cy="0"/>
        </a:xfrm>
        <a:prstGeom prst="line">
          <a:avLst/>
        </a:prstGeom>
        <a:noFill/>
        <a:ln w="9525">
          <a:solidFill>
            <a:srgbClr val="000000"/>
          </a:solidFill>
          <a:round/>
          <a:headEnd/>
          <a:tailEnd/>
        </a:ln>
      </xdr:spPr>
    </xdr:sp>
    <xdr:clientData/>
  </xdr:twoCellAnchor>
  <xdr:twoCellAnchor>
    <xdr:from>
      <xdr:col>0</xdr:col>
      <xdr:colOff>781050</xdr:colOff>
      <xdr:row>0</xdr:row>
      <xdr:rowOff>476250</xdr:rowOff>
    </xdr:from>
    <xdr:to>
      <xdr:col>1</xdr:col>
      <xdr:colOff>1628775</xdr:colOff>
      <xdr:row>0</xdr:row>
      <xdr:rowOff>476250</xdr:rowOff>
    </xdr:to>
    <xdr:sp macro="" textlink="">
      <xdr:nvSpPr>
        <xdr:cNvPr id="3" name="Line 1">
          <a:extLst>
            <a:ext uri="{FF2B5EF4-FFF2-40B4-BE49-F238E27FC236}">
              <a16:creationId xmlns="" xmlns:a16="http://schemas.microsoft.com/office/drawing/2014/main" id="{00000000-0008-0000-0000-000002040000}"/>
            </a:ext>
          </a:extLst>
        </xdr:cNvPr>
        <xdr:cNvSpPr>
          <a:spLocks noChangeShapeType="1"/>
        </xdr:cNvSpPr>
      </xdr:nvSpPr>
      <xdr:spPr bwMode="auto">
        <a:xfrm>
          <a:off x="781050" y="476250"/>
          <a:ext cx="2286000" cy="0"/>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584387</xdr:colOff>
      <xdr:row>1</xdr:row>
      <xdr:rowOff>128870</xdr:rowOff>
    </xdr:from>
    <xdr:to>
      <xdr:col>5</xdr:col>
      <xdr:colOff>171637</xdr:colOff>
      <xdr:row>5</xdr:row>
      <xdr:rowOff>57750</xdr:rowOff>
    </xdr:to>
    <xdr:pic>
      <xdr:nvPicPr>
        <xdr:cNvPr id="2" name="0 Imagen" descr="Feriban logo nuevo COLOR.jpg"/>
        <xdr:cNvPicPr/>
      </xdr:nvPicPr>
      <xdr:blipFill>
        <a:blip xmlns:r="http://schemas.openxmlformats.org/officeDocument/2006/relationships" r:embed="rId1"/>
        <a:stretch>
          <a:fillRect/>
        </a:stretch>
      </xdr:blipFill>
      <xdr:spPr>
        <a:xfrm>
          <a:off x="2108387" y="319370"/>
          <a:ext cx="1873250" cy="6908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81643</xdr:rowOff>
    </xdr:from>
    <xdr:to>
      <xdr:col>1</xdr:col>
      <xdr:colOff>796017</xdr:colOff>
      <xdr:row>3</xdr:row>
      <xdr:rowOff>212911</xdr:rowOff>
    </xdr:to>
    <xdr:pic>
      <xdr:nvPicPr>
        <xdr:cNvPr id="2"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81643"/>
          <a:ext cx="1552414" cy="938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476250</xdr:rowOff>
    </xdr:from>
    <xdr:to>
      <xdr:col>6</xdr:col>
      <xdr:colOff>95250</xdr:colOff>
      <xdr:row>2</xdr:row>
      <xdr:rowOff>695325</xdr:rowOff>
    </xdr:to>
    <xdr:sp macro="" textlink="" fLocksText="0">
      <xdr:nvSpPr>
        <xdr:cNvPr id="2" name="Text Box 29"/>
        <xdr:cNvSpPr txBox="1">
          <a:spLocks noChangeArrowheads="1"/>
        </xdr:cNvSpPr>
      </xdr:nvSpPr>
      <xdr:spPr bwMode="auto">
        <a:xfrm>
          <a:off x="1619250" y="1438275"/>
          <a:ext cx="95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sp>
    <xdr:clientData/>
  </xdr:twoCellAnchor>
  <xdr:oneCellAnchor>
    <xdr:from>
      <xdr:col>1</xdr:col>
      <xdr:colOff>0</xdr:colOff>
      <xdr:row>1</xdr:row>
      <xdr:rowOff>15240</xdr:rowOff>
    </xdr:from>
    <xdr:ext cx="1959096" cy="202938"/>
    <xdr:sp macro="" textlink="" fLocksText="0">
      <xdr:nvSpPr>
        <xdr:cNvPr id="3" name="Text Box 30"/>
        <xdr:cNvSpPr txBox="1">
          <a:spLocks noChangeArrowheads="1"/>
        </xdr:cNvSpPr>
      </xdr:nvSpPr>
      <xdr:spPr bwMode="auto">
        <a:xfrm>
          <a:off x="114300" y="396240"/>
          <a:ext cx="1959096" cy="202938"/>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Shipper´s Name and Address</a:t>
          </a:r>
        </a:p>
      </xdr:txBody>
    </xdr:sp>
    <xdr:clientData/>
  </xdr:oneCellAnchor>
  <xdr:oneCellAnchor>
    <xdr:from>
      <xdr:col>13</xdr:col>
      <xdr:colOff>91440</xdr:colOff>
      <xdr:row>4</xdr:row>
      <xdr:rowOff>22860</xdr:rowOff>
    </xdr:from>
    <xdr:ext cx="1922896" cy="202938"/>
    <xdr:sp macro="" textlink="" fLocksText="0">
      <xdr:nvSpPr>
        <xdr:cNvPr id="4" name="Text Box 31"/>
        <xdr:cNvSpPr txBox="1">
          <a:spLocks noChangeArrowheads="1"/>
        </xdr:cNvSpPr>
      </xdr:nvSpPr>
      <xdr:spPr bwMode="auto">
        <a:xfrm>
          <a:off x="3148965" y="2165985"/>
          <a:ext cx="1922896" cy="202938"/>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Consignee´s Account Number</a:t>
          </a:r>
        </a:p>
      </xdr:txBody>
    </xdr:sp>
    <xdr:clientData/>
  </xdr:oneCellAnchor>
  <xdr:oneCellAnchor>
    <xdr:from>
      <xdr:col>25</xdr:col>
      <xdr:colOff>62865</xdr:colOff>
      <xdr:row>3</xdr:row>
      <xdr:rowOff>76200</xdr:rowOff>
    </xdr:from>
    <xdr:ext cx="4854416" cy="209550"/>
    <xdr:sp macro="" textlink="" fLocksText="0">
      <xdr:nvSpPr>
        <xdr:cNvPr id="5" name="Text Box 32"/>
        <xdr:cNvSpPr txBox="1">
          <a:spLocks noChangeArrowheads="1"/>
        </xdr:cNvSpPr>
      </xdr:nvSpPr>
      <xdr:spPr bwMode="auto">
        <a:xfrm>
          <a:off x="5768340" y="1828800"/>
          <a:ext cx="4854416" cy="209550"/>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Copies 1, 2 and 3 of this Air Waybill are originals and have the same validity.</a:t>
          </a:r>
        </a:p>
      </xdr:txBody>
    </xdr:sp>
    <xdr:clientData/>
  </xdr:oneCellAnchor>
  <xdr:oneCellAnchor>
    <xdr:from>
      <xdr:col>15</xdr:col>
      <xdr:colOff>22860</xdr:colOff>
      <xdr:row>1</xdr:row>
      <xdr:rowOff>15240</xdr:rowOff>
    </xdr:from>
    <xdr:ext cx="1821304" cy="202938"/>
    <xdr:sp macro="" textlink="" fLocksText="0">
      <xdr:nvSpPr>
        <xdr:cNvPr id="6" name="Text Box 33"/>
        <xdr:cNvSpPr txBox="1">
          <a:spLocks noChangeArrowheads="1"/>
        </xdr:cNvSpPr>
      </xdr:nvSpPr>
      <xdr:spPr bwMode="auto">
        <a:xfrm>
          <a:off x="3308985" y="396240"/>
          <a:ext cx="1821304" cy="202938"/>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Shipper´s Account Number</a:t>
          </a:r>
        </a:p>
      </xdr:txBody>
    </xdr:sp>
    <xdr:clientData/>
  </xdr:oneCellAnchor>
  <xdr:oneCellAnchor>
    <xdr:from>
      <xdr:col>25</xdr:col>
      <xdr:colOff>80010</xdr:colOff>
      <xdr:row>1</xdr:row>
      <xdr:rowOff>62865</xdr:rowOff>
    </xdr:from>
    <xdr:ext cx="1040962" cy="202938"/>
    <xdr:sp macro="" textlink="" fLocksText="0">
      <xdr:nvSpPr>
        <xdr:cNvPr id="7" name="Text Box 34"/>
        <xdr:cNvSpPr txBox="1">
          <a:spLocks noChangeArrowheads="1"/>
        </xdr:cNvSpPr>
      </xdr:nvSpPr>
      <xdr:spPr bwMode="auto">
        <a:xfrm>
          <a:off x="5785485" y="443865"/>
          <a:ext cx="1040962" cy="202938"/>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Not Negotiable</a:t>
          </a:r>
        </a:p>
      </xdr:txBody>
    </xdr:sp>
    <xdr:clientData/>
  </xdr:oneCellAnchor>
  <xdr:oneCellAnchor>
    <xdr:from>
      <xdr:col>25</xdr:col>
      <xdr:colOff>80010</xdr:colOff>
      <xdr:row>1</xdr:row>
      <xdr:rowOff>260985</xdr:rowOff>
    </xdr:from>
    <xdr:ext cx="1534454" cy="365775"/>
    <xdr:sp macro="" textlink="" fLocksText="0">
      <xdr:nvSpPr>
        <xdr:cNvPr id="8" name="Text Box 35"/>
        <xdr:cNvSpPr txBox="1">
          <a:spLocks noChangeArrowheads="1"/>
        </xdr:cNvSpPr>
      </xdr:nvSpPr>
      <xdr:spPr bwMode="auto">
        <a:xfrm>
          <a:off x="5785485" y="641985"/>
          <a:ext cx="1534454" cy="365775"/>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2200" b="1" i="0" strike="noStrike">
              <a:solidFill>
                <a:srgbClr val="000000"/>
              </a:solidFill>
              <a:latin typeface="Arial"/>
              <a:cs typeface="Arial"/>
            </a:rPr>
            <a:t>Air Waybill</a:t>
          </a:r>
        </a:p>
      </xdr:txBody>
    </xdr:sp>
    <xdr:clientData/>
  </xdr:oneCellAnchor>
  <xdr:oneCellAnchor>
    <xdr:from>
      <xdr:col>25</xdr:col>
      <xdr:colOff>158115</xdr:colOff>
      <xdr:row>2</xdr:row>
      <xdr:rowOff>167640</xdr:rowOff>
    </xdr:from>
    <xdr:ext cx="642841" cy="209550"/>
    <xdr:sp macro="" textlink="" fLocksText="0">
      <xdr:nvSpPr>
        <xdr:cNvPr id="9" name="Text Box 36"/>
        <xdr:cNvSpPr txBox="1">
          <a:spLocks noChangeArrowheads="1"/>
        </xdr:cNvSpPr>
      </xdr:nvSpPr>
      <xdr:spPr bwMode="auto">
        <a:xfrm>
          <a:off x="5863590" y="1129665"/>
          <a:ext cx="642841" cy="209550"/>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Issued by</a:t>
          </a:r>
        </a:p>
      </xdr:txBody>
    </xdr:sp>
    <xdr:clientData/>
  </xdr:oneCellAnchor>
  <xdr:oneCellAnchor>
    <xdr:from>
      <xdr:col>1</xdr:col>
      <xdr:colOff>0</xdr:colOff>
      <xdr:row>4</xdr:row>
      <xdr:rowOff>72390</xdr:rowOff>
    </xdr:from>
    <xdr:ext cx="2186274" cy="212602"/>
    <xdr:sp macro="" textlink="" fLocksText="0">
      <xdr:nvSpPr>
        <xdr:cNvPr id="10" name="Text Box 37"/>
        <xdr:cNvSpPr txBox="1">
          <a:spLocks noChangeArrowheads="1"/>
        </xdr:cNvSpPr>
      </xdr:nvSpPr>
      <xdr:spPr bwMode="auto">
        <a:xfrm>
          <a:off x="114300" y="2215515"/>
          <a:ext cx="2186274" cy="212602"/>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Consignee´s Name and Address</a:t>
          </a:r>
        </a:p>
      </xdr:txBody>
    </xdr:sp>
    <xdr:clientData/>
  </xdr:oneCellAnchor>
  <xdr:oneCellAnchor>
    <xdr:from>
      <xdr:col>1</xdr:col>
      <xdr:colOff>22860</xdr:colOff>
      <xdr:row>6</xdr:row>
      <xdr:rowOff>43815</xdr:rowOff>
    </xdr:from>
    <xdr:ext cx="2515876" cy="209550"/>
    <xdr:sp macro="" textlink="" fLocksText="0">
      <xdr:nvSpPr>
        <xdr:cNvPr id="11" name="Text Box 38"/>
        <xdr:cNvSpPr txBox="1">
          <a:spLocks noChangeArrowheads="1"/>
        </xdr:cNvSpPr>
      </xdr:nvSpPr>
      <xdr:spPr bwMode="auto">
        <a:xfrm>
          <a:off x="137160" y="3882390"/>
          <a:ext cx="2515876" cy="209550"/>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Issuing Carrier´s Agent Name and City</a:t>
          </a:r>
        </a:p>
      </xdr:txBody>
    </xdr:sp>
    <xdr:clientData/>
  </xdr:oneCellAnchor>
  <xdr:oneCellAnchor>
    <xdr:from>
      <xdr:col>1</xdr:col>
      <xdr:colOff>62865</xdr:colOff>
      <xdr:row>7</xdr:row>
      <xdr:rowOff>72390</xdr:rowOff>
    </xdr:from>
    <xdr:ext cx="1352735" cy="212602"/>
    <xdr:sp macro="" textlink="" fLocksText="0">
      <xdr:nvSpPr>
        <xdr:cNvPr id="12" name="Text Box 39"/>
        <xdr:cNvSpPr txBox="1">
          <a:spLocks noChangeArrowheads="1"/>
        </xdr:cNvSpPr>
      </xdr:nvSpPr>
      <xdr:spPr bwMode="auto">
        <a:xfrm>
          <a:off x="177165" y="5015865"/>
          <a:ext cx="1352735" cy="212602"/>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Agent´s IATA Code</a:t>
          </a:r>
        </a:p>
      </xdr:txBody>
    </xdr:sp>
    <xdr:clientData/>
  </xdr:oneCellAnchor>
  <xdr:oneCellAnchor>
    <xdr:from>
      <xdr:col>12</xdr:col>
      <xdr:colOff>80010</xdr:colOff>
      <xdr:row>7</xdr:row>
      <xdr:rowOff>72390</xdr:rowOff>
    </xdr:from>
    <xdr:ext cx="886260" cy="212602"/>
    <xdr:sp macro="" textlink="" fLocksText="0">
      <xdr:nvSpPr>
        <xdr:cNvPr id="13" name="Text Box 40"/>
        <xdr:cNvSpPr txBox="1">
          <a:spLocks noChangeArrowheads="1"/>
        </xdr:cNvSpPr>
      </xdr:nvSpPr>
      <xdr:spPr bwMode="auto">
        <a:xfrm>
          <a:off x="2851785" y="5015865"/>
          <a:ext cx="886260" cy="212602"/>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Account No.</a:t>
          </a:r>
        </a:p>
      </xdr:txBody>
    </xdr:sp>
    <xdr:clientData/>
  </xdr:oneCellAnchor>
  <xdr:oneCellAnchor>
    <xdr:from>
      <xdr:col>1</xdr:col>
      <xdr:colOff>0</xdr:colOff>
      <xdr:row>8</xdr:row>
      <xdr:rowOff>62865</xdr:rowOff>
    </xdr:from>
    <xdr:ext cx="4436317" cy="202938"/>
    <xdr:sp macro="" textlink="" fLocksText="0">
      <xdr:nvSpPr>
        <xdr:cNvPr id="14" name="Text Box 41"/>
        <xdr:cNvSpPr txBox="1">
          <a:spLocks noChangeArrowheads="1"/>
        </xdr:cNvSpPr>
      </xdr:nvSpPr>
      <xdr:spPr bwMode="auto">
        <a:xfrm>
          <a:off x="114300" y="5587365"/>
          <a:ext cx="4436317" cy="202938"/>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Airport of Departure (Addr. Of First Carrier) and Requested Routing</a:t>
          </a:r>
        </a:p>
      </xdr:txBody>
    </xdr:sp>
    <xdr:clientData/>
  </xdr:oneCellAnchor>
  <xdr:oneCellAnchor>
    <xdr:from>
      <xdr:col>6</xdr:col>
      <xdr:colOff>76200</xdr:colOff>
      <xdr:row>9</xdr:row>
      <xdr:rowOff>0</xdr:rowOff>
    </xdr:from>
    <xdr:ext cx="1426117" cy="193964"/>
    <xdr:sp macro="" textlink="" fLocksText="0">
      <xdr:nvSpPr>
        <xdr:cNvPr id="15" name="Text Box 42"/>
        <xdr:cNvSpPr txBox="1">
          <a:spLocks noChangeArrowheads="1"/>
        </xdr:cNvSpPr>
      </xdr:nvSpPr>
      <xdr:spPr bwMode="auto">
        <a:xfrm>
          <a:off x="1695450" y="6105525"/>
          <a:ext cx="1426117" cy="193964"/>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000" b="0" i="0" strike="noStrike">
              <a:solidFill>
                <a:srgbClr val="000000"/>
              </a:solidFill>
              <a:latin typeface="Arial"/>
              <a:cs typeface="Arial"/>
            </a:rPr>
            <a:t>Routing and Destination</a:t>
          </a:r>
        </a:p>
      </xdr:txBody>
    </xdr:sp>
    <xdr:clientData/>
  </xdr:oneCellAnchor>
  <xdr:oneCellAnchor>
    <xdr:from>
      <xdr:col>2</xdr:col>
      <xdr:colOff>22860</xdr:colOff>
      <xdr:row>9</xdr:row>
      <xdr:rowOff>62865</xdr:rowOff>
    </xdr:from>
    <xdr:ext cx="1015145" cy="208824"/>
    <xdr:sp macro="" textlink="" fLocksText="0">
      <xdr:nvSpPr>
        <xdr:cNvPr id="16" name="Text Box 43"/>
        <xdr:cNvSpPr txBox="1">
          <a:spLocks noChangeArrowheads="1"/>
        </xdr:cNvSpPr>
      </xdr:nvSpPr>
      <xdr:spPr bwMode="auto">
        <a:xfrm>
          <a:off x="584835" y="6168390"/>
          <a:ext cx="1015145" cy="208824"/>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By First Carrier</a:t>
          </a:r>
        </a:p>
      </xdr:txBody>
    </xdr:sp>
    <xdr:clientData/>
  </xdr:oneCellAnchor>
  <xdr:oneCellAnchor>
    <xdr:from>
      <xdr:col>1</xdr:col>
      <xdr:colOff>0</xdr:colOff>
      <xdr:row>9</xdr:row>
      <xdr:rowOff>22860</xdr:rowOff>
    </xdr:from>
    <xdr:ext cx="219075" cy="206693"/>
    <xdr:sp macro="" textlink="" fLocksText="0">
      <xdr:nvSpPr>
        <xdr:cNvPr id="17" name="Text Box 44"/>
        <xdr:cNvSpPr txBox="1">
          <a:spLocks noChangeArrowheads="1"/>
        </xdr:cNvSpPr>
      </xdr:nvSpPr>
      <xdr:spPr bwMode="auto">
        <a:xfrm>
          <a:off x="114300" y="6128385"/>
          <a:ext cx="219075" cy="206693"/>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To</a:t>
          </a:r>
        </a:p>
      </xdr:txBody>
    </xdr:sp>
    <xdr:clientData/>
  </xdr:oneCellAnchor>
  <xdr:oneCellAnchor>
    <xdr:from>
      <xdr:col>1</xdr:col>
      <xdr:colOff>434340</xdr:colOff>
      <xdr:row>11</xdr:row>
      <xdr:rowOff>62865</xdr:rowOff>
    </xdr:from>
    <xdr:ext cx="1491188" cy="208592"/>
    <xdr:sp macro="" textlink="" fLocksText="0">
      <xdr:nvSpPr>
        <xdr:cNvPr id="18" name="Text Box 45"/>
        <xdr:cNvSpPr txBox="1">
          <a:spLocks noChangeArrowheads="1"/>
        </xdr:cNvSpPr>
      </xdr:nvSpPr>
      <xdr:spPr bwMode="auto">
        <a:xfrm>
          <a:off x="548640" y="6739890"/>
          <a:ext cx="1491188" cy="208592"/>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Airport of Destination</a:t>
          </a:r>
        </a:p>
      </xdr:txBody>
    </xdr:sp>
    <xdr:clientData/>
  </xdr:oneCellAnchor>
  <xdr:oneCellAnchor>
    <xdr:from>
      <xdr:col>16</xdr:col>
      <xdr:colOff>0</xdr:colOff>
      <xdr:row>9</xdr:row>
      <xdr:rowOff>62865</xdr:rowOff>
    </xdr:from>
    <xdr:ext cx="169433" cy="208824"/>
    <xdr:sp macro="" textlink="" fLocksText="0">
      <xdr:nvSpPr>
        <xdr:cNvPr id="19" name="Text Box 46"/>
        <xdr:cNvSpPr txBox="1">
          <a:spLocks noChangeArrowheads="1"/>
        </xdr:cNvSpPr>
      </xdr:nvSpPr>
      <xdr:spPr bwMode="auto">
        <a:xfrm>
          <a:off x="3400425" y="6168390"/>
          <a:ext cx="169433" cy="208824"/>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to</a:t>
          </a:r>
        </a:p>
      </xdr:txBody>
    </xdr:sp>
    <xdr:clientData/>
  </xdr:oneCellAnchor>
  <xdr:oneCellAnchor>
    <xdr:from>
      <xdr:col>17</xdr:col>
      <xdr:colOff>62865</xdr:colOff>
      <xdr:row>9</xdr:row>
      <xdr:rowOff>53340</xdr:rowOff>
    </xdr:from>
    <xdr:ext cx="189729" cy="202938"/>
    <xdr:sp macro="" textlink="" fLocksText="0">
      <xdr:nvSpPr>
        <xdr:cNvPr id="20" name="Text Box 47"/>
        <xdr:cNvSpPr txBox="1">
          <a:spLocks noChangeArrowheads="1"/>
        </xdr:cNvSpPr>
      </xdr:nvSpPr>
      <xdr:spPr bwMode="auto">
        <a:xfrm>
          <a:off x="3882390" y="6158865"/>
          <a:ext cx="189729" cy="202938"/>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by</a:t>
          </a:r>
        </a:p>
      </xdr:txBody>
    </xdr:sp>
    <xdr:clientData/>
  </xdr:oneCellAnchor>
  <xdr:oneCellAnchor>
    <xdr:from>
      <xdr:col>20</xdr:col>
      <xdr:colOff>62865</xdr:colOff>
      <xdr:row>9</xdr:row>
      <xdr:rowOff>62865</xdr:rowOff>
    </xdr:from>
    <xdr:ext cx="180523" cy="208824"/>
    <xdr:sp macro="" textlink="" fLocksText="0">
      <xdr:nvSpPr>
        <xdr:cNvPr id="21" name="Text Box 48"/>
        <xdr:cNvSpPr txBox="1">
          <a:spLocks noChangeArrowheads="1"/>
        </xdr:cNvSpPr>
      </xdr:nvSpPr>
      <xdr:spPr bwMode="auto">
        <a:xfrm>
          <a:off x="4530090" y="6168390"/>
          <a:ext cx="180523" cy="208824"/>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to</a:t>
          </a:r>
        </a:p>
      </xdr:txBody>
    </xdr:sp>
    <xdr:clientData/>
  </xdr:oneCellAnchor>
  <xdr:oneCellAnchor>
    <xdr:from>
      <xdr:col>24</xdr:col>
      <xdr:colOff>43815</xdr:colOff>
      <xdr:row>9</xdr:row>
      <xdr:rowOff>53340</xdr:rowOff>
    </xdr:from>
    <xdr:ext cx="189729" cy="202938"/>
    <xdr:sp macro="" textlink="" fLocksText="0">
      <xdr:nvSpPr>
        <xdr:cNvPr id="22" name="Text Box 49"/>
        <xdr:cNvSpPr txBox="1">
          <a:spLocks noChangeArrowheads="1"/>
        </xdr:cNvSpPr>
      </xdr:nvSpPr>
      <xdr:spPr bwMode="auto">
        <a:xfrm>
          <a:off x="5101590" y="6158865"/>
          <a:ext cx="189729" cy="202938"/>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by</a:t>
          </a:r>
        </a:p>
      </xdr:txBody>
    </xdr:sp>
    <xdr:clientData/>
  </xdr:oneCellAnchor>
  <xdr:oneCellAnchor>
    <xdr:from>
      <xdr:col>24</xdr:col>
      <xdr:colOff>622935</xdr:colOff>
      <xdr:row>9</xdr:row>
      <xdr:rowOff>62865</xdr:rowOff>
    </xdr:from>
    <xdr:ext cx="619542" cy="208824"/>
    <xdr:sp macro="" textlink="" fLocksText="0">
      <xdr:nvSpPr>
        <xdr:cNvPr id="23" name="Text Box 50"/>
        <xdr:cNvSpPr txBox="1">
          <a:spLocks noChangeArrowheads="1"/>
        </xdr:cNvSpPr>
      </xdr:nvSpPr>
      <xdr:spPr bwMode="auto">
        <a:xfrm>
          <a:off x="5680710" y="6168390"/>
          <a:ext cx="619542" cy="208824"/>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Currency</a:t>
          </a:r>
        </a:p>
      </xdr:txBody>
    </xdr:sp>
    <xdr:clientData/>
  </xdr:oneCellAnchor>
  <xdr:oneCellAnchor>
    <xdr:from>
      <xdr:col>28</xdr:col>
      <xdr:colOff>0</xdr:colOff>
      <xdr:row>9</xdr:row>
      <xdr:rowOff>0</xdr:rowOff>
    </xdr:from>
    <xdr:ext cx="337078" cy="276548"/>
    <xdr:sp macro="" textlink="" fLocksText="0">
      <xdr:nvSpPr>
        <xdr:cNvPr id="24" name="Text Box 51"/>
        <xdr:cNvSpPr txBox="1">
          <a:spLocks noChangeArrowheads="1"/>
        </xdr:cNvSpPr>
      </xdr:nvSpPr>
      <xdr:spPr bwMode="auto">
        <a:xfrm>
          <a:off x="6315075" y="6105525"/>
          <a:ext cx="337078" cy="27654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800" b="0" i="0" strike="noStrike">
              <a:solidFill>
                <a:srgbClr val="000000"/>
              </a:solidFill>
              <a:latin typeface="Arial"/>
              <a:cs typeface="Arial"/>
            </a:rPr>
            <a:t>CHGS</a:t>
          </a:r>
        </a:p>
        <a:p>
          <a:pPr algn="ctr" rtl="0">
            <a:defRPr sz="1000"/>
          </a:pPr>
          <a:r>
            <a:rPr lang="es-ES" sz="800" b="0" i="0" strike="noStrike">
              <a:solidFill>
                <a:srgbClr val="000000"/>
              </a:solidFill>
              <a:latin typeface="Arial"/>
              <a:cs typeface="Arial"/>
            </a:rPr>
            <a:t>Code</a:t>
          </a:r>
        </a:p>
      </xdr:txBody>
    </xdr:sp>
    <xdr:clientData/>
  </xdr:oneCellAnchor>
  <xdr:oneCellAnchor>
    <xdr:from>
      <xdr:col>29</xdr:col>
      <xdr:colOff>62865</xdr:colOff>
      <xdr:row>9</xdr:row>
      <xdr:rowOff>62865</xdr:rowOff>
    </xdr:from>
    <xdr:ext cx="553213" cy="195943"/>
    <xdr:sp macro="" textlink="" fLocksText="0">
      <xdr:nvSpPr>
        <xdr:cNvPr id="25" name="Text Box 52"/>
        <xdr:cNvSpPr txBox="1">
          <a:spLocks noChangeArrowheads="1"/>
        </xdr:cNvSpPr>
      </xdr:nvSpPr>
      <xdr:spPr bwMode="auto">
        <a:xfrm>
          <a:off x="6730365" y="6168390"/>
          <a:ext cx="553213" cy="195943"/>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900" b="1" i="0" strike="noStrike">
              <a:solidFill>
                <a:srgbClr val="000000"/>
              </a:solidFill>
              <a:latin typeface="Arial"/>
              <a:cs typeface="Arial"/>
            </a:rPr>
            <a:t>WT/VAL</a:t>
          </a:r>
        </a:p>
      </xdr:txBody>
    </xdr:sp>
    <xdr:clientData/>
  </xdr:oneCellAnchor>
  <xdr:oneCellAnchor>
    <xdr:from>
      <xdr:col>31</xdr:col>
      <xdr:colOff>175260</xdr:colOff>
      <xdr:row>9</xdr:row>
      <xdr:rowOff>62865</xdr:rowOff>
    </xdr:from>
    <xdr:ext cx="429058" cy="195943"/>
    <xdr:sp macro="" textlink="" fLocksText="0">
      <xdr:nvSpPr>
        <xdr:cNvPr id="26" name="Text Box 53"/>
        <xdr:cNvSpPr txBox="1">
          <a:spLocks noChangeArrowheads="1"/>
        </xdr:cNvSpPr>
      </xdr:nvSpPr>
      <xdr:spPr bwMode="auto">
        <a:xfrm>
          <a:off x="7471410" y="6168390"/>
          <a:ext cx="429058" cy="195943"/>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900" b="1" i="0" strike="noStrike">
              <a:solidFill>
                <a:srgbClr val="000000"/>
              </a:solidFill>
              <a:latin typeface="Arial"/>
              <a:cs typeface="Arial"/>
            </a:rPr>
            <a:t>Other</a:t>
          </a:r>
        </a:p>
      </xdr:txBody>
    </xdr:sp>
    <xdr:clientData/>
  </xdr:oneCellAnchor>
  <xdr:oneCellAnchor>
    <xdr:from>
      <xdr:col>26</xdr:col>
      <xdr:colOff>0</xdr:colOff>
      <xdr:row>6</xdr:row>
      <xdr:rowOff>99060</xdr:rowOff>
    </xdr:from>
    <xdr:ext cx="1581822" cy="209550"/>
    <xdr:sp macro="" textlink="" fLocksText="0">
      <xdr:nvSpPr>
        <xdr:cNvPr id="27" name="Text Box 54"/>
        <xdr:cNvSpPr txBox="1">
          <a:spLocks noChangeArrowheads="1"/>
        </xdr:cNvSpPr>
      </xdr:nvSpPr>
      <xdr:spPr bwMode="auto">
        <a:xfrm>
          <a:off x="5886450" y="3937635"/>
          <a:ext cx="1581822" cy="209550"/>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Accounting Information</a:t>
          </a:r>
        </a:p>
      </xdr:txBody>
    </xdr:sp>
    <xdr:clientData/>
  </xdr:oneCellAnchor>
  <xdr:oneCellAnchor>
    <xdr:from>
      <xdr:col>11</xdr:col>
      <xdr:colOff>22860</xdr:colOff>
      <xdr:row>11</xdr:row>
      <xdr:rowOff>62865</xdr:rowOff>
    </xdr:from>
    <xdr:ext cx="686406" cy="193126"/>
    <xdr:sp macro="" textlink="" fLocksText="0">
      <xdr:nvSpPr>
        <xdr:cNvPr id="28" name="Text Box 55"/>
        <xdr:cNvSpPr txBox="1">
          <a:spLocks noChangeArrowheads="1"/>
        </xdr:cNvSpPr>
      </xdr:nvSpPr>
      <xdr:spPr bwMode="auto">
        <a:xfrm>
          <a:off x="2680335" y="6739890"/>
          <a:ext cx="686406" cy="193126"/>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000" b="0" i="0" strike="noStrike">
              <a:solidFill>
                <a:srgbClr val="000000"/>
              </a:solidFill>
              <a:latin typeface="Arial"/>
              <a:cs typeface="Arial"/>
            </a:rPr>
            <a:t>Fligth/Date</a:t>
          </a:r>
        </a:p>
      </xdr:txBody>
    </xdr:sp>
    <xdr:clientData/>
  </xdr:oneCellAnchor>
  <xdr:oneCellAnchor>
    <xdr:from>
      <xdr:col>29</xdr:col>
      <xdr:colOff>62865</xdr:colOff>
      <xdr:row>10</xdr:row>
      <xdr:rowOff>0</xdr:rowOff>
    </xdr:from>
    <xdr:ext cx="251605" cy="158631"/>
    <xdr:sp macro="" textlink="" fLocksText="0">
      <xdr:nvSpPr>
        <xdr:cNvPr id="29" name="Text Box 56"/>
        <xdr:cNvSpPr txBox="1">
          <a:spLocks noChangeArrowheads="1"/>
        </xdr:cNvSpPr>
      </xdr:nvSpPr>
      <xdr:spPr bwMode="auto">
        <a:xfrm>
          <a:off x="6730365" y="6334125"/>
          <a:ext cx="251605" cy="158631"/>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800" b="0" i="0" strike="noStrike">
              <a:solidFill>
                <a:srgbClr val="000000"/>
              </a:solidFill>
              <a:latin typeface="Arial"/>
              <a:cs typeface="Arial"/>
            </a:rPr>
            <a:t>PPD</a:t>
          </a:r>
        </a:p>
      </xdr:txBody>
    </xdr:sp>
    <xdr:clientData/>
  </xdr:oneCellAnchor>
  <xdr:oneCellAnchor>
    <xdr:from>
      <xdr:col>31</xdr:col>
      <xdr:colOff>43815</xdr:colOff>
      <xdr:row>10</xdr:row>
      <xdr:rowOff>0</xdr:rowOff>
    </xdr:from>
    <xdr:ext cx="251605" cy="158631"/>
    <xdr:sp macro="" textlink="" fLocksText="0">
      <xdr:nvSpPr>
        <xdr:cNvPr id="30" name="Text Box 57"/>
        <xdr:cNvSpPr txBox="1">
          <a:spLocks noChangeArrowheads="1"/>
        </xdr:cNvSpPr>
      </xdr:nvSpPr>
      <xdr:spPr bwMode="auto">
        <a:xfrm>
          <a:off x="7339965" y="6334125"/>
          <a:ext cx="251605" cy="158631"/>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800" b="0" i="0" strike="noStrike">
              <a:solidFill>
                <a:srgbClr val="00FF00"/>
              </a:solidFill>
              <a:latin typeface="Arial"/>
              <a:cs typeface="Arial"/>
            </a:rPr>
            <a:t>PPD</a:t>
          </a:r>
        </a:p>
      </xdr:txBody>
    </xdr:sp>
    <xdr:clientData/>
  </xdr:oneCellAnchor>
  <xdr:oneCellAnchor>
    <xdr:from>
      <xdr:col>30</xdr:col>
      <xdr:colOff>0</xdr:colOff>
      <xdr:row>10</xdr:row>
      <xdr:rowOff>0</xdr:rowOff>
    </xdr:from>
    <xdr:ext cx="308736" cy="158631"/>
    <xdr:sp macro="" textlink="" fLocksText="0">
      <xdr:nvSpPr>
        <xdr:cNvPr id="31" name="Text Box 58"/>
        <xdr:cNvSpPr txBox="1">
          <a:spLocks noChangeArrowheads="1"/>
        </xdr:cNvSpPr>
      </xdr:nvSpPr>
      <xdr:spPr bwMode="auto">
        <a:xfrm>
          <a:off x="6981825" y="6334125"/>
          <a:ext cx="308736" cy="158631"/>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800" b="0" i="0" strike="noStrike">
              <a:solidFill>
                <a:srgbClr val="000000"/>
              </a:solidFill>
              <a:latin typeface="Arial"/>
              <a:cs typeface="Arial"/>
            </a:rPr>
            <a:t>COLL</a:t>
          </a:r>
        </a:p>
      </xdr:txBody>
    </xdr:sp>
    <xdr:clientData/>
  </xdr:oneCellAnchor>
  <xdr:oneCellAnchor>
    <xdr:from>
      <xdr:col>33</xdr:col>
      <xdr:colOff>0</xdr:colOff>
      <xdr:row>10</xdr:row>
      <xdr:rowOff>0</xdr:rowOff>
    </xdr:from>
    <xdr:ext cx="308736" cy="158631"/>
    <xdr:sp macro="" textlink="" fLocksText="0">
      <xdr:nvSpPr>
        <xdr:cNvPr id="32" name="Text Box 59"/>
        <xdr:cNvSpPr txBox="1">
          <a:spLocks noChangeArrowheads="1"/>
        </xdr:cNvSpPr>
      </xdr:nvSpPr>
      <xdr:spPr bwMode="auto">
        <a:xfrm>
          <a:off x="7629525" y="6334125"/>
          <a:ext cx="308736" cy="158631"/>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800" b="0" i="0" strike="noStrike">
              <a:solidFill>
                <a:srgbClr val="000000"/>
              </a:solidFill>
              <a:latin typeface="Arial"/>
              <a:cs typeface="Arial"/>
            </a:rPr>
            <a:t>COLL</a:t>
          </a:r>
        </a:p>
      </xdr:txBody>
    </xdr:sp>
    <xdr:clientData/>
  </xdr:oneCellAnchor>
  <xdr:oneCellAnchor>
    <xdr:from>
      <xdr:col>23</xdr:col>
      <xdr:colOff>0</xdr:colOff>
      <xdr:row>11</xdr:row>
      <xdr:rowOff>62865</xdr:rowOff>
    </xdr:from>
    <xdr:ext cx="685800" cy="193126"/>
    <xdr:sp macro="" textlink="" fLocksText="0">
      <xdr:nvSpPr>
        <xdr:cNvPr id="33" name="Text Box 60"/>
        <xdr:cNvSpPr txBox="1">
          <a:spLocks noChangeArrowheads="1"/>
        </xdr:cNvSpPr>
      </xdr:nvSpPr>
      <xdr:spPr bwMode="auto">
        <a:xfrm>
          <a:off x="4943475" y="6739890"/>
          <a:ext cx="685800" cy="193126"/>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000" b="0" i="0" strike="noStrike">
              <a:solidFill>
                <a:srgbClr val="000000"/>
              </a:solidFill>
              <a:latin typeface="Arial"/>
              <a:cs typeface="Arial"/>
            </a:rPr>
            <a:t>Fligth/Date</a:t>
          </a:r>
        </a:p>
      </xdr:txBody>
    </xdr:sp>
    <xdr:clientData/>
  </xdr:oneCellAnchor>
  <xdr:oneCellAnchor>
    <xdr:from>
      <xdr:col>15</xdr:col>
      <xdr:colOff>76200</xdr:colOff>
      <xdr:row>11</xdr:row>
      <xdr:rowOff>0</xdr:rowOff>
    </xdr:from>
    <xdr:ext cx="1357668" cy="193964"/>
    <xdr:sp macro="" textlink="" fLocksText="0">
      <xdr:nvSpPr>
        <xdr:cNvPr id="34" name="Text Box 61"/>
        <xdr:cNvSpPr txBox="1">
          <a:spLocks noChangeArrowheads="1"/>
        </xdr:cNvSpPr>
      </xdr:nvSpPr>
      <xdr:spPr bwMode="auto">
        <a:xfrm>
          <a:off x="3362325" y="6677025"/>
          <a:ext cx="1357668" cy="193964"/>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000" b="0" i="0" strike="noStrike">
              <a:solidFill>
                <a:srgbClr val="000000"/>
              </a:solidFill>
              <a:latin typeface="Arial"/>
              <a:cs typeface="Arial"/>
            </a:rPr>
            <a:t>Requested Flight/Date</a:t>
          </a:r>
        </a:p>
      </xdr:txBody>
    </xdr:sp>
    <xdr:clientData/>
  </xdr:oneCellAnchor>
  <xdr:oneCellAnchor>
    <xdr:from>
      <xdr:col>35</xdr:col>
      <xdr:colOff>0</xdr:colOff>
      <xdr:row>9</xdr:row>
      <xdr:rowOff>62865</xdr:rowOff>
    </xdr:from>
    <xdr:ext cx="1828800" cy="208824"/>
    <xdr:sp macro="" textlink="" fLocksText="0">
      <xdr:nvSpPr>
        <xdr:cNvPr id="35" name="Text Box 62"/>
        <xdr:cNvSpPr txBox="1">
          <a:spLocks noChangeArrowheads="1"/>
        </xdr:cNvSpPr>
      </xdr:nvSpPr>
      <xdr:spPr bwMode="auto">
        <a:xfrm>
          <a:off x="8058150" y="6168390"/>
          <a:ext cx="1828800" cy="208824"/>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Declared Value for Carriage</a:t>
          </a:r>
        </a:p>
      </xdr:txBody>
    </xdr:sp>
    <xdr:clientData/>
  </xdr:oneCellAnchor>
  <xdr:oneCellAnchor>
    <xdr:from>
      <xdr:col>37</xdr:col>
      <xdr:colOff>70485</xdr:colOff>
      <xdr:row>9</xdr:row>
      <xdr:rowOff>62865</xdr:rowOff>
    </xdr:from>
    <xdr:ext cx="1878406" cy="208824"/>
    <xdr:sp macro="" textlink="" fLocksText="0">
      <xdr:nvSpPr>
        <xdr:cNvPr id="36" name="Text Box 63"/>
        <xdr:cNvSpPr txBox="1">
          <a:spLocks noChangeArrowheads="1"/>
        </xdr:cNvSpPr>
      </xdr:nvSpPr>
      <xdr:spPr bwMode="auto">
        <a:xfrm>
          <a:off x="10043160" y="6168390"/>
          <a:ext cx="1878406" cy="208824"/>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Declared Value for Customs</a:t>
          </a:r>
        </a:p>
      </xdr:txBody>
    </xdr:sp>
    <xdr:clientData/>
  </xdr:oneCellAnchor>
  <xdr:oneCellAnchor>
    <xdr:from>
      <xdr:col>26</xdr:col>
      <xdr:colOff>0</xdr:colOff>
      <xdr:row>11</xdr:row>
      <xdr:rowOff>22860</xdr:rowOff>
    </xdr:from>
    <xdr:ext cx="1406840" cy="206477"/>
    <xdr:sp macro="" textlink="" fLocksText="0">
      <xdr:nvSpPr>
        <xdr:cNvPr id="37" name="Text Box 64"/>
        <xdr:cNvSpPr txBox="1">
          <a:spLocks noChangeArrowheads="1"/>
        </xdr:cNvSpPr>
      </xdr:nvSpPr>
      <xdr:spPr bwMode="auto">
        <a:xfrm>
          <a:off x="5886450" y="6699885"/>
          <a:ext cx="1406840" cy="206477"/>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Amount of Insurance</a:t>
          </a:r>
        </a:p>
      </xdr:txBody>
    </xdr:sp>
    <xdr:clientData/>
  </xdr:oneCellAnchor>
  <xdr:twoCellAnchor>
    <xdr:from>
      <xdr:col>32</xdr:col>
      <xdr:colOff>13335</xdr:colOff>
      <xdr:row>11</xdr:row>
      <xdr:rowOff>0</xdr:rowOff>
    </xdr:from>
    <xdr:to>
      <xdr:col>37</xdr:col>
      <xdr:colOff>1962139</xdr:colOff>
      <xdr:row>13</xdr:row>
      <xdr:rowOff>0</xdr:rowOff>
    </xdr:to>
    <xdr:sp macro="" textlink="" fLocksText="0">
      <xdr:nvSpPr>
        <xdr:cNvPr id="38" name="Text Box 65"/>
        <xdr:cNvSpPr txBox="1">
          <a:spLocks noChangeArrowheads="1"/>
        </xdr:cNvSpPr>
      </xdr:nvSpPr>
      <xdr:spPr bwMode="auto">
        <a:xfrm>
          <a:off x="7528560" y="6677025"/>
          <a:ext cx="4406254" cy="571500"/>
        </a:xfrm>
        <a:prstGeom prst="rect">
          <a:avLst/>
        </a:prstGeom>
        <a:noFill/>
        <a:ln w="9525">
          <a:noFill/>
          <a:round/>
          <a:headEnd/>
          <a:tailEnd/>
        </a:ln>
        <a:effectLst/>
      </xdr:spPr>
      <xdr:txBody>
        <a:bodyPr vertOverflow="clip" wrap="square" lIns="20160" tIns="20160" rIns="20160" bIns="20160" anchor="t" upright="1"/>
        <a:lstStyle/>
        <a:p>
          <a:pPr algn="l" rtl="0">
            <a:defRPr sz="1000"/>
          </a:pPr>
          <a:r>
            <a:rPr lang="es-ES" sz="1100" b="0" i="0" strike="noStrike">
              <a:solidFill>
                <a:srgbClr val="000000"/>
              </a:solidFill>
              <a:latin typeface="Arial"/>
              <a:cs typeface="Arial"/>
            </a:rPr>
            <a:t>INSURANCE - If carrier offers insurance, and such insurance is</a:t>
          </a:r>
        </a:p>
        <a:p>
          <a:pPr algn="l" rtl="0">
            <a:defRPr sz="1000"/>
          </a:pPr>
          <a:r>
            <a:rPr lang="es-ES" sz="1100" b="0" i="0" strike="noStrike">
              <a:solidFill>
                <a:srgbClr val="000000"/>
              </a:solidFill>
              <a:latin typeface="Arial"/>
              <a:cs typeface="Arial"/>
            </a:rPr>
            <a:t>requested in accordance with conditions thereof, indicate amount</a:t>
          </a:r>
        </a:p>
        <a:p>
          <a:pPr algn="l" rtl="0">
            <a:defRPr sz="1000"/>
          </a:pPr>
          <a:r>
            <a:rPr lang="es-ES" sz="1100" b="0" i="0" strike="noStrike">
              <a:solidFill>
                <a:srgbClr val="000000"/>
              </a:solidFill>
              <a:latin typeface="Arial"/>
              <a:cs typeface="Arial"/>
            </a:rPr>
            <a:t>to be insured in figures in box marked "Amount of Insurance".</a:t>
          </a:r>
        </a:p>
      </xdr:txBody>
    </xdr:sp>
    <xdr:clientData/>
  </xdr:twoCellAnchor>
  <xdr:oneCellAnchor>
    <xdr:from>
      <xdr:col>1</xdr:col>
      <xdr:colOff>0</xdr:colOff>
      <xdr:row>13</xdr:row>
      <xdr:rowOff>62865</xdr:rowOff>
    </xdr:from>
    <xdr:ext cx="1409874" cy="202938"/>
    <xdr:sp macro="" textlink="" fLocksText="0">
      <xdr:nvSpPr>
        <xdr:cNvPr id="39" name="Text Box 66"/>
        <xdr:cNvSpPr txBox="1">
          <a:spLocks noChangeArrowheads="1"/>
        </xdr:cNvSpPr>
      </xdr:nvSpPr>
      <xdr:spPr bwMode="auto">
        <a:xfrm>
          <a:off x="114300" y="7311390"/>
          <a:ext cx="1409874" cy="202938"/>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Handling Information</a:t>
          </a:r>
        </a:p>
      </xdr:txBody>
    </xdr:sp>
    <xdr:clientData/>
  </xdr:oneCellAnchor>
  <xdr:oneCellAnchor>
    <xdr:from>
      <xdr:col>36</xdr:col>
      <xdr:colOff>310515</xdr:colOff>
      <xdr:row>14</xdr:row>
      <xdr:rowOff>120015</xdr:rowOff>
    </xdr:from>
    <xdr:ext cx="1422982" cy="384629"/>
    <xdr:sp macro="" textlink="" fLocksText="0">
      <xdr:nvSpPr>
        <xdr:cNvPr id="40" name="Text Box 67"/>
        <xdr:cNvSpPr txBox="1">
          <a:spLocks noChangeArrowheads="1"/>
        </xdr:cNvSpPr>
      </xdr:nvSpPr>
      <xdr:spPr bwMode="auto">
        <a:xfrm>
          <a:off x="8482965" y="7825740"/>
          <a:ext cx="1422982" cy="384629"/>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Diversion contrary to</a:t>
          </a:r>
        </a:p>
        <a:p>
          <a:pPr algn="l" rtl="0">
            <a:defRPr sz="1000"/>
          </a:pPr>
          <a:r>
            <a:rPr lang="es-ES" sz="1100" b="0" i="0" strike="noStrike">
              <a:solidFill>
                <a:srgbClr val="000000"/>
              </a:solidFill>
              <a:latin typeface="Arial"/>
              <a:cs typeface="Arial"/>
            </a:rPr>
            <a:t>U.S. Law prohibited  </a:t>
          </a:r>
        </a:p>
      </xdr:txBody>
    </xdr:sp>
    <xdr:clientData/>
  </xdr:oneCellAnchor>
  <xdr:oneCellAnchor>
    <xdr:from>
      <xdr:col>37</xdr:col>
      <xdr:colOff>737235</xdr:colOff>
      <xdr:row>14</xdr:row>
      <xdr:rowOff>62865</xdr:rowOff>
    </xdr:from>
    <xdr:ext cx="275843" cy="202938"/>
    <xdr:sp macro="" textlink="" fLocksText="0">
      <xdr:nvSpPr>
        <xdr:cNvPr id="41" name="Text Box 68"/>
        <xdr:cNvSpPr txBox="1">
          <a:spLocks noChangeArrowheads="1"/>
        </xdr:cNvSpPr>
      </xdr:nvSpPr>
      <xdr:spPr bwMode="auto">
        <a:xfrm>
          <a:off x="10709910" y="7768590"/>
          <a:ext cx="275843" cy="202938"/>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1100" b="0" i="0" strike="noStrike">
              <a:solidFill>
                <a:srgbClr val="000000"/>
              </a:solidFill>
              <a:latin typeface="Arial"/>
              <a:cs typeface="Arial"/>
            </a:rPr>
            <a:t>SCI</a:t>
          </a:r>
        </a:p>
      </xdr:txBody>
    </xdr:sp>
    <xdr:clientData/>
  </xdr:oneCellAnchor>
  <xdr:oneCellAnchor>
    <xdr:from>
      <xdr:col>0</xdr:col>
      <xdr:colOff>0</xdr:colOff>
      <xdr:row>15</xdr:row>
      <xdr:rowOff>22860</xdr:rowOff>
    </xdr:from>
    <xdr:ext cx="495300" cy="539503"/>
    <xdr:sp macro="" textlink="" fLocksText="0">
      <xdr:nvSpPr>
        <xdr:cNvPr id="42" name="Text Box 69"/>
        <xdr:cNvSpPr txBox="1">
          <a:spLocks noChangeArrowheads="1"/>
        </xdr:cNvSpPr>
      </xdr:nvSpPr>
      <xdr:spPr bwMode="auto">
        <a:xfrm>
          <a:off x="0" y="8319135"/>
          <a:ext cx="495300" cy="539503"/>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No. Of</a:t>
          </a:r>
        </a:p>
        <a:p>
          <a:pPr algn="ctr" rtl="0">
            <a:defRPr sz="1000"/>
          </a:pPr>
          <a:r>
            <a:rPr lang="es-ES" sz="1100" b="0" i="0" strike="noStrike">
              <a:solidFill>
                <a:srgbClr val="000000"/>
              </a:solidFill>
              <a:latin typeface="Arial"/>
              <a:cs typeface="Arial"/>
            </a:rPr>
            <a:t>Pieces</a:t>
          </a:r>
        </a:p>
        <a:p>
          <a:pPr algn="ctr" rtl="0">
            <a:defRPr sz="1000"/>
          </a:pPr>
          <a:r>
            <a:rPr lang="es-ES" sz="1100" b="0" i="0" strike="noStrike">
              <a:solidFill>
                <a:srgbClr val="000000"/>
              </a:solidFill>
              <a:latin typeface="Arial"/>
              <a:cs typeface="Arial"/>
            </a:rPr>
            <a:t>RCP</a:t>
          </a:r>
        </a:p>
      </xdr:txBody>
    </xdr:sp>
    <xdr:clientData/>
  </xdr:oneCellAnchor>
  <xdr:oneCellAnchor>
    <xdr:from>
      <xdr:col>2</xdr:col>
      <xdr:colOff>213360</xdr:colOff>
      <xdr:row>15</xdr:row>
      <xdr:rowOff>91440</xdr:rowOff>
    </xdr:from>
    <xdr:ext cx="479809" cy="365162"/>
    <xdr:sp macro="" textlink="" fLocksText="0">
      <xdr:nvSpPr>
        <xdr:cNvPr id="43" name="Text Box 70"/>
        <xdr:cNvSpPr txBox="1">
          <a:spLocks noChangeArrowheads="1"/>
        </xdr:cNvSpPr>
      </xdr:nvSpPr>
      <xdr:spPr bwMode="auto">
        <a:xfrm>
          <a:off x="775335" y="8387715"/>
          <a:ext cx="479809" cy="365162"/>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Gross</a:t>
          </a:r>
        </a:p>
        <a:p>
          <a:pPr algn="ctr" rtl="0">
            <a:defRPr sz="1000"/>
          </a:pPr>
          <a:r>
            <a:rPr lang="es-ES" sz="1100" b="0" i="0" strike="noStrike">
              <a:solidFill>
                <a:srgbClr val="000000"/>
              </a:solidFill>
              <a:latin typeface="Arial"/>
              <a:cs typeface="Arial"/>
            </a:rPr>
            <a:t>Weight</a:t>
          </a:r>
        </a:p>
      </xdr:txBody>
    </xdr:sp>
    <xdr:clientData/>
  </xdr:oneCellAnchor>
  <xdr:oneCellAnchor>
    <xdr:from>
      <xdr:col>10</xdr:col>
      <xdr:colOff>70485</xdr:colOff>
      <xdr:row>16</xdr:row>
      <xdr:rowOff>0</xdr:rowOff>
    </xdr:from>
    <xdr:ext cx="793419" cy="384629"/>
    <xdr:sp macro="" textlink="" fLocksText="0">
      <xdr:nvSpPr>
        <xdr:cNvPr id="44" name="Text Box 71"/>
        <xdr:cNvSpPr txBox="1">
          <a:spLocks noChangeArrowheads="1"/>
        </xdr:cNvSpPr>
      </xdr:nvSpPr>
      <xdr:spPr bwMode="auto">
        <a:xfrm>
          <a:off x="2146935" y="8496300"/>
          <a:ext cx="793419" cy="384629"/>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Commodity</a:t>
          </a:r>
        </a:p>
        <a:p>
          <a:pPr algn="ctr" rtl="0">
            <a:defRPr sz="1000"/>
          </a:pPr>
          <a:r>
            <a:rPr lang="es-ES" sz="1100" b="0" i="0" strike="noStrike">
              <a:solidFill>
                <a:srgbClr val="000000"/>
              </a:solidFill>
              <a:latin typeface="Arial"/>
              <a:cs typeface="Arial"/>
            </a:rPr>
            <a:t>Item No.</a:t>
          </a:r>
        </a:p>
      </xdr:txBody>
    </xdr:sp>
    <xdr:clientData/>
  </xdr:oneCellAnchor>
  <xdr:oneCellAnchor>
    <xdr:from>
      <xdr:col>16</xdr:col>
      <xdr:colOff>80010</xdr:colOff>
      <xdr:row>15</xdr:row>
      <xdr:rowOff>120015</xdr:rowOff>
    </xdr:from>
    <xdr:ext cx="783888" cy="384510"/>
    <xdr:sp macro="" textlink="" fLocksText="0">
      <xdr:nvSpPr>
        <xdr:cNvPr id="45" name="Text Box 72"/>
        <xdr:cNvSpPr txBox="1">
          <a:spLocks noChangeArrowheads="1"/>
        </xdr:cNvSpPr>
      </xdr:nvSpPr>
      <xdr:spPr bwMode="auto">
        <a:xfrm>
          <a:off x="3480435" y="8416290"/>
          <a:ext cx="783888" cy="384510"/>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Chargeable</a:t>
          </a:r>
        </a:p>
        <a:p>
          <a:pPr algn="ctr" rtl="0">
            <a:defRPr sz="1000"/>
          </a:pPr>
          <a:r>
            <a:rPr lang="es-ES" sz="1100" b="0" i="0" strike="noStrike">
              <a:solidFill>
                <a:srgbClr val="000000"/>
              </a:solidFill>
              <a:latin typeface="Arial"/>
              <a:cs typeface="Arial"/>
            </a:rPr>
            <a:t>Weight</a:t>
          </a:r>
        </a:p>
      </xdr:txBody>
    </xdr:sp>
    <xdr:clientData/>
  </xdr:oneCellAnchor>
  <xdr:oneCellAnchor>
    <xdr:from>
      <xdr:col>10</xdr:col>
      <xdr:colOff>22860</xdr:colOff>
      <xdr:row>15</xdr:row>
      <xdr:rowOff>0</xdr:rowOff>
    </xdr:from>
    <xdr:ext cx="749689" cy="202938"/>
    <xdr:sp macro="" textlink="" fLocksText="0">
      <xdr:nvSpPr>
        <xdr:cNvPr id="46" name="Text Box 73"/>
        <xdr:cNvSpPr txBox="1">
          <a:spLocks noChangeArrowheads="1"/>
        </xdr:cNvSpPr>
      </xdr:nvSpPr>
      <xdr:spPr bwMode="auto">
        <a:xfrm>
          <a:off x="2099310" y="8296275"/>
          <a:ext cx="749689"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Rate Class</a:t>
          </a:r>
        </a:p>
      </xdr:txBody>
    </xdr:sp>
    <xdr:clientData/>
  </xdr:oneCellAnchor>
  <xdr:oneCellAnchor>
    <xdr:from>
      <xdr:col>1</xdr:col>
      <xdr:colOff>120015</xdr:colOff>
      <xdr:row>42</xdr:row>
      <xdr:rowOff>22860</xdr:rowOff>
    </xdr:from>
    <xdr:ext cx="1429703" cy="365162"/>
    <xdr:sp macro="" textlink="" fLocksText="0">
      <xdr:nvSpPr>
        <xdr:cNvPr id="47" name="Text Box 74"/>
        <xdr:cNvSpPr txBox="1">
          <a:spLocks noChangeArrowheads="1"/>
        </xdr:cNvSpPr>
      </xdr:nvSpPr>
      <xdr:spPr bwMode="auto">
        <a:xfrm>
          <a:off x="234315" y="17606010"/>
          <a:ext cx="1429703" cy="365162"/>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For Carriers Use only</a:t>
          </a:r>
        </a:p>
        <a:p>
          <a:pPr algn="ctr" rtl="0">
            <a:defRPr sz="1000"/>
          </a:pPr>
          <a:r>
            <a:rPr lang="es-ES" sz="1100" b="0" i="0" strike="noStrike">
              <a:solidFill>
                <a:srgbClr val="000000"/>
              </a:solidFill>
              <a:latin typeface="Arial"/>
              <a:cs typeface="Arial"/>
            </a:rPr>
            <a:t>at Destination</a:t>
          </a:r>
        </a:p>
      </xdr:txBody>
    </xdr:sp>
    <xdr:clientData/>
  </xdr:oneCellAnchor>
  <xdr:oneCellAnchor>
    <xdr:from>
      <xdr:col>10</xdr:col>
      <xdr:colOff>99060</xdr:colOff>
      <xdr:row>42</xdr:row>
      <xdr:rowOff>0</xdr:rowOff>
    </xdr:from>
    <xdr:ext cx="1543068" cy="202938"/>
    <xdr:sp macro="" textlink="" fLocksText="0">
      <xdr:nvSpPr>
        <xdr:cNvPr id="48" name="Text Box 75"/>
        <xdr:cNvSpPr txBox="1">
          <a:spLocks noChangeArrowheads="1"/>
        </xdr:cNvSpPr>
      </xdr:nvSpPr>
      <xdr:spPr bwMode="auto">
        <a:xfrm>
          <a:off x="2175510" y="17583150"/>
          <a:ext cx="1543068"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Charges at Destination</a:t>
          </a:r>
        </a:p>
      </xdr:txBody>
    </xdr:sp>
    <xdr:clientData/>
  </xdr:oneCellAnchor>
  <xdr:twoCellAnchor>
    <xdr:from>
      <xdr:col>22</xdr:col>
      <xdr:colOff>209550</xdr:colOff>
      <xdr:row>15</xdr:row>
      <xdr:rowOff>123825</xdr:rowOff>
    </xdr:from>
    <xdr:to>
      <xdr:col>25</xdr:col>
      <xdr:colOff>19050</xdr:colOff>
      <xdr:row>16</xdr:row>
      <xdr:rowOff>295275</xdr:rowOff>
    </xdr:to>
    <xdr:sp macro="" textlink="">
      <xdr:nvSpPr>
        <xdr:cNvPr id="49" name="Line 76"/>
        <xdr:cNvSpPr>
          <a:spLocks noChangeShapeType="1"/>
        </xdr:cNvSpPr>
      </xdr:nvSpPr>
      <xdr:spPr bwMode="auto">
        <a:xfrm flipV="1">
          <a:off x="4905375" y="8420100"/>
          <a:ext cx="819150" cy="371475"/>
        </a:xfrm>
        <a:prstGeom prst="line">
          <a:avLst/>
        </a:prstGeom>
        <a:noFill/>
        <a:ln w="9360">
          <a:solidFill>
            <a:srgbClr val="000000"/>
          </a:solidFill>
          <a:miter lim="800000"/>
          <a:headEnd/>
          <a:tailEnd/>
        </a:ln>
        <a:extLst>
          <a:ext uri="{909E8E84-426E-40DD-AFC4-6F175D3DCCD1}">
            <a14:hiddenFill xmlns:a14="http://schemas.microsoft.com/office/drawing/2010/main">
              <a:noFill/>
            </a14:hiddenFill>
          </a:ext>
        </a:extLst>
      </xdr:spPr>
    </xdr:sp>
    <xdr:clientData/>
  </xdr:twoCellAnchor>
  <xdr:oneCellAnchor>
    <xdr:from>
      <xdr:col>22</xdr:col>
      <xdr:colOff>70485</xdr:colOff>
      <xdr:row>15</xdr:row>
      <xdr:rowOff>76200</xdr:rowOff>
    </xdr:from>
    <xdr:ext cx="338744" cy="202938"/>
    <xdr:sp macro="" textlink="" fLocksText="0">
      <xdr:nvSpPr>
        <xdr:cNvPr id="50" name="Text Box 77"/>
        <xdr:cNvSpPr txBox="1">
          <a:spLocks noChangeArrowheads="1"/>
        </xdr:cNvSpPr>
      </xdr:nvSpPr>
      <xdr:spPr bwMode="auto">
        <a:xfrm>
          <a:off x="4766310" y="8372475"/>
          <a:ext cx="338744"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Rate</a:t>
          </a:r>
        </a:p>
      </xdr:txBody>
    </xdr:sp>
    <xdr:clientData/>
  </xdr:oneCellAnchor>
  <xdr:oneCellAnchor>
    <xdr:from>
      <xdr:col>24</xdr:col>
      <xdr:colOff>213360</xdr:colOff>
      <xdr:row>16</xdr:row>
      <xdr:rowOff>167640</xdr:rowOff>
    </xdr:from>
    <xdr:ext cx="500195" cy="209550"/>
    <xdr:sp macro="" textlink="" fLocksText="0">
      <xdr:nvSpPr>
        <xdr:cNvPr id="51" name="Text Box 78"/>
        <xdr:cNvSpPr txBox="1">
          <a:spLocks noChangeArrowheads="1"/>
        </xdr:cNvSpPr>
      </xdr:nvSpPr>
      <xdr:spPr bwMode="auto">
        <a:xfrm>
          <a:off x="5271135" y="8663940"/>
          <a:ext cx="500195" cy="209550"/>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Charge</a:t>
          </a:r>
        </a:p>
      </xdr:txBody>
    </xdr:sp>
    <xdr:clientData/>
  </xdr:oneCellAnchor>
  <xdr:oneCellAnchor>
    <xdr:from>
      <xdr:col>29</xdr:col>
      <xdr:colOff>165735</xdr:colOff>
      <xdr:row>16</xdr:row>
      <xdr:rowOff>72390</xdr:rowOff>
    </xdr:from>
    <xdr:ext cx="363476" cy="212602"/>
    <xdr:sp macro="" textlink="" fLocksText="0">
      <xdr:nvSpPr>
        <xdr:cNvPr id="52" name="Text Box 79"/>
        <xdr:cNvSpPr txBox="1">
          <a:spLocks noChangeArrowheads="1"/>
        </xdr:cNvSpPr>
      </xdr:nvSpPr>
      <xdr:spPr bwMode="auto">
        <a:xfrm>
          <a:off x="6833235" y="8568690"/>
          <a:ext cx="363476" cy="212602"/>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Total</a:t>
          </a:r>
        </a:p>
      </xdr:txBody>
    </xdr:sp>
    <xdr:clientData/>
  </xdr:oneCellAnchor>
  <xdr:oneCellAnchor>
    <xdr:from>
      <xdr:col>36</xdr:col>
      <xdr:colOff>977265</xdr:colOff>
      <xdr:row>15</xdr:row>
      <xdr:rowOff>76200</xdr:rowOff>
    </xdr:from>
    <xdr:ext cx="1997551" cy="382830"/>
    <xdr:sp macro="" textlink="" fLocksText="0">
      <xdr:nvSpPr>
        <xdr:cNvPr id="53" name="Text Box 80"/>
        <xdr:cNvSpPr txBox="1">
          <a:spLocks noChangeArrowheads="1"/>
        </xdr:cNvSpPr>
      </xdr:nvSpPr>
      <xdr:spPr bwMode="auto">
        <a:xfrm>
          <a:off x="9149715" y="8372475"/>
          <a:ext cx="1997551" cy="382830"/>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Nature and Quantity of Goods</a:t>
          </a:r>
        </a:p>
        <a:p>
          <a:pPr algn="ctr" rtl="0">
            <a:defRPr sz="1000"/>
          </a:pPr>
          <a:r>
            <a:rPr lang="es-ES" sz="1100" b="0" i="0" strike="noStrike">
              <a:solidFill>
                <a:srgbClr val="000000"/>
              </a:solidFill>
              <a:latin typeface="Arial"/>
              <a:cs typeface="Arial"/>
            </a:rPr>
            <a:t>(incl. Dimensions or Volume) </a:t>
          </a:r>
        </a:p>
      </xdr:txBody>
    </xdr:sp>
    <xdr:clientData/>
  </xdr:oneCellAnchor>
  <xdr:oneCellAnchor>
    <xdr:from>
      <xdr:col>1</xdr:col>
      <xdr:colOff>0</xdr:colOff>
      <xdr:row>40</xdr:row>
      <xdr:rowOff>22860</xdr:rowOff>
    </xdr:from>
    <xdr:ext cx="1615632" cy="188190"/>
    <xdr:sp macro="" textlink="" fLocksText="0">
      <xdr:nvSpPr>
        <xdr:cNvPr id="54" name="Text Box 81"/>
        <xdr:cNvSpPr txBox="1">
          <a:spLocks noChangeArrowheads="1"/>
        </xdr:cNvSpPr>
      </xdr:nvSpPr>
      <xdr:spPr bwMode="auto">
        <a:xfrm>
          <a:off x="114300" y="17072610"/>
          <a:ext cx="1615632" cy="188190"/>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000" b="0" i="0" strike="noStrike">
              <a:solidFill>
                <a:srgbClr val="000000"/>
              </a:solidFill>
              <a:latin typeface="Arial"/>
              <a:cs typeface="Arial"/>
            </a:rPr>
            <a:t>Currency Conversion Rates</a:t>
          </a:r>
        </a:p>
      </xdr:txBody>
    </xdr:sp>
    <xdr:clientData/>
  </xdr:oneCellAnchor>
  <xdr:oneCellAnchor>
    <xdr:from>
      <xdr:col>1</xdr:col>
      <xdr:colOff>434340</xdr:colOff>
      <xdr:row>38</xdr:row>
      <xdr:rowOff>0</xdr:rowOff>
    </xdr:from>
    <xdr:ext cx="937935" cy="202938"/>
    <xdr:sp macro="" textlink="" fLocksText="0">
      <xdr:nvSpPr>
        <xdr:cNvPr id="55" name="Text Box 82"/>
        <xdr:cNvSpPr txBox="1">
          <a:spLocks noChangeArrowheads="1"/>
        </xdr:cNvSpPr>
      </xdr:nvSpPr>
      <xdr:spPr bwMode="auto">
        <a:xfrm>
          <a:off x="548640" y="16402050"/>
          <a:ext cx="937935"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Total Prepaid</a:t>
          </a:r>
        </a:p>
      </xdr:txBody>
    </xdr:sp>
    <xdr:clientData/>
  </xdr:oneCellAnchor>
  <xdr:oneCellAnchor>
    <xdr:from>
      <xdr:col>10</xdr:col>
      <xdr:colOff>491490</xdr:colOff>
      <xdr:row>38</xdr:row>
      <xdr:rowOff>0</xdr:rowOff>
    </xdr:from>
    <xdr:ext cx="891977" cy="202938"/>
    <xdr:sp macro="" textlink="" fLocksText="0">
      <xdr:nvSpPr>
        <xdr:cNvPr id="56" name="Text Box 83"/>
        <xdr:cNvSpPr txBox="1">
          <a:spLocks noChangeArrowheads="1"/>
        </xdr:cNvSpPr>
      </xdr:nvSpPr>
      <xdr:spPr bwMode="auto">
        <a:xfrm>
          <a:off x="2567940" y="16402050"/>
          <a:ext cx="891977"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Total Collect</a:t>
          </a:r>
        </a:p>
      </xdr:txBody>
    </xdr:sp>
    <xdr:clientData/>
  </xdr:oneCellAnchor>
  <xdr:oneCellAnchor>
    <xdr:from>
      <xdr:col>9</xdr:col>
      <xdr:colOff>76200</xdr:colOff>
      <xdr:row>40</xdr:row>
      <xdr:rowOff>62865</xdr:rowOff>
    </xdr:from>
    <xdr:ext cx="1772342" cy="188190"/>
    <xdr:sp macro="" textlink="" fLocksText="0">
      <xdr:nvSpPr>
        <xdr:cNvPr id="57" name="Text Box 84"/>
        <xdr:cNvSpPr txBox="1">
          <a:spLocks noChangeArrowheads="1"/>
        </xdr:cNvSpPr>
      </xdr:nvSpPr>
      <xdr:spPr bwMode="auto">
        <a:xfrm>
          <a:off x="2038350" y="17112615"/>
          <a:ext cx="1772342" cy="188190"/>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000" b="0" i="0" strike="noStrike">
              <a:solidFill>
                <a:srgbClr val="000000"/>
              </a:solidFill>
              <a:latin typeface="Arial"/>
              <a:cs typeface="Arial"/>
            </a:rPr>
            <a:t>CC Charges in Dest. Currency</a:t>
          </a:r>
        </a:p>
      </xdr:txBody>
    </xdr:sp>
    <xdr:clientData/>
  </xdr:oneCellAnchor>
  <xdr:oneCellAnchor>
    <xdr:from>
      <xdr:col>19</xdr:col>
      <xdr:colOff>28575</xdr:colOff>
      <xdr:row>41</xdr:row>
      <xdr:rowOff>260985</xdr:rowOff>
    </xdr:from>
    <xdr:ext cx="1397367" cy="202938"/>
    <xdr:sp macro="" textlink="" fLocksText="0">
      <xdr:nvSpPr>
        <xdr:cNvPr id="58" name="Text Box 85"/>
        <xdr:cNvSpPr txBox="1">
          <a:spLocks noChangeArrowheads="1"/>
        </xdr:cNvSpPr>
      </xdr:nvSpPr>
      <xdr:spPr bwMode="auto">
        <a:xfrm>
          <a:off x="4381500" y="17577435"/>
          <a:ext cx="1397367"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Total Collect Charges</a:t>
          </a:r>
        </a:p>
      </xdr:txBody>
    </xdr:sp>
    <xdr:clientData/>
  </xdr:oneCellAnchor>
  <xdr:oneCellAnchor>
    <xdr:from>
      <xdr:col>2</xdr:col>
      <xdr:colOff>348615</xdr:colOff>
      <xdr:row>33</xdr:row>
      <xdr:rowOff>381000</xdr:rowOff>
    </xdr:from>
    <xdr:ext cx="2164492" cy="213089"/>
    <xdr:sp macro="" textlink="" fLocksText="0">
      <xdr:nvSpPr>
        <xdr:cNvPr id="59" name="Text Box 86"/>
        <xdr:cNvSpPr txBox="1">
          <a:spLocks noChangeArrowheads="1"/>
        </xdr:cNvSpPr>
      </xdr:nvSpPr>
      <xdr:spPr bwMode="auto">
        <a:xfrm>
          <a:off x="910590" y="15230475"/>
          <a:ext cx="2164492" cy="213089"/>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Total Other Charges Due Carrier</a:t>
          </a:r>
        </a:p>
      </xdr:txBody>
    </xdr:sp>
    <xdr:clientData/>
  </xdr:oneCellAnchor>
  <xdr:oneCellAnchor>
    <xdr:from>
      <xdr:col>2</xdr:col>
      <xdr:colOff>356235</xdr:colOff>
      <xdr:row>31</xdr:row>
      <xdr:rowOff>381000</xdr:rowOff>
    </xdr:from>
    <xdr:ext cx="2111215" cy="213085"/>
    <xdr:sp macro="" textlink="" fLocksText="0">
      <xdr:nvSpPr>
        <xdr:cNvPr id="60" name="Text Box 87"/>
        <xdr:cNvSpPr txBox="1">
          <a:spLocks noChangeArrowheads="1"/>
        </xdr:cNvSpPr>
      </xdr:nvSpPr>
      <xdr:spPr bwMode="auto">
        <a:xfrm>
          <a:off x="918210" y="14630400"/>
          <a:ext cx="2111215" cy="213085"/>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Total Other Charges Due Agent</a:t>
          </a:r>
        </a:p>
      </xdr:txBody>
    </xdr:sp>
    <xdr:clientData/>
  </xdr:oneCellAnchor>
  <xdr:oneCellAnchor>
    <xdr:from>
      <xdr:col>7</xdr:col>
      <xdr:colOff>22860</xdr:colOff>
      <xdr:row>30</xdr:row>
      <xdr:rowOff>0</xdr:rowOff>
    </xdr:from>
    <xdr:ext cx="275907" cy="202938"/>
    <xdr:sp macro="" textlink="" fLocksText="0">
      <xdr:nvSpPr>
        <xdr:cNvPr id="61" name="Text Box 88"/>
        <xdr:cNvSpPr txBox="1">
          <a:spLocks noChangeArrowheads="1"/>
        </xdr:cNvSpPr>
      </xdr:nvSpPr>
      <xdr:spPr bwMode="auto">
        <a:xfrm>
          <a:off x="1756410" y="14049375"/>
          <a:ext cx="275907"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Tax</a:t>
          </a:r>
        </a:p>
      </xdr:txBody>
    </xdr:sp>
    <xdr:clientData/>
  </xdr:oneCellAnchor>
  <xdr:oneCellAnchor>
    <xdr:from>
      <xdr:col>3</xdr:col>
      <xdr:colOff>91440</xdr:colOff>
      <xdr:row>28</xdr:row>
      <xdr:rowOff>0</xdr:rowOff>
    </xdr:from>
    <xdr:ext cx="1189581" cy="202938"/>
    <xdr:sp macro="" textlink="" fLocksText="0">
      <xdr:nvSpPr>
        <xdr:cNvPr id="62" name="Text Box 89"/>
        <xdr:cNvSpPr txBox="1">
          <a:spLocks noChangeArrowheads="1"/>
        </xdr:cNvSpPr>
      </xdr:nvSpPr>
      <xdr:spPr bwMode="auto">
        <a:xfrm>
          <a:off x="1367790" y="13449300"/>
          <a:ext cx="1189581"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Valuation Charge</a:t>
          </a:r>
        </a:p>
      </xdr:txBody>
    </xdr:sp>
    <xdr:clientData/>
  </xdr:oneCellAnchor>
  <xdr:oneCellAnchor>
    <xdr:from>
      <xdr:col>4</xdr:col>
      <xdr:colOff>62865</xdr:colOff>
      <xdr:row>26</xdr:row>
      <xdr:rowOff>0</xdr:rowOff>
    </xdr:from>
    <xdr:ext cx="1001247" cy="202938"/>
    <xdr:sp macro="" textlink="" fLocksText="0">
      <xdr:nvSpPr>
        <xdr:cNvPr id="63" name="Text Box 90"/>
        <xdr:cNvSpPr txBox="1">
          <a:spLocks noChangeArrowheads="1"/>
        </xdr:cNvSpPr>
      </xdr:nvSpPr>
      <xdr:spPr bwMode="auto">
        <a:xfrm>
          <a:off x="1453515" y="12849225"/>
          <a:ext cx="1001247"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Weight Charge</a:t>
          </a:r>
        </a:p>
      </xdr:txBody>
    </xdr:sp>
    <xdr:clientData/>
  </xdr:oneCellAnchor>
  <xdr:oneCellAnchor>
    <xdr:from>
      <xdr:col>1</xdr:col>
      <xdr:colOff>310515</xdr:colOff>
      <xdr:row>26</xdr:row>
      <xdr:rowOff>0</xdr:rowOff>
    </xdr:from>
    <xdr:ext cx="546585" cy="202938"/>
    <xdr:sp macro="" textlink="" fLocksText="0">
      <xdr:nvSpPr>
        <xdr:cNvPr id="64" name="Text Box 91"/>
        <xdr:cNvSpPr txBox="1">
          <a:spLocks noChangeArrowheads="1"/>
        </xdr:cNvSpPr>
      </xdr:nvSpPr>
      <xdr:spPr bwMode="auto">
        <a:xfrm>
          <a:off x="424815" y="12849225"/>
          <a:ext cx="546585"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Prepaid</a:t>
          </a:r>
        </a:p>
      </xdr:txBody>
    </xdr:sp>
    <xdr:clientData/>
  </xdr:oneCellAnchor>
  <xdr:oneCellAnchor>
    <xdr:from>
      <xdr:col>12</xdr:col>
      <xdr:colOff>262890</xdr:colOff>
      <xdr:row>26</xdr:row>
      <xdr:rowOff>0</xdr:rowOff>
    </xdr:from>
    <xdr:ext cx="530984" cy="202938"/>
    <xdr:sp macro="" textlink="" fLocksText="0">
      <xdr:nvSpPr>
        <xdr:cNvPr id="65" name="Text Box 92"/>
        <xdr:cNvSpPr txBox="1">
          <a:spLocks noChangeArrowheads="1"/>
        </xdr:cNvSpPr>
      </xdr:nvSpPr>
      <xdr:spPr bwMode="auto">
        <a:xfrm>
          <a:off x="3034665" y="12849225"/>
          <a:ext cx="530984"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Collect</a:t>
          </a:r>
        </a:p>
      </xdr:txBody>
    </xdr:sp>
    <xdr:clientData/>
  </xdr:oneCellAnchor>
  <xdr:oneCellAnchor>
    <xdr:from>
      <xdr:col>18</xdr:col>
      <xdr:colOff>158115</xdr:colOff>
      <xdr:row>26</xdr:row>
      <xdr:rowOff>0</xdr:rowOff>
    </xdr:from>
    <xdr:ext cx="995078" cy="202938"/>
    <xdr:sp macro="" textlink="" fLocksText="0">
      <xdr:nvSpPr>
        <xdr:cNvPr id="66" name="Text Box 93"/>
        <xdr:cNvSpPr txBox="1">
          <a:spLocks noChangeArrowheads="1"/>
        </xdr:cNvSpPr>
      </xdr:nvSpPr>
      <xdr:spPr bwMode="auto">
        <a:xfrm>
          <a:off x="4091940" y="12849225"/>
          <a:ext cx="995078"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Other Charges</a:t>
          </a:r>
        </a:p>
      </xdr:txBody>
    </xdr:sp>
    <xdr:clientData/>
  </xdr:oneCellAnchor>
  <xdr:twoCellAnchor>
    <xdr:from>
      <xdr:col>18</xdr:col>
      <xdr:colOff>171450</xdr:colOff>
      <xdr:row>41</xdr:row>
      <xdr:rowOff>0</xdr:rowOff>
    </xdr:from>
    <xdr:to>
      <xdr:col>37</xdr:col>
      <xdr:colOff>1847850</xdr:colOff>
      <xdr:row>41</xdr:row>
      <xdr:rowOff>0</xdr:rowOff>
    </xdr:to>
    <xdr:sp macro="" textlink="">
      <xdr:nvSpPr>
        <xdr:cNvPr id="67" name="Line 94"/>
        <xdr:cNvSpPr>
          <a:spLocks noChangeShapeType="1"/>
        </xdr:cNvSpPr>
      </xdr:nvSpPr>
      <xdr:spPr bwMode="auto">
        <a:xfrm>
          <a:off x="4105275" y="17316450"/>
          <a:ext cx="771525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18</xdr:col>
      <xdr:colOff>133350</xdr:colOff>
      <xdr:row>41</xdr:row>
      <xdr:rowOff>0</xdr:rowOff>
    </xdr:from>
    <xdr:to>
      <xdr:col>37</xdr:col>
      <xdr:colOff>1885950</xdr:colOff>
      <xdr:row>41</xdr:row>
      <xdr:rowOff>0</xdr:rowOff>
    </xdr:to>
    <xdr:sp macro="" textlink="">
      <xdr:nvSpPr>
        <xdr:cNvPr id="68" name="Line 95"/>
        <xdr:cNvSpPr>
          <a:spLocks noChangeShapeType="1"/>
        </xdr:cNvSpPr>
      </xdr:nvSpPr>
      <xdr:spPr bwMode="auto">
        <a:xfrm>
          <a:off x="4067175" y="17316450"/>
          <a:ext cx="779145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18</xdr:col>
      <xdr:colOff>123825</xdr:colOff>
      <xdr:row>41</xdr:row>
      <xdr:rowOff>0</xdr:rowOff>
    </xdr:from>
    <xdr:to>
      <xdr:col>37</xdr:col>
      <xdr:colOff>533400</xdr:colOff>
      <xdr:row>41</xdr:row>
      <xdr:rowOff>0</xdr:rowOff>
    </xdr:to>
    <xdr:sp macro="" textlink="">
      <xdr:nvSpPr>
        <xdr:cNvPr id="69" name="Line 96"/>
        <xdr:cNvSpPr>
          <a:spLocks noChangeShapeType="1"/>
        </xdr:cNvSpPr>
      </xdr:nvSpPr>
      <xdr:spPr bwMode="auto">
        <a:xfrm>
          <a:off x="4057650" y="17316450"/>
          <a:ext cx="64484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18</xdr:col>
      <xdr:colOff>123825</xdr:colOff>
      <xdr:row>40</xdr:row>
      <xdr:rowOff>238125</xdr:rowOff>
    </xdr:from>
    <xdr:to>
      <xdr:col>37</xdr:col>
      <xdr:colOff>1876425</xdr:colOff>
      <xdr:row>40</xdr:row>
      <xdr:rowOff>247650</xdr:rowOff>
    </xdr:to>
    <xdr:sp macro="" textlink="">
      <xdr:nvSpPr>
        <xdr:cNvPr id="70" name="Line 97"/>
        <xdr:cNvSpPr>
          <a:spLocks noChangeShapeType="1"/>
        </xdr:cNvSpPr>
      </xdr:nvSpPr>
      <xdr:spPr bwMode="auto">
        <a:xfrm flipV="1">
          <a:off x="4057650" y="17287875"/>
          <a:ext cx="7791450" cy="952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36</xdr:col>
      <xdr:colOff>771525</xdr:colOff>
      <xdr:row>43</xdr:row>
      <xdr:rowOff>238125</xdr:rowOff>
    </xdr:from>
    <xdr:to>
      <xdr:col>37</xdr:col>
      <xdr:colOff>1647825</xdr:colOff>
      <xdr:row>43</xdr:row>
      <xdr:rowOff>238125</xdr:rowOff>
    </xdr:to>
    <xdr:sp macro="" textlink="">
      <xdr:nvSpPr>
        <xdr:cNvPr id="71" name="Line 98"/>
        <xdr:cNvSpPr>
          <a:spLocks noChangeShapeType="1"/>
        </xdr:cNvSpPr>
      </xdr:nvSpPr>
      <xdr:spPr bwMode="auto">
        <a:xfrm>
          <a:off x="8943975" y="18021300"/>
          <a:ext cx="26765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18</xdr:col>
      <xdr:colOff>104775</xdr:colOff>
      <xdr:row>40</xdr:row>
      <xdr:rowOff>257175</xdr:rowOff>
    </xdr:from>
    <xdr:to>
      <xdr:col>37</xdr:col>
      <xdr:colOff>1847850</xdr:colOff>
      <xdr:row>40</xdr:row>
      <xdr:rowOff>257175</xdr:rowOff>
    </xdr:to>
    <xdr:sp macro="" textlink="">
      <xdr:nvSpPr>
        <xdr:cNvPr id="72" name="Line 99"/>
        <xdr:cNvSpPr>
          <a:spLocks noChangeShapeType="1"/>
        </xdr:cNvSpPr>
      </xdr:nvSpPr>
      <xdr:spPr bwMode="auto">
        <a:xfrm>
          <a:off x="4038600" y="17306925"/>
          <a:ext cx="7781925" cy="0"/>
        </a:xfrm>
        <a:prstGeom prst="line">
          <a:avLst/>
        </a:prstGeom>
        <a:noFill/>
        <a:ln w="9360">
          <a:solidFill>
            <a:srgbClr val="000000"/>
          </a:solidFill>
          <a:prstDash val="dash"/>
          <a:miter lim="800000"/>
          <a:headEnd/>
          <a:tailEnd/>
        </a:ln>
        <a:extLst>
          <a:ext uri="{909E8E84-426E-40DD-AFC4-6F175D3DCCD1}">
            <a14:hiddenFill xmlns:a14="http://schemas.microsoft.com/office/drawing/2010/main">
              <a:noFill/>
            </a14:hiddenFill>
          </a:ext>
        </a:extLst>
      </xdr:spPr>
    </xdr:sp>
    <xdr:clientData/>
  </xdr:twoCellAnchor>
  <xdr:twoCellAnchor>
    <xdr:from>
      <xdr:col>18</xdr:col>
      <xdr:colOff>104775</xdr:colOff>
      <xdr:row>36</xdr:row>
      <xdr:rowOff>257175</xdr:rowOff>
    </xdr:from>
    <xdr:to>
      <xdr:col>37</xdr:col>
      <xdr:colOff>1847850</xdr:colOff>
      <xdr:row>36</xdr:row>
      <xdr:rowOff>257175</xdr:rowOff>
    </xdr:to>
    <xdr:sp macro="" textlink="">
      <xdr:nvSpPr>
        <xdr:cNvPr id="73" name="Line 100"/>
        <xdr:cNvSpPr>
          <a:spLocks noChangeShapeType="1"/>
        </xdr:cNvSpPr>
      </xdr:nvSpPr>
      <xdr:spPr bwMode="auto">
        <a:xfrm>
          <a:off x="4038600" y="16106775"/>
          <a:ext cx="7781925" cy="0"/>
        </a:xfrm>
        <a:prstGeom prst="line">
          <a:avLst/>
        </a:prstGeom>
        <a:noFill/>
        <a:ln w="9360">
          <a:solidFill>
            <a:srgbClr val="000000"/>
          </a:solidFill>
          <a:prstDash val="dash"/>
          <a:miter lim="800000"/>
          <a:headEnd/>
          <a:tailEnd/>
        </a:ln>
        <a:extLst>
          <a:ext uri="{909E8E84-426E-40DD-AFC4-6F175D3DCCD1}">
            <a14:hiddenFill xmlns:a14="http://schemas.microsoft.com/office/drawing/2010/main">
              <a:noFill/>
            </a14:hiddenFill>
          </a:ext>
        </a:extLst>
      </xdr:spPr>
    </xdr:sp>
    <xdr:clientData/>
  </xdr:twoCellAnchor>
  <xdr:oneCellAnchor>
    <xdr:from>
      <xdr:col>18</xdr:col>
      <xdr:colOff>165735</xdr:colOff>
      <xdr:row>41</xdr:row>
      <xdr:rowOff>15240</xdr:rowOff>
    </xdr:from>
    <xdr:ext cx="844284" cy="202938"/>
    <xdr:sp macro="" textlink="" fLocksText="0">
      <xdr:nvSpPr>
        <xdr:cNvPr id="74" name="Text Box 101"/>
        <xdr:cNvSpPr txBox="1">
          <a:spLocks noChangeArrowheads="1"/>
        </xdr:cNvSpPr>
      </xdr:nvSpPr>
      <xdr:spPr bwMode="auto">
        <a:xfrm>
          <a:off x="4099560" y="17331690"/>
          <a:ext cx="844284"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Executed on</a:t>
          </a:r>
        </a:p>
      </xdr:txBody>
    </xdr:sp>
    <xdr:clientData/>
  </xdr:oneCellAnchor>
  <xdr:oneCellAnchor>
    <xdr:from>
      <xdr:col>24</xdr:col>
      <xdr:colOff>310515</xdr:colOff>
      <xdr:row>41</xdr:row>
      <xdr:rowOff>15240</xdr:rowOff>
    </xdr:from>
    <xdr:ext cx="409341" cy="202938"/>
    <xdr:sp macro="" textlink="" fLocksText="0">
      <xdr:nvSpPr>
        <xdr:cNvPr id="75" name="Text Box 102"/>
        <xdr:cNvSpPr txBox="1">
          <a:spLocks noChangeArrowheads="1"/>
        </xdr:cNvSpPr>
      </xdr:nvSpPr>
      <xdr:spPr bwMode="auto">
        <a:xfrm>
          <a:off x="5368290" y="17331690"/>
          <a:ext cx="409341"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(date)</a:t>
          </a:r>
        </a:p>
      </xdr:txBody>
    </xdr:sp>
    <xdr:clientData/>
  </xdr:oneCellAnchor>
  <xdr:oneCellAnchor>
    <xdr:from>
      <xdr:col>29</xdr:col>
      <xdr:colOff>158115</xdr:colOff>
      <xdr:row>41</xdr:row>
      <xdr:rowOff>15240</xdr:rowOff>
    </xdr:from>
    <xdr:ext cx="628887" cy="202938"/>
    <xdr:sp macro="" textlink="" fLocksText="0">
      <xdr:nvSpPr>
        <xdr:cNvPr id="76" name="Text Box 103"/>
        <xdr:cNvSpPr txBox="1">
          <a:spLocks noChangeArrowheads="1"/>
        </xdr:cNvSpPr>
      </xdr:nvSpPr>
      <xdr:spPr bwMode="auto">
        <a:xfrm>
          <a:off x="6825615" y="17331690"/>
          <a:ext cx="628887"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at (place)</a:t>
          </a:r>
        </a:p>
      </xdr:txBody>
    </xdr:sp>
    <xdr:clientData/>
  </xdr:oneCellAnchor>
  <xdr:twoCellAnchor>
    <xdr:from>
      <xdr:col>36</xdr:col>
      <xdr:colOff>727710</xdr:colOff>
      <xdr:row>41</xdr:row>
      <xdr:rowOff>15240</xdr:rowOff>
    </xdr:from>
    <xdr:to>
      <xdr:col>38</xdr:col>
      <xdr:colOff>51425</xdr:colOff>
      <xdr:row>41</xdr:row>
      <xdr:rowOff>249702</xdr:rowOff>
    </xdr:to>
    <xdr:sp macro="" textlink="" fLocksText="0">
      <xdr:nvSpPr>
        <xdr:cNvPr id="77" name="Text Box 104"/>
        <xdr:cNvSpPr txBox="1">
          <a:spLocks noChangeArrowheads="1"/>
        </xdr:cNvSpPr>
      </xdr:nvSpPr>
      <xdr:spPr bwMode="auto">
        <a:xfrm>
          <a:off x="8900160" y="17331690"/>
          <a:ext cx="3114665" cy="234462"/>
        </a:xfrm>
        <a:prstGeom prst="rect">
          <a:avLst/>
        </a:prstGeom>
        <a:noFill/>
        <a:ln w="9525">
          <a:noFill/>
          <a:round/>
          <a:headEnd/>
          <a:tailEnd/>
        </a:ln>
        <a:effectLst/>
      </xdr:spPr>
      <xdr:txBody>
        <a:bodyPr vertOverflow="clip" wrap="square" lIns="20160" tIns="20160" rIns="20160" bIns="20160" anchor="t" upright="1"/>
        <a:lstStyle/>
        <a:p>
          <a:pPr algn="ctr" rtl="0">
            <a:defRPr sz="1000"/>
          </a:pPr>
          <a:r>
            <a:rPr lang="es-ES" sz="1100" b="0" i="0" strike="noStrike">
              <a:solidFill>
                <a:srgbClr val="000000"/>
              </a:solidFill>
              <a:latin typeface="Arial"/>
              <a:cs typeface="Arial"/>
            </a:rPr>
            <a:t>Signature of Issuing Carrier or its Agent</a:t>
          </a:r>
        </a:p>
      </xdr:txBody>
    </xdr:sp>
    <xdr:clientData/>
  </xdr:twoCellAnchor>
  <xdr:oneCellAnchor>
    <xdr:from>
      <xdr:col>29</xdr:col>
      <xdr:colOff>158115</xdr:colOff>
      <xdr:row>37</xdr:row>
      <xdr:rowOff>22860</xdr:rowOff>
    </xdr:from>
    <xdr:ext cx="2079862" cy="202938"/>
    <xdr:sp macro="" textlink="" fLocksText="0">
      <xdr:nvSpPr>
        <xdr:cNvPr id="78" name="Text Box 105"/>
        <xdr:cNvSpPr txBox="1">
          <a:spLocks noChangeArrowheads="1"/>
        </xdr:cNvSpPr>
      </xdr:nvSpPr>
      <xdr:spPr bwMode="auto">
        <a:xfrm>
          <a:off x="6825615" y="16148685"/>
          <a:ext cx="2079862" cy="202938"/>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100" b="0" i="0" strike="noStrike">
              <a:solidFill>
                <a:srgbClr val="000000"/>
              </a:solidFill>
              <a:latin typeface="Arial"/>
              <a:cs typeface="Arial"/>
            </a:rPr>
            <a:t>Signature of Shipper or its Agent</a:t>
          </a:r>
        </a:p>
      </xdr:txBody>
    </xdr:sp>
    <xdr:clientData/>
  </xdr:oneCellAnchor>
  <xdr:twoCellAnchor>
    <xdr:from>
      <xdr:col>17</xdr:col>
      <xdr:colOff>100965</xdr:colOff>
      <xdr:row>32</xdr:row>
      <xdr:rowOff>53340</xdr:rowOff>
    </xdr:from>
    <xdr:to>
      <xdr:col>37</xdr:col>
      <xdr:colOff>1916435</xdr:colOff>
      <xdr:row>35</xdr:row>
      <xdr:rowOff>15240</xdr:rowOff>
    </xdr:to>
    <xdr:sp macro="" textlink="" fLocksText="0">
      <xdr:nvSpPr>
        <xdr:cNvPr id="79" name="Text Box 106"/>
        <xdr:cNvSpPr txBox="1">
          <a:spLocks noChangeArrowheads="1"/>
        </xdr:cNvSpPr>
      </xdr:nvSpPr>
      <xdr:spPr bwMode="auto">
        <a:xfrm>
          <a:off x="3920490" y="14702790"/>
          <a:ext cx="7968620" cy="762000"/>
        </a:xfrm>
        <a:prstGeom prst="rect">
          <a:avLst/>
        </a:prstGeom>
        <a:noFill/>
        <a:ln w="9525">
          <a:noFill/>
          <a:round/>
          <a:headEnd/>
          <a:tailEnd/>
        </a:ln>
        <a:effectLst/>
      </xdr:spPr>
      <xdr:txBody>
        <a:bodyPr vertOverflow="clip" wrap="square" lIns="20160" tIns="20160" rIns="20160" bIns="20160" anchor="t" upright="1"/>
        <a:lstStyle/>
        <a:p>
          <a:pPr algn="l" rtl="0">
            <a:defRPr sz="1000"/>
          </a:pPr>
          <a:r>
            <a:rPr lang="es-ES" sz="1100" b="0" i="0" strike="noStrike">
              <a:solidFill>
                <a:srgbClr val="000000"/>
              </a:solidFill>
              <a:latin typeface="Arial"/>
              <a:cs typeface="Arial"/>
            </a:rPr>
            <a:t>Shipper certifies that the particulars on the face hereof are correct and that </a:t>
          </a:r>
          <a:r>
            <a:rPr lang="es-ES" sz="1100" b="1" i="0" strike="noStrike">
              <a:solidFill>
                <a:srgbClr val="000000"/>
              </a:solidFill>
              <a:latin typeface="Arial"/>
              <a:cs typeface="Arial"/>
            </a:rPr>
            <a:t>insofar as any part of the consignment contains dangerous goods, such part is properly described by name and is in proper condition for carriage by air according to the applicable  Dangerous Goods Regularions.</a:t>
          </a:r>
        </a:p>
      </xdr:txBody>
    </xdr:sp>
    <xdr:clientData/>
  </xdr:twoCellAnchor>
  <xdr:oneCellAnchor>
    <xdr:from>
      <xdr:col>5</xdr:col>
      <xdr:colOff>100965</xdr:colOff>
      <xdr:row>16</xdr:row>
      <xdr:rowOff>0</xdr:rowOff>
    </xdr:from>
    <xdr:ext cx="196858" cy="188190"/>
    <xdr:sp macro="" textlink="" fLocksText="0">
      <xdr:nvSpPr>
        <xdr:cNvPr id="80" name="Text Box 107"/>
        <xdr:cNvSpPr txBox="1">
          <a:spLocks noChangeArrowheads="1"/>
        </xdr:cNvSpPr>
      </xdr:nvSpPr>
      <xdr:spPr bwMode="auto">
        <a:xfrm>
          <a:off x="1605915" y="8496300"/>
          <a:ext cx="196858" cy="188190"/>
        </a:xfrm>
        <a:prstGeom prst="rect">
          <a:avLst/>
        </a:prstGeom>
        <a:noFill/>
        <a:ln w="9525">
          <a:noFill/>
          <a:round/>
          <a:headEnd/>
          <a:tailEnd/>
        </a:ln>
        <a:effectLst/>
      </xdr:spPr>
      <xdr:txBody>
        <a:bodyPr wrap="none" lIns="20160" tIns="20160" rIns="20160" bIns="20160" anchor="t" upright="1">
          <a:spAutoFit/>
        </a:bodyPr>
        <a:lstStyle/>
        <a:p>
          <a:pPr algn="ctr" rtl="0">
            <a:defRPr sz="1000"/>
          </a:pPr>
          <a:r>
            <a:rPr lang="es-ES" sz="1000" b="0" i="0" strike="noStrike">
              <a:solidFill>
                <a:srgbClr val="000000"/>
              </a:solidFill>
              <a:latin typeface="Arial"/>
              <a:cs typeface="Arial"/>
            </a:rPr>
            <a:t>kg</a:t>
          </a:r>
        </a:p>
      </xdr:txBody>
    </xdr:sp>
    <xdr:clientData/>
  </xdr:oneCellAnchor>
  <xdr:oneCellAnchor>
    <xdr:from>
      <xdr:col>31</xdr:col>
      <xdr:colOff>43815</xdr:colOff>
      <xdr:row>10</xdr:row>
      <xdr:rowOff>0</xdr:rowOff>
    </xdr:from>
    <xdr:ext cx="251605" cy="158631"/>
    <xdr:sp macro="" textlink="" fLocksText="0">
      <xdr:nvSpPr>
        <xdr:cNvPr id="81" name="Text Box 108"/>
        <xdr:cNvSpPr txBox="1">
          <a:spLocks noChangeArrowheads="1"/>
        </xdr:cNvSpPr>
      </xdr:nvSpPr>
      <xdr:spPr bwMode="auto">
        <a:xfrm>
          <a:off x="7339965" y="6334125"/>
          <a:ext cx="251605" cy="158631"/>
        </a:xfrm>
        <a:prstGeom prst="rect">
          <a:avLst/>
        </a:prstGeom>
        <a:noFill/>
        <a:ln w="9525">
          <a:noFill/>
          <a:round/>
          <a:headEnd/>
          <a:tailEnd/>
        </a:ln>
        <a:effectLst/>
      </xdr:spPr>
      <xdr:txBody>
        <a:bodyPr wrap="none" lIns="20160" tIns="20160" rIns="20160" bIns="20160" anchor="t" upright="1">
          <a:spAutoFit/>
        </a:bodyPr>
        <a:lstStyle/>
        <a:p>
          <a:pPr algn="l" rtl="0">
            <a:defRPr sz="1000"/>
          </a:pPr>
          <a:r>
            <a:rPr lang="es-ES" sz="800" b="0" i="0" strike="noStrike">
              <a:solidFill>
                <a:srgbClr val="000000"/>
              </a:solidFill>
              <a:latin typeface="Arial"/>
              <a:cs typeface="Arial"/>
            </a:rPr>
            <a:t>PPD</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51"/>
  <sheetViews>
    <sheetView tabSelected="1" view="pageBreakPreview" zoomScaleNormal="70" zoomScaleSheetLayoutView="100" workbookViewId="0">
      <selection activeCell="H2" sqref="H2"/>
    </sheetView>
  </sheetViews>
  <sheetFormatPr baseColWidth="10" defaultRowHeight="15" x14ac:dyDescent="0.25"/>
  <cols>
    <col min="1" max="1" width="5.7109375" style="2" customWidth="1"/>
    <col min="2" max="2" width="23.7109375" style="2" customWidth="1"/>
    <col min="3" max="3" width="2.140625" style="2" customWidth="1"/>
    <col min="4" max="4" width="30.7109375" style="2" customWidth="1"/>
    <col min="5" max="5" width="2.140625" style="2" customWidth="1"/>
    <col min="6" max="6" width="5.7109375" style="2" customWidth="1"/>
    <col min="7" max="7" width="11.42578125" style="19"/>
    <col min="8" max="8" width="25.28515625" style="3" customWidth="1"/>
    <col min="9" max="9" width="11.42578125" style="19"/>
    <col min="10" max="10" width="5.7109375" style="2" customWidth="1"/>
    <col min="11" max="11" width="11.42578125" style="19"/>
    <col min="12" max="16384" width="11.42578125" style="2"/>
  </cols>
  <sheetData>
    <row r="1" spans="2:11" ht="15.75" thickBot="1" x14ac:dyDescent="0.3"/>
    <row r="2" spans="2:11" ht="39" thickBot="1" x14ac:dyDescent="0.3">
      <c r="B2" s="7"/>
      <c r="C2" s="8"/>
      <c r="D2" s="8"/>
      <c r="E2" s="9"/>
      <c r="G2" s="71" t="s">
        <v>92</v>
      </c>
      <c r="H2" s="79" t="s">
        <v>93</v>
      </c>
      <c r="I2" s="72" t="s">
        <v>94</v>
      </c>
    </row>
    <row r="3" spans="2:11" x14ac:dyDescent="0.25">
      <c r="B3" s="10" t="s">
        <v>13</v>
      </c>
      <c r="C3" s="6"/>
      <c r="D3" s="6"/>
      <c r="E3" s="11"/>
      <c r="G3" s="77">
        <v>1</v>
      </c>
      <c r="H3" s="80" t="s">
        <v>106</v>
      </c>
      <c r="I3" s="82">
        <v>10</v>
      </c>
      <c r="K3" s="76">
        <f>G3*I3</f>
        <v>10</v>
      </c>
    </row>
    <row r="4" spans="2:11" x14ac:dyDescent="0.25">
      <c r="B4" s="12"/>
      <c r="C4" s="6"/>
      <c r="D4" s="6"/>
      <c r="E4" s="11"/>
      <c r="G4" s="78">
        <v>1</v>
      </c>
      <c r="H4" s="81" t="s">
        <v>107</v>
      </c>
      <c r="I4" s="83">
        <v>0.25</v>
      </c>
      <c r="K4" s="76">
        <f t="shared" ref="K4:K50" si="0">G4*I4</f>
        <v>0.25</v>
      </c>
    </row>
    <row r="5" spans="2:11" ht="15.75" x14ac:dyDescent="0.25">
      <c r="B5" s="12" t="s">
        <v>14</v>
      </c>
      <c r="C5" s="166" t="s">
        <v>15</v>
      </c>
      <c r="D5" s="167"/>
      <c r="E5" s="11"/>
      <c r="G5" s="78">
        <v>5</v>
      </c>
      <c r="H5" s="81" t="s">
        <v>108</v>
      </c>
      <c r="I5" s="83">
        <v>4</v>
      </c>
      <c r="K5" s="76">
        <f t="shared" si="0"/>
        <v>20</v>
      </c>
    </row>
    <row r="6" spans="2:11" x14ac:dyDescent="0.25">
      <c r="B6" s="12" t="s">
        <v>16</v>
      </c>
      <c r="C6" s="168" t="s">
        <v>17</v>
      </c>
      <c r="D6" s="169"/>
      <c r="E6" s="11"/>
      <c r="G6" s="78">
        <v>3</v>
      </c>
      <c r="H6" s="81" t="s">
        <v>109</v>
      </c>
      <c r="I6" s="83">
        <v>2</v>
      </c>
      <c r="K6" s="76">
        <f t="shared" si="0"/>
        <v>6</v>
      </c>
    </row>
    <row r="7" spans="2:11" x14ac:dyDescent="0.25">
      <c r="B7" s="12" t="s">
        <v>18</v>
      </c>
      <c r="C7" s="170" t="s">
        <v>19</v>
      </c>
      <c r="D7" s="171"/>
      <c r="E7" s="11"/>
      <c r="G7" s="78">
        <v>2</v>
      </c>
      <c r="H7" s="81" t="s">
        <v>110</v>
      </c>
      <c r="I7" s="83">
        <v>3</v>
      </c>
      <c r="K7" s="76">
        <f t="shared" si="0"/>
        <v>6</v>
      </c>
    </row>
    <row r="8" spans="2:11" ht="15.75" x14ac:dyDescent="0.25">
      <c r="B8" s="12" t="s">
        <v>20</v>
      </c>
      <c r="C8" s="172" t="s">
        <v>21</v>
      </c>
      <c r="D8" s="173"/>
      <c r="E8" s="11"/>
      <c r="G8" s="78">
        <v>2</v>
      </c>
      <c r="H8" s="81" t="s">
        <v>111</v>
      </c>
      <c r="I8" s="83">
        <v>1.25</v>
      </c>
      <c r="K8" s="76">
        <f t="shared" si="0"/>
        <v>2.5</v>
      </c>
    </row>
    <row r="9" spans="2:11" x14ac:dyDescent="0.25">
      <c r="B9" s="12" t="s">
        <v>22</v>
      </c>
      <c r="C9" s="170" t="s">
        <v>23</v>
      </c>
      <c r="D9" s="171"/>
      <c r="E9" s="11"/>
      <c r="G9" s="78">
        <v>2</v>
      </c>
      <c r="H9" s="81" t="s">
        <v>112</v>
      </c>
      <c r="I9" s="83">
        <v>1.25</v>
      </c>
      <c r="K9" s="76">
        <f t="shared" si="0"/>
        <v>2.5</v>
      </c>
    </row>
    <row r="10" spans="2:11" ht="15.75" thickBot="1" x14ac:dyDescent="0.3">
      <c r="B10" s="13"/>
      <c r="C10" s="14"/>
      <c r="D10" s="15"/>
      <c r="E10" s="16"/>
      <c r="F10" s="2" t="s">
        <v>29</v>
      </c>
      <c r="G10" s="78">
        <v>8</v>
      </c>
      <c r="H10" s="81" t="s">
        <v>113</v>
      </c>
      <c r="I10" s="83">
        <v>0.2</v>
      </c>
      <c r="K10" s="76">
        <f t="shared" si="0"/>
        <v>1.6</v>
      </c>
    </row>
    <row r="11" spans="2:11" ht="15.75" thickBot="1" x14ac:dyDescent="0.3">
      <c r="G11" s="78">
        <v>1</v>
      </c>
      <c r="H11" s="81" t="s">
        <v>114</v>
      </c>
      <c r="I11" s="83">
        <v>35</v>
      </c>
      <c r="K11" s="76">
        <f t="shared" si="0"/>
        <v>35</v>
      </c>
    </row>
    <row r="12" spans="2:11" x14ac:dyDescent="0.25">
      <c r="B12" s="7"/>
      <c r="C12" s="8"/>
      <c r="D12" s="8"/>
      <c r="E12" s="9"/>
      <c r="G12" s="78">
        <v>1</v>
      </c>
      <c r="H12" s="81" t="s">
        <v>115</v>
      </c>
      <c r="I12" s="83">
        <v>2.2000000000000002</v>
      </c>
      <c r="K12" s="76">
        <f t="shared" si="0"/>
        <v>2.2000000000000002</v>
      </c>
    </row>
    <row r="13" spans="2:11" x14ac:dyDescent="0.25">
      <c r="B13" s="10" t="s">
        <v>0</v>
      </c>
      <c r="C13" s="6"/>
      <c r="D13" s="6"/>
      <c r="E13" s="11"/>
      <c r="G13" s="78">
        <v>2</v>
      </c>
      <c r="H13" s="81" t="s">
        <v>116</v>
      </c>
      <c r="I13" s="83">
        <v>6</v>
      </c>
      <c r="K13" s="76">
        <f t="shared" si="0"/>
        <v>12</v>
      </c>
    </row>
    <row r="14" spans="2:11" x14ac:dyDescent="0.25">
      <c r="B14" s="12"/>
      <c r="C14" s="6"/>
      <c r="D14" s="6"/>
      <c r="E14" s="11"/>
      <c r="G14" s="78"/>
      <c r="H14" s="81"/>
      <c r="I14" s="83"/>
      <c r="K14" s="76">
        <f t="shared" si="0"/>
        <v>0</v>
      </c>
    </row>
    <row r="15" spans="2:11" x14ac:dyDescent="0.25">
      <c r="B15" s="12" t="s">
        <v>2</v>
      </c>
      <c r="C15" s="164" t="s">
        <v>179</v>
      </c>
      <c r="D15" s="165"/>
      <c r="E15" s="11"/>
      <c r="G15" s="78"/>
      <c r="H15" s="81"/>
      <c r="I15" s="83"/>
      <c r="K15" s="76">
        <f t="shared" si="0"/>
        <v>0</v>
      </c>
    </row>
    <row r="16" spans="2:11" x14ac:dyDescent="0.25">
      <c r="B16" s="12" t="s">
        <v>85</v>
      </c>
      <c r="C16" s="164" t="s">
        <v>104</v>
      </c>
      <c r="D16" s="165"/>
      <c r="E16" s="11"/>
      <c r="G16" s="78"/>
      <c r="H16" s="81"/>
      <c r="I16" s="83"/>
      <c r="K16" s="76">
        <f t="shared" si="0"/>
        <v>0</v>
      </c>
    </row>
    <row r="17" spans="2:11" x14ac:dyDescent="0.25">
      <c r="B17" s="12" t="s">
        <v>4</v>
      </c>
      <c r="C17" s="164">
        <v>93594297</v>
      </c>
      <c r="D17" s="165"/>
      <c r="E17" s="11"/>
      <c r="G17" s="78"/>
      <c r="H17" s="81"/>
      <c r="I17" s="83"/>
      <c r="K17" s="76">
        <f t="shared" si="0"/>
        <v>0</v>
      </c>
    </row>
    <row r="18" spans="2:11" x14ac:dyDescent="0.25">
      <c r="B18" s="12" t="s">
        <v>1</v>
      </c>
      <c r="C18" s="164" t="s">
        <v>50</v>
      </c>
      <c r="D18" s="165"/>
      <c r="E18" s="11"/>
      <c r="G18" s="78"/>
      <c r="H18" s="81"/>
      <c r="I18" s="83"/>
      <c r="K18" s="76">
        <f t="shared" si="0"/>
        <v>0</v>
      </c>
    </row>
    <row r="19" spans="2:11" x14ac:dyDescent="0.25">
      <c r="B19" s="12" t="s">
        <v>5</v>
      </c>
      <c r="C19" s="164" t="s">
        <v>60</v>
      </c>
      <c r="D19" s="165"/>
      <c r="E19" s="11"/>
      <c r="G19" s="78"/>
      <c r="H19" s="81"/>
      <c r="I19" s="83"/>
      <c r="K19" s="76">
        <f t="shared" si="0"/>
        <v>0</v>
      </c>
    </row>
    <row r="20" spans="2:11" x14ac:dyDescent="0.25">
      <c r="B20" s="12" t="s">
        <v>3</v>
      </c>
      <c r="C20" s="164" t="s">
        <v>43</v>
      </c>
      <c r="D20" s="165"/>
      <c r="E20" s="17" t="s">
        <v>12</v>
      </c>
      <c r="G20" s="78"/>
      <c r="H20" s="81"/>
      <c r="I20" s="83"/>
      <c r="K20" s="76">
        <f t="shared" si="0"/>
        <v>0</v>
      </c>
    </row>
    <row r="21" spans="2:11" x14ac:dyDescent="0.25">
      <c r="B21" s="12" t="s">
        <v>9</v>
      </c>
      <c r="C21" s="4" t="s">
        <v>10</v>
      </c>
      <c r="D21" s="6"/>
      <c r="E21" s="11"/>
      <c r="G21" s="78"/>
      <c r="H21" s="81"/>
      <c r="I21" s="83"/>
      <c r="K21" s="76">
        <f t="shared" si="0"/>
        <v>0</v>
      </c>
    </row>
    <row r="22" spans="2:11" ht="15.75" thickBot="1" x14ac:dyDescent="0.3">
      <c r="B22" s="13"/>
      <c r="C22" s="18"/>
      <c r="D22" s="15"/>
      <c r="E22" s="16"/>
      <c r="G22" s="78"/>
      <c r="H22" s="81"/>
      <c r="I22" s="83"/>
      <c r="K22" s="76">
        <f t="shared" si="0"/>
        <v>0</v>
      </c>
    </row>
    <row r="23" spans="2:11" ht="15.75" thickBot="1" x14ac:dyDescent="0.3">
      <c r="G23" s="78"/>
      <c r="H23" s="81"/>
      <c r="I23" s="83"/>
      <c r="K23" s="76">
        <f t="shared" si="0"/>
        <v>0</v>
      </c>
    </row>
    <row r="24" spans="2:11" x14ac:dyDescent="0.25">
      <c r="B24" s="7"/>
      <c r="C24" s="8"/>
      <c r="D24" s="8"/>
      <c r="E24" s="9"/>
      <c r="G24" s="78"/>
      <c r="H24" s="81"/>
      <c r="I24" s="83"/>
      <c r="K24" s="76">
        <f t="shared" si="0"/>
        <v>0</v>
      </c>
    </row>
    <row r="25" spans="2:11" x14ac:dyDescent="0.25">
      <c r="B25" s="10" t="s">
        <v>6</v>
      </c>
      <c r="C25" s="6"/>
      <c r="D25" s="6"/>
      <c r="E25" s="11"/>
      <c r="G25" s="78"/>
      <c r="H25" s="81"/>
      <c r="I25" s="83"/>
      <c r="K25" s="76">
        <f t="shared" si="0"/>
        <v>0</v>
      </c>
    </row>
    <row r="26" spans="2:11" x14ac:dyDescent="0.25">
      <c r="B26" s="12"/>
      <c r="C26" s="6"/>
      <c r="D26" s="6"/>
      <c r="E26" s="11"/>
      <c r="G26" s="78"/>
      <c r="H26" s="81"/>
      <c r="I26" s="83"/>
      <c r="K26" s="76">
        <f t="shared" si="0"/>
        <v>0</v>
      </c>
    </row>
    <row r="27" spans="2:11" x14ac:dyDescent="0.25">
      <c r="B27" s="12" t="s">
        <v>7</v>
      </c>
      <c r="C27" s="164" t="s">
        <v>51</v>
      </c>
      <c r="D27" s="165"/>
      <c r="E27" s="11"/>
      <c r="G27" s="78"/>
      <c r="H27" s="81"/>
      <c r="I27" s="83"/>
      <c r="K27" s="76">
        <f t="shared" si="0"/>
        <v>0</v>
      </c>
    </row>
    <row r="28" spans="2:11" x14ac:dyDescent="0.25">
      <c r="B28" s="12" t="s">
        <v>85</v>
      </c>
      <c r="C28" s="164">
        <v>84100901621</v>
      </c>
      <c r="D28" s="165"/>
      <c r="E28" s="11"/>
      <c r="G28" s="78"/>
      <c r="H28" s="81"/>
      <c r="I28" s="83"/>
      <c r="K28" s="76">
        <f t="shared" si="0"/>
        <v>0</v>
      </c>
    </row>
    <row r="29" spans="2:11" x14ac:dyDescent="0.25">
      <c r="B29" s="12" t="s">
        <v>4</v>
      </c>
      <c r="C29" s="164">
        <v>5353709515</v>
      </c>
      <c r="D29" s="165"/>
      <c r="E29" s="11"/>
      <c r="G29" s="78"/>
      <c r="H29" s="81"/>
      <c r="I29" s="83"/>
      <c r="K29" s="76">
        <f t="shared" si="0"/>
        <v>0</v>
      </c>
    </row>
    <row r="30" spans="2:11" x14ac:dyDescent="0.25">
      <c r="B30" s="12" t="s">
        <v>1</v>
      </c>
      <c r="C30" s="164" t="s">
        <v>52</v>
      </c>
      <c r="D30" s="165"/>
      <c r="E30" s="11"/>
      <c r="G30" s="78"/>
      <c r="H30" s="81"/>
      <c r="I30" s="83"/>
      <c r="K30" s="76">
        <f t="shared" si="0"/>
        <v>0</v>
      </c>
    </row>
    <row r="31" spans="2:11" x14ac:dyDescent="0.25">
      <c r="B31" s="12" t="s">
        <v>5</v>
      </c>
      <c r="C31" s="164" t="s">
        <v>54</v>
      </c>
      <c r="D31" s="165"/>
      <c r="E31" s="11"/>
      <c r="G31" s="78"/>
      <c r="H31" s="81"/>
      <c r="I31" s="83"/>
      <c r="K31" s="76">
        <f t="shared" si="0"/>
        <v>0</v>
      </c>
    </row>
    <row r="32" spans="2:11" x14ac:dyDescent="0.25">
      <c r="B32" s="12" t="s">
        <v>3</v>
      </c>
      <c r="C32" s="164" t="s">
        <v>53</v>
      </c>
      <c r="D32" s="165"/>
      <c r="E32" s="17" t="s">
        <v>12</v>
      </c>
      <c r="G32" s="78"/>
      <c r="H32" s="81"/>
      <c r="I32" s="83"/>
      <c r="K32" s="76">
        <f t="shared" si="0"/>
        <v>0</v>
      </c>
    </row>
    <row r="33" spans="2:11" x14ac:dyDescent="0.25">
      <c r="B33" s="12" t="s">
        <v>8</v>
      </c>
      <c r="C33" s="164" t="s">
        <v>59</v>
      </c>
      <c r="D33" s="165"/>
      <c r="E33" s="11"/>
      <c r="G33" s="78"/>
      <c r="H33" s="81"/>
      <c r="I33" s="83"/>
      <c r="K33" s="76">
        <f t="shared" si="0"/>
        <v>0</v>
      </c>
    </row>
    <row r="34" spans="2:11" x14ac:dyDescent="0.25">
      <c r="B34" s="12" t="s">
        <v>11</v>
      </c>
      <c r="C34" s="5" t="s">
        <v>10</v>
      </c>
      <c r="D34" s="6"/>
      <c r="E34" s="11"/>
      <c r="G34" s="78"/>
      <c r="H34" s="81"/>
      <c r="I34" s="83"/>
      <c r="K34" s="76">
        <f t="shared" si="0"/>
        <v>0</v>
      </c>
    </row>
    <row r="35" spans="2:11" ht="15.75" thickBot="1" x14ac:dyDescent="0.3">
      <c r="B35" s="13"/>
      <c r="C35" s="15"/>
      <c r="D35" s="15"/>
      <c r="E35" s="16"/>
      <c r="G35" s="78"/>
      <c r="H35" s="81"/>
      <c r="I35" s="83"/>
      <c r="K35" s="76">
        <f t="shared" si="0"/>
        <v>0</v>
      </c>
    </row>
    <row r="36" spans="2:11" ht="15.75" thickBot="1" x14ac:dyDescent="0.3">
      <c r="G36" s="78"/>
      <c r="H36" s="81"/>
      <c r="I36" s="83"/>
      <c r="K36" s="76">
        <f t="shared" si="0"/>
        <v>0</v>
      </c>
    </row>
    <row r="37" spans="2:11" x14ac:dyDescent="0.25">
      <c r="B37" s="7"/>
      <c r="C37" s="8"/>
      <c r="D37" s="8"/>
      <c r="E37" s="9"/>
      <c r="G37" s="78"/>
      <c r="H37" s="81"/>
      <c r="I37" s="83"/>
      <c r="K37" s="76">
        <f t="shared" si="0"/>
        <v>0</v>
      </c>
    </row>
    <row r="38" spans="2:11" x14ac:dyDescent="0.25">
      <c r="B38" s="10" t="s">
        <v>34</v>
      </c>
      <c r="C38" s="6"/>
      <c r="D38" s="6"/>
      <c r="E38" s="11"/>
      <c r="G38" s="78"/>
      <c r="H38" s="81"/>
      <c r="I38" s="83"/>
      <c r="K38" s="76">
        <f t="shared" si="0"/>
        <v>0</v>
      </c>
    </row>
    <row r="39" spans="2:11" x14ac:dyDescent="0.25">
      <c r="B39" s="12"/>
      <c r="C39" s="6"/>
      <c r="D39" s="6"/>
      <c r="E39" s="11"/>
      <c r="G39" s="78"/>
      <c r="H39" s="81"/>
      <c r="I39" s="83"/>
      <c r="K39" s="76">
        <f t="shared" si="0"/>
        <v>0</v>
      </c>
    </row>
    <row r="40" spans="2:11" x14ac:dyDescent="0.25">
      <c r="B40" s="12" t="s">
        <v>24</v>
      </c>
      <c r="C40" s="179" t="s">
        <v>55</v>
      </c>
      <c r="D40" s="179"/>
      <c r="E40" s="17" t="s">
        <v>12</v>
      </c>
      <c r="G40" s="78"/>
      <c r="H40" s="81"/>
      <c r="I40" s="83"/>
      <c r="K40" s="76">
        <f t="shared" si="0"/>
        <v>0</v>
      </c>
    </row>
    <row r="41" spans="2:11" x14ac:dyDescent="0.25">
      <c r="B41" s="12" t="s">
        <v>180</v>
      </c>
      <c r="C41" s="5" t="s">
        <v>10</v>
      </c>
      <c r="D41" s="117"/>
      <c r="E41" s="118"/>
      <c r="G41" s="78"/>
      <c r="H41" s="81"/>
      <c r="I41" s="83"/>
      <c r="K41" s="76">
        <f t="shared" si="0"/>
        <v>0</v>
      </c>
    </row>
    <row r="42" spans="2:11" x14ac:dyDescent="0.25">
      <c r="B42" s="12" t="s">
        <v>25</v>
      </c>
      <c r="C42" s="179" t="s">
        <v>56</v>
      </c>
      <c r="D42" s="179"/>
      <c r="E42" s="17" t="s">
        <v>12</v>
      </c>
      <c r="G42" s="78"/>
      <c r="H42" s="81"/>
      <c r="I42" s="83"/>
      <c r="K42" s="76">
        <f t="shared" si="0"/>
        <v>0</v>
      </c>
    </row>
    <row r="43" spans="2:11" x14ac:dyDescent="0.25">
      <c r="B43" s="12" t="s">
        <v>27</v>
      </c>
      <c r="C43" s="178">
        <v>1</v>
      </c>
      <c r="D43" s="177"/>
      <c r="E43" s="11"/>
      <c r="G43" s="78"/>
      <c r="H43" s="81"/>
      <c r="I43" s="83"/>
      <c r="K43" s="76">
        <f t="shared" si="0"/>
        <v>0</v>
      </c>
    </row>
    <row r="44" spans="2:11" x14ac:dyDescent="0.25">
      <c r="B44" s="12" t="s">
        <v>26</v>
      </c>
      <c r="C44" s="178">
        <v>1.4219999999999999</v>
      </c>
      <c r="D44" s="177"/>
      <c r="E44" s="11"/>
      <c r="G44" s="78"/>
      <c r="H44" s="81"/>
      <c r="I44" s="83"/>
      <c r="K44" s="76">
        <f t="shared" si="0"/>
        <v>0</v>
      </c>
    </row>
    <row r="45" spans="2:11" x14ac:dyDescent="0.25">
      <c r="B45" s="12" t="s">
        <v>28</v>
      </c>
      <c r="C45" s="178">
        <v>0.98199999999999998</v>
      </c>
      <c r="D45" s="177"/>
      <c r="E45" s="17" t="s">
        <v>12</v>
      </c>
      <c r="G45" s="78"/>
      <c r="H45" s="81"/>
      <c r="I45" s="83"/>
      <c r="K45" s="76">
        <f t="shared" si="0"/>
        <v>0</v>
      </c>
    </row>
    <row r="46" spans="2:11" x14ac:dyDescent="0.25">
      <c r="B46" s="12" t="s">
        <v>30</v>
      </c>
      <c r="C46" s="178" t="s">
        <v>57</v>
      </c>
      <c r="D46" s="177"/>
      <c r="E46" s="11"/>
      <c r="G46" s="78"/>
      <c r="H46" s="81"/>
      <c r="I46" s="83"/>
      <c r="K46" s="76">
        <f t="shared" si="0"/>
        <v>0</v>
      </c>
    </row>
    <row r="47" spans="2:11" x14ac:dyDescent="0.25">
      <c r="B47" s="12" t="s">
        <v>31</v>
      </c>
      <c r="C47" s="174" t="s">
        <v>58</v>
      </c>
      <c r="D47" s="175"/>
      <c r="E47" s="17" t="s">
        <v>12</v>
      </c>
      <c r="G47" s="78"/>
      <c r="H47" s="81"/>
      <c r="I47" s="83"/>
      <c r="K47" s="76">
        <f t="shared" si="0"/>
        <v>0</v>
      </c>
    </row>
    <row r="48" spans="2:11" x14ac:dyDescent="0.25">
      <c r="B48" s="12" t="s">
        <v>32</v>
      </c>
      <c r="C48" s="176">
        <v>44494</v>
      </c>
      <c r="D48" s="177"/>
      <c r="E48" s="17" t="s">
        <v>12</v>
      </c>
      <c r="G48" s="78"/>
      <c r="H48" s="81"/>
      <c r="I48" s="83"/>
      <c r="K48" s="76">
        <f t="shared" si="0"/>
        <v>0</v>
      </c>
    </row>
    <row r="49" spans="2:11" x14ac:dyDescent="0.25">
      <c r="B49" s="12" t="s">
        <v>33</v>
      </c>
      <c r="C49" s="178" t="s">
        <v>66</v>
      </c>
      <c r="D49" s="177"/>
      <c r="E49" s="17" t="s">
        <v>12</v>
      </c>
      <c r="G49" s="78"/>
      <c r="H49" s="81"/>
      <c r="I49" s="83"/>
      <c r="K49" s="76">
        <f t="shared" si="0"/>
        <v>0</v>
      </c>
    </row>
    <row r="50" spans="2:11" x14ac:dyDescent="0.25">
      <c r="B50" s="12" t="s">
        <v>35</v>
      </c>
      <c r="C50" s="174" t="s">
        <v>36</v>
      </c>
      <c r="D50" s="175"/>
      <c r="E50" s="11"/>
      <c r="G50" s="78"/>
      <c r="H50" s="81"/>
      <c r="I50" s="83"/>
      <c r="K50" s="76">
        <f t="shared" si="0"/>
        <v>0</v>
      </c>
    </row>
    <row r="51" spans="2:11" ht="15.75" thickBot="1" x14ac:dyDescent="0.3">
      <c r="B51" s="13"/>
      <c r="C51" s="15"/>
      <c r="D51" s="15"/>
      <c r="E51" s="16"/>
      <c r="G51" s="73">
        <f>COUNT(G3:G50)</f>
        <v>11</v>
      </c>
      <c r="H51" s="74" t="s">
        <v>105</v>
      </c>
      <c r="I51" s="75">
        <f>SUM(K3:K50)</f>
        <v>98.05</v>
      </c>
    </row>
  </sheetData>
  <mergeCells count="28">
    <mergeCell ref="C50:D50"/>
    <mergeCell ref="C16:D16"/>
    <mergeCell ref="C28:D28"/>
    <mergeCell ref="C47:D47"/>
    <mergeCell ref="C48:D48"/>
    <mergeCell ref="C49:D49"/>
    <mergeCell ref="C43:D43"/>
    <mergeCell ref="C45:D45"/>
    <mergeCell ref="C46:D46"/>
    <mergeCell ref="C40:D40"/>
    <mergeCell ref="C42:D42"/>
    <mergeCell ref="C44:D44"/>
    <mergeCell ref="C30:D30"/>
    <mergeCell ref="C31:D31"/>
    <mergeCell ref="C32:D32"/>
    <mergeCell ref="C33:D33"/>
    <mergeCell ref="C15:D15"/>
    <mergeCell ref="C5:D5"/>
    <mergeCell ref="C6:D6"/>
    <mergeCell ref="C7:D7"/>
    <mergeCell ref="C8:D8"/>
    <mergeCell ref="C9:D9"/>
    <mergeCell ref="C29:D29"/>
    <mergeCell ref="C17:D17"/>
    <mergeCell ref="C18:D18"/>
    <mergeCell ref="C19:D19"/>
    <mergeCell ref="C20:D20"/>
    <mergeCell ref="C27:D27"/>
  </mergeCells>
  <pageMargins left="0.7" right="0.7" top="0.75" bottom="0.75" header="0.3" footer="0.3"/>
  <pageSetup scale="70"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8"/>
  <sheetViews>
    <sheetView view="pageBreakPreview" zoomScale="85" zoomScaleNormal="85" zoomScaleSheetLayoutView="85" workbookViewId="0">
      <selection activeCell="G18" sqref="G18:L18"/>
    </sheetView>
  </sheetViews>
  <sheetFormatPr baseColWidth="10" defaultRowHeight="15" x14ac:dyDescent="0.25"/>
  <cols>
    <col min="1" max="2" width="5.7109375" style="2" customWidth="1"/>
    <col min="3" max="6" width="11.42578125" style="2"/>
    <col min="7" max="7" width="6.7109375" style="2" customWidth="1"/>
    <col min="8" max="11" width="5.7109375" style="2" customWidth="1"/>
    <col min="12" max="12" width="6.7109375" style="2" customWidth="1"/>
    <col min="13" max="16" width="11.42578125" style="2"/>
    <col min="17" max="18" width="5.7109375" style="2" customWidth="1"/>
    <col min="19" max="16384" width="11.42578125" style="2"/>
  </cols>
  <sheetData>
    <row r="1" spans="2:17" ht="15.75" thickBot="1" x14ac:dyDescent="0.3"/>
    <row r="2" spans="2:17" ht="15.75" thickBot="1" x14ac:dyDescent="0.3">
      <c r="B2" s="7"/>
      <c r="C2" s="8"/>
      <c r="D2" s="8"/>
      <c r="E2" s="8"/>
      <c r="F2" s="8"/>
      <c r="G2" s="9"/>
      <c r="H2" s="182"/>
      <c r="I2" s="183"/>
      <c r="J2" s="182"/>
      <c r="K2" s="183"/>
      <c r="L2" s="7"/>
      <c r="M2" s="8"/>
      <c r="N2" s="8"/>
      <c r="O2" s="8"/>
      <c r="P2" s="8"/>
      <c r="Q2" s="9"/>
    </row>
    <row r="3" spans="2:17" ht="16.5" thickBot="1" x14ac:dyDescent="0.3">
      <c r="B3" s="12"/>
      <c r="C3" s="182"/>
      <c r="D3" s="183"/>
      <c r="E3" s="6"/>
      <c r="F3" s="6"/>
      <c r="G3" s="11"/>
      <c r="H3" s="186"/>
      <c r="I3" s="187"/>
      <c r="J3" s="186"/>
      <c r="K3" s="187"/>
      <c r="L3" s="12"/>
      <c r="M3" s="192" t="s">
        <v>45</v>
      </c>
      <c r="N3" s="193"/>
      <c r="O3" s="6"/>
      <c r="P3" s="6"/>
      <c r="Q3" s="11"/>
    </row>
    <row r="4" spans="2:17" x14ac:dyDescent="0.25">
      <c r="B4" s="12"/>
      <c r="C4" s="184"/>
      <c r="D4" s="185"/>
      <c r="E4" s="6"/>
      <c r="F4" s="6"/>
      <c r="G4" s="11"/>
      <c r="H4" s="182"/>
      <c r="I4" s="189"/>
      <c r="J4" s="189"/>
      <c r="K4" s="183"/>
      <c r="L4" s="12"/>
      <c r="M4" s="6"/>
      <c r="N4" s="6"/>
      <c r="O4" s="6"/>
      <c r="P4" s="6"/>
      <c r="Q4" s="11"/>
    </row>
    <row r="5" spans="2:17" x14ac:dyDescent="0.25">
      <c r="B5" s="12"/>
      <c r="C5" s="184"/>
      <c r="D5" s="185"/>
      <c r="E5" s="6"/>
      <c r="F5" s="6"/>
      <c r="G5" s="11"/>
      <c r="H5" s="184"/>
      <c r="I5" s="190"/>
      <c r="J5" s="190"/>
      <c r="K5" s="185"/>
      <c r="L5" s="12"/>
      <c r="M5" s="6" t="s">
        <v>46</v>
      </c>
      <c r="N5" s="180" t="str">
        <f>Plantilla!C15</f>
        <v>Pablo Espósito Tarrío</v>
      </c>
      <c r="O5" s="180"/>
      <c r="P5" s="180"/>
      <c r="Q5" s="11"/>
    </row>
    <row r="6" spans="2:17" ht="15.75" thickBot="1" x14ac:dyDescent="0.3">
      <c r="B6" s="12"/>
      <c r="C6" s="186"/>
      <c r="D6" s="187"/>
      <c r="E6" s="6"/>
      <c r="F6" s="6"/>
      <c r="G6" s="11"/>
      <c r="H6" s="184"/>
      <c r="I6" s="190"/>
      <c r="J6" s="190"/>
      <c r="K6" s="185"/>
      <c r="L6" s="12"/>
      <c r="M6" s="180" t="s">
        <v>1</v>
      </c>
      <c r="N6" s="180" t="str">
        <f>Plantilla!C18</f>
        <v>Constituyente 1713 Esq. Minas</v>
      </c>
      <c r="O6" s="180"/>
      <c r="P6" s="180"/>
      <c r="Q6" s="11"/>
    </row>
    <row r="7" spans="2:17" x14ac:dyDescent="0.25">
      <c r="B7" s="12"/>
      <c r="C7" s="6"/>
      <c r="D7" s="6"/>
      <c r="E7" s="6"/>
      <c r="F7" s="6"/>
      <c r="G7" s="11"/>
      <c r="H7" s="184"/>
      <c r="I7" s="190"/>
      <c r="J7" s="190"/>
      <c r="K7" s="185"/>
      <c r="L7" s="12"/>
      <c r="M7" s="180"/>
      <c r="N7" s="180" t="str">
        <f>Plantilla!C19</f>
        <v>Centro, Montevideo</v>
      </c>
      <c r="O7" s="180"/>
      <c r="P7" s="6" t="str">
        <f>Plantilla!C20</f>
        <v>Uruguay</v>
      </c>
      <c r="Q7" s="11"/>
    </row>
    <row r="8" spans="2:17" x14ac:dyDescent="0.25">
      <c r="B8" s="12"/>
      <c r="C8" s="188" t="s">
        <v>38</v>
      </c>
      <c r="D8" s="188"/>
      <c r="E8" s="188"/>
      <c r="F8" s="188"/>
      <c r="G8" s="11"/>
      <c r="H8" s="184"/>
      <c r="I8" s="190"/>
      <c r="J8" s="190"/>
      <c r="K8" s="185"/>
      <c r="L8" s="12"/>
      <c r="M8" s="24" t="s">
        <v>47</v>
      </c>
      <c r="N8" s="25">
        <f>Plantilla!C17</f>
        <v>93594297</v>
      </c>
      <c r="O8" s="21"/>
      <c r="P8" s="21"/>
      <c r="Q8" s="23"/>
    </row>
    <row r="9" spans="2:17" ht="15.75" thickBot="1" x14ac:dyDescent="0.3">
      <c r="B9" s="12"/>
      <c r="C9" s="6" t="s">
        <v>39</v>
      </c>
      <c r="D9" s="6"/>
      <c r="E9" s="6"/>
      <c r="F9" s="6"/>
      <c r="G9" s="11"/>
      <c r="H9" s="186"/>
      <c r="I9" s="191"/>
      <c r="J9" s="191"/>
      <c r="K9" s="187"/>
      <c r="L9" s="12"/>
      <c r="M9" s="6"/>
      <c r="N9" s="21"/>
      <c r="O9" s="21"/>
      <c r="P9" s="21"/>
      <c r="Q9" s="23"/>
    </row>
    <row r="10" spans="2:17" ht="16.5" thickBot="1" x14ac:dyDescent="0.3">
      <c r="B10" s="12"/>
      <c r="C10" s="6"/>
      <c r="D10" s="6"/>
      <c r="E10" s="6"/>
      <c r="F10" s="6"/>
      <c r="G10" s="11"/>
      <c r="H10" s="182"/>
      <c r="I10" s="189"/>
      <c r="J10" s="189"/>
      <c r="K10" s="183"/>
      <c r="L10" s="12"/>
      <c r="M10" s="192" t="s">
        <v>48</v>
      </c>
      <c r="N10" s="193"/>
      <c r="O10" s="6"/>
      <c r="P10" s="6"/>
      <c r="Q10" s="11"/>
    </row>
    <row r="11" spans="2:17" x14ac:dyDescent="0.25">
      <c r="B11" s="12"/>
      <c r="C11" s="180" t="s">
        <v>40</v>
      </c>
      <c r="D11" s="180"/>
      <c r="E11" s="180"/>
      <c r="F11" s="180"/>
      <c r="G11" s="181"/>
      <c r="H11" s="184"/>
      <c r="I11" s="190"/>
      <c r="J11" s="190"/>
      <c r="K11" s="185"/>
      <c r="L11" s="12"/>
      <c r="M11" s="6"/>
      <c r="N11" s="6"/>
      <c r="O11" s="6"/>
      <c r="P11" s="6"/>
      <c r="Q11" s="11"/>
    </row>
    <row r="12" spans="2:17" x14ac:dyDescent="0.25">
      <c r="B12" s="12"/>
      <c r="C12" s="180" t="s">
        <v>21</v>
      </c>
      <c r="D12" s="180"/>
      <c r="E12" s="180"/>
      <c r="F12" s="180"/>
      <c r="G12" s="181"/>
      <c r="H12" s="184"/>
      <c r="I12" s="190"/>
      <c r="J12" s="190"/>
      <c r="K12" s="185"/>
      <c r="L12" s="12"/>
      <c r="M12" s="6" t="s">
        <v>46</v>
      </c>
      <c r="N12" s="180" t="str">
        <f>Plantilla!C27</f>
        <v>Marisela Castro Perez</v>
      </c>
      <c r="O12" s="180"/>
      <c r="P12" s="180"/>
      <c r="Q12" s="11"/>
    </row>
    <row r="13" spans="2:17" x14ac:dyDescent="0.25">
      <c r="B13" s="12"/>
      <c r="C13" s="6"/>
      <c r="D13" s="6"/>
      <c r="E13" s="6"/>
      <c r="F13" s="6"/>
      <c r="G13" s="11"/>
      <c r="H13" s="184"/>
      <c r="I13" s="190"/>
      <c r="J13" s="190"/>
      <c r="K13" s="185"/>
      <c r="L13" s="12"/>
      <c r="M13" s="180" t="s">
        <v>1</v>
      </c>
      <c r="N13" s="180" t="str">
        <f>Plantilla!C30</f>
        <v>Ave 71 No. 22011 Entre 220 y 222</v>
      </c>
      <c r="O13" s="180"/>
      <c r="P13" s="180"/>
      <c r="Q13" s="11"/>
    </row>
    <row r="14" spans="2:17" ht="15.75" thickBot="1" x14ac:dyDescent="0.3">
      <c r="B14" s="12"/>
      <c r="C14" s="180" t="s">
        <v>41</v>
      </c>
      <c r="D14" s="180"/>
      <c r="E14" s="180"/>
      <c r="F14" s="180"/>
      <c r="G14" s="181"/>
      <c r="H14" s="186"/>
      <c r="I14" s="191"/>
      <c r="J14" s="191"/>
      <c r="K14" s="187"/>
      <c r="L14" s="12"/>
      <c r="M14" s="180"/>
      <c r="N14" s="180" t="str">
        <f>Plantilla!C31</f>
        <v>La Lisa, La Habana</v>
      </c>
      <c r="O14" s="180"/>
      <c r="P14" s="22" t="str">
        <f>Plantilla!C32</f>
        <v>Cuba</v>
      </c>
      <c r="Q14" s="11"/>
    </row>
    <row r="15" spans="2:17" x14ac:dyDescent="0.25">
      <c r="B15" s="12"/>
      <c r="C15" s="180" t="s">
        <v>42</v>
      </c>
      <c r="D15" s="180"/>
      <c r="E15" s="180"/>
      <c r="F15" s="180"/>
      <c r="G15" s="181"/>
      <c r="H15" s="184"/>
      <c r="I15" s="190"/>
      <c r="J15" s="190"/>
      <c r="K15" s="185"/>
      <c r="L15" s="12"/>
      <c r="M15" s="6" t="s">
        <v>44</v>
      </c>
      <c r="N15" s="190">
        <f>Plantilla!C29</f>
        <v>5353709515</v>
      </c>
      <c r="O15" s="190"/>
      <c r="P15" s="22" t="str">
        <f>Plantilla!C33</f>
        <v>CP-10400</v>
      </c>
      <c r="Q15" s="11"/>
    </row>
    <row r="16" spans="2:17" ht="15.75" thickBot="1" x14ac:dyDescent="0.3">
      <c r="B16" s="13"/>
      <c r="C16" s="15"/>
      <c r="D16" s="15"/>
      <c r="E16" s="15"/>
      <c r="F16" s="15"/>
      <c r="G16" s="16"/>
      <c r="H16" s="186"/>
      <c r="I16" s="191"/>
      <c r="J16" s="191"/>
      <c r="K16" s="187"/>
      <c r="L16" s="13"/>
      <c r="M16" s="15"/>
      <c r="N16" s="15"/>
      <c r="O16" s="15"/>
      <c r="P16" s="15"/>
      <c r="Q16" s="16"/>
    </row>
    <row r="17" spans="2:17" ht="15.75" thickBot="1" x14ac:dyDescent="0.3">
      <c r="B17" s="7"/>
      <c r="C17" s="8"/>
      <c r="D17" s="8"/>
      <c r="E17" s="8"/>
      <c r="F17" s="8"/>
      <c r="G17" s="8"/>
      <c r="H17" s="8"/>
      <c r="I17" s="8"/>
      <c r="J17" s="8"/>
      <c r="K17" s="8"/>
      <c r="L17" s="8"/>
      <c r="M17" s="8"/>
      <c r="N17" s="8"/>
      <c r="O17" s="8"/>
      <c r="P17" s="8"/>
      <c r="Q17" s="9"/>
    </row>
    <row r="18" spans="2:17" ht="16.5" thickBot="1" x14ac:dyDescent="0.3">
      <c r="B18" s="12"/>
      <c r="C18" s="6"/>
      <c r="D18" s="6"/>
      <c r="E18" s="6"/>
      <c r="F18" s="6"/>
      <c r="G18" s="192" t="s">
        <v>34</v>
      </c>
      <c r="H18" s="194"/>
      <c r="I18" s="194"/>
      <c r="J18" s="194"/>
      <c r="K18" s="194"/>
      <c r="L18" s="193"/>
      <c r="M18" s="6"/>
      <c r="N18" s="6"/>
      <c r="O18" s="6"/>
      <c r="P18" s="6"/>
      <c r="Q18" s="11"/>
    </row>
    <row r="19" spans="2:17" x14ac:dyDescent="0.25">
      <c r="B19" s="12"/>
      <c r="C19" s="6"/>
      <c r="D19" s="6"/>
      <c r="E19" s="6"/>
      <c r="F19" s="6"/>
      <c r="G19" s="6"/>
      <c r="H19" s="6"/>
      <c r="I19" s="6"/>
      <c r="J19" s="6"/>
      <c r="K19" s="6"/>
      <c r="L19" s="6"/>
      <c r="M19" s="6"/>
      <c r="N19" s="6"/>
      <c r="O19" s="6"/>
      <c r="P19" s="6"/>
      <c r="Q19" s="11"/>
    </row>
    <row r="20" spans="2:17" x14ac:dyDescent="0.25">
      <c r="B20" s="12"/>
      <c r="C20" s="6" t="s">
        <v>61</v>
      </c>
      <c r="D20" s="195" t="str">
        <f>Plantilla!C8</f>
        <v>MONTEVIDEO, URUGUAY</v>
      </c>
      <c r="E20" s="195"/>
      <c r="F20" s="6"/>
      <c r="G20" s="190" t="s">
        <v>64</v>
      </c>
      <c r="H20" s="190"/>
      <c r="I20" s="190"/>
      <c r="J20" s="190">
        <f>Plantilla!C44</f>
        <v>1.4219999999999999</v>
      </c>
      <c r="K20" s="190"/>
      <c r="L20" s="6"/>
      <c r="M20" s="6"/>
      <c r="N20" s="22" t="s">
        <v>35</v>
      </c>
      <c r="O20" s="6" t="str">
        <f>Plantilla!C50</f>
        <v>IES</v>
      </c>
      <c r="P20" s="6"/>
      <c r="Q20" s="11"/>
    </row>
    <row r="21" spans="2:17" x14ac:dyDescent="0.25">
      <c r="B21" s="12"/>
      <c r="C21" s="6"/>
      <c r="D21" s="6"/>
      <c r="E21" s="6"/>
      <c r="F21" s="6"/>
      <c r="G21" s="6"/>
      <c r="H21" s="6"/>
      <c r="I21" s="6"/>
      <c r="J21" s="6"/>
      <c r="K21" s="6"/>
      <c r="L21" s="6"/>
      <c r="M21" s="6"/>
      <c r="N21" s="22" t="s">
        <v>68</v>
      </c>
      <c r="O21" s="20">
        <f>Plantilla!C43</f>
        <v>1</v>
      </c>
      <c r="P21" s="6"/>
      <c r="Q21" s="11"/>
    </row>
    <row r="22" spans="2:17" x14ac:dyDescent="0.25">
      <c r="B22" s="12"/>
      <c r="C22" s="6" t="s">
        <v>62</v>
      </c>
      <c r="D22" s="26">
        <f ca="1">TODAY()</f>
        <v>44500</v>
      </c>
      <c r="E22" s="6"/>
      <c r="F22" s="6"/>
      <c r="G22" s="190" t="s">
        <v>24</v>
      </c>
      <c r="H22" s="190"/>
      <c r="I22" s="190"/>
      <c r="J22" s="180" t="str">
        <f>Plantilla!C40</f>
        <v>Efectos Personales</v>
      </c>
      <c r="K22" s="180"/>
      <c r="L22" s="180"/>
      <c r="M22" s="6"/>
      <c r="N22" s="6"/>
      <c r="O22" s="6"/>
      <c r="P22" s="6"/>
      <c r="Q22" s="11"/>
    </row>
    <row r="23" spans="2:17" x14ac:dyDescent="0.25">
      <c r="B23" s="12"/>
      <c r="C23" s="6" t="s">
        <v>63</v>
      </c>
      <c r="D23" s="26">
        <f>Plantilla!C48</f>
        <v>44494</v>
      </c>
      <c r="E23" s="6"/>
      <c r="F23" s="6"/>
      <c r="G23" s="190" t="s">
        <v>25</v>
      </c>
      <c r="H23" s="190"/>
      <c r="I23" s="190"/>
      <c r="J23" s="180" t="str">
        <f>Plantilla!C42</f>
        <v>APX - Paqueteria</v>
      </c>
      <c r="K23" s="180"/>
      <c r="L23" s="180"/>
      <c r="M23" s="6"/>
      <c r="N23" s="190" t="s">
        <v>69</v>
      </c>
      <c r="O23" s="190"/>
      <c r="P23" s="27" t="s">
        <v>70</v>
      </c>
      <c r="Q23" s="11"/>
    </row>
    <row r="24" spans="2:17" x14ac:dyDescent="0.25">
      <c r="B24" s="12"/>
      <c r="C24" s="180" t="s">
        <v>67</v>
      </c>
      <c r="D24" s="180"/>
      <c r="E24" s="22" t="str">
        <f>Plantilla!C46</f>
        <v>30 USD</v>
      </c>
      <c r="F24" s="6"/>
      <c r="G24" s="190" t="s">
        <v>65</v>
      </c>
      <c r="H24" s="190"/>
      <c r="I24" s="190"/>
      <c r="J24" s="180" t="str">
        <f>Plantilla!C49</f>
        <v>DDU</v>
      </c>
      <c r="K24" s="180"/>
      <c r="L24" s="180"/>
      <c r="M24" s="6"/>
      <c r="N24" s="22" t="s">
        <v>73</v>
      </c>
      <c r="O24" s="190" t="s">
        <v>74</v>
      </c>
      <c r="P24" s="190"/>
      <c r="Q24" s="11"/>
    </row>
    <row r="25" spans="2:17" ht="15.75" thickBot="1" x14ac:dyDescent="0.3">
      <c r="B25" s="13"/>
      <c r="C25" s="15"/>
      <c r="D25" s="15"/>
      <c r="E25" s="15"/>
      <c r="F25" s="15"/>
      <c r="G25" s="15"/>
      <c r="H25" s="15"/>
      <c r="I25" s="15"/>
      <c r="J25" s="15"/>
      <c r="K25" s="15"/>
      <c r="L25" s="15"/>
      <c r="M25" s="15"/>
      <c r="N25" s="15"/>
      <c r="O25" s="15"/>
      <c r="P25" s="15"/>
      <c r="Q25" s="16"/>
    </row>
    <row r="27" spans="2:17" x14ac:dyDescent="0.25">
      <c r="B27" s="196" t="s">
        <v>71</v>
      </c>
      <c r="C27" s="196"/>
      <c r="D27" s="196"/>
      <c r="E27" s="196"/>
      <c r="F27" s="196"/>
      <c r="G27" s="196"/>
      <c r="H27" s="196"/>
      <c r="I27" s="196"/>
      <c r="J27" s="196"/>
      <c r="K27" s="196"/>
      <c r="L27" s="196"/>
      <c r="M27" s="196"/>
      <c r="N27" s="196"/>
      <c r="O27" s="196"/>
      <c r="P27" s="196"/>
      <c r="Q27" s="196"/>
    </row>
    <row r="28" spans="2:17" x14ac:dyDescent="0.25">
      <c r="B28" s="197" t="s">
        <v>72</v>
      </c>
      <c r="C28" s="197"/>
      <c r="D28" s="197"/>
      <c r="E28" s="197"/>
      <c r="F28" s="197"/>
      <c r="G28" s="197"/>
      <c r="H28" s="197"/>
      <c r="I28" s="197"/>
      <c r="J28" s="197"/>
      <c r="K28" s="197"/>
      <c r="L28" s="197"/>
      <c r="M28" s="197"/>
      <c r="N28" s="197"/>
      <c r="O28" s="197"/>
      <c r="P28" s="197"/>
      <c r="Q28" s="197"/>
    </row>
  </sheetData>
  <mergeCells count="37">
    <mergeCell ref="H10:K14"/>
    <mergeCell ref="H15:K16"/>
    <mergeCell ref="B27:Q27"/>
    <mergeCell ref="B28:Q28"/>
    <mergeCell ref="O24:P24"/>
    <mergeCell ref="G24:I24"/>
    <mergeCell ref="J24:L24"/>
    <mergeCell ref="J23:L23"/>
    <mergeCell ref="J22:L22"/>
    <mergeCell ref="C24:D24"/>
    <mergeCell ref="N23:O23"/>
    <mergeCell ref="G18:L18"/>
    <mergeCell ref="D20:E20"/>
    <mergeCell ref="G20:I20"/>
    <mergeCell ref="J20:K20"/>
    <mergeCell ref="G22:I22"/>
    <mergeCell ref="G23:I23"/>
    <mergeCell ref="M3:N3"/>
    <mergeCell ref="M6:M7"/>
    <mergeCell ref="M13:M14"/>
    <mergeCell ref="M10:N10"/>
    <mergeCell ref="N13:P13"/>
    <mergeCell ref="N12:P12"/>
    <mergeCell ref="N15:O15"/>
    <mergeCell ref="N5:P5"/>
    <mergeCell ref="N6:P6"/>
    <mergeCell ref="N14:O14"/>
    <mergeCell ref="N7:O7"/>
    <mergeCell ref="H2:I3"/>
    <mergeCell ref="J2:K3"/>
    <mergeCell ref="H4:K9"/>
    <mergeCell ref="C15:G15"/>
    <mergeCell ref="C3:D6"/>
    <mergeCell ref="C8:F8"/>
    <mergeCell ref="C11:G11"/>
    <mergeCell ref="C12:G12"/>
    <mergeCell ref="C14:G14"/>
  </mergeCells>
  <pageMargins left="0.7" right="0.7" top="0.75" bottom="0.75" header="0.3" footer="0.3"/>
  <pageSetup scale="68"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view="pageBreakPreview" zoomScale="85" zoomScaleNormal="70" zoomScaleSheetLayoutView="85" workbookViewId="0">
      <selection activeCell="C1" sqref="C1:E3"/>
    </sheetView>
  </sheetViews>
  <sheetFormatPr baseColWidth="10" defaultColWidth="8.85546875" defaultRowHeight="15" x14ac:dyDescent="0.25"/>
  <cols>
    <col min="1" max="1" width="21.5703125" style="2" customWidth="1"/>
    <col min="2" max="2" width="35.42578125" style="19" customWidth="1"/>
    <col min="3" max="3" width="11.85546875" style="2" customWidth="1"/>
    <col min="4" max="4" width="21.140625" style="2" customWidth="1"/>
    <col min="5" max="5" width="30" style="2" customWidth="1"/>
    <col min="6" max="6" width="2.28515625" style="2" customWidth="1"/>
    <col min="7" max="16384" width="8.85546875" style="2"/>
  </cols>
  <sheetData>
    <row r="1" spans="1:6" ht="50.25" customHeight="1" x14ac:dyDescent="0.25">
      <c r="A1" s="198" t="s">
        <v>103</v>
      </c>
      <c r="B1" s="199"/>
      <c r="C1" s="200" t="s">
        <v>75</v>
      </c>
      <c r="D1" s="200"/>
      <c r="E1" s="200"/>
      <c r="F1" s="9"/>
    </row>
    <row r="2" spans="1:6" x14ac:dyDescent="0.25">
      <c r="A2" s="28" t="s">
        <v>76</v>
      </c>
      <c r="B2" s="59">
        <f ca="1">TODAY()</f>
        <v>44500</v>
      </c>
      <c r="C2" s="201"/>
      <c r="D2" s="201"/>
      <c r="E2" s="201"/>
      <c r="F2" s="11"/>
    </row>
    <row r="3" spans="1:6" x14ac:dyDescent="0.25">
      <c r="A3" s="29" t="s">
        <v>77</v>
      </c>
      <c r="B3" s="30" t="s">
        <v>78</v>
      </c>
      <c r="C3" s="201"/>
      <c r="D3" s="201"/>
      <c r="E3" s="201"/>
      <c r="F3" s="11"/>
    </row>
    <row r="4" spans="1:6" ht="21.75" customHeight="1" x14ac:dyDescent="0.25">
      <c r="A4" s="202" t="s">
        <v>79</v>
      </c>
      <c r="B4" s="203"/>
      <c r="C4" s="6"/>
      <c r="D4" s="203" t="s">
        <v>80</v>
      </c>
      <c r="E4" s="203"/>
      <c r="F4" s="11"/>
    </row>
    <row r="5" spans="1:6" x14ac:dyDescent="0.25">
      <c r="A5" s="29" t="s">
        <v>81</v>
      </c>
      <c r="B5" s="60" t="s">
        <v>82</v>
      </c>
      <c r="C5" s="61"/>
      <c r="D5" s="32" t="s">
        <v>83</v>
      </c>
      <c r="E5" s="60" t="s">
        <v>84</v>
      </c>
      <c r="F5" s="11"/>
    </row>
    <row r="6" spans="1:6" x14ac:dyDescent="0.25">
      <c r="A6" s="29" t="s">
        <v>85</v>
      </c>
      <c r="B6" s="62" t="str">
        <f>Plantilla!C16</f>
        <v>6.418.865-2</v>
      </c>
      <c r="C6" s="63"/>
      <c r="D6" s="32" t="s">
        <v>85</v>
      </c>
      <c r="E6" s="62">
        <f>Plantilla!C28</f>
        <v>84100901621</v>
      </c>
      <c r="F6" s="11"/>
    </row>
    <row r="7" spans="1:6" x14ac:dyDescent="0.25">
      <c r="A7" s="29" t="s">
        <v>86</v>
      </c>
      <c r="B7" s="66" t="str">
        <f>Plantilla!C15</f>
        <v>Pablo Espósito Tarrío</v>
      </c>
      <c r="C7" s="63"/>
      <c r="D7" s="32" t="s">
        <v>86</v>
      </c>
      <c r="E7" s="62" t="str">
        <f>Plantilla!C27</f>
        <v>Marisela Castro Perez</v>
      </c>
      <c r="F7" s="11"/>
    </row>
    <row r="8" spans="1:6" x14ac:dyDescent="0.25">
      <c r="A8" s="29" t="s">
        <v>87</v>
      </c>
      <c r="B8" s="62">
        <f>Plantilla!C17</f>
        <v>93594297</v>
      </c>
      <c r="C8" s="63"/>
      <c r="D8" s="32" t="s">
        <v>87</v>
      </c>
      <c r="E8" s="62">
        <f>Plantilla!C29</f>
        <v>5353709515</v>
      </c>
      <c r="F8" s="11"/>
    </row>
    <row r="9" spans="1:6" ht="11.25" customHeight="1" x14ac:dyDescent="0.25">
      <c r="A9" s="29" t="s">
        <v>88</v>
      </c>
      <c r="B9" s="67"/>
      <c r="C9" s="63"/>
      <c r="D9" s="32" t="s">
        <v>88</v>
      </c>
      <c r="E9" s="64"/>
      <c r="F9" s="11"/>
    </row>
    <row r="10" spans="1:6" ht="12.75" customHeight="1" x14ac:dyDescent="0.25">
      <c r="A10" s="29" t="s">
        <v>89</v>
      </c>
      <c r="B10" s="68"/>
      <c r="C10" s="63"/>
      <c r="D10" s="32" t="s">
        <v>89</v>
      </c>
      <c r="E10" s="65"/>
      <c r="F10" s="11"/>
    </row>
    <row r="11" spans="1:6" ht="15" customHeight="1" x14ac:dyDescent="0.25">
      <c r="A11" s="29" t="s">
        <v>90</v>
      </c>
      <c r="B11" s="204" t="str">
        <f>Plantilla!C18</f>
        <v>Constituyente 1713 Esq. Minas</v>
      </c>
      <c r="C11" s="204"/>
      <c r="D11" s="32" t="s">
        <v>90</v>
      </c>
      <c r="E11" s="69" t="str">
        <f>Plantilla!C30</f>
        <v>Ave 71 No. 22011 Entre 220 y 222</v>
      </c>
      <c r="F11" s="11"/>
    </row>
    <row r="12" spans="1:6" ht="16.5" customHeight="1" x14ac:dyDescent="0.25">
      <c r="A12" s="12"/>
      <c r="B12" s="204"/>
      <c r="C12" s="204"/>
      <c r="D12" s="58" t="str">
        <f>Plantilla!C33</f>
        <v>CP-10400</v>
      </c>
      <c r="E12" s="70" t="str">
        <f>Plantilla!C31</f>
        <v>La Lisa, La Habana</v>
      </c>
      <c r="F12" s="11"/>
    </row>
    <row r="13" spans="1:6" ht="25.5" customHeight="1" thickBot="1" x14ac:dyDescent="0.3">
      <c r="A13" s="33" t="s">
        <v>91</v>
      </c>
      <c r="B13" s="205"/>
      <c r="C13" s="205"/>
      <c r="D13" s="34" t="s">
        <v>33</v>
      </c>
      <c r="E13" s="35" t="s">
        <v>66</v>
      </c>
      <c r="F13" s="11"/>
    </row>
    <row r="14" spans="1:6" ht="32.25" customHeight="1" thickBot="1" x14ac:dyDescent="0.3">
      <c r="A14" s="36" t="s">
        <v>92</v>
      </c>
      <c r="B14" s="206" t="s">
        <v>93</v>
      </c>
      <c r="C14" s="206"/>
      <c r="D14" s="37" t="s">
        <v>94</v>
      </c>
      <c r="E14" s="38" t="s">
        <v>95</v>
      </c>
      <c r="F14" s="11"/>
    </row>
    <row r="15" spans="1:6" ht="20.100000000000001" customHeight="1" thickBot="1" x14ac:dyDescent="0.3">
      <c r="A15" s="84">
        <f>Plantilla!G3</f>
        <v>1</v>
      </c>
      <c r="B15" s="40" t="str">
        <f>Plantilla!H3</f>
        <v>Reloj Pulsera</v>
      </c>
      <c r="C15" s="39"/>
      <c r="D15" s="85">
        <f>Plantilla!I3</f>
        <v>10</v>
      </c>
      <c r="E15" s="41">
        <f>+D15*A15</f>
        <v>10</v>
      </c>
      <c r="F15" s="11"/>
    </row>
    <row r="16" spans="1:6" ht="20.100000000000001" customHeight="1" thickBot="1" x14ac:dyDescent="0.3">
      <c r="A16" s="84">
        <f>Plantilla!G4</f>
        <v>1</v>
      </c>
      <c r="B16" s="40" t="str">
        <f>Plantilla!H4</f>
        <v>Pac de Medias</v>
      </c>
      <c r="C16" s="39"/>
      <c r="D16" s="85">
        <f>Plantilla!I4</f>
        <v>0.25</v>
      </c>
      <c r="E16" s="41">
        <f t="shared" ref="E16:E46" si="0">+D16*A16</f>
        <v>0.25</v>
      </c>
      <c r="F16" s="11"/>
    </row>
    <row r="17" spans="1:6" ht="20.100000000000001" customHeight="1" thickBot="1" x14ac:dyDescent="0.3">
      <c r="A17" s="84">
        <f>Plantilla!G5</f>
        <v>5</v>
      </c>
      <c r="B17" s="40" t="str">
        <f>Plantilla!H5</f>
        <v>Pantalones</v>
      </c>
      <c r="C17" s="40"/>
      <c r="D17" s="85">
        <f>Plantilla!I5</f>
        <v>4</v>
      </c>
      <c r="E17" s="41">
        <f t="shared" si="0"/>
        <v>20</v>
      </c>
      <c r="F17" s="11"/>
    </row>
    <row r="18" spans="1:6" ht="20.100000000000001" customHeight="1" thickBot="1" x14ac:dyDescent="0.3">
      <c r="A18" s="84">
        <f>Plantilla!G6</f>
        <v>3</v>
      </c>
      <c r="B18" s="40" t="str">
        <f>Plantilla!H6</f>
        <v>Pullovers</v>
      </c>
      <c r="C18" s="39"/>
      <c r="D18" s="85">
        <f>Plantilla!I6</f>
        <v>2</v>
      </c>
      <c r="E18" s="41">
        <f t="shared" si="0"/>
        <v>6</v>
      </c>
      <c r="F18" s="11"/>
    </row>
    <row r="19" spans="1:6" ht="20.100000000000001" customHeight="1" thickBot="1" x14ac:dyDescent="0.3">
      <c r="A19" s="84">
        <f>Plantilla!G7</f>
        <v>2</v>
      </c>
      <c r="B19" s="40" t="str">
        <f>Plantilla!H7</f>
        <v>Remeras</v>
      </c>
      <c r="C19" s="39"/>
      <c r="D19" s="85">
        <f>Plantilla!I7</f>
        <v>3</v>
      </c>
      <c r="E19" s="41">
        <f t="shared" si="0"/>
        <v>6</v>
      </c>
      <c r="F19" s="11"/>
    </row>
    <row r="20" spans="1:6" ht="20.100000000000001" customHeight="1" thickBot="1" x14ac:dyDescent="0.3">
      <c r="A20" s="84">
        <f>Plantilla!G8</f>
        <v>2</v>
      </c>
      <c r="B20" s="40" t="str">
        <f>Plantilla!H8</f>
        <v>Shampoo</v>
      </c>
      <c r="C20" s="39"/>
      <c r="D20" s="85">
        <f>Plantilla!I8</f>
        <v>1.25</v>
      </c>
      <c r="E20" s="41">
        <f t="shared" si="0"/>
        <v>2.5</v>
      </c>
      <c r="F20" s="11"/>
    </row>
    <row r="21" spans="1:6" ht="20.100000000000001" customHeight="1" thickBot="1" x14ac:dyDescent="0.3">
      <c r="A21" s="84">
        <f>Plantilla!G9</f>
        <v>2</v>
      </c>
      <c r="B21" s="40" t="str">
        <f>Plantilla!H9</f>
        <v>Acondicionador</v>
      </c>
      <c r="C21" s="39"/>
      <c r="D21" s="85">
        <f>Plantilla!I9</f>
        <v>1.25</v>
      </c>
      <c r="E21" s="41">
        <f t="shared" si="0"/>
        <v>2.5</v>
      </c>
      <c r="F21" s="11"/>
    </row>
    <row r="22" spans="1:6" ht="20.100000000000001" customHeight="1" thickBot="1" x14ac:dyDescent="0.3">
      <c r="A22" s="84">
        <f>Plantilla!G10</f>
        <v>8</v>
      </c>
      <c r="B22" s="40" t="str">
        <f>Plantilla!H10</f>
        <v>Jabones Palmolive</v>
      </c>
      <c r="C22" s="39"/>
      <c r="D22" s="85">
        <f>Plantilla!I10</f>
        <v>0.2</v>
      </c>
      <c r="E22" s="41">
        <f t="shared" si="0"/>
        <v>1.6</v>
      </c>
      <c r="F22" s="11"/>
    </row>
    <row r="23" spans="1:6" ht="20.100000000000001" customHeight="1" thickBot="1" x14ac:dyDescent="0.3">
      <c r="A23" s="84">
        <f>Plantilla!G11</f>
        <v>1</v>
      </c>
      <c r="B23" s="40" t="str">
        <f>Plantilla!H11</f>
        <v>Telefono Movil</v>
      </c>
      <c r="C23" s="39"/>
      <c r="D23" s="85">
        <f>Plantilla!I11</f>
        <v>35</v>
      </c>
      <c r="E23" s="41">
        <f t="shared" si="0"/>
        <v>35</v>
      </c>
      <c r="F23" s="11"/>
    </row>
    <row r="24" spans="1:6" ht="20.100000000000001" customHeight="1" thickBot="1" x14ac:dyDescent="0.3">
      <c r="A24" s="84">
        <f>Plantilla!G12</f>
        <v>1</v>
      </c>
      <c r="B24" s="40" t="str">
        <f>Plantilla!H12</f>
        <v>Cover de Telefono</v>
      </c>
      <c r="C24" s="39"/>
      <c r="D24" s="85">
        <f>Plantilla!I12</f>
        <v>2.2000000000000002</v>
      </c>
      <c r="E24" s="41">
        <f t="shared" si="0"/>
        <v>2.2000000000000002</v>
      </c>
      <c r="F24" s="11"/>
    </row>
    <row r="25" spans="1:6" ht="20.100000000000001" customHeight="1" thickBot="1" x14ac:dyDescent="0.3">
      <c r="A25" s="84">
        <f>Plantilla!G13</f>
        <v>2</v>
      </c>
      <c r="B25" s="40" t="str">
        <f>Plantilla!H13</f>
        <v>Zapatos</v>
      </c>
      <c r="C25" s="42"/>
      <c r="D25" s="85">
        <f>Plantilla!I13</f>
        <v>6</v>
      </c>
      <c r="E25" s="41">
        <f t="shared" si="0"/>
        <v>12</v>
      </c>
      <c r="F25" s="11"/>
    </row>
    <row r="26" spans="1:6" ht="20.100000000000001" customHeight="1" thickBot="1" x14ac:dyDescent="0.3">
      <c r="A26" s="84">
        <f>Plantilla!G14</f>
        <v>0</v>
      </c>
      <c r="B26" s="40">
        <f>Plantilla!H14</f>
        <v>0</v>
      </c>
      <c r="C26" s="42"/>
      <c r="D26" s="85">
        <f>Plantilla!I14</f>
        <v>0</v>
      </c>
      <c r="E26" s="41">
        <f t="shared" si="0"/>
        <v>0</v>
      </c>
      <c r="F26" s="11"/>
    </row>
    <row r="27" spans="1:6" ht="20.100000000000001" customHeight="1" thickBot="1" x14ac:dyDescent="0.3">
      <c r="A27" s="84">
        <f>Plantilla!G15</f>
        <v>0</v>
      </c>
      <c r="B27" s="40">
        <f>Plantilla!H15</f>
        <v>0</v>
      </c>
      <c r="C27" s="42"/>
      <c r="D27" s="85">
        <f>Plantilla!I15</f>
        <v>0</v>
      </c>
      <c r="E27" s="41">
        <f t="shared" si="0"/>
        <v>0</v>
      </c>
      <c r="F27" s="11"/>
    </row>
    <row r="28" spans="1:6" ht="20.100000000000001" customHeight="1" thickBot="1" x14ac:dyDescent="0.3">
      <c r="A28" s="84">
        <f>Plantilla!G16</f>
        <v>0</v>
      </c>
      <c r="B28" s="40">
        <f>Plantilla!H16</f>
        <v>0</v>
      </c>
      <c r="C28" s="42"/>
      <c r="D28" s="85">
        <f>Plantilla!I16</f>
        <v>0</v>
      </c>
      <c r="E28" s="41">
        <f t="shared" si="0"/>
        <v>0</v>
      </c>
      <c r="F28" s="11"/>
    </row>
    <row r="29" spans="1:6" ht="20.100000000000001" customHeight="1" thickBot="1" x14ac:dyDescent="0.3">
      <c r="A29" s="84">
        <f>Plantilla!G17</f>
        <v>0</v>
      </c>
      <c r="B29" s="40">
        <f>Plantilla!H17</f>
        <v>0</v>
      </c>
      <c r="C29" s="42"/>
      <c r="D29" s="85">
        <f>Plantilla!I17</f>
        <v>0</v>
      </c>
      <c r="E29" s="41">
        <f t="shared" si="0"/>
        <v>0</v>
      </c>
      <c r="F29" s="11"/>
    </row>
    <row r="30" spans="1:6" ht="20.100000000000001" customHeight="1" thickBot="1" x14ac:dyDescent="0.3">
      <c r="A30" s="84">
        <f>Plantilla!G18</f>
        <v>0</v>
      </c>
      <c r="B30" s="40">
        <f>Plantilla!H18</f>
        <v>0</v>
      </c>
      <c r="C30" s="42"/>
      <c r="D30" s="85">
        <f>Plantilla!I18</f>
        <v>0</v>
      </c>
      <c r="E30" s="41">
        <f t="shared" si="0"/>
        <v>0</v>
      </c>
      <c r="F30" s="11"/>
    </row>
    <row r="31" spans="1:6" ht="20.100000000000001" customHeight="1" thickBot="1" x14ac:dyDescent="0.3">
      <c r="A31" s="84">
        <f>Plantilla!G19</f>
        <v>0</v>
      </c>
      <c r="B31" s="40">
        <f>Plantilla!H19</f>
        <v>0</v>
      </c>
      <c r="C31" s="43"/>
      <c r="D31" s="85">
        <f>Plantilla!I19</f>
        <v>0</v>
      </c>
      <c r="E31" s="41">
        <f t="shared" si="0"/>
        <v>0</v>
      </c>
      <c r="F31" s="11"/>
    </row>
    <row r="32" spans="1:6" ht="20.100000000000001" customHeight="1" thickBot="1" x14ac:dyDescent="0.3">
      <c r="A32" s="84">
        <f>Plantilla!G20</f>
        <v>0</v>
      </c>
      <c r="B32" s="40">
        <f>Plantilla!H20</f>
        <v>0</v>
      </c>
      <c r="C32" s="43"/>
      <c r="D32" s="85">
        <f>Plantilla!I20</f>
        <v>0</v>
      </c>
      <c r="E32" s="41">
        <f t="shared" si="0"/>
        <v>0</v>
      </c>
      <c r="F32" s="11"/>
    </row>
    <row r="33" spans="1:6" ht="20.100000000000001" customHeight="1" thickBot="1" x14ac:dyDescent="0.3">
      <c r="A33" s="84">
        <f>Plantilla!G21</f>
        <v>0</v>
      </c>
      <c r="B33" s="40">
        <f>Plantilla!H21</f>
        <v>0</v>
      </c>
      <c r="C33" s="43"/>
      <c r="D33" s="85">
        <f>Plantilla!I21</f>
        <v>0</v>
      </c>
      <c r="E33" s="41">
        <f t="shared" si="0"/>
        <v>0</v>
      </c>
      <c r="F33" s="11"/>
    </row>
    <row r="34" spans="1:6" ht="20.100000000000001" customHeight="1" thickBot="1" x14ac:dyDescent="0.3">
      <c r="A34" s="84">
        <f>Plantilla!G22</f>
        <v>0</v>
      </c>
      <c r="B34" s="40">
        <f>Plantilla!H22</f>
        <v>0</v>
      </c>
      <c r="C34" s="42"/>
      <c r="D34" s="85">
        <f>Plantilla!I22</f>
        <v>0</v>
      </c>
      <c r="E34" s="41">
        <f t="shared" si="0"/>
        <v>0</v>
      </c>
      <c r="F34" s="11"/>
    </row>
    <row r="35" spans="1:6" ht="20.100000000000001" customHeight="1" thickBot="1" x14ac:dyDescent="0.3">
      <c r="A35" s="84">
        <f>Plantilla!G23</f>
        <v>0</v>
      </c>
      <c r="B35" s="40">
        <f>Plantilla!H23</f>
        <v>0</v>
      </c>
      <c r="C35" s="42"/>
      <c r="D35" s="85">
        <f>Plantilla!I23</f>
        <v>0</v>
      </c>
      <c r="E35" s="41">
        <f t="shared" si="0"/>
        <v>0</v>
      </c>
      <c r="F35" s="11"/>
    </row>
    <row r="36" spans="1:6" ht="20.100000000000001" customHeight="1" thickBot="1" x14ac:dyDescent="0.3">
      <c r="A36" s="84">
        <f>Plantilla!G24</f>
        <v>0</v>
      </c>
      <c r="B36" s="40">
        <f>Plantilla!H24</f>
        <v>0</v>
      </c>
      <c r="C36" s="42"/>
      <c r="D36" s="85">
        <f>Plantilla!I24</f>
        <v>0</v>
      </c>
      <c r="E36" s="41">
        <f t="shared" si="0"/>
        <v>0</v>
      </c>
      <c r="F36" s="11"/>
    </row>
    <row r="37" spans="1:6" ht="20.100000000000001" customHeight="1" thickBot="1" x14ac:dyDescent="0.3">
      <c r="A37" s="84">
        <f>Plantilla!G25</f>
        <v>0</v>
      </c>
      <c r="B37" s="40">
        <f>Plantilla!H25</f>
        <v>0</v>
      </c>
      <c r="C37" s="42"/>
      <c r="D37" s="85">
        <f>Plantilla!I25</f>
        <v>0</v>
      </c>
      <c r="E37" s="41">
        <f t="shared" si="0"/>
        <v>0</v>
      </c>
      <c r="F37" s="11"/>
    </row>
    <row r="38" spans="1:6" ht="20.100000000000001" customHeight="1" thickBot="1" x14ac:dyDescent="0.3">
      <c r="A38" s="84">
        <f>Plantilla!G26</f>
        <v>0</v>
      </c>
      <c r="B38" s="40">
        <f>Plantilla!H26</f>
        <v>0</v>
      </c>
      <c r="C38" s="42"/>
      <c r="D38" s="85">
        <f>Plantilla!I26</f>
        <v>0</v>
      </c>
      <c r="E38" s="41">
        <f t="shared" si="0"/>
        <v>0</v>
      </c>
      <c r="F38" s="11"/>
    </row>
    <row r="39" spans="1:6" ht="20.100000000000001" customHeight="1" thickBot="1" x14ac:dyDescent="0.3">
      <c r="A39" s="84">
        <f>Plantilla!G27</f>
        <v>0</v>
      </c>
      <c r="B39" s="40">
        <f>Plantilla!H27</f>
        <v>0</v>
      </c>
      <c r="C39" s="42"/>
      <c r="D39" s="85">
        <f>Plantilla!I27</f>
        <v>0</v>
      </c>
      <c r="E39" s="41">
        <f t="shared" si="0"/>
        <v>0</v>
      </c>
      <c r="F39" s="11"/>
    </row>
    <row r="40" spans="1:6" ht="20.100000000000001" customHeight="1" thickBot="1" x14ac:dyDescent="0.3">
      <c r="A40" s="84">
        <f>Plantilla!G28</f>
        <v>0</v>
      </c>
      <c r="B40" s="40">
        <f>Plantilla!H28</f>
        <v>0</v>
      </c>
      <c r="C40" s="42"/>
      <c r="D40" s="85">
        <f>Plantilla!I28</f>
        <v>0</v>
      </c>
      <c r="E40" s="41">
        <f t="shared" si="0"/>
        <v>0</v>
      </c>
      <c r="F40" s="11"/>
    </row>
    <row r="41" spans="1:6" ht="20.100000000000001" customHeight="1" thickBot="1" x14ac:dyDescent="0.3">
      <c r="A41" s="84">
        <f>Plantilla!G29</f>
        <v>0</v>
      </c>
      <c r="B41" s="40">
        <f>Plantilla!H29</f>
        <v>0</v>
      </c>
      <c r="C41" s="42"/>
      <c r="D41" s="85">
        <f>Plantilla!I29</f>
        <v>0</v>
      </c>
      <c r="E41" s="41">
        <f t="shared" si="0"/>
        <v>0</v>
      </c>
      <c r="F41" s="11"/>
    </row>
    <row r="42" spans="1:6" ht="20.100000000000001" customHeight="1" thickBot="1" x14ac:dyDescent="0.3">
      <c r="A42" s="84">
        <f>Plantilla!G30</f>
        <v>0</v>
      </c>
      <c r="B42" s="40">
        <f>Plantilla!H30</f>
        <v>0</v>
      </c>
      <c r="C42" s="42"/>
      <c r="D42" s="85">
        <f>Plantilla!I30</f>
        <v>0</v>
      </c>
      <c r="E42" s="41">
        <f t="shared" si="0"/>
        <v>0</v>
      </c>
      <c r="F42" s="11"/>
    </row>
    <row r="43" spans="1:6" ht="20.100000000000001" customHeight="1" thickBot="1" x14ac:dyDescent="0.3">
      <c r="A43" s="84">
        <f>Plantilla!G31</f>
        <v>0</v>
      </c>
      <c r="B43" s="40">
        <f>Plantilla!H31</f>
        <v>0</v>
      </c>
      <c r="C43" s="42"/>
      <c r="D43" s="85">
        <f>Plantilla!I31</f>
        <v>0</v>
      </c>
      <c r="E43" s="41">
        <f t="shared" si="0"/>
        <v>0</v>
      </c>
      <c r="F43" s="11"/>
    </row>
    <row r="44" spans="1:6" ht="20.100000000000001" customHeight="1" thickBot="1" x14ac:dyDescent="0.3">
      <c r="A44" s="84">
        <f>Plantilla!G32</f>
        <v>0</v>
      </c>
      <c r="B44" s="40">
        <f>Plantilla!H32</f>
        <v>0</v>
      </c>
      <c r="C44" s="42"/>
      <c r="D44" s="85">
        <f>Plantilla!I32</f>
        <v>0</v>
      </c>
      <c r="E44" s="41">
        <f t="shared" si="0"/>
        <v>0</v>
      </c>
      <c r="F44" s="11"/>
    </row>
    <row r="45" spans="1:6" ht="20.100000000000001" customHeight="1" thickBot="1" x14ac:dyDescent="0.3">
      <c r="A45" s="84">
        <f>Plantilla!G33</f>
        <v>0</v>
      </c>
      <c r="B45" s="40">
        <f>Plantilla!H33</f>
        <v>0</v>
      </c>
      <c r="C45" s="42"/>
      <c r="D45" s="85">
        <f>Plantilla!I33</f>
        <v>0</v>
      </c>
      <c r="E45" s="41">
        <f t="shared" si="0"/>
        <v>0</v>
      </c>
      <c r="F45" s="11"/>
    </row>
    <row r="46" spans="1:6" ht="20.100000000000001" customHeight="1" thickBot="1" x14ac:dyDescent="0.3">
      <c r="A46" s="84">
        <f>Plantilla!G34</f>
        <v>0</v>
      </c>
      <c r="B46" s="40">
        <f>Plantilla!H34</f>
        <v>0</v>
      </c>
      <c r="C46" s="42"/>
      <c r="D46" s="85">
        <f>Plantilla!I34</f>
        <v>0</v>
      </c>
      <c r="E46" s="41">
        <f t="shared" si="0"/>
        <v>0</v>
      </c>
      <c r="F46" s="11"/>
    </row>
    <row r="47" spans="1:6" ht="20.100000000000001" customHeight="1" x14ac:dyDescent="0.25">
      <c r="A47" s="207" t="s">
        <v>96</v>
      </c>
      <c r="B47" s="208"/>
      <c r="C47" s="209"/>
      <c r="D47" s="44" t="s">
        <v>97</v>
      </c>
      <c r="E47" s="45">
        <v>0</v>
      </c>
      <c r="F47" s="11"/>
    </row>
    <row r="48" spans="1:6" ht="20.100000000000001" customHeight="1" x14ac:dyDescent="0.25">
      <c r="A48" s="207"/>
      <c r="B48" s="208"/>
      <c r="C48" s="210"/>
      <c r="D48" s="46" t="s">
        <v>98</v>
      </c>
      <c r="E48" s="47">
        <f>E46*E47</f>
        <v>0</v>
      </c>
      <c r="F48" s="11"/>
    </row>
    <row r="49" spans="1:6" ht="20.100000000000001" customHeight="1" thickBot="1" x14ac:dyDescent="0.3">
      <c r="A49" s="207"/>
      <c r="B49" s="208"/>
      <c r="C49" s="210"/>
      <c r="D49" s="48" t="s">
        <v>99</v>
      </c>
      <c r="E49" s="49">
        <v>0</v>
      </c>
      <c r="F49" s="11"/>
    </row>
    <row r="50" spans="1:6" ht="20.100000000000001" customHeight="1" thickBot="1" x14ac:dyDescent="0.3">
      <c r="A50" s="207" t="s">
        <v>100</v>
      </c>
      <c r="B50" s="208"/>
      <c r="C50" s="208"/>
      <c r="D50" s="50" t="s">
        <v>101</v>
      </c>
      <c r="E50" s="51">
        <f>SUM(E15:E46)</f>
        <v>98.05</v>
      </c>
      <c r="F50" s="11"/>
    </row>
    <row r="51" spans="1:6" x14ac:dyDescent="0.25">
      <c r="A51" s="207"/>
      <c r="B51" s="208"/>
      <c r="C51" s="208"/>
      <c r="D51" s="6"/>
      <c r="E51" s="6"/>
      <c r="F51" s="11"/>
    </row>
    <row r="52" spans="1:6" x14ac:dyDescent="0.25">
      <c r="A52" s="207"/>
      <c r="B52" s="208"/>
      <c r="C52" s="208"/>
      <c r="D52" s="6"/>
      <c r="E52" s="52"/>
      <c r="F52" s="11"/>
    </row>
    <row r="53" spans="1:6" x14ac:dyDescent="0.25">
      <c r="A53" s="53"/>
      <c r="B53" s="54"/>
      <c r="C53" s="54"/>
      <c r="D53" s="6"/>
      <c r="E53" s="6"/>
      <c r="F53" s="11"/>
    </row>
    <row r="54" spans="1:6" x14ac:dyDescent="0.25">
      <c r="A54" s="55"/>
      <c r="B54" s="56"/>
      <c r="C54" s="56"/>
      <c r="D54" s="6"/>
      <c r="E54" s="6"/>
      <c r="F54" s="11"/>
    </row>
    <row r="55" spans="1:6" ht="14.25" customHeight="1" x14ac:dyDescent="0.25">
      <c r="A55" s="91" t="s">
        <v>117</v>
      </c>
      <c r="B55" s="89" t="str">
        <f>Plantilla!C15</f>
        <v>Pablo Espósito Tarrío</v>
      </c>
      <c r="C55" s="86"/>
      <c r="D55" s="90" t="s">
        <v>118</v>
      </c>
      <c r="E55" s="88"/>
      <c r="F55" s="87"/>
    </row>
    <row r="56" spans="1:6" x14ac:dyDescent="0.25">
      <c r="A56" s="12"/>
      <c r="B56" s="22"/>
      <c r="C56" s="6"/>
      <c r="D56" s="6"/>
      <c r="E56" s="6"/>
      <c r="F56" s="11"/>
    </row>
    <row r="57" spans="1:6" x14ac:dyDescent="0.25">
      <c r="A57" s="211" t="s">
        <v>102</v>
      </c>
      <c r="B57" s="212"/>
      <c r="C57" s="212"/>
      <c r="D57" s="212"/>
      <c r="E57" s="212"/>
      <c r="F57" s="11"/>
    </row>
    <row r="58" spans="1:6" x14ac:dyDescent="0.25">
      <c r="A58" s="211"/>
      <c r="B58" s="212"/>
      <c r="C58" s="212"/>
      <c r="D58" s="212"/>
      <c r="E58" s="212"/>
      <c r="F58" s="11"/>
    </row>
    <row r="59" spans="1:6" ht="15.75" thickBot="1" x14ac:dyDescent="0.3">
      <c r="A59" s="13"/>
      <c r="B59" s="57"/>
      <c r="C59" s="15"/>
      <c r="D59" s="15"/>
      <c r="E59" s="15"/>
      <c r="F59" s="16"/>
    </row>
  </sheetData>
  <mergeCells count="10">
    <mergeCell ref="B13:C13"/>
    <mergeCell ref="B14:C14"/>
    <mergeCell ref="A47:C49"/>
    <mergeCell ref="A50:C52"/>
    <mergeCell ref="A57:E58"/>
    <mergeCell ref="A1:B1"/>
    <mergeCell ref="C1:E3"/>
    <mergeCell ref="A4:B4"/>
    <mergeCell ref="D4:E4"/>
    <mergeCell ref="B11:C12"/>
  </mergeCells>
  <pageMargins left="0.7" right="0.7" top="0.75" bottom="0.75" header="0.3" footer="0.3"/>
  <pageSetup scale="61"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H45"/>
  <sheetViews>
    <sheetView view="pageBreakPreview" zoomScale="85" zoomScaleNormal="100" zoomScaleSheetLayoutView="85" workbookViewId="0">
      <selection activeCell="A8" sqref="A8:H9"/>
    </sheetView>
  </sheetViews>
  <sheetFormatPr baseColWidth="10" defaultRowHeight="15" x14ac:dyDescent="0.25"/>
  <sheetData>
    <row r="8" spans="1:8" ht="23.25" customHeight="1" x14ac:dyDescent="0.25">
      <c r="A8" s="214" t="s">
        <v>119</v>
      </c>
      <c r="B8" s="214"/>
      <c r="C8" s="214"/>
      <c r="D8" s="214"/>
      <c r="E8" s="214"/>
      <c r="F8" s="214"/>
      <c r="G8" s="214"/>
      <c r="H8" s="214"/>
    </row>
    <row r="9" spans="1:8" ht="15" customHeight="1" x14ac:dyDescent="0.25">
      <c r="A9" s="214"/>
      <c r="B9" s="214"/>
      <c r="C9" s="214"/>
      <c r="D9" s="214"/>
      <c r="E9" s="214"/>
      <c r="F9" s="214"/>
      <c r="G9" s="214"/>
      <c r="H9" s="214"/>
    </row>
    <row r="10" spans="1:8" x14ac:dyDescent="0.25">
      <c r="A10" s="60"/>
    </row>
    <row r="11" spans="1:8" x14ac:dyDescent="0.25">
      <c r="E11" s="215" t="s">
        <v>120</v>
      </c>
      <c r="F11" s="215"/>
      <c r="G11" s="216">
        <f ca="1">TODAY()</f>
        <v>44500</v>
      </c>
      <c r="H11" s="216"/>
    </row>
    <row r="12" spans="1:8" x14ac:dyDescent="0.25">
      <c r="A12" s="60" t="s">
        <v>121</v>
      </c>
    </row>
    <row r="13" spans="1:8" x14ac:dyDescent="0.25">
      <c r="A13" s="92" t="s">
        <v>122</v>
      </c>
    </row>
    <row r="14" spans="1:8" x14ac:dyDescent="0.25">
      <c r="A14" s="60"/>
    </row>
    <row r="15" spans="1:8" ht="15.75" x14ac:dyDescent="0.25">
      <c r="A15" s="93" t="s">
        <v>123</v>
      </c>
      <c r="D15" s="60" t="s">
        <v>124</v>
      </c>
      <c r="F15" s="217" t="str">
        <f>'Declaración Jurada'!A1</f>
        <v>House</v>
      </c>
      <c r="G15" s="218"/>
    </row>
    <row r="16" spans="1:8" x14ac:dyDescent="0.25">
      <c r="A16" s="94"/>
    </row>
    <row r="17" spans="1:8" x14ac:dyDescent="0.25">
      <c r="A17" s="213" t="s">
        <v>125</v>
      </c>
      <c r="B17" s="213"/>
      <c r="C17" s="213"/>
      <c r="D17" s="219" t="str">
        <f>Plantilla!C15</f>
        <v>Pablo Espósito Tarrío</v>
      </c>
      <c r="E17" s="219"/>
      <c r="F17" s="219"/>
      <c r="G17" s="219"/>
      <c r="H17" s="95"/>
    </row>
    <row r="18" spans="1:8" x14ac:dyDescent="0.25">
      <c r="A18" s="94"/>
    </row>
    <row r="19" spans="1:8" ht="15.75" x14ac:dyDescent="0.25">
      <c r="A19" s="94" t="s">
        <v>126</v>
      </c>
      <c r="B19" s="220" t="str">
        <f>Plantilla!C16</f>
        <v>6.418.865-2</v>
      </c>
      <c r="C19" s="220"/>
    </row>
    <row r="20" spans="1:8" x14ac:dyDescent="0.25">
      <c r="A20" s="221" t="s">
        <v>127</v>
      </c>
      <c r="B20" s="221"/>
      <c r="C20" s="221"/>
      <c r="D20" s="221"/>
      <c r="E20" s="221"/>
      <c r="F20" s="221"/>
      <c r="G20" s="221"/>
      <c r="H20" s="221"/>
    </row>
    <row r="21" spans="1:8" x14ac:dyDescent="0.25">
      <c r="A21" s="96"/>
      <c r="B21" s="1"/>
      <c r="C21" s="1"/>
      <c r="D21" s="1"/>
      <c r="E21" s="1"/>
      <c r="F21" s="1"/>
      <c r="G21" s="1"/>
      <c r="H21" s="1"/>
    </row>
    <row r="22" spans="1:8" x14ac:dyDescent="0.25">
      <c r="A22" s="94"/>
    </row>
    <row r="23" spans="1:8" ht="114.75" customHeight="1" x14ac:dyDescent="0.25">
      <c r="A23" s="222" t="s">
        <v>128</v>
      </c>
      <c r="B23" s="222"/>
      <c r="C23" s="222"/>
      <c r="D23" s="222"/>
      <c r="E23" s="222"/>
      <c r="F23" s="222"/>
      <c r="G23" s="222"/>
      <c r="H23" s="222"/>
    </row>
    <row r="24" spans="1:8" ht="6.75" customHeight="1" x14ac:dyDescent="0.25">
      <c r="A24" s="94"/>
    </row>
    <row r="25" spans="1:8" ht="43.5" customHeight="1" x14ac:dyDescent="0.25">
      <c r="A25" s="222" t="s">
        <v>129</v>
      </c>
      <c r="B25" s="222"/>
      <c r="C25" s="222"/>
      <c r="D25" s="222"/>
      <c r="E25" s="222"/>
      <c r="F25" s="222"/>
      <c r="G25" s="222"/>
      <c r="H25" s="222"/>
    </row>
    <row r="26" spans="1:8" ht="6.75" customHeight="1" x14ac:dyDescent="0.25">
      <c r="A26" s="94"/>
    </row>
    <row r="27" spans="1:8" ht="42.75" customHeight="1" x14ac:dyDescent="0.25">
      <c r="A27" s="222" t="s">
        <v>130</v>
      </c>
      <c r="B27" s="222"/>
      <c r="C27" s="222"/>
      <c r="D27" s="222"/>
      <c r="E27" s="222"/>
      <c r="F27" s="222"/>
      <c r="G27" s="222"/>
      <c r="H27" s="222"/>
    </row>
    <row r="28" spans="1:8" x14ac:dyDescent="0.25">
      <c r="A28" s="94"/>
    </row>
    <row r="29" spans="1:8" x14ac:dyDescent="0.25">
      <c r="A29" s="94"/>
    </row>
    <row r="30" spans="1:8" x14ac:dyDescent="0.25">
      <c r="A30" s="94"/>
    </row>
    <row r="31" spans="1:8" x14ac:dyDescent="0.25">
      <c r="A31" s="94"/>
    </row>
    <row r="32" spans="1:8" x14ac:dyDescent="0.25">
      <c r="A32" s="94"/>
    </row>
    <row r="33" spans="1:8" x14ac:dyDescent="0.25">
      <c r="A33" s="213" t="s">
        <v>131</v>
      </c>
      <c r="B33" s="213"/>
      <c r="C33" s="213"/>
      <c r="D33" s="213"/>
      <c r="E33" s="213"/>
      <c r="F33" s="213"/>
      <c r="G33" s="213"/>
      <c r="H33" s="213"/>
    </row>
    <row r="34" spans="1:8" x14ac:dyDescent="0.25">
      <c r="A34" s="213" t="s">
        <v>132</v>
      </c>
      <c r="B34" s="213"/>
      <c r="C34" s="213"/>
      <c r="D34" s="213"/>
    </row>
    <row r="35" spans="1:8" x14ac:dyDescent="0.25">
      <c r="A35" s="94"/>
    </row>
    <row r="36" spans="1:8" x14ac:dyDescent="0.25">
      <c r="A36" s="94"/>
    </row>
    <row r="37" spans="1:8" x14ac:dyDescent="0.25">
      <c r="A37" s="94"/>
    </row>
    <row r="38" spans="1:8" ht="39" customHeight="1" x14ac:dyDescent="0.25">
      <c r="A38" s="224" t="s">
        <v>133</v>
      </c>
      <c r="B38" s="224"/>
      <c r="C38" s="224"/>
      <c r="D38" s="224"/>
      <c r="E38" s="224"/>
      <c r="F38" s="224"/>
      <c r="G38" s="224"/>
      <c r="H38" s="224"/>
    </row>
    <row r="39" spans="1:8" ht="39" customHeight="1" x14ac:dyDescent="0.25">
      <c r="A39" s="97"/>
      <c r="B39" s="97"/>
      <c r="C39" s="97"/>
      <c r="D39" s="97"/>
      <c r="E39" s="97"/>
      <c r="F39" s="97"/>
      <c r="G39" s="97"/>
      <c r="H39" s="97"/>
    </row>
    <row r="40" spans="1:8" ht="15.75" x14ac:dyDescent="0.25">
      <c r="A40" s="31"/>
    </row>
    <row r="41" spans="1:8" ht="12.75" customHeight="1" x14ac:dyDescent="0.25">
      <c r="A41" s="223" t="s">
        <v>134</v>
      </c>
      <c r="B41" s="223"/>
      <c r="C41" s="223"/>
      <c r="D41" s="223"/>
      <c r="E41" s="223"/>
      <c r="F41" s="223"/>
      <c r="G41" s="223"/>
      <c r="H41" s="223"/>
    </row>
    <row r="42" spans="1:8" ht="12.75" customHeight="1" x14ac:dyDescent="0.25">
      <c r="A42" s="223" t="s">
        <v>135</v>
      </c>
      <c r="B42" s="223"/>
      <c r="C42" s="223"/>
      <c r="D42" s="223"/>
      <c r="E42" s="223"/>
      <c r="F42" s="223"/>
      <c r="G42" s="223"/>
      <c r="H42" s="223"/>
    </row>
    <row r="43" spans="1:8" ht="12.75" customHeight="1" x14ac:dyDescent="0.25">
      <c r="A43" s="223" t="s">
        <v>136</v>
      </c>
      <c r="B43" s="223"/>
      <c r="C43" s="223"/>
      <c r="D43" s="223"/>
      <c r="E43" s="223"/>
      <c r="F43" s="223"/>
      <c r="G43" s="223"/>
      <c r="H43" s="223"/>
    </row>
    <row r="44" spans="1:8" ht="12.75" customHeight="1" x14ac:dyDescent="0.25">
      <c r="A44" s="223" t="s">
        <v>137</v>
      </c>
      <c r="B44" s="223"/>
      <c r="C44" s="223"/>
      <c r="D44" s="223"/>
      <c r="E44" s="223"/>
      <c r="F44" s="223"/>
      <c r="G44" s="223"/>
      <c r="H44" s="223"/>
    </row>
    <row r="45" spans="1:8" ht="15.75" x14ac:dyDescent="0.25">
      <c r="A45" s="223" t="s">
        <v>138</v>
      </c>
      <c r="B45" s="223"/>
      <c r="C45" s="223"/>
      <c r="D45" s="223"/>
      <c r="E45" s="223"/>
      <c r="F45" s="223"/>
      <c r="G45" s="223"/>
      <c r="H45" s="223"/>
    </row>
  </sheetData>
  <mergeCells count="19">
    <mergeCell ref="A45:H45"/>
    <mergeCell ref="A34:D34"/>
    <mergeCell ref="A38:H38"/>
    <mergeCell ref="A41:H41"/>
    <mergeCell ref="A42:H42"/>
    <mergeCell ref="A43:H43"/>
    <mergeCell ref="A44:H44"/>
    <mergeCell ref="A33:H33"/>
    <mergeCell ref="A8:H9"/>
    <mergeCell ref="E11:F11"/>
    <mergeCell ref="G11:H11"/>
    <mergeCell ref="F15:G15"/>
    <mergeCell ref="A17:C17"/>
    <mergeCell ref="D17:G17"/>
    <mergeCell ref="B19:C19"/>
    <mergeCell ref="A20:H20"/>
    <mergeCell ref="A23:H23"/>
    <mergeCell ref="A25:H25"/>
    <mergeCell ref="A27:H27"/>
  </mergeCells>
  <pageMargins left="0.7" right="0.7" top="0.75" bottom="0.75" header="0.3" footer="0.3"/>
  <pageSetup scale="81"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view="pageBreakPreview" zoomScaleNormal="100" zoomScaleSheetLayoutView="100" workbookViewId="0">
      <selection activeCell="A3" sqref="A3:H3"/>
    </sheetView>
  </sheetViews>
  <sheetFormatPr baseColWidth="10" defaultRowHeight="15" x14ac:dyDescent="0.25"/>
  <cols>
    <col min="1" max="16384" width="11.42578125" style="2"/>
  </cols>
  <sheetData>
    <row r="1" spans="1:8" ht="30" customHeight="1" x14ac:dyDescent="0.25"/>
    <row r="2" spans="1:8" ht="30" customHeight="1" x14ac:dyDescent="0.25"/>
    <row r="3" spans="1:8" ht="18.75" x14ac:dyDescent="0.25">
      <c r="A3" s="226" t="s">
        <v>139</v>
      </c>
      <c r="B3" s="226"/>
      <c r="C3" s="226"/>
      <c r="D3" s="226"/>
      <c r="E3" s="226"/>
      <c r="F3" s="226"/>
      <c r="G3" s="226"/>
      <c r="H3" s="226"/>
    </row>
    <row r="4" spans="1:8" ht="30" customHeight="1" x14ac:dyDescent="0.25">
      <c r="A4" s="98"/>
    </row>
    <row r="5" spans="1:8" ht="30" customHeight="1" x14ac:dyDescent="0.25">
      <c r="A5" s="99"/>
    </row>
    <row r="6" spans="1:8" ht="39" customHeight="1" x14ac:dyDescent="0.25">
      <c r="A6" s="227" t="s">
        <v>140</v>
      </c>
      <c r="B6" s="227"/>
      <c r="C6" s="227"/>
      <c r="D6" s="227"/>
      <c r="E6" s="227"/>
      <c r="F6" s="227"/>
      <c r="G6" s="227"/>
      <c r="H6" s="100" t="str">
        <f>'Declaración Jurada'!A1</f>
        <v>House</v>
      </c>
    </row>
    <row r="7" spans="1:8" ht="60.75" customHeight="1" x14ac:dyDescent="0.25">
      <c r="A7" s="227" t="s">
        <v>141</v>
      </c>
      <c r="B7" s="227"/>
      <c r="C7" s="227"/>
      <c r="D7" s="227"/>
      <c r="E7" s="227"/>
      <c r="F7" s="227"/>
      <c r="G7" s="227"/>
      <c r="H7" s="227"/>
    </row>
    <row r="8" spans="1:8" ht="30" customHeight="1" x14ac:dyDescent="0.25">
      <c r="A8" s="101"/>
    </row>
    <row r="9" spans="1:8" ht="30" customHeight="1" x14ac:dyDescent="0.25">
      <c r="A9" s="101"/>
    </row>
    <row r="10" spans="1:8" ht="18.75" x14ac:dyDescent="0.25">
      <c r="A10" s="102" t="s">
        <v>142</v>
      </c>
      <c r="B10" s="228" t="str">
        <f>Plantilla!C15</f>
        <v>Pablo Espósito Tarrío</v>
      </c>
      <c r="C10" s="228"/>
      <c r="D10" s="228"/>
    </row>
    <row r="11" spans="1:8" x14ac:dyDescent="0.25">
      <c r="A11" s="103" t="s">
        <v>143</v>
      </c>
      <c r="B11" s="229" t="str">
        <f>Plantilla!C16</f>
        <v>6.418.865-2</v>
      </c>
      <c r="C11" s="229"/>
    </row>
    <row r="12" spans="1:8" x14ac:dyDescent="0.25">
      <c r="A12" s="104"/>
    </row>
    <row r="13" spans="1:8" ht="18.75" x14ac:dyDescent="0.25">
      <c r="A13" s="105" t="s">
        <v>144</v>
      </c>
      <c r="B13" s="230"/>
      <c r="C13" s="230"/>
    </row>
    <row r="14" spans="1:8" ht="18.75" x14ac:dyDescent="0.25">
      <c r="A14" s="105"/>
    </row>
    <row r="15" spans="1:8" ht="18.75" x14ac:dyDescent="0.25">
      <c r="A15" s="105" t="s">
        <v>62</v>
      </c>
      <c r="B15" s="225">
        <f ca="1">TODAY()</f>
        <v>44500</v>
      </c>
      <c r="C15" s="225"/>
      <c r="D15" s="225"/>
    </row>
    <row r="16" spans="1:8" x14ac:dyDescent="0.25">
      <c r="A16" s="98"/>
    </row>
  </sheetData>
  <mergeCells count="7">
    <mergeCell ref="B15:D15"/>
    <mergeCell ref="A3:H3"/>
    <mergeCell ref="A6:G6"/>
    <mergeCell ref="A7:H7"/>
    <mergeCell ref="B10:D10"/>
    <mergeCell ref="B11:C11"/>
    <mergeCell ref="B13:C13"/>
  </mergeCells>
  <pageMargins left="0.7" right="0.7" top="0.75" bottom="0.75" header="0.3" footer="0.3"/>
  <pageSetup scale="98"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6"/>
  <sheetViews>
    <sheetView view="pageBreakPreview" zoomScale="85" zoomScaleNormal="70" zoomScaleSheetLayoutView="85" workbookViewId="0">
      <selection activeCell="G1" sqref="G1:H1"/>
    </sheetView>
  </sheetViews>
  <sheetFormatPr baseColWidth="10" defaultColWidth="11.28515625" defaultRowHeight="17.25" x14ac:dyDescent="0.25"/>
  <cols>
    <col min="1" max="8" width="12.7109375" style="107" customWidth="1"/>
    <col min="9" max="9" width="11.28515625" style="107"/>
    <col min="10" max="10" width="11.28515625" style="107" customWidth="1"/>
    <col min="11" max="11" width="11.28515625" style="115" customWidth="1"/>
    <col min="12" max="256" width="11.28515625" style="107"/>
    <col min="257" max="264" width="12.7109375" style="107" customWidth="1"/>
    <col min="265" max="512" width="11.28515625" style="107"/>
    <col min="513" max="520" width="12.7109375" style="107" customWidth="1"/>
    <col min="521" max="768" width="11.28515625" style="107"/>
    <col min="769" max="776" width="12.7109375" style="107" customWidth="1"/>
    <col min="777" max="1024" width="11.28515625" style="107"/>
    <col min="1025" max="1032" width="12.7109375" style="107" customWidth="1"/>
    <col min="1033" max="1280" width="11.28515625" style="107"/>
    <col min="1281" max="1288" width="12.7109375" style="107" customWidth="1"/>
    <col min="1289" max="1536" width="11.28515625" style="107"/>
    <col min="1537" max="1544" width="12.7109375" style="107" customWidth="1"/>
    <col min="1545" max="1792" width="11.28515625" style="107"/>
    <col min="1793" max="1800" width="12.7109375" style="107" customWidth="1"/>
    <col min="1801" max="2048" width="11.28515625" style="107"/>
    <col min="2049" max="2056" width="12.7109375" style="107" customWidth="1"/>
    <col min="2057" max="2304" width="11.28515625" style="107"/>
    <col min="2305" max="2312" width="12.7109375" style="107" customWidth="1"/>
    <col min="2313" max="2560" width="11.28515625" style="107"/>
    <col min="2561" max="2568" width="12.7109375" style="107" customWidth="1"/>
    <col min="2569" max="2816" width="11.28515625" style="107"/>
    <col min="2817" max="2824" width="12.7109375" style="107" customWidth="1"/>
    <col min="2825" max="3072" width="11.28515625" style="107"/>
    <col min="3073" max="3080" width="12.7109375" style="107" customWidth="1"/>
    <col min="3081" max="3328" width="11.28515625" style="107"/>
    <col min="3329" max="3336" width="12.7109375" style="107" customWidth="1"/>
    <col min="3337" max="3584" width="11.28515625" style="107"/>
    <col min="3585" max="3592" width="12.7109375" style="107" customWidth="1"/>
    <col min="3593" max="3840" width="11.28515625" style="107"/>
    <col min="3841" max="3848" width="12.7109375" style="107" customWidth="1"/>
    <col min="3849" max="4096" width="11.28515625" style="107"/>
    <col min="4097" max="4104" width="12.7109375" style="107" customWidth="1"/>
    <col min="4105" max="4352" width="11.28515625" style="107"/>
    <col min="4353" max="4360" width="12.7109375" style="107" customWidth="1"/>
    <col min="4361" max="4608" width="11.28515625" style="107"/>
    <col min="4609" max="4616" width="12.7109375" style="107" customWidth="1"/>
    <col min="4617" max="4864" width="11.28515625" style="107"/>
    <col min="4865" max="4872" width="12.7109375" style="107" customWidth="1"/>
    <col min="4873" max="5120" width="11.28515625" style="107"/>
    <col min="5121" max="5128" width="12.7109375" style="107" customWidth="1"/>
    <col min="5129" max="5376" width="11.28515625" style="107"/>
    <col min="5377" max="5384" width="12.7109375" style="107" customWidth="1"/>
    <col min="5385" max="5632" width="11.28515625" style="107"/>
    <col min="5633" max="5640" width="12.7109375" style="107" customWidth="1"/>
    <col min="5641" max="5888" width="11.28515625" style="107"/>
    <col min="5889" max="5896" width="12.7109375" style="107" customWidth="1"/>
    <col min="5897" max="6144" width="11.28515625" style="107"/>
    <col min="6145" max="6152" width="12.7109375" style="107" customWidth="1"/>
    <col min="6153" max="6400" width="11.28515625" style="107"/>
    <col min="6401" max="6408" width="12.7109375" style="107" customWidth="1"/>
    <col min="6409" max="6656" width="11.28515625" style="107"/>
    <col min="6657" max="6664" width="12.7109375" style="107" customWidth="1"/>
    <col min="6665" max="6912" width="11.28515625" style="107"/>
    <col min="6913" max="6920" width="12.7109375" style="107" customWidth="1"/>
    <col min="6921" max="7168" width="11.28515625" style="107"/>
    <col min="7169" max="7176" width="12.7109375" style="107" customWidth="1"/>
    <col min="7177" max="7424" width="11.28515625" style="107"/>
    <col min="7425" max="7432" width="12.7109375" style="107" customWidth="1"/>
    <col min="7433" max="7680" width="11.28515625" style="107"/>
    <col min="7681" max="7688" width="12.7109375" style="107" customWidth="1"/>
    <col min="7689" max="7936" width="11.28515625" style="107"/>
    <col min="7937" max="7944" width="12.7109375" style="107" customWidth="1"/>
    <col min="7945" max="8192" width="11.28515625" style="107"/>
    <col min="8193" max="8200" width="12.7109375" style="107" customWidth="1"/>
    <col min="8201" max="8448" width="11.28515625" style="107"/>
    <col min="8449" max="8456" width="12.7109375" style="107" customWidth="1"/>
    <col min="8457" max="8704" width="11.28515625" style="107"/>
    <col min="8705" max="8712" width="12.7109375" style="107" customWidth="1"/>
    <col min="8713" max="8960" width="11.28515625" style="107"/>
    <col min="8961" max="8968" width="12.7109375" style="107" customWidth="1"/>
    <col min="8969" max="9216" width="11.28515625" style="107"/>
    <col min="9217" max="9224" width="12.7109375" style="107" customWidth="1"/>
    <col min="9225" max="9472" width="11.28515625" style="107"/>
    <col min="9473" max="9480" width="12.7109375" style="107" customWidth="1"/>
    <col min="9481" max="9728" width="11.28515625" style="107"/>
    <col min="9729" max="9736" width="12.7109375" style="107" customWidth="1"/>
    <col min="9737" max="9984" width="11.28515625" style="107"/>
    <col min="9985" max="9992" width="12.7109375" style="107" customWidth="1"/>
    <col min="9993" max="10240" width="11.28515625" style="107"/>
    <col min="10241" max="10248" width="12.7109375" style="107" customWidth="1"/>
    <col min="10249" max="10496" width="11.28515625" style="107"/>
    <col min="10497" max="10504" width="12.7109375" style="107" customWidth="1"/>
    <col min="10505" max="10752" width="11.28515625" style="107"/>
    <col min="10753" max="10760" width="12.7109375" style="107" customWidth="1"/>
    <col min="10761" max="11008" width="11.28515625" style="107"/>
    <col min="11009" max="11016" width="12.7109375" style="107" customWidth="1"/>
    <col min="11017" max="11264" width="11.28515625" style="107"/>
    <col min="11265" max="11272" width="12.7109375" style="107" customWidth="1"/>
    <col min="11273" max="11520" width="11.28515625" style="107"/>
    <col min="11521" max="11528" width="12.7109375" style="107" customWidth="1"/>
    <col min="11529" max="11776" width="11.28515625" style="107"/>
    <col min="11777" max="11784" width="12.7109375" style="107" customWidth="1"/>
    <col min="11785" max="12032" width="11.28515625" style="107"/>
    <col min="12033" max="12040" width="12.7109375" style="107" customWidth="1"/>
    <col min="12041" max="12288" width="11.28515625" style="107"/>
    <col min="12289" max="12296" width="12.7109375" style="107" customWidth="1"/>
    <col min="12297" max="12544" width="11.28515625" style="107"/>
    <col min="12545" max="12552" width="12.7109375" style="107" customWidth="1"/>
    <col min="12553" max="12800" width="11.28515625" style="107"/>
    <col min="12801" max="12808" width="12.7109375" style="107" customWidth="1"/>
    <col min="12809" max="13056" width="11.28515625" style="107"/>
    <col min="13057" max="13064" width="12.7109375" style="107" customWidth="1"/>
    <col min="13065" max="13312" width="11.28515625" style="107"/>
    <col min="13313" max="13320" width="12.7109375" style="107" customWidth="1"/>
    <col min="13321" max="13568" width="11.28515625" style="107"/>
    <col min="13569" max="13576" width="12.7109375" style="107" customWidth="1"/>
    <col min="13577" max="13824" width="11.28515625" style="107"/>
    <col min="13825" max="13832" width="12.7109375" style="107" customWidth="1"/>
    <col min="13833" max="14080" width="11.28515625" style="107"/>
    <col min="14081" max="14088" width="12.7109375" style="107" customWidth="1"/>
    <col min="14089" max="14336" width="11.28515625" style="107"/>
    <col min="14337" max="14344" width="12.7109375" style="107" customWidth="1"/>
    <col min="14345" max="14592" width="11.28515625" style="107"/>
    <col min="14593" max="14600" width="12.7109375" style="107" customWidth="1"/>
    <col min="14601" max="14848" width="11.28515625" style="107"/>
    <col min="14849" max="14856" width="12.7109375" style="107" customWidth="1"/>
    <col min="14857" max="15104" width="11.28515625" style="107"/>
    <col min="15105" max="15112" width="12.7109375" style="107" customWidth="1"/>
    <col min="15113" max="15360" width="11.28515625" style="107"/>
    <col min="15361" max="15368" width="12.7109375" style="107" customWidth="1"/>
    <col min="15369" max="15616" width="11.28515625" style="107"/>
    <col min="15617" max="15624" width="12.7109375" style="107" customWidth="1"/>
    <col min="15625" max="15872" width="11.28515625" style="107"/>
    <col min="15873" max="15880" width="12.7109375" style="107" customWidth="1"/>
    <col min="15881" max="16128" width="11.28515625" style="107"/>
    <col min="16129" max="16136" width="12.7109375" style="107" customWidth="1"/>
    <col min="16137" max="16384" width="11.28515625" style="107"/>
  </cols>
  <sheetData>
    <row r="1" spans="1:13" ht="21" customHeight="1" thickBot="1" x14ac:dyDescent="0.3">
      <c r="A1" s="231"/>
      <c r="B1" s="232"/>
      <c r="C1" s="237" t="s">
        <v>145</v>
      </c>
      <c r="D1" s="238"/>
      <c r="E1" s="239"/>
      <c r="F1" s="106" t="s">
        <v>146</v>
      </c>
      <c r="G1" s="246" t="str">
        <f>'Declaración Jurada'!B3</f>
        <v>00109</v>
      </c>
      <c r="H1" s="247"/>
      <c r="J1" s="108" t="s">
        <v>147</v>
      </c>
      <c r="K1" s="108" t="s">
        <v>148</v>
      </c>
      <c r="L1" s="108" t="s">
        <v>147</v>
      </c>
      <c r="M1" s="108" t="s">
        <v>148</v>
      </c>
    </row>
    <row r="2" spans="1:13" ht="21" customHeight="1" thickBot="1" x14ac:dyDescent="0.3">
      <c r="A2" s="233"/>
      <c r="B2" s="234"/>
      <c r="C2" s="240"/>
      <c r="D2" s="241"/>
      <c r="E2" s="242"/>
      <c r="F2" s="248" t="s">
        <v>149</v>
      </c>
      <c r="G2" s="248"/>
      <c r="H2" s="249"/>
      <c r="J2" s="109">
        <v>0.5</v>
      </c>
      <c r="K2" s="110">
        <v>65.099999999999994</v>
      </c>
      <c r="L2" s="109">
        <v>5.5</v>
      </c>
      <c r="M2" s="110">
        <v>157.43700000000001</v>
      </c>
    </row>
    <row r="3" spans="1:13" ht="21" customHeight="1" x14ac:dyDescent="0.25">
      <c r="A3" s="233"/>
      <c r="B3" s="234"/>
      <c r="C3" s="240"/>
      <c r="D3" s="241"/>
      <c r="E3" s="242"/>
      <c r="F3" s="111" t="s">
        <v>150</v>
      </c>
      <c r="G3" s="112" t="s">
        <v>151</v>
      </c>
      <c r="H3" s="111" t="s">
        <v>152</v>
      </c>
      <c r="J3" s="109">
        <v>1</v>
      </c>
      <c r="K3" s="110">
        <v>65.268000000000001</v>
      </c>
      <c r="L3" s="109">
        <v>6</v>
      </c>
      <c r="M3" s="110">
        <v>166.005</v>
      </c>
    </row>
    <row r="4" spans="1:13" ht="21" customHeight="1" thickBot="1" x14ac:dyDescent="0.3">
      <c r="A4" s="235"/>
      <c r="B4" s="236"/>
      <c r="C4" s="243"/>
      <c r="D4" s="244"/>
      <c r="E4" s="245"/>
      <c r="F4" s="250">
        <f ca="1">TODAY()</f>
        <v>44500</v>
      </c>
      <c r="G4" s="251"/>
      <c r="H4" s="252"/>
      <c r="J4" s="109">
        <v>1.5</v>
      </c>
      <c r="K4" s="110">
        <v>73.363500000000002</v>
      </c>
      <c r="L4" s="109">
        <v>6.5</v>
      </c>
      <c r="M4" s="110">
        <v>175.10850000000002</v>
      </c>
    </row>
    <row r="5" spans="1:13" ht="21" customHeight="1" thickBot="1" x14ac:dyDescent="0.3">
      <c r="A5" s="253" t="s">
        <v>153</v>
      </c>
      <c r="B5" s="253"/>
      <c r="C5" s="253"/>
      <c r="D5" s="253"/>
      <c r="E5" s="253"/>
      <c r="F5" s="253"/>
      <c r="G5" s="253"/>
      <c r="H5" s="253"/>
      <c r="J5" s="109">
        <v>2</v>
      </c>
      <c r="K5" s="110">
        <v>84.608999999999995</v>
      </c>
      <c r="L5" s="109">
        <v>7</v>
      </c>
      <c r="M5" s="110">
        <v>184.21199999999999</v>
      </c>
    </row>
    <row r="6" spans="1:13" ht="21" customHeight="1" x14ac:dyDescent="0.25">
      <c r="A6" s="272" t="s">
        <v>154</v>
      </c>
      <c r="B6" s="273"/>
      <c r="C6" s="273"/>
      <c r="D6" s="273"/>
      <c r="E6" s="278" t="s">
        <v>155</v>
      </c>
      <c r="F6" s="278"/>
      <c r="G6" s="279" t="s">
        <v>19</v>
      </c>
      <c r="H6" s="280"/>
      <c r="J6" s="109">
        <v>2.5</v>
      </c>
      <c r="K6" s="110">
        <v>95.319000000000003</v>
      </c>
      <c r="L6" s="109">
        <v>7.5</v>
      </c>
      <c r="M6" s="110">
        <v>193.31550000000001</v>
      </c>
    </row>
    <row r="7" spans="1:13" ht="21" customHeight="1" x14ac:dyDescent="0.25">
      <c r="A7" s="274"/>
      <c r="B7" s="275"/>
      <c r="C7" s="275"/>
      <c r="D7" s="275"/>
      <c r="E7" s="281" t="s">
        <v>156</v>
      </c>
      <c r="F7" s="281"/>
      <c r="G7" s="275" t="s">
        <v>157</v>
      </c>
      <c r="H7" s="282"/>
      <c r="J7" s="109">
        <v>3</v>
      </c>
      <c r="K7" s="110">
        <v>106.02900000000001</v>
      </c>
      <c r="L7" s="109">
        <v>8</v>
      </c>
      <c r="M7" s="110">
        <v>202.41900000000001</v>
      </c>
    </row>
    <row r="8" spans="1:13" ht="21" customHeight="1" x14ac:dyDescent="0.25">
      <c r="A8" s="274"/>
      <c r="B8" s="275"/>
      <c r="C8" s="275"/>
      <c r="D8" s="275"/>
      <c r="E8" s="281" t="s">
        <v>158</v>
      </c>
      <c r="F8" s="281"/>
      <c r="G8" s="281" t="s">
        <v>159</v>
      </c>
      <c r="H8" s="283"/>
      <c r="J8" s="109">
        <v>3.5</v>
      </c>
      <c r="K8" s="110">
        <v>116.739</v>
      </c>
      <c r="L8" s="109">
        <v>8.5</v>
      </c>
      <c r="M8" s="110">
        <v>211.52249999999998</v>
      </c>
    </row>
    <row r="9" spans="1:13" ht="21" customHeight="1" x14ac:dyDescent="0.25">
      <c r="A9" s="274"/>
      <c r="B9" s="275"/>
      <c r="C9" s="275"/>
      <c r="D9" s="275"/>
      <c r="E9" s="281" t="s">
        <v>160</v>
      </c>
      <c r="F9" s="281"/>
      <c r="G9" s="281" t="s">
        <v>161</v>
      </c>
      <c r="H9" s="283"/>
      <c r="J9" s="109">
        <v>4</v>
      </c>
      <c r="K9" s="110">
        <v>129.15</v>
      </c>
      <c r="L9" s="109">
        <v>9</v>
      </c>
      <c r="M9" s="110">
        <v>220.626</v>
      </c>
    </row>
    <row r="10" spans="1:13" ht="21" customHeight="1" thickBot="1" x14ac:dyDescent="0.3">
      <c r="A10" s="276"/>
      <c r="B10" s="277"/>
      <c r="C10" s="277"/>
      <c r="D10" s="277"/>
      <c r="E10" s="254" t="s">
        <v>162</v>
      </c>
      <c r="F10" s="254"/>
      <c r="G10" s="254" t="s">
        <v>161</v>
      </c>
      <c r="H10" s="255"/>
      <c r="J10" s="109">
        <v>4.5</v>
      </c>
      <c r="K10" s="110">
        <v>138.6</v>
      </c>
      <c r="L10" s="109">
        <v>9.5</v>
      </c>
      <c r="M10" s="110">
        <v>229.7295</v>
      </c>
    </row>
    <row r="11" spans="1:13" ht="21" customHeight="1" thickBot="1" x14ac:dyDescent="0.3">
      <c r="A11" s="256" t="s">
        <v>163</v>
      </c>
      <c r="B11" s="257"/>
      <c r="C11" s="257"/>
      <c r="D11" s="258"/>
      <c r="E11" s="259" t="str">
        <f>Plantilla!C15</f>
        <v>Pablo Espósito Tarrío</v>
      </c>
      <c r="F11" s="260"/>
      <c r="G11" s="260"/>
      <c r="H11" s="261"/>
      <c r="J11" s="109">
        <v>5</v>
      </c>
      <c r="K11" s="110">
        <v>149.1</v>
      </c>
      <c r="L11" s="109">
        <v>10</v>
      </c>
      <c r="M11" s="110">
        <v>238.833</v>
      </c>
    </row>
    <row r="12" spans="1:13" ht="21" customHeight="1" x14ac:dyDescent="0.25">
      <c r="A12" s="262" t="s">
        <v>164</v>
      </c>
      <c r="B12" s="319" t="str">
        <f>Plantilla!C18</f>
        <v>Constituyente 1713 Esq. Minas</v>
      </c>
      <c r="C12" s="319"/>
      <c r="D12" s="320"/>
      <c r="E12" s="264" t="s">
        <v>165</v>
      </c>
      <c r="F12" s="265"/>
      <c r="G12" s="266" t="str">
        <f>Plantilla!C16</f>
        <v>6.418.865-2</v>
      </c>
      <c r="H12" s="267"/>
    </row>
    <row r="13" spans="1:13" ht="21" customHeight="1" thickBot="1" x14ac:dyDescent="0.3">
      <c r="A13" s="263"/>
      <c r="B13" s="321" t="str">
        <f>Plantilla!C19</f>
        <v>Centro, Montevideo</v>
      </c>
      <c r="C13" s="322"/>
      <c r="D13" s="116" t="str">
        <f>Plantilla!C20</f>
        <v>Uruguay</v>
      </c>
      <c r="E13" s="268" t="s">
        <v>166</v>
      </c>
      <c r="F13" s="269"/>
      <c r="G13" s="270">
        <f>Plantilla!C17</f>
        <v>93594297</v>
      </c>
      <c r="H13" s="271"/>
    </row>
    <row r="14" spans="1:13" ht="21" customHeight="1" thickBot="1" x14ac:dyDescent="0.3">
      <c r="A14" s="296" t="s">
        <v>167</v>
      </c>
      <c r="B14" s="297"/>
      <c r="C14" s="300" t="s">
        <v>168</v>
      </c>
      <c r="D14" s="301"/>
      <c r="E14" s="304" t="s">
        <v>148</v>
      </c>
      <c r="F14" s="305"/>
      <c r="G14" s="304" t="s">
        <v>169</v>
      </c>
      <c r="H14" s="305"/>
    </row>
    <row r="15" spans="1:13" ht="21" customHeight="1" thickBot="1" x14ac:dyDescent="0.3">
      <c r="A15" s="298"/>
      <c r="B15" s="299"/>
      <c r="C15" s="302"/>
      <c r="D15" s="303"/>
      <c r="E15" s="306" t="s">
        <v>170</v>
      </c>
      <c r="F15" s="307"/>
      <c r="G15" s="306" t="s">
        <v>170</v>
      </c>
      <c r="H15" s="307"/>
    </row>
    <row r="16" spans="1:13" ht="21" customHeight="1" x14ac:dyDescent="0.25">
      <c r="A16" s="284" t="s">
        <v>171</v>
      </c>
      <c r="B16" s="285"/>
      <c r="C16" s="285"/>
      <c r="D16" s="286"/>
      <c r="E16" s="287">
        <v>0.05</v>
      </c>
      <c r="F16" s="287"/>
      <c r="G16" s="288">
        <f>SUM(G18:H30)*E16</f>
        <v>3.6681750000000002</v>
      </c>
      <c r="H16" s="289"/>
    </row>
    <row r="17" spans="1:14" ht="21" customHeight="1" x14ac:dyDescent="0.25">
      <c r="A17" s="290" t="s">
        <v>172</v>
      </c>
      <c r="B17" s="291"/>
      <c r="C17" s="291"/>
      <c r="D17" s="292"/>
      <c r="E17" s="293">
        <f>120/44.75</f>
        <v>2.6815642458100557</v>
      </c>
      <c r="F17" s="293"/>
      <c r="G17" s="294">
        <f t="shared" ref="G17" si="0">E17</f>
        <v>2.6815642458100557</v>
      </c>
      <c r="H17" s="295"/>
    </row>
    <row r="18" spans="1:14" ht="21" customHeight="1" x14ac:dyDescent="0.25">
      <c r="A18" s="308">
        <f>Plantilla!C43</f>
        <v>1</v>
      </c>
      <c r="B18" s="309"/>
      <c r="C18" s="311">
        <f>Plantilla!C44</f>
        <v>1.4219999999999999</v>
      </c>
      <c r="D18" s="311"/>
      <c r="E18" s="288">
        <f>K4</f>
        <v>73.363500000000002</v>
      </c>
      <c r="F18" s="288"/>
      <c r="G18" s="294">
        <f>E18</f>
        <v>73.363500000000002</v>
      </c>
      <c r="H18" s="295"/>
    </row>
    <row r="19" spans="1:14" ht="21" customHeight="1" x14ac:dyDescent="0.25">
      <c r="A19" s="308"/>
      <c r="B19" s="309"/>
      <c r="C19" s="310"/>
      <c r="D19" s="310"/>
      <c r="E19" s="288"/>
      <c r="F19" s="288"/>
      <c r="G19" s="294"/>
      <c r="H19" s="295"/>
      <c r="N19" s="113"/>
    </row>
    <row r="20" spans="1:14" ht="21" customHeight="1" x14ac:dyDescent="0.25">
      <c r="A20" s="308"/>
      <c r="B20" s="309"/>
      <c r="C20" s="310"/>
      <c r="D20" s="310"/>
      <c r="E20" s="288"/>
      <c r="F20" s="288"/>
      <c r="G20" s="294"/>
      <c r="H20" s="295"/>
    </row>
    <row r="21" spans="1:14" ht="21" customHeight="1" x14ac:dyDescent="0.25">
      <c r="A21" s="308"/>
      <c r="B21" s="309"/>
      <c r="C21" s="310"/>
      <c r="D21" s="310"/>
      <c r="E21" s="288"/>
      <c r="F21" s="288"/>
      <c r="G21" s="294"/>
      <c r="H21" s="295"/>
    </row>
    <row r="22" spans="1:14" ht="21" customHeight="1" x14ac:dyDescent="0.25">
      <c r="A22" s="308"/>
      <c r="B22" s="309"/>
      <c r="C22" s="310"/>
      <c r="D22" s="310"/>
      <c r="E22" s="288"/>
      <c r="F22" s="288"/>
      <c r="G22" s="294"/>
      <c r="H22" s="295"/>
      <c r="J22" s="119"/>
      <c r="K22" s="120"/>
    </row>
    <row r="23" spans="1:14" ht="21" customHeight="1" x14ac:dyDescent="0.25">
      <c r="A23" s="308"/>
      <c r="B23" s="309"/>
      <c r="C23" s="310"/>
      <c r="D23" s="310"/>
      <c r="E23" s="288"/>
      <c r="F23" s="288"/>
      <c r="G23" s="294"/>
      <c r="H23" s="295"/>
      <c r="J23" s="119"/>
      <c r="K23" s="120"/>
    </row>
    <row r="24" spans="1:14" ht="21" customHeight="1" x14ac:dyDescent="0.25">
      <c r="A24" s="308"/>
      <c r="B24" s="309"/>
      <c r="C24" s="310"/>
      <c r="D24" s="310"/>
      <c r="E24" s="288"/>
      <c r="F24" s="288"/>
      <c r="G24" s="294"/>
      <c r="H24" s="295"/>
      <c r="J24" s="119"/>
      <c r="K24" s="120"/>
    </row>
    <row r="25" spans="1:14" ht="21" customHeight="1" x14ac:dyDescent="0.25">
      <c r="A25" s="308"/>
      <c r="B25" s="309"/>
      <c r="C25" s="310"/>
      <c r="D25" s="310"/>
      <c r="E25" s="288"/>
      <c r="F25" s="288"/>
      <c r="G25" s="294"/>
      <c r="H25" s="295"/>
      <c r="J25" s="119"/>
      <c r="K25" s="120"/>
    </row>
    <row r="26" spans="1:14" ht="21" customHeight="1" x14ac:dyDescent="0.25">
      <c r="A26" s="308"/>
      <c r="B26" s="309"/>
      <c r="C26" s="310"/>
      <c r="D26" s="310"/>
      <c r="E26" s="288"/>
      <c r="F26" s="288"/>
      <c r="G26" s="294"/>
      <c r="H26" s="295"/>
      <c r="J26" s="119"/>
      <c r="K26" s="120"/>
    </row>
    <row r="27" spans="1:14" ht="21" customHeight="1" x14ac:dyDescent="0.25">
      <c r="A27" s="308"/>
      <c r="B27" s="309"/>
      <c r="C27" s="310"/>
      <c r="D27" s="310"/>
      <c r="E27" s="288"/>
      <c r="F27" s="288"/>
      <c r="G27" s="294"/>
      <c r="H27" s="295"/>
      <c r="J27" s="119"/>
      <c r="K27" s="120"/>
    </row>
    <row r="28" spans="1:14" ht="21" customHeight="1" x14ac:dyDescent="0.25">
      <c r="A28" s="308"/>
      <c r="B28" s="309"/>
      <c r="C28" s="310"/>
      <c r="D28" s="310"/>
      <c r="E28" s="288"/>
      <c r="F28" s="288"/>
      <c r="G28" s="294"/>
      <c r="H28" s="295"/>
      <c r="J28" s="119"/>
      <c r="K28" s="120"/>
    </row>
    <row r="29" spans="1:14" ht="21" customHeight="1" x14ac:dyDescent="0.25">
      <c r="A29" s="308"/>
      <c r="B29" s="309"/>
      <c r="C29" s="310"/>
      <c r="D29" s="310"/>
      <c r="E29" s="288"/>
      <c r="F29" s="288"/>
      <c r="G29" s="294"/>
      <c r="H29" s="295"/>
      <c r="J29" s="119"/>
      <c r="K29" s="120"/>
    </row>
    <row r="30" spans="1:14" ht="21" customHeight="1" thickBot="1" x14ac:dyDescent="0.3">
      <c r="A30" s="336"/>
      <c r="B30" s="337"/>
      <c r="C30" s="338"/>
      <c r="D30" s="338"/>
      <c r="E30" s="339"/>
      <c r="F30" s="339"/>
      <c r="G30" s="340"/>
      <c r="H30" s="341"/>
      <c r="J30" s="119"/>
      <c r="K30" s="120"/>
    </row>
    <row r="31" spans="1:14" ht="21" customHeight="1" thickBot="1" x14ac:dyDescent="0.3">
      <c r="A31" s="342" t="s">
        <v>173</v>
      </c>
      <c r="B31" s="343"/>
      <c r="C31" s="343"/>
      <c r="D31" s="343"/>
      <c r="E31" s="343"/>
      <c r="F31" s="343"/>
      <c r="G31" s="343"/>
      <c r="H31" s="344"/>
      <c r="J31" s="119"/>
      <c r="K31" s="120"/>
    </row>
    <row r="32" spans="1:14" ht="21" customHeight="1" thickBot="1" x14ac:dyDescent="0.3">
      <c r="A32" s="345">
        <f>COUNT(A16:B30)</f>
        <v>1</v>
      </c>
      <c r="B32" s="346"/>
      <c r="C32" s="347">
        <f>SUM(C17:D30)</f>
        <v>1.4219999999999999</v>
      </c>
      <c r="D32" s="346"/>
      <c r="E32" s="345" t="s">
        <v>174</v>
      </c>
      <c r="F32" s="346"/>
      <c r="G32" s="348">
        <f>SUM(G16:H30)</f>
        <v>79.713239245810058</v>
      </c>
      <c r="H32" s="349"/>
      <c r="J32" s="119"/>
      <c r="K32" s="120"/>
    </row>
    <row r="33" spans="1:11" ht="21" customHeight="1" thickBot="1" x14ac:dyDescent="0.3">
      <c r="A33" s="323" t="s">
        <v>175</v>
      </c>
      <c r="B33" s="324"/>
      <c r="C33" s="324"/>
      <c r="D33" s="325"/>
      <c r="E33" s="323" t="s">
        <v>37</v>
      </c>
      <c r="F33" s="324"/>
      <c r="G33" s="324"/>
      <c r="H33" s="325"/>
      <c r="J33" s="119"/>
      <c r="K33" s="120"/>
    </row>
    <row r="34" spans="1:11" ht="21" customHeight="1" x14ac:dyDescent="0.25">
      <c r="A34" s="326" t="s">
        <v>176</v>
      </c>
      <c r="B34" s="327"/>
      <c r="C34" s="327"/>
      <c r="D34" s="328"/>
      <c r="E34" s="329" t="s">
        <v>177</v>
      </c>
      <c r="F34" s="329"/>
      <c r="G34" s="329"/>
      <c r="H34" s="330"/>
      <c r="J34" s="119"/>
      <c r="K34" s="120"/>
    </row>
    <row r="35" spans="1:11" ht="21" customHeight="1" thickBot="1" x14ac:dyDescent="0.3">
      <c r="A35" s="331" t="str">
        <f>E11</f>
        <v>Pablo Espósito Tarrío</v>
      </c>
      <c r="B35" s="332"/>
      <c r="C35" s="332"/>
      <c r="D35" s="333"/>
      <c r="E35" s="334" t="s">
        <v>49</v>
      </c>
      <c r="F35" s="334"/>
      <c r="G35" s="334"/>
      <c r="H35" s="335"/>
      <c r="J35" s="119"/>
      <c r="K35" s="120"/>
    </row>
    <row r="36" spans="1:11" ht="21" customHeight="1" x14ac:dyDescent="0.25">
      <c r="A36" s="312" t="s">
        <v>144</v>
      </c>
      <c r="B36" s="313"/>
      <c r="C36" s="313"/>
      <c r="D36" s="314"/>
      <c r="E36" s="312" t="s">
        <v>144</v>
      </c>
      <c r="F36" s="313"/>
      <c r="G36" s="313"/>
      <c r="H36" s="314"/>
      <c r="J36" s="119"/>
      <c r="K36" s="120"/>
    </row>
    <row r="37" spans="1:11" ht="21" customHeight="1" thickBot="1" x14ac:dyDescent="0.3">
      <c r="A37" s="315"/>
      <c r="B37" s="316"/>
      <c r="C37" s="316"/>
      <c r="D37" s="317"/>
      <c r="E37" s="315"/>
      <c r="F37" s="316"/>
      <c r="G37" s="316"/>
      <c r="H37" s="317"/>
      <c r="J37" s="119"/>
      <c r="K37" s="120"/>
    </row>
    <row r="38" spans="1:11" ht="33" customHeight="1" thickBot="1" x14ac:dyDescent="0.3">
      <c r="A38" s="318" t="s">
        <v>178</v>
      </c>
      <c r="B38" s="318"/>
      <c r="C38" s="318"/>
      <c r="D38" s="318"/>
      <c r="E38" s="318"/>
      <c r="F38" s="318"/>
      <c r="G38" s="318"/>
      <c r="H38" s="114" t="str">
        <f>'Declaración Jurada'!A1</f>
        <v>House</v>
      </c>
      <c r="J38" s="119"/>
      <c r="K38" s="120"/>
    </row>
    <row r="39" spans="1:11" x14ac:dyDescent="0.25">
      <c r="J39" s="119"/>
      <c r="K39" s="120"/>
    </row>
    <row r="40" spans="1:11" x14ac:dyDescent="0.25">
      <c r="J40" s="119"/>
      <c r="K40" s="120"/>
    </row>
    <row r="41" spans="1:11" x14ac:dyDescent="0.25">
      <c r="J41" s="119"/>
      <c r="K41" s="120"/>
    </row>
    <row r="42" spans="1:11" x14ac:dyDescent="0.25">
      <c r="J42" s="119"/>
      <c r="K42" s="120"/>
    </row>
    <row r="43" spans="1:11" x14ac:dyDescent="0.25">
      <c r="J43" s="119"/>
      <c r="K43" s="120"/>
    </row>
    <row r="44" spans="1:11" x14ac:dyDescent="0.25">
      <c r="J44" s="119"/>
      <c r="K44" s="120"/>
    </row>
    <row r="45" spans="1:11" x14ac:dyDescent="0.25">
      <c r="J45" s="119"/>
      <c r="K45" s="120"/>
    </row>
    <row r="46" spans="1:11" x14ac:dyDescent="0.25">
      <c r="J46" s="119"/>
      <c r="K46" s="120"/>
    </row>
    <row r="47" spans="1:11" x14ac:dyDescent="0.25">
      <c r="J47" s="119"/>
      <c r="K47" s="120"/>
    </row>
    <row r="48" spans="1:11" x14ac:dyDescent="0.25">
      <c r="J48" s="119"/>
      <c r="K48" s="120"/>
    </row>
    <row r="49" spans="10:11" x14ac:dyDescent="0.25">
      <c r="J49" s="119"/>
      <c r="K49" s="120"/>
    </row>
    <row r="50" spans="10:11" x14ac:dyDescent="0.25">
      <c r="J50" s="119"/>
      <c r="K50" s="120"/>
    </row>
    <row r="51" spans="10:11" x14ac:dyDescent="0.25">
      <c r="J51" s="119"/>
      <c r="K51" s="120"/>
    </row>
    <row r="52" spans="10:11" x14ac:dyDescent="0.25">
      <c r="J52" s="119"/>
      <c r="K52" s="120"/>
    </row>
    <row r="53" spans="10:11" x14ac:dyDescent="0.25">
      <c r="J53" s="119"/>
      <c r="K53" s="120"/>
    </row>
    <row r="54" spans="10:11" x14ac:dyDescent="0.25">
      <c r="J54" s="119"/>
      <c r="K54" s="120"/>
    </row>
    <row r="55" spans="10:11" x14ac:dyDescent="0.25">
      <c r="J55" s="119"/>
      <c r="K55" s="120"/>
    </row>
    <row r="56" spans="10:11" x14ac:dyDescent="0.25">
      <c r="J56" s="121"/>
      <c r="K56" s="120"/>
    </row>
  </sheetData>
  <mergeCells count="104">
    <mergeCell ref="A36:D37"/>
    <mergeCell ref="A38:G38"/>
    <mergeCell ref="B12:D12"/>
    <mergeCell ref="B13:C13"/>
    <mergeCell ref="E36:H37"/>
    <mergeCell ref="A33:D33"/>
    <mergeCell ref="E33:H33"/>
    <mergeCell ref="A34:D34"/>
    <mergeCell ref="E34:H34"/>
    <mergeCell ref="A35:D35"/>
    <mergeCell ref="E35:H35"/>
    <mergeCell ref="A30:B30"/>
    <mergeCell ref="C30:D30"/>
    <mergeCell ref="E30:F30"/>
    <mergeCell ref="G30:H30"/>
    <mergeCell ref="A31:H31"/>
    <mergeCell ref="A32:B32"/>
    <mergeCell ref="C32:D32"/>
    <mergeCell ref="E32:F32"/>
    <mergeCell ref="G32:H32"/>
    <mergeCell ref="A28:B28"/>
    <mergeCell ref="C28:D28"/>
    <mergeCell ref="E28:F28"/>
    <mergeCell ref="G28:H28"/>
    <mergeCell ref="A29:B29"/>
    <mergeCell ref="C29:D29"/>
    <mergeCell ref="E29:F29"/>
    <mergeCell ref="G29:H29"/>
    <mergeCell ref="A26:B26"/>
    <mergeCell ref="C26:D26"/>
    <mergeCell ref="E26:F26"/>
    <mergeCell ref="G26:H26"/>
    <mergeCell ref="A27:B27"/>
    <mergeCell ref="C27:D27"/>
    <mergeCell ref="E27:F27"/>
    <mergeCell ref="G27:H27"/>
    <mergeCell ref="A24:B24"/>
    <mergeCell ref="C24:D24"/>
    <mergeCell ref="E24:F24"/>
    <mergeCell ref="G24:H24"/>
    <mergeCell ref="A25:B25"/>
    <mergeCell ref="C25:D25"/>
    <mergeCell ref="E25:F25"/>
    <mergeCell ref="G25:H25"/>
    <mergeCell ref="A22:B22"/>
    <mergeCell ref="C22:D22"/>
    <mergeCell ref="E22:F22"/>
    <mergeCell ref="G22:H22"/>
    <mergeCell ref="A23:B23"/>
    <mergeCell ref="C23:D23"/>
    <mergeCell ref="E23:F23"/>
    <mergeCell ref="G23:H23"/>
    <mergeCell ref="A20:B20"/>
    <mergeCell ref="C20:D20"/>
    <mergeCell ref="E20:F20"/>
    <mergeCell ref="G20:H20"/>
    <mergeCell ref="A21:B21"/>
    <mergeCell ref="C21:D21"/>
    <mergeCell ref="E21:F21"/>
    <mergeCell ref="G21:H21"/>
    <mergeCell ref="A18:B18"/>
    <mergeCell ref="C18:D18"/>
    <mergeCell ref="E18:F18"/>
    <mergeCell ref="G18:H18"/>
    <mergeCell ref="A19:B19"/>
    <mergeCell ref="C19:D19"/>
    <mergeCell ref="E19:F19"/>
    <mergeCell ref="G19:H19"/>
    <mergeCell ref="A16:D16"/>
    <mergeCell ref="E16:F16"/>
    <mergeCell ref="G16:H16"/>
    <mergeCell ref="A17:D17"/>
    <mergeCell ref="E17:F17"/>
    <mergeCell ref="G17:H17"/>
    <mergeCell ref="A14:B15"/>
    <mergeCell ref="C14:D15"/>
    <mergeCell ref="E14:F14"/>
    <mergeCell ref="G14:H14"/>
    <mergeCell ref="E15:F15"/>
    <mergeCell ref="G15:H15"/>
    <mergeCell ref="A12:A13"/>
    <mergeCell ref="E12:F12"/>
    <mergeCell ref="G12:H12"/>
    <mergeCell ref="E13:F13"/>
    <mergeCell ref="G13:H13"/>
    <mergeCell ref="A6:D10"/>
    <mergeCell ref="E6:F6"/>
    <mergeCell ref="G6:H6"/>
    <mergeCell ref="E7:F7"/>
    <mergeCell ref="G7:H7"/>
    <mergeCell ref="E8:F8"/>
    <mergeCell ref="G8:H8"/>
    <mergeCell ref="E9:F9"/>
    <mergeCell ref="G9:H9"/>
    <mergeCell ref="E10:F10"/>
    <mergeCell ref="A1:B4"/>
    <mergeCell ref="C1:E4"/>
    <mergeCell ref="G1:H1"/>
    <mergeCell ref="F2:H2"/>
    <mergeCell ref="F4:H4"/>
    <mergeCell ref="A5:H5"/>
    <mergeCell ref="G10:H10"/>
    <mergeCell ref="A11:D11"/>
    <mergeCell ref="E11:H11"/>
  </mergeCells>
  <pageMargins left="0.7" right="0.7" top="0.75" bottom="0.75" header="0.3" footer="0.3"/>
  <pageSetup scale="87" orientation="portrait" verticalDpi="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49"/>
  <sheetViews>
    <sheetView view="pageBreakPreview" zoomScale="55" zoomScaleNormal="55" zoomScaleSheetLayoutView="55" workbookViewId="0">
      <selection activeCell="AK1" sqref="AK1"/>
    </sheetView>
  </sheetViews>
  <sheetFormatPr baseColWidth="10" defaultRowHeight="12.75" customHeight="1" zeroHeight="1" x14ac:dyDescent="0.2"/>
  <cols>
    <col min="1" max="1" width="1.7109375" style="162" customWidth="1"/>
    <col min="2" max="2" width="6.7109375" style="162" customWidth="1"/>
    <col min="3" max="3" width="10.7109375" style="162" customWidth="1"/>
    <col min="4" max="10" width="1.7109375" style="162" customWidth="1"/>
    <col min="11" max="11" width="8.7109375" style="162" customWidth="1"/>
    <col min="12" max="12" width="1.7109375" style="162" customWidth="1"/>
    <col min="13" max="13" width="4.28515625" style="162" customWidth="1"/>
    <col min="14" max="16" width="1.7109375" style="162" customWidth="1"/>
    <col min="17" max="17" width="6.28515625" style="162" customWidth="1"/>
    <col min="18" max="18" width="1.7109375" style="162" customWidth="1"/>
    <col min="19" max="19" width="6.28515625" style="162" customWidth="1"/>
    <col min="20" max="22" width="1.7109375" style="162" customWidth="1"/>
    <col min="23" max="23" width="3.7109375" style="162" customWidth="1"/>
    <col min="24" max="24" width="1.7109375" style="162" customWidth="1"/>
    <col min="25" max="25" width="9.7109375" style="162" customWidth="1"/>
    <col min="26" max="26" width="2.7109375" style="162" customWidth="1"/>
    <col min="27" max="27" width="1.7109375" style="162" customWidth="1"/>
    <col min="28" max="28" width="4.7109375" style="162" customWidth="1"/>
    <col min="29" max="29" width="5.28515625" style="162" customWidth="1"/>
    <col min="30" max="31" width="4.7109375" style="162" customWidth="1"/>
    <col min="32" max="32" width="3.28515625" style="162" customWidth="1"/>
    <col min="33" max="33" width="1.7109375" style="162" customWidth="1"/>
    <col min="34" max="34" width="4.7109375" style="162" customWidth="1"/>
    <col min="35" max="36" width="1.7109375" style="162" customWidth="1"/>
    <col min="37" max="37" width="27" style="162" customWidth="1"/>
    <col min="38" max="38" width="29.85546875" style="162" customWidth="1"/>
    <col min="39" max="39" width="3.28515625" style="162" customWidth="1"/>
    <col min="40" max="256" width="11.42578125" style="162"/>
    <col min="257" max="257" width="1.7109375" style="162" customWidth="1"/>
    <col min="258" max="258" width="6.7109375" style="162" customWidth="1"/>
    <col min="259" max="259" width="10.7109375" style="162" customWidth="1"/>
    <col min="260" max="266" width="1.7109375" style="162" customWidth="1"/>
    <col min="267" max="267" width="8.7109375" style="162" customWidth="1"/>
    <col min="268" max="268" width="1.7109375" style="162" customWidth="1"/>
    <col min="269" max="269" width="4.28515625" style="162" customWidth="1"/>
    <col min="270" max="272" width="1.7109375" style="162" customWidth="1"/>
    <col min="273" max="273" width="6.28515625" style="162" customWidth="1"/>
    <col min="274" max="274" width="1.7109375" style="162" customWidth="1"/>
    <col min="275" max="275" width="6.28515625" style="162" customWidth="1"/>
    <col min="276" max="278" width="1.7109375" style="162" customWidth="1"/>
    <col min="279" max="279" width="3.7109375" style="162" customWidth="1"/>
    <col min="280" max="280" width="1.7109375" style="162" customWidth="1"/>
    <col min="281" max="281" width="9.7109375" style="162" customWidth="1"/>
    <col min="282" max="282" width="2.7109375" style="162" customWidth="1"/>
    <col min="283" max="283" width="1.7109375" style="162" customWidth="1"/>
    <col min="284" max="284" width="4.7109375" style="162" customWidth="1"/>
    <col min="285" max="285" width="5.28515625" style="162" customWidth="1"/>
    <col min="286" max="287" width="4.7109375" style="162" customWidth="1"/>
    <col min="288" max="288" width="3.28515625" style="162" customWidth="1"/>
    <col min="289" max="289" width="1.7109375" style="162" customWidth="1"/>
    <col min="290" max="290" width="4.7109375" style="162" customWidth="1"/>
    <col min="291" max="292" width="1.7109375" style="162" customWidth="1"/>
    <col min="293" max="293" width="27" style="162" customWidth="1"/>
    <col min="294" max="294" width="29.85546875" style="162" customWidth="1"/>
    <col min="295" max="295" width="3.28515625" style="162" customWidth="1"/>
    <col min="296" max="512" width="11.42578125" style="162"/>
    <col min="513" max="513" width="1.7109375" style="162" customWidth="1"/>
    <col min="514" max="514" width="6.7109375" style="162" customWidth="1"/>
    <col min="515" max="515" width="10.7109375" style="162" customWidth="1"/>
    <col min="516" max="522" width="1.7109375" style="162" customWidth="1"/>
    <col min="523" max="523" width="8.7109375" style="162" customWidth="1"/>
    <col min="524" max="524" width="1.7109375" style="162" customWidth="1"/>
    <col min="525" max="525" width="4.28515625" style="162" customWidth="1"/>
    <col min="526" max="528" width="1.7109375" style="162" customWidth="1"/>
    <col min="529" max="529" width="6.28515625" style="162" customWidth="1"/>
    <col min="530" max="530" width="1.7109375" style="162" customWidth="1"/>
    <col min="531" max="531" width="6.28515625" style="162" customWidth="1"/>
    <col min="532" max="534" width="1.7109375" style="162" customWidth="1"/>
    <col min="535" max="535" width="3.7109375" style="162" customWidth="1"/>
    <col min="536" max="536" width="1.7109375" style="162" customWidth="1"/>
    <col min="537" max="537" width="9.7109375" style="162" customWidth="1"/>
    <col min="538" max="538" width="2.7109375" style="162" customWidth="1"/>
    <col min="539" max="539" width="1.7109375" style="162" customWidth="1"/>
    <col min="540" max="540" width="4.7109375" style="162" customWidth="1"/>
    <col min="541" max="541" width="5.28515625" style="162" customWidth="1"/>
    <col min="542" max="543" width="4.7109375" style="162" customWidth="1"/>
    <col min="544" max="544" width="3.28515625" style="162" customWidth="1"/>
    <col min="545" max="545" width="1.7109375" style="162" customWidth="1"/>
    <col min="546" max="546" width="4.7109375" style="162" customWidth="1"/>
    <col min="547" max="548" width="1.7109375" style="162" customWidth="1"/>
    <col min="549" max="549" width="27" style="162" customWidth="1"/>
    <col min="550" max="550" width="29.85546875" style="162" customWidth="1"/>
    <col min="551" max="551" width="3.28515625" style="162" customWidth="1"/>
    <col min="552" max="768" width="11.42578125" style="162"/>
    <col min="769" max="769" width="1.7109375" style="162" customWidth="1"/>
    <col min="770" max="770" width="6.7109375" style="162" customWidth="1"/>
    <col min="771" max="771" width="10.7109375" style="162" customWidth="1"/>
    <col min="772" max="778" width="1.7109375" style="162" customWidth="1"/>
    <col min="779" max="779" width="8.7109375" style="162" customWidth="1"/>
    <col min="780" max="780" width="1.7109375" style="162" customWidth="1"/>
    <col min="781" max="781" width="4.28515625" style="162" customWidth="1"/>
    <col min="782" max="784" width="1.7109375" style="162" customWidth="1"/>
    <col min="785" max="785" width="6.28515625" style="162" customWidth="1"/>
    <col min="786" max="786" width="1.7109375" style="162" customWidth="1"/>
    <col min="787" max="787" width="6.28515625" style="162" customWidth="1"/>
    <col min="788" max="790" width="1.7109375" style="162" customWidth="1"/>
    <col min="791" max="791" width="3.7109375" style="162" customWidth="1"/>
    <col min="792" max="792" width="1.7109375" style="162" customWidth="1"/>
    <col min="793" max="793" width="9.7109375" style="162" customWidth="1"/>
    <col min="794" max="794" width="2.7109375" style="162" customWidth="1"/>
    <col min="795" max="795" width="1.7109375" style="162" customWidth="1"/>
    <col min="796" max="796" width="4.7109375" style="162" customWidth="1"/>
    <col min="797" max="797" width="5.28515625" style="162" customWidth="1"/>
    <col min="798" max="799" width="4.7109375" style="162" customWidth="1"/>
    <col min="800" max="800" width="3.28515625" style="162" customWidth="1"/>
    <col min="801" max="801" width="1.7109375" style="162" customWidth="1"/>
    <col min="802" max="802" width="4.7109375" style="162" customWidth="1"/>
    <col min="803" max="804" width="1.7109375" style="162" customWidth="1"/>
    <col min="805" max="805" width="27" style="162" customWidth="1"/>
    <col min="806" max="806" width="29.85546875" style="162" customWidth="1"/>
    <col min="807" max="807" width="3.28515625" style="162" customWidth="1"/>
    <col min="808" max="1024" width="11.42578125" style="162"/>
    <col min="1025" max="1025" width="1.7109375" style="162" customWidth="1"/>
    <col min="1026" max="1026" width="6.7109375" style="162" customWidth="1"/>
    <col min="1027" max="1027" width="10.7109375" style="162" customWidth="1"/>
    <col min="1028" max="1034" width="1.7109375" style="162" customWidth="1"/>
    <col min="1035" max="1035" width="8.7109375" style="162" customWidth="1"/>
    <col min="1036" max="1036" width="1.7109375" style="162" customWidth="1"/>
    <col min="1037" max="1037" width="4.28515625" style="162" customWidth="1"/>
    <col min="1038" max="1040" width="1.7109375" style="162" customWidth="1"/>
    <col min="1041" max="1041" width="6.28515625" style="162" customWidth="1"/>
    <col min="1042" max="1042" width="1.7109375" style="162" customWidth="1"/>
    <col min="1043" max="1043" width="6.28515625" style="162" customWidth="1"/>
    <col min="1044" max="1046" width="1.7109375" style="162" customWidth="1"/>
    <col min="1047" max="1047" width="3.7109375" style="162" customWidth="1"/>
    <col min="1048" max="1048" width="1.7109375" style="162" customWidth="1"/>
    <col min="1049" max="1049" width="9.7109375" style="162" customWidth="1"/>
    <col min="1050" max="1050" width="2.7109375" style="162" customWidth="1"/>
    <col min="1051" max="1051" width="1.7109375" style="162" customWidth="1"/>
    <col min="1052" max="1052" width="4.7109375" style="162" customWidth="1"/>
    <col min="1053" max="1053" width="5.28515625" style="162" customWidth="1"/>
    <col min="1054" max="1055" width="4.7109375" style="162" customWidth="1"/>
    <col min="1056" max="1056" width="3.28515625" style="162" customWidth="1"/>
    <col min="1057" max="1057" width="1.7109375" style="162" customWidth="1"/>
    <col min="1058" max="1058" width="4.7109375" style="162" customWidth="1"/>
    <col min="1059" max="1060" width="1.7109375" style="162" customWidth="1"/>
    <col min="1061" max="1061" width="27" style="162" customWidth="1"/>
    <col min="1062" max="1062" width="29.85546875" style="162" customWidth="1"/>
    <col min="1063" max="1063" width="3.28515625" style="162" customWidth="1"/>
    <col min="1064" max="1280" width="11.42578125" style="162"/>
    <col min="1281" max="1281" width="1.7109375" style="162" customWidth="1"/>
    <col min="1282" max="1282" width="6.7109375" style="162" customWidth="1"/>
    <col min="1283" max="1283" width="10.7109375" style="162" customWidth="1"/>
    <col min="1284" max="1290" width="1.7109375" style="162" customWidth="1"/>
    <col min="1291" max="1291" width="8.7109375" style="162" customWidth="1"/>
    <col min="1292" max="1292" width="1.7109375" style="162" customWidth="1"/>
    <col min="1293" max="1293" width="4.28515625" style="162" customWidth="1"/>
    <col min="1294" max="1296" width="1.7109375" style="162" customWidth="1"/>
    <col min="1297" max="1297" width="6.28515625" style="162" customWidth="1"/>
    <col min="1298" max="1298" width="1.7109375" style="162" customWidth="1"/>
    <col min="1299" max="1299" width="6.28515625" style="162" customWidth="1"/>
    <col min="1300" max="1302" width="1.7109375" style="162" customWidth="1"/>
    <col min="1303" max="1303" width="3.7109375" style="162" customWidth="1"/>
    <col min="1304" max="1304" width="1.7109375" style="162" customWidth="1"/>
    <col min="1305" max="1305" width="9.7109375" style="162" customWidth="1"/>
    <col min="1306" max="1306" width="2.7109375" style="162" customWidth="1"/>
    <col min="1307" max="1307" width="1.7109375" style="162" customWidth="1"/>
    <col min="1308" max="1308" width="4.7109375" style="162" customWidth="1"/>
    <col min="1309" max="1309" width="5.28515625" style="162" customWidth="1"/>
    <col min="1310" max="1311" width="4.7109375" style="162" customWidth="1"/>
    <col min="1312" max="1312" width="3.28515625" style="162" customWidth="1"/>
    <col min="1313" max="1313" width="1.7109375" style="162" customWidth="1"/>
    <col min="1314" max="1314" width="4.7109375" style="162" customWidth="1"/>
    <col min="1315" max="1316" width="1.7109375" style="162" customWidth="1"/>
    <col min="1317" max="1317" width="27" style="162" customWidth="1"/>
    <col min="1318" max="1318" width="29.85546875" style="162" customWidth="1"/>
    <col min="1319" max="1319" width="3.28515625" style="162" customWidth="1"/>
    <col min="1320" max="1536" width="11.42578125" style="162"/>
    <col min="1537" max="1537" width="1.7109375" style="162" customWidth="1"/>
    <col min="1538" max="1538" width="6.7109375" style="162" customWidth="1"/>
    <col min="1539" max="1539" width="10.7109375" style="162" customWidth="1"/>
    <col min="1540" max="1546" width="1.7109375" style="162" customWidth="1"/>
    <col min="1547" max="1547" width="8.7109375" style="162" customWidth="1"/>
    <col min="1548" max="1548" width="1.7109375" style="162" customWidth="1"/>
    <col min="1549" max="1549" width="4.28515625" style="162" customWidth="1"/>
    <col min="1550" max="1552" width="1.7109375" style="162" customWidth="1"/>
    <col min="1553" max="1553" width="6.28515625" style="162" customWidth="1"/>
    <col min="1554" max="1554" width="1.7109375" style="162" customWidth="1"/>
    <col min="1555" max="1555" width="6.28515625" style="162" customWidth="1"/>
    <col min="1556" max="1558" width="1.7109375" style="162" customWidth="1"/>
    <col min="1559" max="1559" width="3.7109375" style="162" customWidth="1"/>
    <col min="1560" max="1560" width="1.7109375" style="162" customWidth="1"/>
    <col min="1561" max="1561" width="9.7109375" style="162" customWidth="1"/>
    <col min="1562" max="1562" width="2.7109375" style="162" customWidth="1"/>
    <col min="1563" max="1563" width="1.7109375" style="162" customWidth="1"/>
    <col min="1564" max="1564" width="4.7109375" style="162" customWidth="1"/>
    <col min="1565" max="1565" width="5.28515625" style="162" customWidth="1"/>
    <col min="1566" max="1567" width="4.7109375" style="162" customWidth="1"/>
    <col min="1568" max="1568" width="3.28515625" style="162" customWidth="1"/>
    <col min="1569" max="1569" width="1.7109375" style="162" customWidth="1"/>
    <col min="1570" max="1570" width="4.7109375" style="162" customWidth="1"/>
    <col min="1571" max="1572" width="1.7109375" style="162" customWidth="1"/>
    <col min="1573" max="1573" width="27" style="162" customWidth="1"/>
    <col min="1574" max="1574" width="29.85546875" style="162" customWidth="1"/>
    <col min="1575" max="1575" width="3.28515625" style="162" customWidth="1"/>
    <col min="1576" max="1792" width="11.42578125" style="162"/>
    <col min="1793" max="1793" width="1.7109375" style="162" customWidth="1"/>
    <col min="1794" max="1794" width="6.7109375" style="162" customWidth="1"/>
    <col min="1795" max="1795" width="10.7109375" style="162" customWidth="1"/>
    <col min="1796" max="1802" width="1.7109375" style="162" customWidth="1"/>
    <col min="1803" max="1803" width="8.7109375" style="162" customWidth="1"/>
    <col min="1804" max="1804" width="1.7109375" style="162" customWidth="1"/>
    <col min="1805" max="1805" width="4.28515625" style="162" customWidth="1"/>
    <col min="1806" max="1808" width="1.7109375" style="162" customWidth="1"/>
    <col min="1809" max="1809" width="6.28515625" style="162" customWidth="1"/>
    <col min="1810" max="1810" width="1.7109375" style="162" customWidth="1"/>
    <col min="1811" max="1811" width="6.28515625" style="162" customWidth="1"/>
    <col min="1812" max="1814" width="1.7109375" style="162" customWidth="1"/>
    <col min="1815" max="1815" width="3.7109375" style="162" customWidth="1"/>
    <col min="1816" max="1816" width="1.7109375" style="162" customWidth="1"/>
    <col min="1817" max="1817" width="9.7109375" style="162" customWidth="1"/>
    <col min="1818" max="1818" width="2.7109375" style="162" customWidth="1"/>
    <col min="1819" max="1819" width="1.7109375" style="162" customWidth="1"/>
    <col min="1820" max="1820" width="4.7109375" style="162" customWidth="1"/>
    <col min="1821" max="1821" width="5.28515625" style="162" customWidth="1"/>
    <col min="1822" max="1823" width="4.7109375" style="162" customWidth="1"/>
    <col min="1824" max="1824" width="3.28515625" style="162" customWidth="1"/>
    <col min="1825" max="1825" width="1.7109375" style="162" customWidth="1"/>
    <col min="1826" max="1826" width="4.7109375" style="162" customWidth="1"/>
    <col min="1827" max="1828" width="1.7109375" style="162" customWidth="1"/>
    <col min="1829" max="1829" width="27" style="162" customWidth="1"/>
    <col min="1830" max="1830" width="29.85546875" style="162" customWidth="1"/>
    <col min="1831" max="1831" width="3.28515625" style="162" customWidth="1"/>
    <col min="1832" max="2048" width="11.42578125" style="162"/>
    <col min="2049" max="2049" width="1.7109375" style="162" customWidth="1"/>
    <col min="2050" max="2050" width="6.7109375" style="162" customWidth="1"/>
    <col min="2051" max="2051" width="10.7109375" style="162" customWidth="1"/>
    <col min="2052" max="2058" width="1.7109375" style="162" customWidth="1"/>
    <col min="2059" max="2059" width="8.7109375" style="162" customWidth="1"/>
    <col min="2060" max="2060" width="1.7109375" style="162" customWidth="1"/>
    <col min="2061" max="2061" width="4.28515625" style="162" customWidth="1"/>
    <col min="2062" max="2064" width="1.7109375" style="162" customWidth="1"/>
    <col min="2065" max="2065" width="6.28515625" style="162" customWidth="1"/>
    <col min="2066" max="2066" width="1.7109375" style="162" customWidth="1"/>
    <col min="2067" max="2067" width="6.28515625" style="162" customWidth="1"/>
    <col min="2068" max="2070" width="1.7109375" style="162" customWidth="1"/>
    <col min="2071" max="2071" width="3.7109375" style="162" customWidth="1"/>
    <col min="2072" max="2072" width="1.7109375" style="162" customWidth="1"/>
    <col min="2073" max="2073" width="9.7109375" style="162" customWidth="1"/>
    <col min="2074" max="2074" width="2.7109375" style="162" customWidth="1"/>
    <col min="2075" max="2075" width="1.7109375" style="162" customWidth="1"/>
    <col min="2076" max="2076" width="4.7109375" style="162" customWidth="1"/>
    <col min="2077" max="2077" width="5.28515625" style="162" customWidth="1"/>
    <col min="2078" max="2079" width="4.7109375" style="162" customWidth="1"/>
    <col min="2080" max="2080" width="3.28515625" style="162" customWidth="1"/>
    <col min="2081" max="2081" width="1.7109375" style="162" customWidth="1"/>
    <col min="2082" max="2082" width="4.7109375" style="162" customWidth="1"/>
    <col min="2083" max="2084" width="1.7109375" style="162" customWidth="1"/>
    <col min="2085" max="2085" width="27" style="162" customWidth="1"/>
    <col min="2086" max="2086" width="29.85546875" style="162" customWidth="1"/>
    <col min="2087" max="2087" width="3.28515625" style="162" customWidth="1"/>
    <col min="2088" max="2304" width="11.42578125" style="162"/>
    <col min="2305" max="2305" width="1.7109375" style="162" customWidth="1"/>
    <col min="2306" max="2306" width="6.7109375" style="162" customWidth="1"/>
    <col min="2307" max="2307" width="10.7109375" style="162" customWidth="1"/>
    <col min="2308" max="2314" width="1.7109375" style="162" customWidth="1"/>
    <col min="2315" max="2315" width="8.7109375" style="162" customWidth="1"/>
    <col min="2316" max="2316" width="1.7109375" style="162" customWidth="1"/>
    <col min="2317" max="2317" width="4.28515625" style="162" customWidth="1"/>
    <col min="2318" max="2320" width="1.7109375" style="162" customWidth="1"/>
    <col min="2321" max="2321" width="6.28515625" style="162" customWidth="1"/>
    <col min="2322" max="2322" width="1.7109375" style="162" customWidth="1"/>
    <col min="2323" max="2323" width="6.28515625" style="162" customWidth="1"/>
    <col min="2324" max="2326" width="1.7109375" style="162" customWidth="1"/>
    <col min="2327" max="2327" width="3.7109375" style="162" customWidth="1"/>
    <col min="2328" max="2328" width="1.7109375" style="162" customWidth="1"/>
    <col min="2329" max="2329" width="9.7109375" style="162" customWidth="1"/>
    <col min="2330" max="2330" width="2.7109375" style="162" customWidth="1"/>
    <col min="2331" max="2331" width="1.7109375" style="162" customWidth="1"/>
    <col min="2332" max="2332" width="4.7109375" style="162" customWidth="1"/>
    <col min="2333" max="2333" width="5.28515625" style="162" customWidth="1"/>
    <col min="2334" max="2335" width="4.7109375" style="162" customWidth="1"/>
    <col min="2336" max="2336" width="3.28515625" style="162" customWidth="1"/>
    <col min="2337" max="2337" width="1.7109375" style="162" customWidth="1"/>
    <col min="2338" max="2338" width="4.7109375" style="162" customWidth="1"/>
    <col min="2339" max="2340" width="1.7109375" style="162" customWidth="1"/>
    <col min="2341" max="2341" width="27" style="162" customWidth="1"/>
    <col min="2342" max="2342" width="29.85546875" style="162" customWidth="1"/>
    <col min="2343" max="2343" width="3.28515625" style="162" customWidth="1"/>
    <col min="2344" max="2560" width="11.42578125" style="162"/>
    <col min="2561" max="2561" width="1.7109375" style="162" customWidth="1"/>
    <col min="2562" max="2562" width="6.7109375" style="162" customWidth="1"/>
    <col min="2563" max="2563" width="10.7109375" style="162" customWidth="1"/>
    <col min="2564" max="2570" width="1.7109375" style="162" customWidth="1"/>
    <col min="2571" max="2571" width="8.7109375" style="162" customWidth="1"/>
    <col min="2572" max="2572" width="1.7109375" style="162" customWidth="1"/>
    <col min="2573" max="2573" width="4.28515625" style="162" customWidth="1"/>
    <col min="2574" max="2576" width="1.7109375" style="162" customWidth="1"/>
    <col min="2577" max="2577" width="6.28515625" style="162" customWidth="1"/>
    <col min="2578" max="2578" width="1.7109375" style="162" customWidth="1"/>
    <col min="2579" max="2579" width="6.28515625" style="162" customWidth="1"/>
    <col min="2580" max="2582" width="1.7109375" style="162" customWidth="1"/>
    <col min="2583" max="2583" width="3.7109375" style="162" customWidth="1"/>
    <col min="2584" max="2584" width="1.7109375" style="162" customWidth="1"/>
    <col min="2585" max="2585" width="9.7109375" style="162" customWidth="1"/>
    <col min="2586" max="2586" width="2.7109375" style="162" customWidth="1"/>
    <col min="2587" max="2587" width="1.7109375" style="162" customWidth="1"/>
    <col min="2588" max="2588" width="4.7109375" style="162" customWidth="1"/>
    <col min="2589" max="2589" width="5.28515625" style="162" customWidth="1"/>
    <col min="2590" max="2591" width="4.7109375" style="162" customWidth="1"/>
    <col min="2592" max="2592" width="3.28515625" style="162" customWidth="1"/>
    <col min="2593" max="2593" width="1.7109375" style="162" customWidth="1"/>
    <col min="2594" max="2594" width="4.7109375" style="162" customWidth="1"/>
    <col min="2595" max="2596" width="1.7109375" style="162" customWidth="1"/>
    <col min="2597" max="2597" width="27" style="162" customWidth="1"/>
    <col min="2598" max="2598" width="29.85546875" style="162" customWidth="1"/>
    <col min="2599" max="2599" width="3.28515625" style="162" customWidth="1"/>
    <col min="2600" max="2816" width="11.42578125" style="162"/>
    <col min="2817" max="2817" width="1.7109375" style="162" customWidth="1"/>
    <col min="2818" max="2818" width="6.7109375" style="162" customWidth="1"/>
    <col min="2819" max="2819" width="10.7109375" style="162" customWidth="1"/>
    <col min="2820" max="2826" width="1.7109375" style="162" customWidth="1"/>
    <col min="2827" max="2827" width="8.7109375" style="162" customWidth="1"/>
    <col min="2828" max="2828" width="1.7109375" style="162" customWidth="1"/>
    <col min="2829" max="2829" width="4.28515625" style="162" customWidth="1"/>
    <col min="2830" max="2832" width="1.7109375" style="162" customWidth="1"/>
    <col min="2833" max="2833" width="6.28515625" style="162" customWidth="1"/>
    <col min="2834" max="2834" width="1.7109375" style="162" customWidth="1"/>
    <col min="2835" max="2835" width="6.28515625" style="162" customWidth="1"/>
    <col min="2836" max="2838" width="1.7109375" style="162" customWidth="1"/>
    <col min="2839" max="2839" width="3.7109375" style="162" customWidth="1"/>
    <col min="2840" max="2840" width="1.7109375" style="162" customWidth="1"/>
    <col min="2841" max="2841" width="9.7109375" style="162" customWidth="1"/>
    <col min="2842" max="2842" width="2.7109375" style="162" customWidth="1"/>
    <col min="2843" max="2843" width="1.7109375" style="162" customWidth="1"/>
    <col min="2844" max="2844" width="4.7109375" style="162" customWidth="1"/>
    <col min="2845" max="2845" width="5.28515625" style="162" customWidth="1"/>
    <col min="2846" max="2847" width="4.7109375" style="162" customWidth="1"/>
    <col min="2848" max="2848" width="3.28515625" style="162" customWidth="1"/>
    <col min="2849" max="2849" width="1.7109375" style="162" customWidth="1"/>
    <col min="2850" max="2850" width="4.7109375" style="162" customWidth="1"/>
    <col min="2851" max="2852" width="1.7109375" style="162" customWidth="1"/>
    <col min="2853" max="2853" width="27" style="162" customWidth="1"/>
    <col min="2854" max="2854" width="29.85546875" style="162" customWidth="1"/>
    <col min="2855" max="2855" width="3.28515625" style="162" customWidth="1"/>
    <col min="2856" max="3072" width="11.42578125" style="162"/>
    <col min="3073" max="3073" width="1.7109375" style="162" customWidth="1"/>
    <col min="3074" max="3074" width="6.7109375" style="162" customWidth="1"/>
    <col min="3075" max="3075" width="10.7109375" style="162" customWidth="1"/>
    <col min="3076" max="3082" width="1.7109375" style="162" customWidth="1"/>
    <col min="3083" max="3083" width="8.7109375" style="162" customWidth="1"/>
    <col min="3084" max="3084" width="1.7109375" style="162" customWidth="1"/>
    <col min="3085" max="3085" width="4.28515625" style="162" customWidth="1"/>
    <col min="3086" max="3088" width="1.7109375" style="162" customWidth="1"/>
    <col min="3089" max="3089" width="6.28515625" style="162" customWidth="1"/>
    <col min="3090" max="3090" width="1.7109375" style="162" customWidth="1"/>
    <col min="3091" max="3091" width="6.28515625" style="162" customWidth="1"/>
    <col min="3092" max="3094" width="1.7109375" style="162" customWidth="1"/>
    <col min="3095" max="3095" width="3.7109375" style="162" customWidth="1"/>
    <col min="3096" max="3096" width="1.7109375" style="162" customWidth="1"/>
    <col min="3097" max="3097" width="9.7109375" style="162" customWidth="1"/>
    <col min="3098" max="3098" width="2.7109375" style="162" customWidth="1"/>
    <col min="3099" max="3099" width="1.7109375" style="162" customWidth="1"/>
    <col min="3100" max="3100" width="4.7109375" style="162" customWidth="1"/>
    <col min="3101" max="3101" width="5.28515625" style="162" customWidth="1"/>
    <col min="3102" max="3103" width="4.7109375" style="162" customWidth="1"/>
    <col min="3104" max="3104" width="3.28515625" style="162" customWidth="1"/>
    <col min="3105" max="3105" width="1.7109375" style="162" customWidth="1"/>
    <col min="3106" max="3106" width="4.7109375" style="162" customWidth="1"/>
    <col min="3107" max="3108" width="1.7109375" style="162" customWidth="1"/>
    <col min="3109" max="3109" width="27" style="162" customWidth="1"/>
    <col min="3110" max="3110" width="29.85546875" style="162" customWidth="1"/>
    <col min="3111" max="3111" width="3.28515625" style="162" customWidth="1"/>
    <col min="3112" max="3328" width="11.42578125" style="162"/>
    <col min="3329" max="3329" width="1.7109375" style="162" customWidth="1"/>
    <col min="3330" max="3330" width="6.7109375" style="162" customWidth="1"/>
    <col min="3331" max="3331" width="10.7109375" style="162" customWidth="1"/>
    <col min="3332" max="3338" width="1.7109375" style="162" customWidth="1"/>
    <col min="3339" max="3339" width="8.7109375" style="162" customWidth="1"/>
    <col min="3340" max="3340" width="1.7109375" style="162" customWidth="1"/>
    <col min="3341" max="3341" width="4.28515625" style="162" customWidth="1"/>
    <col min="3342" max="3344" width="1.7109375" style="162" customWidth="1"/>
    <col min="3345" max="3345" width="6.28515625" style="162" customWidth="1"/>
    <col min="3346" max="3346" width="1.7109375" style="162" customWidth="1"/>
    <col min="3347" max="3347" width="6.28515625" style="162" customWidth="1"/>
    <col min="3348" max="3350" width="1.7109375" style="162" customWidth="1"/>
    <col min="3351" max="3351" width="3.7109375" style="162" customWidth="1"/>
    <col min="3352" max="3352" width="1.7109375" style="162" customWidth="1"/>
    <col min="3353" max="3353" width="9.7109375" style="162" customWidth="1"/>
    <col min="3354" max="3354" width="2.7109375" style="162" customWidth="1"/>
    <col min="3355" max="3355" width="1.7109375" style="162" customWidth="1"/>
    <col min="3356" max="3356" width="4.7109375" style="162" customWidth="1"/>
    <col min="3357" max="3357" width="5.28515625" style="162" customWidth="1"/>
    <col min="3358" max="3359" width="4.7109375" style="162" customWidth="1"/>
    <col min="3360" max="3360" width="3.28515625" style="162" customWidth="1"/>
    <col min="3361" max="3361" width="1.7109375" style="162" customWidth="1"/>
    <col min="3362" max="3362" width="4.7109375" style="162" customWidth="1"/>
    <col min="3363" max="3364" width="1.7109375" style="162" customWidth="1"/>
    <col min="3365" max="3365" width="27" style="162" customWidth="1"/>
    <col min="3366" max="3366" width="29.85546875" style="162" customWidth="1"/>
    <col min="3367" max="3367" width="3.28515625" style="162" customWidth="1"/>
    <col min="3368" max="3584" width="11.42578125" style="162"/>
    <col min="3585" max="3585" width="1.7109375" style="162" customWidth="1"/>
    <col min="3586" max="3586" width="6.7109375" style="162" customWidth="1"/>
    <col min="3587" max="3587" width="10.7109375" style="162" customWidth="1"/>
    <col min="3588" max="3594" width="1.7109375" style="162" customWidth="1"/>
    <col min="3595" max="3595" width="8.7109375" style="162" customWidth="1"/>
    <col min="3596" max="3596" width="1.7109375" style="162" customWidth="1"/>
    <col min="3597" max="3597" width="4.28515625" style="162" customWidth="1"/>
    <col min="3598" max="3600" width="1.7109375" style="162" customWidth="1"/>
    <col min="3601" max="3601" width="6.28515625" style="162" customWidth="1"/>
    <col min="3602" max="3602" width="1.7109375" style="162" customWidth="1"/>
    <col min="3603" max="3603" width="6.28515625" style="162" customWidth="1"/>
    <col min="3604" max="3606" width="1.7109375" style="162" customWidth="1"/>
    <col min="3607" max="3607" width="3.7109375" style="162" customWidth="1"/>
    <col min="3608" max="3608" width="1.7109375" style="162" customWidth="1"/>
    <col min="3609" max="3609" width="9.7109375" style="162" customWidth="1"/>
    <col min="3610" max="3610" width="2.7109375" style="162" customWidth="1"/>
    <col min="3611" max="3611" width="1.7109375" style="162" customWidth="1"/>
    <col min="3612" max="3612" width="4.7109375" style="162" customWidth="1"/>
    <col min="3613" max="3613" width="5.28515625" style="162" customWidth="1"/>
    <col min="3614" max="3615" width="4.7109375" style="162" customWidth="1"/>
    <col min="3616" max="3616" width="3.28515625" style="162" customWidth="1"/>
    <col min="3617" max="3617" width="1.7109375" style="162" customWidth="1"/>
    <col min="3618" max="3618" width="4.7109375" style="162" customWidth="1"/>
    <col min="3619" max="3620" width="1.7109375" style="162" customWidth="1"/>
    <col min="3621" max="3621" width="27" style="162" customWidth="1"/>
    <col min="3622" max="3622" width="29.85546875" style="162" customWidth="1"/>
    <col min="3623" max="3623" width="3.28515625" style="162" customWidth="1"/>
    <col min="3624" max="3840" width="11.42578125" style="162"/>
    <col min="3841" max="3841" width="1.7109375" style="162" customWidth="1"/>
    <col min="3842" max="3842" width="6.7109375" style="162" customWidth="1"/>
    <col min="3843" max="3843" width="10.7109375" style="162" customWidth="1"/>
    <col min="3844" max="3850" width="1.7109375" style="162" customWidth="1"/>
    <col min="3851" max="3851" width="8.7109375" style="162" customWidth="1"/>
    <col min="3852" max="3852" width="1.7109375" style="162" customWidth="1"/>
    <col min="3853" max="3853" width="4.28515625" style="162" customWidth="1"/>
    <col min="3854" max="3856" width="1.7109375" style="162" customWidth="1"/>
    <col min="3857" max="3857" width="6.28515625" style="162" customWidth="1"/>
    <col min="3858" max="3858" width="1.7109375" style="162" customWidth="1"/>
    <col min="3859" max="3859" width="6.28515625" style="162" customWidth="1"/>
    <col min="3860" max="3862" width="1.7109375" style="162" customWidth="1"/>
    <col min="3863" max="3863" width="3.7109375" style="162" customWidth="1"/>
    <col min="3864" max="3864" width="1.7109375" style="162" customWidth="1"/>
    <col min="3865" max="3865" width="9.7109375" style="162" customWidth="1"/>
    <col min="3866" max="3866" width="2.7109375" style="162" customWidth="1"/>
    <col min="3867" max="3867" width="1.7109375" style="162" customWidth="1"/>
    <col min="3868" max="3868" width="4.7109375" style="162" customWidth="1"/>
    <col min="3869" max="3869" width="5.28515625" style="162" customWidth="1"/>
    <col min="3870" max="3871" width="4.7109375" style="162" customWidth="1"/>
    <col min="3872" max="3872" width="3.28515625" style="162" customWidth="1"/>
    <col min="3873" max="3873" width="1.7109375" style="162" customWidth="1"/>
    <col min="3874" max="3874" width="4.7109375" style="162" customWidth="1"/>
    <col min="3875" max="3876" width="1.7109375" style="162" customWidth="1"/>
    <col min="3877" max="3877" width="27" style="162" customWidth="1"/>
    <col min="3878" max="3878" width="29.85546875" style="162" customWidth="1"/>
    <col min="3879" max="3879" width="3.28515625" style="162" customWidth="1"/>
    <col min="3880" max="4096" width="11.42578125" style="162"/>
    <col min="4097" max="4097" width="1.7109375" style="162" customWidth="1"/>
    <col min="4098" max="4098" width="6.7109375" style="162" customWidth="1"/>
    <col min="4099" max="4099" width="10.7109375" style="162" customWidth="1"/>
    <col min="4100" max="4106" width="1.7109375" style="162" customWidth="1"/>
    <col min="4107" max="4107" width="8.7109375" style="162" customWidth="1"/>
    <col min="4108" max="4108" width="1.7109375" style="162" customWidth="1"/>
    <col min="4109" max="4109" width="4.28515625" style="162" customWidth="1"/>
    <col min="4110" max="4112" width="1.7109375" style="162" customWidth="1"/>
    <col min="4113" max="4113" width="6.28515625" style="162" customWidth="1"/>
    <col min="4114" max="4114" width="1.7109375" style="162" customWidth="1"/>
    <col min="4115" max="4115" width="6.28515625" style="162" customWidth="1"/>
    <col min="4116" max="4118" width="1.7109375" style="162" customWidth="1"/>
    <col min="4119" max="4119" width="3.7109375" style="162" customWidth="1"/>
    <col min="4120" max="4120" width="1.7109375" style="162" customWidth="1"/>
    <col min="4121" max="4121" width="9.7109375" style="162" customWidth="1"/>
    <col min="4122" max="4122" width="2.7109375" style="162" customWidth="1"/>
    <col min="4123" max="4123" width="1.7109375" style="162" customWidth="1"/>
    <col min="4124" max="4124" width="4.7109375" style="162" customWidth="1"/>
    <col min="4125" max="4125" width="5.28515625" style="162" customWidth="1"/>
    <col min="4126" max="4127" width="4.7109375" style="162" customWidth="1"/>
    <col min="4128" max="4128" width="3.28515625" style="162" customWidth="1"/>
    <col min="4129" max="4129" width="1.7109375" style="162" customWidth="1"/>
    <col min="4130" max="4130" width="4.7109375" style="162" customWidth="1"/>
    <col min="4131" max="4132" width="1.7109375" style="162" customWidth="1"/>
    <col min="4133" max="4133" width="27" style="162" customWidth="1"/>
    <col min="4134" max="4134" width="29.85546875" style="162" customWidth="1"/>
    <col min="4135" max="4135" width="3.28515625" style="162" customWidth="1"/>
    <col min="4136" max="4352" width="11.42578125" style="162"/>
    <col min="4353" max="4353" width="1.7109375" style="162" customWidth="1"/>
    <col min="4354" max="4354" width="6.7109375" style="162" customWidth="1"/>
    <col min="4355" max="4355" width="10.7109375" style="162" customWidth="1"/>
    <col min="4356" max="4362" width="1.7109375" style="162" customWidth="1"/>
    <col min="4363" max="4363" width="8.7109375" style="162" customWidth="1"/>
    <col min="4364" max="4364" width="1.7109375" style="162" customWidth="1"/>
    <col min="4365" max="4365" width="4.28515625" style="162" customWidth="1"/>
    <col min="4366" max="4368" width="1.7109375" style="162" customWidth="1"/>
    <col min="4369" max="4369" width="6.28515625" style="162" customWidth="1"/>
    <col min="4370" max="4370" width="1.7109375" style="162" customWidth="1"/>
    <col min="4371" max="4371" width="6.28515625" style="162" customWidth="1"/>
    <col min="4372" max="4374" width="1.7109375" style="162" customWidth="1"/>
    <col min="4375" max="4375" width="3.7109375" style="162" customWidth="1"/>
    <col min="4376" max="4376" width="1.7109375" style="162" customWidth="1"/>
    <col min="4377" max="4377" width="9.7109375" style="162" customWidth="1"/>
    <col min="4378" max="4378" width="2.7109375" style="162" customWidth="1"/>
    <col min="4379" max="4379" width="1.7109375" style="162" customWidth="1"/>
    <col min="4380" max="4380" width="4.7109375" style="162" customWidth="1"/>
    <col min="4381" max="4381" width="5.28515625" style="162" customWidth="1"/>
    <col min="4382" max="4383" width="4.7109375" style="162" customWidth="1"/>
    <col min="4384" max="4384" width="3.28515625" style="162" customWidth="1"/>
    <col min="4385" max="4385" width="1.7109375" style="162" customWidth="1"/>
    <col min="4386" max="4386" width="4.7109375" style="162" customWidth="1"/>
    <col min="4387" max="4388" width="1.7109375" style="162" customWidth="1"/>
    <col min="4389" max="4389" width="27" style="162" customWidth="1"/>
    <col min="4390" max="4390" width="29.85546875" style="162" customWidth="1"/>
    <col min="4391" max="4391" width="3.28515625" style="162" customWidth="1"/>
    <col min="4392" max="4608" width="11.42578125" style="162"/>
    <col min="4609" max="4609" width="1.7109375" style="162" customWidth="1"/>
    <col min="4610" max="4610" width="6.7109375" style="162" customWidth="1"/>
    <col min="4611" max="4611" width="10.7109375" style="162" customWidth="1"/>
    <col min="4612" max="4618" width="1.7109375" style="162" customWidth="1"/>
    <col min="4619" max="4619" width="8.7109375" style="162" customWidth="1"/>
    <col min="4620" max="4620" width="1.7109375" style="162" customWidth="1"/>
    <col min="4621" max="4621" width="4.28515625" style="162" customWidth="1"/>
    <col min="4622" max="4624" width="1.7109375" style="162" customWidth="1"/>
    <col min="4625" max="4625" width="6.28515625" style="162" customWidth="1"/>
    <col min="4626" max="4626" width="1.7109375" style="162" customWidth="1"/>
    <col min="4627" max="4627" width="6.28515625" style="162" customWidth="1"/>
    <col min="4628" max="4630" width="1.7109375" style="162" customWidth="1"/>
    <col min="4631" max="4631" width="3.7109375" style="162" customWidth="1"/>
    <col min="4632" max="4632" width="1.7109375" style="162" customWidth="1"/>
    <col min="4633" max="4633" width="9.7109375" style="162" customWidth="1"/>
    <col min="4634" max="4634" width="2.7109375" style="162" customWidth="1"/>
    <col min="4635" max="4635" width="1.7109375" style="162" customWidth="1"/>
    <col min="4636" max="4636" width="4.7109375" style="162" customWidth="1"/>
    <col min="4637" max="4637" width="5.28515625" style="162" customWidth="1"/>
    <col min="4638" max="4639" width="4.7109375" style="162" customWidth="1"/>
    <col min="4640" max="4640" width="3.28515625" style="162" customWidth="1"/>
    <col min="4641" max="4641" width="1.7109375" style="162" customWidth="1"/>
    <col min="4642" max="4642" width="4.7109375" style="162" customWidth="1"/>
    <col min="4643" max="4644" width="1.7109375" style="162" customWidth="1"/>
    <col min="4645" max="4645" width="27" style="162" customWidth="1"/>
    <col min="4646" max="4646" width="29.85546875" style="162" customWidth="1"/>
    <col min="4647" max="4647" width="3.28515625" style="162" customWidth="1"/>
    <col min="4648" max="4864" width="11.42578125" style="162"/>
    <col min="4865" max="4865" width="1.7109375" style="162" customWidth="1"/>
    <col min="4866" max="4866" width="6.7109375" style="162" customWidth="1"/>
    <col min="4867" max="4867" width="10.7109375" style="162" customWidth="1"/>
    <col min="4868" max="4874" width="1.7109375" style="162" customWidth="1"/>
    <col min="4875" max="4875" width="8.7109375" style="162" customWidth="1"/>
    <col min="4876" max="4876" width="1.7109375" style="162" customWidth="1"/>
    <col min="4877" max="4877" width="4.28515625" style="162" customWidth="1"/>
    <col min="4878" max="4880" width="1.7109375" style="162" customWidth="1"/>
    <col min="4881" max="4881" width="6.28515625" style="162" customWidth="1"/>
    <col min="4882" max="4882" width="1.7109375" style="162" customWidth="1"/>
    <col min="4883" max="4883" width="6.28515625" style="162" customWidth="1"/>
    <col min="4884" max="4886" width="1.7109375" style="162" customWidth="1"/>
    <col min="4887" max="4887" width="3.7109375" style="162" customWidth="1"/>
    <col min="4888" max="4888" width="1.7109375" style="162" customWidth="1"/>
    <col min="4889" max="4889" width="9.7109375" style="162" customWidth="1"/>
    <col min="4890" max="4890" width="2.7109375" style="162" customWidth="1"/>
    <col min="4891" max="4891" width="1.7109375" style="162" customWidth="1"/>
    <col min="4892" max="4892" width="4.7109375" style="162" customWidth="1"/>
    <col min="4893" max="4893" width="5.28515625" style="162" customWidth="1"/>
    <col min="4894" max="4895" width="4.7109375" style="162" customWidth="1"/>
    <col min="4896" max="4896" width="3.28515625" style="162" customWidth="1"/>
    <col min="4897" max="4897" width="1.7109375" style="162" customWidth="1"/>
    <col min="4898" max="4898" width="4.7109375" style="162" customWidth="1"/>
    <col min="4899" max="4900" width="1.7109375" style="162" customWidth="1"/>
    <col min="4901" max="4901" width="27" style="162" customWidth="1"/>
    <col min="4902" max="4902" width="29.85546875" style="162" customWidth="1"/>
    <col min="4903" max="4903" width="3.28515625" style="162" customWidth="1"/>
    <col min="4904" max="5120" width="11.42578125" style="162"/>
    <col min="5121" max="5121" width="1.7109375" style="162" customWidth="1"/>
    <col min="5122" max="5122" width="6.7109375" style="162" customWidth="1"/>
    <col min="5123" max="5123" width="10.7109375" style="162" customWidth="1"/>
    <col min="5124" max="5130" width="1.7109375" style="162" customWidth="1"/>
    <col min="5131" max="5131" width="8.7109375" style="162" customWidth="1"/>
    <col min="5132" max="5132" width="1.7109375" style="162" customWidth="1"/>
    <col min="5133" max="5133" width="4.28515625" style="162" customWidth="1"/>
    <col min="5134" max="5136" width="1.7109375" style="162" customWidth="1"/>
    <col min="5137" max="5137" width="6.28515625" style="162" customWidth="1"/>
    <col min="5138" max="5138" width="1.7109375" style="162" customWidth="1"/>
    <col min="5139" max="5139" width="6.28515625" style="162" customWidth="1"/>
    <col min="5140" max="5142" width="1.7109375" style="162" customWidth="1"/>
    <col min="5143" max="5143" width="3.7109375" style="162" customWidth="1"/>
    <col min="5144" max="5144" width="1.7109375" style="162" customWidth="1"/>
    <col min="5145" max="5145" width="9.7109375" style="162" customWidth="1"/>
    <col min="5146" max="5146" width="2.7109375" style="162" customWidth="1"/>
    <col min="5147" max="5147" width="1.7109375" style="162" customWidth="1"/>
    <col min="5148" max="5148" width="4.7109375" style="162" customWidth="1"/>
    <col min="5149" max="5149" width="5.28515625" style="162" customWidth="1"/>
    <col min="5150" max="5151" width="4.7109375" style="162" customWidth="1"/>
    <col min="5152" max="5152" width="3.28515625" style="162" customWidth="1"/>
    <col min="5153" max="5153" width="1.7109375" style="162" customWidth="1"/>
    <col min="5154" max="5154" width="4.7109375" style="162" customWidth="1"/>
    <col min="5155" max="5156" width="1.7109375" style="162" customWidth="1"/>
    <col min="5157" max="5157" width="27" style="162" customWidth="1"/>
    <col min="5158" max="5158" width="29.85546875" style="162" customWidth="1"/>
    <col min="5159" max="5159" width="3.28515625" style="162" customWidth="1"/>
    <col min="5160" max="5376" width="11.42578125" style="162"/>
    <col min="5377" max="5377" width="1.7109375" style="162" customWidth="1"/>
    <col min="5378" max="5378" width="6.7109375" style="162" customWidth="1"/>
    <col min="5379" max="5379" width="10.7109375" style="162" customWidth="1"/>
    <col min="5380" max="5386" width="1.7109375" style="162" customWidth="1"/>
    <col min="5387" max="5387" width="8.7109375" style="162" customWidth="1"/>
    <col min="5388" max="5388" width="1.7109375" style="162" customWidth="1"/>
    <col min="5389" max="5389" width="4.28515625" style="162" customWidth="1"/>
    <col min="5390" max="5392" width="1.7109375" style="162" customWidth="1"/>
    <col min="5393" max="5393" width="6.28515625" style="162" customWidth="1"/>
    <col min="5394" max="5394" width="1.7109375" style="162" customWidth="1"/>
    <col min="5395" max="5395" width="6.28515625" style="162" customWidth="1"/>
    <col min="5396" max="5398" width="1.7109375" style="162" customWidth="1"/>
    <col min="5399" max="5399" width="3.7109375" style="162" customWidth="1"/>
    <col min="5400" max="5400" width="1.7109375" style="162" customWidth="1"/>
    <col min="5401" max="5401" width="9.7109375" style="162" customWidth="1"/>
    <col min="5402" max="5402" width="2.7109375" style="162" customWidth="1"/>
    <col min="5403" max="5403" width="1.7109375" style="162" customWidth="1"/>
    <col min="5404" max="5404" width="4.7109375" style="162" customWidth="1"/>
    <col min="5405" max="5405" width="5.28515625" style="162" customWidth="1"/>
    <col min="5406" max="5407" width="4.7109375" style="162" customWidth="1"/>
    <col min="5408" max="5408" width="3.28515625" style="162" customWidth="1"/>
    <col min="5409" max="5409" width="1.7109375" style="162" customWidth="1"/>
    <col min="5410" max="5410" width="4.7109375" style="162" customWidth="1"/>
    <col min="5411" max="5412" width="1.7109375" style="162" customWidth="1"/>
    <col min="5413" max="5413" width="27" style="162" customWidth="1"/>
    <col min="5414" max="5414" width="29.85546875" style="162" customWidth="1"/>
    <col min="5415" max="5415" width="3.28515625" style="162" customWidth="1"/>
    <col min="5416" max="5632" width="11.42578125" style="162"/>
    <col min="5633" max="5633" width="1.7109375" style="162" customWidth="1"/>
    <col min="5634" max="5634" width="6.7109375" style="162" customWidth="1"/>
    <col min="5635" max="5635" width="10.7109375" style="162" customWidth="1"/>
    <col min="5636" max="5642" width="1.7109375" style="162" customWidth="1"/>
    <col min="5643" max="5643" width="8.7109375" style="162" customWidth="1"/>
    <col min="5644" max="5644" width="1.7109375" style="162" customWidth="1"/>
    <col min="5645" max="5645" width="4.28515625" style="162" customWidth="1"/>
    <col min="5646" max="5648" width="1.7109375" style="162" customWidth="1"/>
    <col min="5649" max="5649" width="6.28515625" style="162" customWidth="1"/>
    <col min="5650" max="5650" width="1.7109375" style="162" customWidth="1"/>
    <col min="5651" max="5651" width="6.28515625" style="162" customWidth="1"/>
    <col min="5652" max="5654" width="1.7109375" style="162" customWidth="1"/>
    <col min="5655" max="5655" width="3.7109375" style="162" customWidth="1"/>
    <col min="5656" max="5656" width="1.7109375" style="162" customWidth="1"/>
    <col min="5657" max="5657" width="9.7109375" style="162" customWidth="1"/>
    <col min="5658" max="5658" width="2.7109375" style="162" customWidth="1"/>
    <col min="5659" max="5659" width="1.7109375" style="162" customWidth="1"/>
    <col min="5660" max="5660" width="4.7109375" style="162" customWidth="1"/>
    <col min="5661" max="5661" width="5.28515625" style="162" customWidth="1"/>
    <col min="5662" max="5663" width="4.7109375" style="162" customWidth="1"/>
    <col min="5664" max="5664" width="3.28515625" style="162" customWidth="1"/>
    <col min="5665" max="5665" width="1.7109375" style="162" customWidth="1"/>
    <col min="5666" max="5666" width="4.7109375" style="162" customWidth="1"/>
    <col min="5667" max="5668" width="1.7109375" style="162" customWidth="1"/>
    <col min="5669" max="5669" width="27" style="162" customWidth="1"/>
    <col min="5670" max="5670" width="29.85546875" style="162" customWidth="1"/>
    <col min="5671" max="5671" width="3.28515625" style="162" customWidth="1"/>
    <col min="5672" max="5888" width="11.42578125" style="162"/>
    <col min="5889" max="5889" width="1.7109375" style="162" customWidth="1"/>
    <col min="5890" max="5890" width="6.7109375" style="162" customWidth="1"/>
    <col min="5891" max="5891" width="10.7109375" style="162" customWidth="1"/>
    <col min="5892" max="5898" width="1.7109375" style="162" customWidth="1"/>
    <col min="5899" max="5899" width="8.7109375" style="162" customWidth="1"/>
    <col min="5900" max="5900" width="1.7109375" style="162" customWidth="1"/>
    <col min="5901" max="5901" width="4.28515625" style="162" customWidth="1"/>
    <col min="5902" max="5904" width="1.7109375" style="162" customWidth="1"/>
    <col min="5905" max="5905" width="6.28515625" style="162" customWidth="1"/>
    <col min="5906" max="5906" width="1.7109375" style="162" customWidth="1"/>
    <col min="5907" max="5907" width="6.28515625" style="162" customWidth="1"/>
    <col min="5908" max="5910" width="1.7109375" style="162" customWidth="1"/>
    <col min="5911" max="5911" width="3.7109375" style="162" customWidth="1"/>
    <col min="5912" max="5912" width="1.7109375" style="162" customWidth="1"/>
    <col min="5913" max="5913" width="9.7109375" style="162" customWidth="1"/>
    <col min="5914" max="5914" width="2.7109375" style="162" customWidth="1"/>
    <col min="5915" max="5915" width="1.7109375" style="162" customWidth="1"/>
    <col min="5916" max="5916" width="4.7109375" style="162" customWidth="1"/>
    <col min="5917" max="5917" width="5.28515625" style="162" customWidth="1"/>
    <col min="5918" max="5919" width="4.7109375" style="162" customWidth="1"/>
    <col min="5920" max="5920" width="3.28515625" style="162" customWidth="1"/>
    <col min="5921" max="5921" width="1.7109375" style="162" customWidth="1"/>
    <col min="5922" max="5922" width="4.7109375" style="162" customWidth="1"/>
    <col min="5923" max="5924" width="1.7109375" style="162" customWidth="1"/>
    <col min="5925" max="5925" width="27" style="162" customWidth="1"/>
    <col min="5926" max="5926" width="29.85546875" style="162" customWidth="1"/>
    <col min="5927" max="5927" width="3.28515625" style="162" customWidth="1"/>
    <col min="5928" max="6144" width="11.42578125" style="162"/>
    <col min="6145" max="6145" width="1.7109375" style="162" customWidth="1"/>
    <col min="6146" max="6146" width="6.7109375" style="162" customWidth="1"/>
    <col min="6147" max="6147" width="10.7109375" style="162" customWidth="1"/>
    <col min="6148" max="6154" width="1.7109375" style="162" customWidth="1"/>
    <col min="6155" max="6155" width="8.7109375" style="162" customWidth="1"/>
    <col min="6156" max="6156" width="1.7109375" style="162" customWidth="1"/>
    <col min="6157" max="6157" width="4.28515625" style="162" customWidth="1"/>
    <col min="6158" max="6160" width="1.7109375" style="162" customWidth="1"/>
    <col min="6161" max="6161" width="6.28515625" style="162" customWidth="1"/>
    <col min="6162" max="6162" width="1.7109375" style="162" customWidth="1"/>
    <col min="6163" max="6163" width="6.28515625" style="162" customWidth="1"/>
    <col min="6164" max="6166" width="1.7109375" style="162" customWidth="1"/>
    <col min="6167" max="6167" width="3.7109375" style="162" customWidth="1"/>
    <col min="6168" max="6168" width="1.7109375" style="162" customWidth="1"/>
    <col min="6169" max="6169" width="9.7109375" style="162" customWidth="1"/>
    <col min="6170" max="6170" width="2.7109375" style="162" customWidth="1"/>
    <col min="6171" max="6171" width="1.7109375" style="162" customWidth="1"/>
    <col min="6172" max="6172" width="4.7109375" style="162" customWidth="1"/>
    <col min="6173" max="6173" width="5.28515625" style="162" customWidth="1"/>
    <col min="6174" max="6175" width="4.7109375" style="162" customWidth="1"/>
    <col min="6176" max="6176" width="3.28515625" style="162" customWidth="1"/>
    <col min="6177" max="6177" width="1.7109375" style="162" customWidth="1"/>
    <col min="6178" max="6178" width="4.7109375" style="162" customWidth="1"/>
    <col min="6179" max="6180" width="1.7109375" style="162" customWidth="1"/>
    <col min="6181" max="6181" width="27" style="162" customWidth="1"/>
    <col min="6182" max="6182" width="29.85546875" style="162" customWidth="1"/>
    <col min="6183" max="6183" width="3.28515625" style="162" customWidth="1"/>
    <col min="6184" max="6400" width="11.42578125" style="162"/>
    <col min="6401" max="6401" width="1.7109375" style="162" customWidth="1"/>
    <col min="6402" max="6402" width="6.7109375" style="162" customWidth="1"/>
    <col min="6403" max="6403" width="10.7109375" style="162" customWidth="1"/>
    <col min="6404" max="6410" width="1.7109375" style="162" customWidth="1"/>
    <col min="6411" max="6411" width="8.7109375" style="162" customWidth="1"/>
    <col min="6412" max="6412" width="1.7109375" style="162" customWidth="1"/>
    <col min="6413" max="6413" width="4.28515625" style="162" customWidth="1"/>
    <col min="6414" max="6416" width="1.7109375" style="162" customWidth="1"/>
    <col min="6417" max="6417" width="6.28515625" style="162" customWidth="1"/>
    <col min="6418" max="6418" width="1.7109375" style="162" customWidth="1"/>
    <col min="6419" max="6419" width="6.28515625" style="162" customWidth="1"/>
    <col min="6420" max="6422" width="1.7109375" style="162" customWidth="1"/>
    <col min="6423" max="6423" width="3.7109375" style="162" customWidth="1"/>
    <col min="6424" max="6424" width="1.7109375" style="162" customWidth="1"/>
    <col min="6425" max="6425" width="9.7109375" style="162" customWidth="1"/>
    <col min="6426" max="6426" width="2.7109375" style="162" customWidth="1"/>
    <col min="6427" max="6427" width="1.7109375" style="162" customWidth="1"/>
    <col min="6428" max="6428" width="4.7109375" style="162" customWidth="1"/>
    <col min="6429" max="6429" width="5.28515625" style="162" customWidth="1"/>
    <col min="6430" max="6431" width="4.7109375" style="162" customWidth="1"/>
    <col min="6432" max="6432" width="3.28515625" style="162" customWidth="1"/>
    <col min="6433" max="6433" width="1.7109375" style="162" customWidth="1"/>
    <col min="6434" max="6434" width="4.7109375" style="162" customWidth="1"/>
    <col min="6435" max="6436" width="1.7109375" style="162" customWidth="1"/>
    <col min="6437" max="6437" width="27" style="162" customWidth="1"/>
    <col min="6438" max="6438" width="29.85546875" style="162" customWidth="1"/>
    <col min="6439" max="6439" width="3.28515625" style="162" customWidth="1"/>
    <col min="6440" max="6656" width="11.42578125" style="162"/>
    <col min="6657" max="6657" width="1.7109375" style="162" customWidth="1"/>
    <col min="6658" max="6658" width="6.7109375" style="162" customWidth="1"/>
    <col min="6659" max="6659" width="10.7109375" style="162" customWidth="1"/>
    <col min="6660" max="6666" width="1.7109375" style="162" customWidth="1"/>
    <col min="6667" max="6667" width="8.7109375" style="162" customWidth="1"/>
    <col min="6668" max="6668" width="1.7109375" style="162" customWidth="1"/>
    <col min="6669" max="6669" width="4.28515625" style="162" customWidth="1"/>
    <col min="6670" max="6672" width="1.7109375" style="162" customWidth="1"/>
    <col min="6673" max="6673" width="6.28515625" style="162" customWidth="1"/>
    <col min="6674" max="6674" width="1.7109375" style="162" customWidth="1"/>
    <col min="6675" max="6675" width="6.28515625" style="162" customWidth="1"/>
    <col min="6676" max="6678" width="1.7109375" style="162" customWidth="1"/>
    <col min="6679" max="6679" width="3.7109375" style="162" customWidth="1"/>
    <col min="6680" max="6680" width="1.7109375" style="162" customWidth="1"/>
    <col min="6681" max="6681" width="9.7109375" style="162" customWidth="1"/>
    <col min="6682" max="6682" width="2.7109375" style="162" customWidth="1"/>
    <col min="6683" max="6683" width="1.7109375" style="162" customWidth="1"/>
    <col min="6684" max="6684" width="4.7109375" style="162" customWidth="1"/>
    <col min="6685" max="6685" width="5.28515625" style="162" customWidth="1"/>
    <col min="6686" max="6687" width="4.7109375" style="162" customWidth="1"/>
    <col min="6688" max="6688" width="3.28515625" style="162" customWidth="1"/>
    <col min="6689" max="6689" width="1.7109375" style="162" customWidth="1"/>
    <col min="6690" max="6690" width="4.7109375" style="162" customWidth="1"/>
    <col min="6691" max="6692" width="1.7109375" style="162" customWidth="1"/>
    <col min="6693" max="6693" width="27" style="162" customWidth="1"/>
    <col min="6694" max="6694" width="29.85546875" style="162" customWidth="1"/>
    <col min="6695" max="6695" width="3.28515625" style="162" customWidth="1"/>
    <col min="6696" max="6912" width="11.42578125" style="162"/>
    <col min="6913" max="6913" width="1.7109375" style="162" customWidth="1"/>
    <col min="6914" max="6914" width="6.7109375" style="162" customWidth="1"/>
    <col min="6915" max="6915" width="10.7109375" style="162" customWidth="1"/>
    <col min="6916" max="6922" width="1.7109375" style="162" customWidth="1"/>
    <col min="6923" max="6923" width="8.7109375" style="162" customWidth="1"/>
    <col min="6924" max="6924" width="1.7109375" style="162" customWidth="1"/>
    <col min="6925" max="6925" width="4.28515625" style="162" customWidth="1"/>
    <col min="6926" max="6928" width="1.7109375" style="162" customWidth="1"/>
    <col min="6929" max="6929" width="6.28515625" style="162" customWidth="1"/>
    <col min="6930" max="6930" width="1.7109375" style="162" customWidth="1"/>
    <col min="6931" max="6931" width="6.28515625" style="162" customWidth="1"/>
    <col min="6932" max="6934" width="1.7109375" style="162" customWidth="1"/>
    <col min="6935" max="6935" width="3.7109375" style="162" customWidth="1"/>
    <col min="6936" max="6936" width="1.7109375" style="162" customWidth="1"/>
    <col min="6937" max="6937" width="9.7109375" style="162" customWidth="1"/>
    <col min="6938" max="6938" width="2.7109375" style="162" customWidth="1"/>
    <col min="6939" max="6939" width="1.7109375" style="162" customWidth="1"/>
    <col min="6940" max="6940" width="4.7109375" style="162" customWidth="1"/>
    <col min="6941" max="6941" width="5.28515625" style="162" customWidth="1"/>
    <col min="6942" max="6943" width="4.7109375" style="162" customWidth="1"/>
    <col min="6944" max="6944" width="3.28515625" style="162" customWidth="1"/>
    <col min="6945" max="6945" width="1.7109375" style="162" customWidth="1"/>
    <col min="6946" max="6946" width="4.7109375" style="162" customWidth="1"/>
    <col min="6947" max="6948" width="1.7109375" style="162" customWidth="1"/>
    <col min="6949" max="6949" width="27" style="162" customWidth="1"/>
    <col min="6950" max="6950" width="29.85546875" style="162" customWidth="1"/>
    <col min="6951" max="6951" width="3.28515625" style="162" customWidth="1"/>
    <col min="6952" max="7168" width="11.42578125" style="162"/>
    <col min="7169" max="7169" width="1.7109375" style="162" customWidth="1"/>
    <col min="7170" max="7170" width="6.7109375" style="162" customWidth="1"/>
    <col min="7171" max="7171" width="10.7109375" style="162" customWidth="1"/>
    <col min="7172" max="7178" width="1.7109375" style="162" customWidth="1"/>
    <col min="7179" max="7179" width="8.7109375" style="162" customWidth="1"/>
    <col min="7180" max="7180" width="1.7109375" style="162" customWidth="1"/>
    <col min="7181" max="7181" width="4.28515625" style="162" customWidth="1"/>
    <col min="7182" max="7184" width="1.7109375" style="162" customWidth="1"/>
    <col min="7185" max="7185" width="6.28515625" style="162" customWidth="1"/>
    <col min="7186" max="7186" width="1.7109375" style="162" customWidth="1"/>
    <col min="7187" max="7187" width="6.28515625" style="162" customWidth="1"/>
    <col min="7188" max="7190" width="1.7109375" style="162" customWidth="1"/>
    <col min="7191" max="7191" width="3.7109375" style="162" customWidth="1"/>
    <col min="7192" max="7192" width="1.7109375" style="162" customWidth="1"/>
    <col min="7193" max="7193" width="9.7109375" style="162" customWidth="1"/>
    <col min="7194" max="7194" width="2.7109375" style="162" customWidth="1"/>
    <col min="7195" max="7195" width="1.7109375" style="162" customWidth="1"/>
    <col min="7196" max="7196" width="4.7109375" style="162" customWidth="1"/>
    <col min="7197" max="7197" width="5.28515625" style="162" customWidth="1"/>
    <col min="7198" max="7199" width="4.7109375" style="162" customWidth="1"/>
    <col min="7200" max="7200" width="3.28515625" style="162" customWidth="1"/>
    <col min="7201" max="7201" width="1.7109375" style="162" customWidth="1"/>
    <col min="7202" max="7202" width="4.7109375" style="162" customWidth="1"/>
    <col min="7203" max="7204" width="1.7109375" style="162" customWidth="1"/>
    <col min="7205" max="7205" width="27" style="162" customWidth="1"/>
    <col min="7206" max="7206" width="29.85546875" style="162" customWidth="1"/>
    <col min="7207" max="7207" width="3.28515625" style="162" customWidth="1"/>
    <col min="7208" max="7424" width="11.42578125" style="162"/>
    <col min="7425" max="7425" width="1.7109375" style="162" customWidth="1"/>
    <col min="7426" max="7426" width="6.7109375" style="162" customWidth="1"/>
    <col min="7427" max="7427" width="10.7109375" style="162" customWidth="1"/>
    <col min="7428" max="7434" width="1.7109375" style="162" customWidth="1"/>
    <col min="7435" max="7435" width="8.7109375" style="162" customWidth="1"/>
    <col min="7436" max="7436" width="1.7109375" style="162" customWidth="1"/>
    <col min="7437" max="7437" width="4.28515625" style="162" customWidth="1"/>
    <col min="7438" max="7440" width="1.7109375" style="162" customWidth="1"/>
    <col min="7441" max="7441" width="6.28515625" style="162" customWidth="1"/>
    <col min="7442" max="7442" width="1.7109375" style="162" customWidth="1"/>
    <col min="7443" max="7443" width="6.28515625" style="162" customWidth="1"/>
    <col min="7444" max="7446" width="1.7109375" style="162" customWidth="1"/>
    <col min="7447" max="7447" width="3.7109375" style="162" customWidth="1"/>
    <col min="7448" max="7448" width="1.7109375" style="162" customWidth="1"/>
    <col min="7449" max="7449" width="9.7109375" style="162" customWidth="1"/>
    <col min="7450" max="7450" width="2.7109375" style="162" customWidth="1"/>
    <col min="7451" max="7451" width="1.7109375" style="162" customWidth="1"/>
    <col min="7452" max="7452" width="4.7109375" style="162" customWidth="1"/>
    <col min="7453" max="7453" width="5.28515625" style="162" customWidth="1"/>
    <col min="7454" max="7455" width="4.7109375" style="162" customWidth="1"/>
    <col min="7456" max="7456" width="3.28515625" style="162" customWidth="1"/>
    <col min="7457" max="7457" width="1.7109375" style="162" customWidth="1"/>
    <col min="7458" max="7458" width="4.7109375" style="162" customWidth="1"/>
    <col min="7459" max="7460" width="1.7109375" style="162" customWidth="1"/>
    <col min="7461" max="7461" width="27" style="162" customWidth="1"/>
    <col min="7462" max="7462" width="29.85546875" style="162" customWidth="1"/>
    <col min="7463" max="7463" width="3.28515625" style="162" customWidth="1"/>
    <col min="7464" max="7680" width="11.42578125" style="162"/>
    <col min="7681" max="7681" width="1.7109375" style="162" customWidth="1"/>
    <col min="7682" max="7682" width="6.7109375" style="162" customWidth="1"/>
    <col min="7683" max="7683" width="10.7109375" style="162" customWidth="1"/>
    <col min="7684" max="7690" width="1.7109375" style="162" customWidth="1"/>
    <col min="7691" max="7691" width="8.7109375" style="162" customWidth="1"/>
    <col min="7692" max="7692" width="1.7109375" style="162" customWidth="1"/>
    <col min="7693" max="7693" width="4.28515625" style="162" customWidth="1"/>
    <col min="7694" max="7696" width="1.7109375" style="162" customWidth="1"/>
    <col min="7697" max="7697" width="6.28515625" style="162" customWidth="1"/>
    <col min="7698" max="7698" width="1.7109375" style="162" customWidth="1"/>
    <col min="7699" max="7699" width="6.28515625" style="162" customWidth="1"/>
    <col min="7700" max="7702" width="1.7109375" style="162" customWidth="1"/>
    <col min="7703" max="7703" width="3.7109375" style="162" customWidth="1"/>
    <col min="7704" max="7704" width="1.7109375" style="162" customWidth="1"/>
    <col min="7705" max="7705" width="9.7109375" style="162" customWidth="1"/>
    <col min="7706" max="7706" width="2.7109375" style="162" customWidth="1"/>
    <col min="7707" max="7707" width="1.7109375" style="162" customWidth="1"/>
    <col min="7708" max="7708" width="4.7109375" style="162" customWidth="1"/>
    <col min="7709" max="7709" width="5.28515625" style="162" customWidth="1"/>
    <col min="7710" max="7711" width="4.7109375" style="162" customWidth="1"/>
    <col min="7712" max="7712" width="3.28515625" style="162" customWidth="1"/>
    <col min="7713" max="7713" width="1.7109375" style="162" customWidth="1"/>
    <col min="7714" max="7714" width="4.7109375" style="162" customWidth="1"/>
    <col min="7715" max="7716" width="1.7109375" style="162" customWidth="1"/>
    <col min="7717" max="7717" width="27" style="162" customWidth="1"/>
    <col min="7718" max="7718" width="29.85546875" style="162" customWidth="1"/>
    <col min="7719" max="7719" width="3.28515625" style="162" customWidth="1"/>
    <col min="7720" max="7936" width="11.42578125" style="162"/>
    <col min="7937" max="7937" width="1.7109375" style="162" customWidth="1"/>
    <col min="7938" max="7938" width="6.7109375" style="162" customWidth="1"/>
    <col min="7939" max="7939" width="10.7109375" style="162" customWidth="1"/>
    <col min="7940" max="7946" width="1.7109375" style="162" customWidth="1"/>
    <col min="7947" max="7947" width="8.7109375" style="162" customWidth="1"/>
    <col min="7948" max="7948" width="1.7109375" style="162" customWidth="1"/>
    <col min="7949" max="7949" width="4.28515625" style="162" customWidth="1"/>
    <col min="7950" max="7952" width="1.7109375" style="162" customWidth="1"/>
    <col min="7953" max="7953" width="6.28515625" style="162" customWidth="1"/>
    <col min="7954" max="7954" width="1.7109375" style="162" customWidth="1"/>
    <col min="7955" max="7955" width="6.28515625" style="162" customWidth="1"/>
    <col min="7956" max="7958" width="1.7109375" style="162" customWidth="1"/>
    <col min="7959" max="7959" width="3.7109375" style="162" customWidth="1"/>
    <col min="7960" max="7960" width="1.7109375" style="162" customWidth="1"/>
    <col min="7961" max="7961" width="9.7109375" style="162" customWidth="1"/>
    <col min="7962" max="7962" width="2.7109375" style="162" customWidth="1"/>
    <col min="7963" max="7963" width="1.7109375" style="162" customWidth="1"/>
    <col min="7964" max="7964" width="4.7109375" style="162" customWidth="1"/>
    <col min="7965" max="7965" width="5.28515625" style="162" customWidth="1"/>
    <col min="7966" max="7967" width="4.7109375" style="162" customWidth="1"/>
    <col min="7968" max="7968" width="3.28515625" style="162" customWidth="1"/>
    <col min="7969" max="7969" width="1.7109375" style="162" customWidth="1"/>
    <col min="7970" max="7970" width="4.7109375" style="162" customWidth="1"/>
    <col min="7971" max="7972" width="1.7109375" style="162" customWidth="1"/>
    <col min="7973" max="7973" width="27" style="162" customWidth="1"/>
    <col min="7974" max="7974" width="29.85546875" style="162" customWidth="1"/>
    <col min="7975" max="7975" width="3.28515625" style="162" customWidth="1"/>
    <col min="7976" max="8192" width="11.42578125" style="162"/>
    <col min="8193" max="8193" width="1.7109375" style="162" customWidth="1"/>
    <col min="8194" max="8194" width="6.7109375" style="162" customWidth="1"/>
    <col min="8195" max="8195" width="10.7109375" style="162" customWidth="1"/>
    <col min="8196" max="8202" width="1.7109375" style="162" customWidth="1"/>
    <col min="8203" max="8203" width="8.7109375" style="162" customWidth="1"/>
    <col min="8204" max="8204" width="1.7109375" style="162" customWidth="1"/>
    <col min="8205" max="8205" width="4.28515625" style="162" customWidth="1"/>
    <col min="8206" max="8208" width="1.7109375" style="162" customWidth="1"/>
    <col min="8209" max="8209" width="6.28515625" style="162" customWidth="1"/>
    <col min="8210" max="8210" width="1.7109375" style="162" customWidth="1"/>
    <col min="8211" max="8211" width="6.28515625" style="162" customWidth="1"/>
    <col min="8212" max="8214" width="1.7109375" style="162" customWidth="1"/>
    <col min="8215" max="8215" width="3.7109375" style="162" customWidth="1"/>
    <col min="8216" max="8216" width="1.7109375" style="162" customWidth="1"/>
    <col min="8217" max="8217" width="9.7109375" style="162" customWidth="1"/>
    <col min="8218" max="8218" width="2.7109375" style="162" customWidth="1"/>
    <col min="8219" max="8219" width="1.7109375" style="162" customWidth="1"/>
    <col min="8220" max="8220" width="4.7109375" style="162" customWidth="1"/>
    <col min="8221" max="8221" width="5.28515625" style="162" customWidth="1"/>
    <col min="8222" max="8223" width="4.7109375" style="162" customWidth="1"/>
    <col min="8224" max="8224" width="3.28515625" style="162" customWidth="1"/>
    <col min="8225" max="8225" width="1.7109375" style="162" customWidth="1"/>
    <col min="8226" max="8226" width="4.7109375" style="162" customWidth="1"/>
    <col min="8227" max="8228" width="1.7109375" style="162" customWidth="1"/>
    <col min="8229" max="8229" width="27" style="162" customWidth="1"/>
    <col min="8230" max="8230" width="29.85546875" style="162" customWidth="1"/>
    <col min="8231" max="8231" width="3.28515625" style="162" customWidth="1"/>
    <col min="8232" max="8448" width="11.42578125" style="162"/>
    <col min="8449" max="8449" width="1.7109375" style="162" customWidth="1"/>
    <col min="8450" max="8450" width="6.7109375" style="162" customWidth="1"/>
    <col min="8451" max="8451" width="10.7109375" style="162" customWidth="1"/>
    <col min="8452" max="8458" width="1.7109375" style="162" customWidth="1"/>
    <col min="8459" max="8459" width="8.7109375" style="162" customWidth="1"/>
    <col min="8460" max="8460" width="1.7109375" style="162" customWidth="1"/>
    <col min="8461" max="8461" width="4.28515625" style="162" customWidth="1"/>
    <col min="8462" max="8464" width="1.7109375" style="162" customWidth="1"/>
    <col min="8465" max="8465" width="6.28515625" style="162" customWidth="1"/>
    <col min="8466" max="8466" width="1.7109375" style="162" customWidth="1"/>
    <col min="8467" max="8467" width="6.28515625" style="162" customWidth="1"/>
    <col min="8468" max="8470" width="1.7109375" style="162" customWidth="1"/>
    <col min="8471" max="8471" width="3.7109375" style="162" customWidth="1"/>
    <col min="8472" max="8472" width="1.7109375" style="162" customWidth="1"/>
    <col min="8473" max="8473" width="9.7109375" style="162" customWidth="1"/>
    <col min="8474" max="8474" width="2.7109375" style="162" customWidth="1"/>
    <col min="8475" max="8475" width="1.7109375" style="162" customWidth="1"/>
    <col min="8476" max="8476" width="4.7109375" style="162" customWidth="1"/>
    <col min="8477" max="8477" width="5.28515625" style="162" customWidth="1"/>
    <col min="8478" max="8479" width="4.7109375" style="162" customWidth="1"/>
    <col min="8480" max="8480" width="3.28515625" style="162" customWidth="1"/>
    <col min="8481" max="8481" width="1.7109375" style="162" customWidth="1"/>
    <col min="8482" max="8482" width="4.7109375" style="162" customWidth="1"/>
    <col min="8483" max="8484" width="1.7109375" style="162" customWidth="1"/>
    <col min="8485" max="8485" width="27" style="162" customWidth="1"/>
    <col min="8486" max="8486" width="29.85546875" style="162" customWidth="1"/>
    <col min="8487" max="8487" width="3.28515625" style="162" customWidth="1"/>
    <col min="8488" max="8704" width="11.42578125" style="162"/>
    <col min="8705" max="8705" width="1.7109375" style="162" customWidth="1"/>
    <col min="8706" max="8706" width="6.7109375" style="162" customWidth="1"/>
    <col min="8707" max="8707" width="10.7109375" style="162" customWidth="1"/>
    <col min="8708" max="8714" width="1.7109375" style="162" customWidth="1"/>
    <col min="8715" max="8715" width="8.7109375" style="162" customWidth="1"/>
    <col min="8716" max="8716" width="1.7109375" style="162" customWidth="1"/>
    <col min="8717" max="8717" width="4.28515625" style="162" customWidth="1"/>
    <col min="8718" max="8720" width="1.7109375" style="162" customWidth="1"/>
    <col min="8721" max="8721" width="6.28515625" style="162" customWidth="1"/>
    <col min="8722" max="8722" width="1.7109375" style="162" customWidth="1"/>
    <col min="8723" max="8723" width="6.28515625" style="162" customWidth="1"/>
    <col min="8724" max="8726" width="1.7109375" style="162" customWidth="1"/>
    <col min="8727" max="8727" width="3.7109375" style="162" customWidth="1"/>
    <col min="8728" max="8728" width="1.7109375" style="162" customWidth="1"/>
    <col min="8729" max="8729" width="9.7109375" style="162" customWidth="1"/>
    <col min="8730" max="8730" width="2.7109375" style="162" customWidth="1"/>
    <col min="8731" max="8731" width="1.7109375" style="162" customWidth="1"/>
    <col min="8732" max="8732" width="4.7109375" style="162" customWidth="1"/>
    <col min="8733" max="8733" width="5.28515625" style="162" customWidth="1"/>
    <col min="8734" max="8735" width="4.7109375" style="162" customWidth="1"/>
    <col min="8736" max="8736" width="3.28515625" style="162" customWidth="1"/>
    <col min="8737" max="8737" width="1.7109375" style="162" customWidth="1"/>
    <col min="8738" max="8738" width="4.7109375" style="162" customWidth="1"/>
    <col min="8739" max="8740" width="1.7109375" style="162" customWidth="1"/>
    <col min="8741" max="8741" width="27" style="162" customWidth="1"/>
    <col min="8742" max="8742" width="29.85546875" style="162" customWidth="1"/>
    <col min="8743" max="8743" width="3.28515625" style="162" customWidth="1"/>
    <col min="8744" max="8960" width="11.42578125" style="162"/>
    <col min="8961" max="8961" width="1.7109375" style="162" customWidth="1"/>
    <col min="8962" max="8962" width="6.7109375" style="162" customWidth="1"/>
    <col min="8963" max="8963" width="10.7109375" style="162" customWidth="1"/>
    <col min="8964" max="8970" width="1.7109375" style="162" customWidth="1"/>
    <col min="8971" max="8971" width="8.7109375" style="162" customWidth="1"/>
    <col min="8972" max="8972" width="1.7109375" style="162" customWidth="1"/>
    <col min="8973" max="8973" width="4.28515625" style="162" customWidth="1"/>
    <col min="8974" max="8976" width="1.7109375" style="162" customWidth="1"/>
    <col min="8977" max="8977" width="6.28515625" style="162" customWidth="1"/>
    <col min="8978" max="8978" width="1.7109375" style="162" customWidth="1"/>
    <col min="8979" max="8979" width="6.28515625" style="162" customWidth="1"/>
    <col min="8980" max="8982" width="1.7109375" style="162" customWidth="1"/>
    <col min="8983" max="8983" width="3.7109375" style="162" customWidth="1"/>
    <col min="8984" max="8984" width="1.7109375" style="162" customWidth="1"/>
    <col min="8985" max="8985" width="9.7109375" style="162" customWidth="1"/>
    <col min="8986" max="8986" width="2.7109375" style="162" customWidth="1"/>
    <col min="8987" max="8987" width="1.7109375" style="162" customWidth="1"/>
    <col min="8988" max="8988" width="4.7109375" style="162" customWidth="1"/>
    <col min="8989" max="8989" width="5.28515625" style="162" customWidth="1"/>
    <col min="8990" max="8991" width="4.7109375" style="162" customWidth="1"/>
    <col min="8992" max="8992" width="3.28515625" style="162" customWidth="1"/>
    <col min="8993" max="8993" width="1.7109375" style="162" customWidth="1"/>
    <col min="8994" max="8994" width="4.7109375" style="162" customWidth="1"/>
    <col min="8995" max="8996" width="1.7109375" style="162" customWidth="1"/>
    <col min="8997" max="8997" width="27" style="162" customWidth="1"/>
    <col min="8998" max="8998" width="29.85546875" style="162" customWidth="1"/>
    <col min="8999" max="8999" width="3.28515625" style="162" customWidth="1"/>
    <col min="9000" max="9216" width="11.42578125" style="162"/>
    <col min="9217" max="9217" width="1.7109375" style="162" customWidth="1"/>
    <col min="9218" max="9218" width="6.7109375" style="162" customWidth="1"/>
    <col min="9219" max="9219" width="10.7109375" style="162" customWidth="1"/>
    <col min="9220" max="9226" width="1.7109375" style="162" customWidth="1"/>
    <col min="9227" max="9227" width="8.7109375" style="162" customWidth="1"/>
    <col min="9228" max="9228" width="1.7109375" style="162" customWidth="1"/>
    <col min="9229" max="9229" width="4.28515625" style="162" customWidth="1"/>
    <col min="9230" max="9232" width="1.7109375" style="162" customWidth="1"/>
    <col min="9233" max="9233" width="6.28515625" style="162" customWidth="1"/>
    <col min="9234" max="9234" width="1.7109375" style="162" customWidth="1"/>
    <col min="9235" max="9235" width="6.28515625" style="162" customWidth="1"/>
    <col min="9236" max="9238" width="1.7109375" style="162" customWidth="1"/>
    <col min="9239" max="9239" width="3.7109375" style="162" customWidth="1"/>
    <col min="9240" max="9240" width="1.7109375" style="162" customWidth="1"/>
    <col min="9241" max="9241" width="9.7109375" style="162" customWidth="1"/>
    <col min="9242" max="9242" width="2.7109375" style="162" customWidth="1"/>
    <col min="9243" max="9243" width="1.7109375" style="162" customWidth="1"/>
    <col min="9244" max="9244" width="4.7109375" style="162" customWidth="1"/>
    <col min="9245" max="9245" width="5.28515625" style="162" customWidth="1"/>
    <col min="9246" max="9247" width="4.7109375" style="162" customWidth="1"/>
    <col min="9248" max="9248" width="3.28515625" style="162" customWidth="1"/>
    <col min="9249" max="9249" width="1.7109375" style="162" customWidth="1"/>
    <col min="9250" max="9250" width="4.7109375" style="162" customWidth="1"/>
    <col min="9251" max="9252" width="1.7109375" style="162" customWidth="1"/>
    <col min="9253" max="9253" width="27" style="162" customWidth="1"/>
    <col min="9254" max="9254" width="29.85546875" style="162" customWidth="1"/>
    <col min="9255" max="9255" width="3.28515625" style="162" customWidth="1"/>
    <col min="9256" max="9472" width="11.42578125" style="162"/>
    <col min="9473" max="9473" width="1.7109375" style="162" customWidth="1"/>
    <col min="9474" max="9474" width="6.7109375" style="162" customWidth="1"/>
    <col min="9475" max="9475" width="10.7109375" style="162" customWidth="1"/>
    <col min="9476" max="9482" width="1.7109375" style="162" customWidth="1"/>
    <col min="9483" max="9483" width="8.7109375" style="162" customWidth="1"/>
    <col min="9484" max="9484" width="1.7109375" style="162" customWidth="1"/>
    <col min="9485" max="9485" width="4.28515625" style="162" customWidth="1"/>
    <col min="9486" max="9488" width="1.7109375" style="162" customWidth="1"/>
    <col min="9489" max="9489" width="6.28515625" style="162" customWidth="1"/>
    <col min="9490" max="9490" width="1.7109375" style="162" customWidth="1"/>
    <col min="9491" max="9491" width="6.28515625" style="162" customWidth="1"/>
    <col min="9492" max="9494" width="1.7109375" style="162" customWidth="1"/>
    <col min="9495" max="9495" width="3.7109375" style="162" customWidth="1"/>
    <col min="9496" max="9496" width="1.7109375" style="162" customWidth="1"/>
    <col min="9497" max="9497" width="9.7109375" style="162" customWidth="1"/>
    <col min="9498" max="9498" width="2.7109375" style="162" customWidth="1"/>
    <col min="9499" max="9499" width="1.7109375" style="162" customWidth="1"/>
    <col min="9500" max="9500" width="4.7109375" style="162" customWidth="1"/>
    <col min="9501" max="9501" width="5.28515625" style="162" customWidth="1"/>
    <col min="9502" max="9503" width="4.7109375" style="162" customWidth="1"/>
    <col min="9504" max="9504" width="3.28515625" style="162" customWidth="1"/>
    <col min="9505" max="9505" width="1.7109375" style="162" customWidth="1"/>
    <col min="9506" max="9506" width="4.7109375" style="162" customWidth="1"/>
    <col min="9507" max="9508" width="1.7109375" style="162" customWidth="1"/>
    <col min="9509" max="9509" width="27" style="162" customWidth="1"/>
    <col min="9510" max="9510" width="29.85546875" style="162" customWidth="1"/>
    <col min="9511" max="9511" width="3.28515625" style="162" customWidth="1"/>
    <col min="9512" max="9728" width="11.42578125" style="162"/>
    <col min="9729" max="9729" width="1.7109375" style="162" customWidth="1"/>
    <col min="9730" max="9730" width="6.7109375" style="162" customWidth="1"/>
    <col min="9731" max="9731" width="10.7109375" style="162" customWidth="1"/>
    <col min="9732" max="9738" width="1.7109375" style="162" customWidth="1"/>
    <col min="9739" max="9739" width="8.7109375" style="162" customWidth="1"/>
    <col min="9740" max="9740" width="1.7109375" style="162" customWidth="1"/>
    <col min="9741" max="9741" width="4.28515625" style="162" customWidth="1"/>
    <col min="9742" max="9744" width="1.7109375" style="162" customWidth="1"/>
    <col min="9745" max="9745" width="6.28515625" style="162" customWidth="1"/>
    <col min="9746" max="9746" width="1.7109375" style="162" customWidth="1"/>
    <col min="9747" max="9747" width="6.28515625" style="162" customWidth="1"/>
    <col min="9748" max="9750" width="1.7109375" style="162" customWidth="1"/>
    <col min="9751" max="9751" width="3.7109375" style="162" customWidth="1"/>
    <col min="9752" max="9752" width="1.7109375" style="162" customWidth="1"/>
    <col min="9753" max="9753" width="9.7109375" style="162" customWidth="1"/>
    <col min="9754" max="9754" width="2.7109375" style="162" customWidth="1"/>
    <col min="9755" max="9755" width="1.7109375" style="162" customWidth="1"/>
    <col min="9756" max="9756" width="4.7109375" style="162" customWidth="1"/>
    <col min="9757" max="9757" width="5.28515625" style="162" customWidth="1"/>
    <col min="9758" max="9759" width="4.7109375" style="162" customWidth="1"/>
    <col min="9760" max="9760" width="3.28515625" style="162" customWidth="1"/>
    <col min="9761" max="9761" width="1.7109375" style="162" customWidth="1"/>
    <col min="9762" max="9762" width="4.7109375" style="162" customWidth="1"/>
    <col min="9763" max="9764" width="1.7109375" style="162" customWidth="1"/>
    <col min="9765" max="9765" width="27" style="162" customWidth="1"/>
    <col min="9766" max="9766" width="29.85546875" style="162" customWidth="1"/>
    <col min="9767" max="9767" width="3.28515625" style="162" customWidth="1"/>
    <col min="9768" max="9984" width="11.42578125" style="162"/>
    <col min="9985" max="9985" width="1.7109375" style="162" customWidth="1"/>
    <col min="9986" max="9986" width="6.7109375" style="162" customWidth="1"/>
    <col min="9987" max="9987" width="10.7109375" style="162" customWidth="1"/>
    <col min="9988" max="9994" width="1.7109375" style="162" customWidth="1"/>
    <col min="9995" max="9995" width="8.7109375" style="162" customWidth="1"/>
    <col min="9996" max="9996" width="1.7109375" style="162" customWidth="1"/>
    <col min="9997" max="9997" width="4.28515625" style="162" customWidth="1"/>
    <col min="9998" max="10000" width="1.7109375" style="162" customWidth="1"/>
    <col min="10001" max="10001" width="6.28515625" style="162" customWidth="1"/>
    <col min="10002" max="10002" width="1.7109375" style="162" customWidth="1"/>
    <col min="10003" max="10003" width="6.28515625" style="162" customWidth="1"/>
    <col min="10004" max="10006" width="1.7109375" style="162" customWidth="1"/>
    <col min="10007" max="10007" width="3.7109375" style="162" customWidth="1"/>
    <col min="10008" max="10008" width="1.7109375" style="162" customWidth="1"/>
    <col min="10009" max="10009" width="9.7109375" style="162" customWidth="1"/>
    <col min="10010" max="10010" width="2.7109375" style="162" customWidth="1"/>
    <col min="10011" max="10011" width="1.7109375" style="162" customWidth="1"/>
    <col min="10012" max="10012" width="4.7109375" style="162" customWidth="1"/>
    <col min="10013" max="10013" width="5.28515625" style="162" customWidth="1"/>
    <col min="10014" max="10015" width="4.7109375" style="162" customWidth="1"/>
    <col min="10016" max="10016" width="3.28515625" style="162" customWidth="1"/>
    <col min="10017" max="10017" width="1.7109375" style="162" customWidth="1"/>
    <col min="10018" max="10018" width="4.7109375" style="162" customWidth="1"/>
    <col min="10019" max="10020" width="1.7109375" style="162" customWidth="1"/>
    <col min="10021" max="10021" width="27" style="162" customWidth="1"/>
    <col min="10022" max="10022" width="29.85546875" style="162" customWidth="1"/>
    <col min="10023" max="10023" width="3.28515625" style="162" customWidth="1"/>
    <col min="10024" max="10240" width="11.42578125" style="162"/>
    <col min="10241" max="10241" width="1.7109375" style="162" customWidth="1"/>
    <col min="10242" max="10242" width="6.7109375" style="162" customWidth="1"/>
    <col min="10243" max="10243" width="10.7109375" style="162" customWidth="1"/>
    <col min="10244" max="10250" width="1.7109375" style="162" customWidth="1"/>
    <col min="10251" max="10251" width="8.7109375" style="162" customWidth="1"/>
    <col min="10252" max="10252" width="1.7109375" style="162" customWidth="1"/>
    <col min="10253" max="10253" width="4.28515625" style="162" customWidth="1"/>
    <col min="10254" max="10256" width="1.7109375" style="162" customWidth="1"/>
    <col min="10257" max="10257" width="6.28515625" style="162" customWidth="1"/>
    <col min="10258" max="10258" width="1.7109375" style="162" customWidth="1"/>
    <col min="10259" max="10259" width="6.28515625" style="162" customWidth="1"/>
    <col min="10260" max="10262" width="1.7109375" style="162" customWidth="1"/>
    <col min="10263" max="10263" width="3.7109375" style="162" customWidth="1"/>
    <col min="10264" max="10264" width="1.7109375" style="162" customWidth="1"/>
    <col min="10265" max="10265" width="9.7109375" style="162" customWidth="1"/>
    <col min="10266" max="10266" width="2.7109375" style="162" customWidth="1"/>
    <col min="10267" max="10267" width="1.7109375" style="162" customWidth="1"/>
    <col min="10268" max="10268" width="4.7109375" style="162" customWidth="1"/>
    <col min="10269" max="10269" width="5.28515625" style="162" customWidth="1"/>
    <col min="10270" max="10271" width="4.7109375" style="162" customWidth="1"/>
    <col min="10272" max="10272" width="3.28515625" style="162" customWidth="1"/>
    <col min="10273" max="10273" width="1.7109375" style="162" customWidth="1"/>
    <col min="10274" max="10274" width="4.7109375" style="162" customWidth="1"/>
    <col min="10275" max="10276" width="1.7109375" style="162" customWidth="1"/>
    <col min="10277" max="10277" width="27" style="162" customWidth="1"/>
    <col min="10278" max="10278" width="29.85546875" style="162" customWidth="1"/>
    <col min="10279" max="10279" width="3.28515625" style="162" customWidth="1"/>
    <col min="10280" max="10496" width="11.42578125" style="162"/>
    <col min="10497" max="10497" width="1.7109375" style="162" customWidth="1"/>
    <col min="10498" max="10498" width="6.7109375" style="162" customWidth="1"/>
    <col min="10499" max="10499" width="10.7109375" style="162" customWidth="1"/>
    <col min="10500" max="10506" width="1.7109375" style="162" customWidth="1"/>
    <col min="10507" max="10507" width="8.7109375" style="162" customWidth="1"/>
    <col min="10508" max="10508" width="1.7109375" style="162" customWidth="1"/>
    <col min="10509" max="10509" width="4.28515625" style="162" customWidth="1"/>
    <col min="10510" max="10512" width="1.7109375" style="162" customWidth="1"/>
    <col min="10513" max="10513" width="6.28515625" style="162" customWidth="1"/>
    <col min="10514" max="10514" width="1.7109375" style="162" customWidth="1"/>
    <col min="10515" max="10515" width="6.28515625" style="162" customWidth="1"/>
    <col min="10516" max="10518" width="1.7109375" style="162" customWidth="1"/>
    <col min="10519" max="10519" width="3.7109375" style="162" customWidth="1"/>
    <col min="10520" max="10520" width="1.7109375" style="162" customWidth="1"/>
    <col min="10521" max="10521" width="9.7109375" style="162" customWidth="1"/>
    <col min="10522" max="10522" width="2.7109375" style="162" customWidth="1"/>
    <col min="10523" max="10523" width="1.7109375" style="162" customWidth="1"/>
    <col min="10524" max="10524" width="4.7109375" style="162" customWidth="1"/>
    <col min="10525" max="10525" width="5.28515625" style="162" customWidth="1"/>
    <col min="10526" max="10527" width="4.7109375" style="162" customWidth="1"/>
    <col min="10528" max="10528" width="3.28515625" style="162" customWidth="1"/>
    <col min="10529" max="10529" width="1.7109375" style="162" customWidth="1"/>
    <col min="10530" max="10530" width="4.7109375" style="162" customWidth="1"/>
    <col min="10531" max="10532" width="1.7109375" style="162" customWidth="1"/>
    <col min="10533" max="10533" width="27" style="162" customWidth="1"/>
    <col min="10534" max="10534" width="29.85546875" style="162" customWidth="1"/>
    <col min="10535" max="10535" width="3.28515625" style="162" customWidth="1"/>
    <col min="10536" max="10752" width="11.42578125" style="162"/>
    <col min="10753" max="10753" width="1.7109375" style="162" customWidth="1"/>
    <col min="10754" max="10754" width="6.7109375" style="162" customWidth="1"/>
    <col min="10755" max="10755" width="10.7109375" style="162" customWidth="1"/>
    <col min="10756" max="10762" width="1.7109375" style="162" customWidth="1"/>
    <col min="10763" max="10763" width="8.7109375" style="162" customWidth="1"/>
    <col min="10764" max="10764" width="1.7109375" style="162" customWidth="1"/>
    <col min="10765" max="10765" width="4.28515625" style="162" customWidth="1"/>
    <col min="10766" max="10768" width="1.7109375" style="162" customWidth="1"/>
    <col min="10769" max="10769" width="6.28515625" style="162" customWidth="1"/>
    <col min="10770" max="10770" width="1.7109375" style="162" customWidth="1"/>
    <col min="10771" max="10771" width="6.28515625" style="162" customWidth="1"/>
    <col min="10772" max="10774" width="1.7109375" style="162" customWidth="1"/>
    <col min="10775" max="10775" width="3.7109375" style="162" customWidth="1"/>
    <col min="10776" max="10776" width="1.7109375" style="162" customWidth="1"/>
    <col min="10777" max="10777" width="9.7109375" style="162" customWidth="1"/>
    <col min="10778" max="10778" width="2.7109375" style="162" customWidth="1"/>
    <col min="10779" max="10779" width="1.7109375" style="162" customWidth="1"/>
    <col min="10780" max="10780" width="4.7109375" style="162" customWidth="1"/>
    <col min="10781" max="10781" width="5.28515625" style="162" customWidth="1"/>
    <col min="10782" max="10783" width="4.7109375" style="162" customWidth="1"/>
    <col min="10784" max="10784" width="3.28515625" style="162" customWidth="1"/>
    <col min="10785" max="10785" width="1.7109375" style="162" customWidth="1"/>
    <col min="10786" max="10786" width="4.7109375" style="162" customWidth="1"/>
    <col min="10787" max="10788" width="1.7109375" style="162" customWidth="1"/>
    <col min="10789" max="10789" width="27" style="162" customWidth="1"/>
    <col min="10790" max="10790" width="29.85546875" style="162" customWidth="1"/>
    <col min="10791" max="10791" width="3.28515625" style="162" customWidth="1"/>
    <col min="10792" max="11008" width="11.42578125" style="162"/>
    <col min="11009" max="11009" width="1.7109375" style="162" customWidth="1"/>
    <col min="11010" max="11010" width="6.7109375" style="162" customWidth="1"/>
    <col min="11011" max="11011" width="10.7109375" style="162" customWidth="1"/>
    <col min="11012" max="11018" width="1.7109375" style="162" customWidth="1"/>
    <col min="11019" max="11019" width="8.7109375" style="162" customWidth="1"/>
    <col min="11020" max="11020" width="1.7109375" style="162" customWidth="1"/>
    <col min="11021" max="11021" width="4.28515625" style="162" customWidth="1"/>
    <col min="11022" max="11024" width="1.7109375" style="162" customWidth="1"/>
    <col min="11025" max="11025" width="6.28515625" style="162" customWidth="1"/>
    <col min="11026" max="11026" width="1.7109375" style="162" customWidth="1"/>
    <col min="11027" max="11027" width="6.28515625" style="162" customWidth="1"/>
    <col min="11028" max="11030" width="1.7109375" style="162" customWidth="1"/>
    <col min="11031" max="11031" width="3.7109375" style="162" customWidth="1"/>
    <col min="11032" max="11032" width="1.7109375" style="162" customWidth="1"/>
    <col min="11033" max="11033" width="9.7109375" style="162" customWidth="1"/>
    <col min="11034" max="11034" width="2.7109375" style="162" customWidth="1"/>
    <col min="11035" max="11035" width="1.7109375" style="162" customWidth="1"/>
    <col min="11036" max="11036" width="4.7109375" style="162" customWidth="1"/>
    <col min="11037" max="11037" width="5.28515625" style="162" customWidth="1"/>
    <col min="11038" max="11039" width="4.7109375" style="162" customWidth="1"/>
    <col min="11040" max="11040" width="3.28515625" style="162" customWidth="1"/>
    <col min="11041" max="11041" width="1.7109375" style="162" customWidth="1"/>
    <col min="11042" max="11042" width="4.7109375" style="162" customWidth="1"/>
    <col min="11043" max="11044" width="1.7109375" style="162" customWidth="1"/>
    <col min="11045" max="11045" width="27" style="162" customWidth="1"/>
    <col min="11046" max="11046" width="29.85546875" style="162" customWidth="1"/>
    <col min="11047" max="11047" width="3.28515625" style="162" customWidth="1"/>
    <col min="11048" max="11264" width="11.42578125" style="162"/>
    <col min="11265" max="11265" width="1.7109375" style="162" customWidth="1"/>
    <col min="11266" max="11266" width="6.7109375" style="162" customWidth="1"/>
    <col min="11267" max="11267" width="10.7109375" style="162" customWidth="1"/>
    <col min="11268" max="11274" width="1.7109375" style="162" customWidth="1"/>
    <col min="11275" max="11275" width="8.7109375" style="162" customWidth="1"/>
    <col min="11276" max="11276" width="1.7109375" style="162" customWidth="1"/>
    <col min="11277" max="11277" width="4.28515625" style="162" customWidth="1"/>
    <col min="11278" max="11280" width="1.7109375" style="162" customWidth="1"/>
    <col min="11281" max="11281" width="6.28515625" style="162" customWidth="1"/>
    <col min="11282" max="11282" width="1.7109375" style="162" customWidth="1"/>
    <col min="11283" max="11283" width="6.28515625" style="162" customWidth="1"/>
    <col min="11284" max="11286" width="1.7109375" style="162" customWidth="1"/>
    <col min="11287" max="11287" width="3.7109375" style="162" customWidth="1"/>
    <col min="11288" max="11288" width="1.7109375" style="162" customWidth="1"/>
    <col min="11289" max="11289" width="9.7109375" style="162" customWidth="1"/>
    <col min="11290" max="11290" width="2.7109375" style="162" customWidth="1"/>
    <col min="11291" max="11291" width="1.7109375" style="162" customWidth="1"/>
    <col min="11292" max="11292" width="4.7109375" style="162" customWidth="1"/>
    <col min="11293" max="11293" width="5.28515625" style="162" customWidth="1"/>
    <col min="11294" max="11295" width="4.7109375" style="162" customWidth="1"/>
    <col min="11296" max="11296" width="3.28515625" style="162" customWidth="1"/>
    <col min="11297" max="11297" width="1.7109375" style="162" customWidth="1"/>
    <col min="11298" max="11298" width="4.7109375" style="162" customWidth="1"/>
    <col min="11299" max="11300" width="1.7109375" style="162" customWidth="1"/>
    <col min="11301" max="11301" width="27" style="162" customWidth="1"/>
    <col min="11302" max="11302" width="29.85546875" style="162" customWidth="1"/>
    <col min="11303" max="11303" width="3.28515625" style="162" customWidth="1"/>
    <col min="11304" max="11520" width="11.42578125" style="162"/>
    <col min="11521" max="11521" width="1.7109375" style="162" customWidth="1"/>
    <col min="11522" max="11522" width="6.7109375" style="162" customWidth="1"/>
    <col min="11523" max="11523" width="10.7109375" style="162" customWidth="1"/>
    <col min="11524" max="11530" width="1.7109375" style="162" customWidth="1"/>
    <col min="11531" max="11531" width="8.7109375" style="162" customWidth="1"/>
    <col min="11532" max="11532" width="1.7109375" style="162" customWidth="1"/>
    <col min="11533" max="11533" width="4.28515625" style="162" customWidth="1"/>
    <col min="11534" max="11536" width="1.7109375" style="162" customWidth="1"/>
    <col min="11537" max="11537" width="6.28515625" style="162" customWidth="1"/>
    <col min="11538" max="11538" width="1.7109375" style="162" customWidth="1"/>
    <col min="11539" max="11539" width="6.28515625" style="162" customWidth="1"/>
    <col min="11540" max="11542" width="1.7109375" style="162" customWidth="1"/>
    <col min="11543" max="11543" width="3.7109375" style="162" customWidth="1"/>
    <col min="11544" max="11544" width="1.7109375" style="162" customWidth="1"/>
    <col min="11545" max="11545" width="9.7109375" style="162" customWidth="1"/>
    <col min="11546" max="11546" width="2.7109375" style="162" customWidth="1"/>
    <col min="11547" max="11547" width="1.7109375" style="162" customWidth="1"/>
    <col min="11548" max="11548" width="4.7109375" style="162" customWidth="1"/>
    <col min="11549" max="11549" width="5.28515625" style="162" customWidth="1"/>
    <col min="11550" max="11551" width="4.7109375" style="162" customWidth="1"/>
    <col min="11552" max="11552" width="3.28515625" style="162" customWidth="1"/>
    <col min="11553" max="11553" width="1.7109375" style="162" customWidth="1"/>
    <col min="11554" max="11554" width="4.7109375" style="162" customWidth="1"/>
    <col min="11555" max="11556" width="1.7109375" style="162" customWidth="1"/>
    <col min="11557" max="11557" width="27" style="162" customWidth="1"/>
    <col min="11558" max="11558" width="29.85546875" style="162" customWidth="1"/>
    <col min="11559" max="11559" width="3.28515625" style="162" customWidth="1"/>
    <col min="11560" max="11776" width="11.42578125" style="162"/>
    <col min="11777" max="11777" width="1.7109375" style="162" customWidth="1"/>
    <col min="11778" max="11778" width="6.7109375" style="162" customWidth="1"/>
    <col min="11779" max="11779" width="10.7109375" style="162" customWidth="1"/>
    <col min="11780" max="11786" width="1.7109375" style="162" customWidth="1"/>
    <col min="11787" max="11787" width="8.7109375" style="162" customWidth="1"/>
    <col min="11788" max="11788" width="1.7109375" style="162" customWidth="1"/>
    <col min="11789" max="11789" width="4.28515625" style="162" customWidth="1"/>
    <col min="11790" max="11792" width="1.7109375" style="162" customWidth="1"/>
    <col min="11793" max="11793" width="6.28515625" style="162" customWidth="1"/>
    <col min="11794" max="11794" width="1.7109375" style="162" customWidth="1"/>
    <col min="11795" max="11795" width="6.28515625" style="162" customWidth="1"/>
    <col min="11796" max="11798" width="1.7109375" style="162" customWidth="1"/>
    <col min="11799" max="11799" width="3.7109375" style="162" customWidth="1"/>
    <col min="11800" max="11800" width="1.7109375" style="162" customWidth="1"/>
    <col min="11801" max="11801" width="9.7109375" style="162" customWidth="1"/>
    <col min="11802" max="11802" width="2.7109375" style="162" customWidth="1"/>
    <col min="11803" max="11803" width="1.7109375" style="162" customWidth="1"/>
    <col min="11804" max="11804" width="4.7109375" style="162" customWidth="1"/>
    <col min="11805" max="11805" width="5.28515625" style="162" customWidth="1"/>
    <col min="11806" max="11807" width="4.7109375" style="162" customWidth="1"/>
    <col min="11808" max="11808" width="3.28515625" style="162" customWidth="1"/>
    <col min="11809" max="11809" width="1.7109375" style="162" customWidth="1"/>
    <col min="11810" max="11810" width="4.7109375" style="162" customWidth="1"/>
    <col min="11811" max="11812" width="1.7109375" style="162" customWidth="1"/>
    <col min="11813" max="11813" width="27" style="162" customWidth="1"/>
    <col min="11814" max="11814" width="29.85546875" style="162" customWidth="1"/>
    <col min="11815" max="11815" width="3.28515625" style="162" customWidth="1"/>
    <col min="11816" max="12032" width="11.42578125" style="162"/>
    <col min="12033" max="12033" width="1.7109375" style="162" customWidth="1"/>
    <col min="12034" max="12034" width="6.7109375" style="162" customWidth="1"/>
    <col min="12035" max="12035" width="10.7109375" style="162" customWidth="1"/>
    <col min="12036" max="12042" width="1.7109375" style="162" customWidth="1"/>
    <col min="12043" max="12043" width="8.7109375" style="162" customWidth="1"/>
    <col min="12044" max="12044" width="1.7109375" style="162" customWidth="1"/>
    <col min="12045" max="12045" width="4.28515625" style="162" customWidth="1"/>
    <col min="12046" max="12048" width="1.7109375" style="162" customWidth="1"/>
    <col min="12049" max="12049" width="6.28515625" style="162" customWidth="1"/>
    <col min="12050" max="12050" width="1.7109375" style="162" customWidth="1"/>
    <col min="12051" max="12051" width="6.28515625" style="162" customWidth="1"/>
    <col min="12052" max="12054" width="1.7109375" style="162" customWidth="1"/>
    <col min="12055" max="12055" width="3.7109375" style="162" customWidth="1"/>
    <col min="12056" max="12056" width="1.7109375" style="162" customWidth="1"/>
    <col min="12057" max="12057" width="9.7109375" style="162" customWidth="1"/>
    <col min="12058" max="12058" width="2.7109375" style="162" customWidth="1"/>
    <col min="12059" max="12059" width="1.7109375" style="162" customWidth="1"/>
    <col min="12060" max="12060" width="4.7109375" style="162" customWidth="1"/>
    <col min="12061" max="12061" width="5.28515625" style="162" customWidth="1"/>
    <col min="12062" max="12063" width="4.7109375" style="162" customWidth="1"/>
    <col min="12064" max="12064" width="3.28515625" style="162" customWidth="1"/>
    <col min="12065" max="12065" width="1.7109375" style="162" customWidth="1"/>
    <col min="12066" max="12066" width="4.7109375" style="162" customWidth="1"/>
    <col min="12067" max="12068" width="1.7109375" style="162" customWidth="1"/>
    <col min="12069" max="12069" width="27" style="162" customWidth="1"/>
    <col min="12070" max="12070" width="29.85546875" style="162" customWidth="1"/>
    <col min="12071" max="12071" width="3.28515625" style="162" customWidth="1"/>
    <col min="12072" max="12288" width="11.42578125" style="162"/>
    <col min="12289" max="12289" width="1.7109375" style="162" customWidth="1"/>
    <col min="12290" max="12290" width="6.7109375" style="162" customWidth="1"/>
    <col min="12291" max="12291" width="10.7109375" style="162" customWidth="1"/>
    <col min="12292" max="12298" width="1.7109375" style="162" customWidth="1"/>
    <col min="12299" max="12299" width="8.7109375" style="162" customWidth="1"/>
    <col min="12300" max="12300" width="1.7109375" style="162" customWidth="1"/>
    <col min="12301" max="12301" width="4.28515625" style="162" customWidth="1"/>
    <col min="12302" max="12304" width="1.7109375" style="162" customWidth="1"/>
    <col min="12305" max="12305" width="6.28515625" style="162" customWidth="1"/>
    <col min="12306" max="12306" width="1.7109375" style="162" customWidth="1"/>
    <col min="12307" max="12307" width="6.28515625" style="162" customWidth="1"/>
    <col min="12308" max="12310" width="1.7109375" style="162" customWidth="1"/>
    <col min="12311" max="12311" width="3.7109375" style="162" customWidth="1"/>
    <col min="12312" max="12312" width="1.7109375" style="162" customWidth="1"/>
    <col min="12313" max="12313" width="9.7109375" style="162" customWidth="1"/>
    <col min="12314" max="12314" width="2.7109375" style="162" customWidth="1"/>
    <col min="12315" max="12315" width="1.7109375" style="162" customWidth="1"/>
    <col min="12316" max="12316" width="4.7109375" style="162" customWidth="1"/>
    <col min="12317" max="12317" width="5.28515625" style="162" customWidth="1"/>
    <col min="12318" max="12319" width="4.7109375" style="162" customWidth="1"/>
    <col min="12320" max="12320" width="3.28515625" style="162" customWidth="1"/>
    <col min="12321" max="12321" width="1.7109375" style="162" customWidth="1"/>
    <col min="12322" max="12322" width="4.7109375" style="162" customWidth="1"/>
    <col min="12323" max="12324" width="1.7109375" style="162" customWidth="1"/>
    <col min="12325" max="12325" width="27" style="162" customWidth="1"/>
    <col min="12326" max="12326" width="29.85546875" style="162" customWidth="1"/>
    <col min="12327" max="12327" width="3.28515625" style="162" customWidth="1"/>
    <col min="12328" max="12544" width="11.42578125" style="162"/>
    <col min="12545" max="12545" width="1.7109375" style="162" customWidth="1"/>
    <col min="12546" max="12546" width="6.7109375" style="162" customWidth="1"/>
    <col min="12547" max="12547" width="10.7109375" style="162" customWidth="1"/>
    <col min="12548" max="12554" width="1.7109375" style="162" customWidth="1"/>
    <col min="12555" max="12555" width="8.7109375" style="162" customWidth="1"/>
    <col min="12556" max="12556" width="1.7109375" style="162" customWidth="1"/>
    <col min="12557" max="12557" width="4.28515625" style="162" customWidth="1"/>
    <col min="12558" max="12560" width="1.7109375" style="162" customWidth="1"/>
    <col min="12561" max="12561" width="6.28515625" style="162" customWidth="1"/>
    <col min="12562" max="12562" width="1.7109375" style="162" customWidth="1"/>
    <col min="12563" max="12563" width="6.28515625" style="162" customWidth="1"/>
    <col min="12564" max="12566" width="1.7109375" style="162" customWidth="1"/>
    <col min="12567" max="12567" width="3.7109375" style="162" customWidth="1"/>
    <col min="12568" max="12568" width="1.7109375" style="162" customWidth="1"/>
    <col min="12569" max="12569" width="9.7109375" style="162" customWidth="1"/>
    <col min="12570" max="12570" width="2.7109375" style="162" customWidth="1"/>
    <col min="12571" max="12571" width="1.7109375" style="162" customWidth="1"/>
    <col min="12572" max="12572" width="4.7109375" style="162" customWidth="1"/>
    <col min="12573" max="12573" width="5.28515625" style="162" customWidth="1"/>
    <col min="12574" max="12575" width="4.7109375" style="162" customWidth="1"/>
    <col min="12576" max="12576" width="3.28515625" style="162" customWidth="1"/>
    <col min="12577" max="12577" width="1.7109375" style="162" customWidth="1"/>
    <col min="12578" max="12578" width="4.7109375" style="162" customWidth="1"/>
    <col min="12579" max="12580" width="1.7109375" style="162" customWidth="1"/>
    <col min="12581" max="12581" width="27" style="162" customWidth="1"/>
    <col min="12582" max="12582" width="29.85546875" style="162" customWidth="1"/>
    <col min="12583" max="12583" width="3.28515625" style="162" customWidth="1"/>
    <col min="12584" max="12800" width="11.42578125" style="162"/>
    <col min="12801" max="12801" width="1.7109375" style="162" customWidth="1"/>
    <col min="12802" max="12802" width="6.7109375" style="162" customWidth="1"/>
    <col min="12803" max="12803" width="10.7109375" style="162" customWidth="1"/>
    <col min="12804" max="12810" width="1.7109375" style="162" customWidth="1"/>
    <col min="12811" max="12811" width="8.7109375" style="162" customWidth="1"/>
    <col min="12812" max="12812" width="1.7109375" style="162" customWidth="1"/>
    <col min="12813" max="12813" width="4.28515625" style="162" customWidth="1"/>
    <col min="12814" max="12816" width="1.7109375" style="162" customWidth="1"/>
    <col min="12817" max="12817" width="6.28515625" style="162" customWidth="1"/>
    <col min="12818" max="12818" width="1.7109375" style="162" customWidth="1"/>
    <col min="12819" max="12819" width="6.28515625" style="162" customWidth="1"/>
    <col min="12820" max="12822" width="1.7109375" style="162" customWidth="1"/>
    <col min="12823" max="12823" width="3.7109375" style="162" customWidth="1"/>
    <col min="12824" max="12824" width="1.7109375" style="162" customWidth="1"/>
    <col min="12825" max="12825" width="9.7109375" style="162" customWidth="1"/>
    <col min="12826" max="12826" width="2.7109375" style="162" customWidth="1"/>
    <col min="12827" max="12827" width="1.7109375" style="162" customWidth="1"/>
    <col min="12828" max="12828" width="4.7109375" style="162" customWidth="1"/>
    <col min="12829" max="12829" width="5.28515625" style="162" customWidth="1"/>
    <col min="12830" max="12831" width="4.7109375" style="162" customWidth="1"/>
    <col min="12832" max="12832" width="3.28515625" style="162" customWidth="1"/>
    <col min="12833" max="12833" width="1.7109375" style="162" customWidth="1"/>
    <col min="12834" max="12834" width="4.7109375" style="162" customWidth="1"/>
    <col min="12835" max="12836" width="1.7109375" style="162" customWidth="1"/>
    <col min="12837" max="12837" width="27" style="162" customWidth="1"/>
    <col min="12838" max="12838" width="29.85546875" style="162" customWidth="1"/>
    <col min="12839" max="12839" width="3.28515625" style="162" customWidth="1"/>
    <col min="12840" max="13056" width="11.42578125" style="162"/>
    <col min="13057" max="13057" width="1.7109375" style="162" customWidth="1"/>
    <col min="13058" max="13058" width="6.7109375" style="162" customWidth="1"/>
    <col min="13059" max="13059" width="10.7109375" style="162" customWidth="1"/>
    <col min="13060" max="13066" width="1.7109375" style="162" customWidth="1"/>
    <col min="13067" max="13067" width="8.7109375" style="162" customWidth="1"/>
    <col min="13068" max="13068" width="1.7109375" style="162" customWidth="1"/>
    <col min="13069" max="13069" width="4.28515625" style="162" customWidth="1"/>
    <col min="13070" max="13072" width="1.7109375" style="162" customWidth="1"/>
    <col min="13073" max="13073" width="6.28515625" style="162" customWidth="1"/>
    <col min="13074" max="13074" width="1.7109375" style="162" customWidth="1"/>
    <col min="13075" max="13075" width="6.28515625" style="162" customWidth="1"/>
    <col min="13076" max="13078" width="1.7109375" style="162" customWidth="1"/>
    <col min="13079" max="13079" width="3.7109375" style="162" customWidth="1"/>
    <col min="13080" max="13080" width="1.7109375" style="162" customWidth="1"/>
    <col min="13081" max="13081" width="9.7109375" style="162" customWidth="1"/>
    <col min="13082" max="13082" width="2.7109375" style="162" customWidth="1"/>
    <col min="13083" max="13083" width="1.7109375" style="162" customWidth="1"/>
    <col min="13084" max="13084" width="4.7109375" style="162" customWidth="1"/>
    <col min="13085" max="13085" width="5.28515625" style="162" customWidth="1"/>
    <col min="13086" max="13087" width="4.7109375" style="162" customWidth="1"/>
    <col min="13088" max="13088" width="3.28515625" style="162" customWidth="1"/>
    <col min="13089" max="13089" width="1.7109375" style="162" customWidth="1"/>
    <col min="13090" max="13090" width="4.7109375" style="162" customWidth="1"/>
    <col min="13091" max="13092" width="1.7109375" style="162" customWidth="1"/>
    <col min="13093" max="13093" width="27" style="162" customWidth="1"/>
    <col min="13094" max="13094" width="29.85546875" style="162" customWidth="1"/>
    <col min="13095" max="13095" width="3.28515625" style="162" customWidth="1"/>
    <col min="13096" max="13312" width="11.42578125" style="162"/>
    <col min="13313" max="13313" width="1.7109375" style="162" customWidth="1"/>
    <col min="13314" max="13314" width="6.7109375" style="162" customWidth="1"/>
    <col min="13315" max="13315" width="10.7109375" style="162" customWidth="1"/>
    <col min="13316" max="13322" width="1.7109375" style="162" customWidth="1"/>
    <col min="13323" max="13323" width="8.7109375" style="162" customWidth="1"/>
    <col min="13324" max="13324" width="1.7109375" style="162" customWidth="1"/>
    <col min="13325" max="13325" width="4.28515625" style="162" customWidth="1"/>
    <col min="13326" max="13328" width="1.7109375" style="162" customWidth="1"/>
    <col min="13329" max="13329" width="6.28515625" style="162" customWidth="1"/>
    <col min="13330" max="13330" width="1.7109375" style="162" customWidth="1"/>
    <col min="13331" max="13331" width="6.28515625" style="162" customWidth="1"/>
    <col min="13332" max="13334" width="1.7109375" style="162" customWidth="1"/>
    <col min="13335" max="13335" width="3.7109375" style="162" customWidth="1"/>
    <col min="13336" max="13336" width="1.7109375" style="162" customWidth="1"/>
    <col min="13337" max="13337" width="9.7109375" style="162" customWidth="1"/>
    <col min="13338" max="13338" width="2.7109375" style="162" customWidth="1"/>
    <col min="13339" max="13339" width="1.7109375" style="162" customWidth="1"/>
    <col min="13340" max="13340" width="4.7109375" style="162" customWidth="1"/>
    <col min="13341" max="13341" width="5.28515625" style="162" customWidth="1"/>
    <col min="13342" max="13343" width="4.7109375" style="162" customWidth="1"/>
    <col min="13344" max="13344" width="3.28515625" style="162" customWidth="1"/>
    <col min="13345" max="13345" width="1.7109375" style="162" customWidth="1"/>
    <col min="13346" max="13346" width="4.7109375" style="162" customWidth="1"/>
    <col min="13347" max="13348" width="1.7109375" style="162" customWidth="1"/>
    <col min="13349" max="13349" width="27" style="162" customWidth="1"/>
    <col min="13350" max="13350" width="29.85546875" style="162" customWidth="1"/>
    <col min="13351" max="13351" width="3.28515625" style="162" customWidth="1"/>
    <col min="13352" max="13568" width="11.42578125" style="162"/>
    <col min="13569" max="13569" width="1.7109375" style="162" customWidth="1"/>
    <col min="13570" max="13570" width="6.7109375" style="162" customWidth="1"/>
    <col min="13571" max="13571" width="10.7109375" style="162" customWidth="1"/>
    <col min="13572" max="13578" width="1.7109375" style="162" customWidth="1"/>
    <col min="13579" max="13579" width="8.7109375" style="162" customWidth="1"/>
    <col min="13580" max="13580" width="1.7109375" style="162" customWidth="1"/>
    <col min="13581" max="13581" width="4.28515625" style="162" customWidth="1"/>
    <col min="13582" max="13584" width="1.7109375" style="162" customWidth="1"/>
    <col min="13585" max="13585" width="6.28515625" style="162" customWidth="1"/>
    <col min="13586" max="13586" width="1.7109375" style="162" customWidth="1"/>
    <col min="13587" max="13587" width="6.28515625" style="162" customWidth="1"/>
    <col min="13588" max="13590" width="1.7109375" style="162" customWidth="1"/>
    <col min="13591" max="13591" width="3.7109375" style="162" customWidth="1"/>
    <col min="13592" max="13592" width="1.7109375" style="162" customWidth="1"/>
    <col min="13593" max="13593" width="9.7109375" style="162" customWidth="1"/>
    <col min="13594" max="13594" width="2.7109375" style="162" customWidth="1"/>
    <col min="13595" max="13595" width="1.7109375" style="162" customWidth="1"/>
    <col min="13596" max="13596" width="4.7109375" style="162" customWidth="1"/>
    <col min="13597" max="13597" width="5.28515625" style="162" customWidth="1"/>
    <col min="13598" max="13599" width="4.7109375" style="162" customWidth="1"/>
    <col min="13600" max="13600" width="3.28515625" style="162" customWidth="1"/>
    <col min="13601" max="13601" width="1.7109375" style="162" customWidth="1"/>
    <col min="13602" max="13602" width="4.7109375" style="162" customWidth="1"/>
    <col min="13603" max="13604" width="1.7109375" style="162" customWidth="1"/>
    <col min="13605" max="13605" width="27" style="162" customWidth="1"/>
    <col min="13606" max="13606" width="29.85546875" style="162" customWidth="1"/>
    <col min="13607" max="13607" width="3.28515625" style="162" customWidth="1"/>
    <col min="13608" max="13824" width="11.42578125" style="162"/>
    <col min="13825" max="13825" width="1.7109375" style="162" customWidth="1"/>
    <col min="13826" max="13826" width="6.7109375" style="162" customWidth="1"/>
    <col min="13827" max="13827" width="10.7109375" style="162" customWidth="1"/>
    <col min="13828" max="13834" width="1.7109375" style="162" customWidth="1"/>
    <col min="13835" max="13835" width="8.7109375" style="162" customWidth="1"/>
    <col min="13836" max="13836" width="1.7109375" style="162" customWidth="1"/>
    <col min="13837" max="13837" width="4.28515625" style="162" customWidth="1"/>
    <col min="13838" max="13840" width="1.7109375" style="162" customWidth="1"/>
    <col min="13841" max="13841" width="6.28515625" style="162" customWidth="1"/>
    <col min="13842" max="13842" width="1.7109375" style="162" customWidth="1"/>
    <col min="13843" max="13843" width="6.28515625" style="162" customWidth="1"/>
    <col min="13844" max="13846" width="1.7109375" style="162" customWidth="1"/>
    <col min="13847" max="13847" width="3.7109375" style="162" customWidth="1"/>
    <col min="13848" max="13848" width="1.7109375" style="162" customWidth="1"/>
    <col min="13849" max="13849" width="9.7109375" style="162" customWidth="1"/>
    <col min="13850" max="13850" width="2.7109375" style="162" customWidth="1"/>
    <col min="13851" max="13851" width="1.7109375" style="162" customWidth="1"/>
    <col min="13852" max="13852" width="4.7109375" style="162" customWidth="1"/>
    <col min="13853" max="13853" width="5.28515625" style="162" customWidth="1"/>
    <col min="13854" max="13855" width="4.7109375" style="162" customWidth="1"/>
    <col min="13856" max="13856" width="3.28515625" style="162" customWidth="1"/>
    <col min="13857" max="13857" width="1.7109375" style="162" customWidth="1"/>
    <col min="13858" max="13858" width="4.7109375" style="162" customWidth="1"/>
    <col min="13859" max="13860" width="1.7109375" style="162" customWidth="1"/>
    <col min="13861" max="13861" width="27" style="162" customWidth="1"/>
    <col min="13862" max="13862" width="29.85546875" style="162" customWidth="1"/>
    <col min="13863" max="13863" width="3.28515625" style="162" customWidth="1"/>
    <col min="13864" max="14080" width="11.42578125" style="162"/>
    <col min="14081" max="14081" width="1.7109375" style="162" customWidth="1"/>
    <col min="14082" max="14082" width="6.7109375" style="162" customWidth="1"/>
    <col min="14083" max="14083" width="10.7109375" style="162" customWidth="1"/>
    <col min="14084" max="14090" width="1.7109375" style="162" customWidth="1"/>
    <col min="14091" max="14091" width="8.7109375" style="162" customWidth="1"/>
    <col min="14092" max="14092" width="1.7109375" style="162" customWidth="1"/>
    <col min="14093" max="14093" width="4.28515625" style="162" customWidth="1"/>
    <col min="14094" max="14096" width="1.7109375" style="162" customWidth="1"/>
    <col min="14097" max="14097" width="6.28515625" style="162" customWidth="1"/>
    <col min="14098" max="14098" width="1.7109375" style="162" customWidth="1"/>
    <col min="14099" max="14099" width="6.28515625" style="162" customWidth="1"/>
    <col min="14100" max="14102" width="1.7109375" style="162" customWidth="1"/>
    <col min="14103" max="14103" width="3.7109375" style="162" customWidth="1"/>
    <col min="14104" max="14104" width="1.7109375" style="162" customWidth="1"/>
    <col min="14105" max="14105" width="9.7109375" style="162" customWidth="1"/>
    <col min="14106" max="14106" width="2.7109375" style="162" customWidth="1"/>
    <col min="14107" max="14107" width="1.7109375" style="162" customWidth="1"/>
    <col min="14108" max="14108" width="4.7109375" style="162" customWidth="1"/>
    <col min="14109" max="14109" width="5.28515625" style="162" customWidth="1"/>
    <col min="14110" max="14111" width="4.7109375" style="162" customWidth="1"/>
    <col min="14112" max="14112" width="3.28515625" style="162" customWidth="1"/>
    <col min="14113" max="14113" width="1.7109375" style="162" customWidth="1"/>
    <col min="14114" max="14114" width="4.7109375" style="162" customWidth="1"/>
    <col min="14115" max="14116" width="1.7109375" style="162" customWidth="1"/>
    <col min="14117" max="14117" width="27" style="162" customWidth="1"/>
    <col min="14118" max="14118" width="29.85546875" style="162" customWidth="1"/>
    <col min="14119" max="14119" width="3.28515625" style="162" customWidth="1"/>
    <col min="14120" max="14336" width="11.42578125" style="162"/>
    <col min="14337" max="14337" width="1.7109375" style="162" customWidth="1"/>
    <col min="14338" max="14338" width="6.7109375" style="162" customWidth="1"/>
    <col min="14339" max="14339" width="10.7109375" style="162" customWidth="1"/>
    <col min="14340" max="14346" width="1.7109375" style="162" customWidth="1"/>
    <col min="14347" max="14347" width="8.7109375" style="162" customWidth="1"/>
    <col min="14348" max="14348" width="1.7109375" style="162" customWidth="1"/>
    <col min="14349" max="14349" width="4.28515625" style="162" customWidth="1"/>
    <col min="14350" max="14352" width="1.7109375" style="162" customWidth="1"/>
    <col min="14353" max="14353" width="6.28515625" style="162" customWidth="1"/>
    <col min="14354" max="14354" width="1.7109375" style="162" customWidth="1"/>
    <col min="14355" max="14355" width="6.28515625" style="162" customWidth="1"/>
    <col min="14356" max="14358" width="1.7109375" style="162" customWidth="1"/>
    <col min="14359" max="14359" width="3.7109375" style="162" customWidth="1"/>
    <col min="14360" max="14360" width="1.7109375" style="162" customWidth="1"/>
    <col min="14361" max="14361" width="9.7109375" style="162" customWidth="1"/>
    <col min="14362" max="14362" width="2.7109375" style="162" customWidth="1"/>
    <col min="14363" max="14363" width="1.7109375" style="162" customWidth="1"/>
    <col min="14364" max="14364" width="4.7109375" style="162" customWidth="1"/>
    <col min="14365" max="14365" width="5.28515625" style="162" customWidth="1"/>
    <col min="14366" max="14367" width="4.7109375" style="162" customWidth="1"/>
    <col min="14368" max="14368" width="3.28515625" style="162" customWidth="1"/>
    <col min="14369" max="14369" width="1.7109375" style="162" customWidth="1"/>
    <col min="14370" max="14370" width="4.7109375" style="162" customWidth="1"/>
    <col min="14371" max="14372" width="1.7109375" style="162" customWidth="1"/>
    <col min="14373" max="14373" width="27" style="162" customWidth="1"/>
    <col min="14374" max="14374" width="29.85546875" style="162" customWidth="1"/>
    <col min="14375" max="14375" width="3.28515625" style="162" customWidth="1"/>
    <col min="14376" max="14592" width="11.42578125" style="162"/>
    <col min="14593" max="14593" width="1.7109375" style="162" customWidth="1"/>
    <col min="14594" max="14594" width="6.7109375" style="162" customWidth="1"/>
    <col min="14595" max="14595" width="10.7109375" style="162" customWidth="1"/>
    <col min="14596" max="14602" width="1.7109375" style="162" customWidth="1"/>
    <col min="14603" max="14603" width="8.7109375" style="162" customWidth="1"/>
    <col min="14604" max="14604" width="1.7109375" style="162" customWidth="1"/>
    <col min="14605" max="14605" width="4.28515625" style="162" customWidth="1"/>
    <col min="14606" max="14608" width="1.7109375" style="162" customWidth="1"/>
    <col min="14609" max="14609" width="6.28515625" style="162" customWidth="1"/>
    <col min="14610" max="14610" width="1.7109375" style="162" customWidth="1"/>
    <col min="14611" max="14611" width="6.28515625" style="162" customWidth="1"/>
    <col min="14612" max="14614" width="1.7109375" style="162" customWidth="1"/>
    <col min="14615" max="14615" width="3.7109375" style="162" customWidth="1"/>
    <col min="14616" max="14616" width="1.7109375" style="162" customWidth="1"/>
    <col min="14617" max="14617" width="9.7109375" style="162" customWidth="1"/>
    <col min="14618" max="14618" width="2.7109375" style="162" customWidth="1"/>
    <col min="14619" max="14619" width="1.7109375" style="162" customWidth="1"/>
    <col min="14620" max="14620" width="4.7109375" style="162" customWidth="1"/>
    <col min="14621" max="14621" width="5.28515625" style="162" customWidth="1"/>
    <col min="14622" max="14623" width="4.7109375" style="162" customWidth="1"/>
    <col min="14624" max="14624" width="3.28515625" style="162" customWidth="1"/>
    <col min="14625" max="14625" width="1.7109375" style="162" customWidth="1"/>
    <col min="14626" max="14626" width="4.7109375" style="162" customWidth="1"/>
    <col min="14627" max="14628" width="1.7109375" style="162" customWidth="1"/>
    <col min="14629" max="14629" width="27" style="162" customWidth="1"/>
    <col min="14630" max="14630" width="29.85546875" style="162" customWidth="1"/>
    <col min="14631" max="14631" width="3.28515625" style="162" customWidth="1"/>
    <col min="14632" max="14848" width="11.42578125" style="162"/>
    <col min="14849" max="14849" width="1.7109375" style="162" customWidth="1"/>
    <col min="14850" max="14850" width="6.7109375" style="162" customWidth="1"/>
    <col min="14851" max="14851" width="10.7109375" style="162" customWidth="1"/>
    <col min="14852" max="14858" width="1.7109375" style="162" customWidth="1"/>
    <col min="14859" max="14859" width="8.7109375" style="162" customWidth="1"/>
    <col min="14860" max="14860" width="1.7109375" style="162" customWidth="1"/>
    <col min="14861" max="14861" width="4.28515625" style="162" customWidth="1"/>
    <col min="14862" max="14864" width="1.7109375" style="162" customWidth="1"/>
    <col min="14865" max="14865" width="6.28515625" style="162" customWidth="1"/>
    <col min="14866" max="14866" width="1.7109375" style="162" customWidth="1"/>
    <col min="14867" max="14867" width="6.28515625" style="162" customWidth="1"/>
    <col min="14868" max="14870" width="1.7109375" style="162" customWidth="1"/>
    <col min="14871" max="14871" width="3.7109375" style="162" customWidth="1"/>
    <col min="14872" max="14872" width="1.7109375" style="162" customWidth="1"/>
    <col min="14873" max="14873" width="9.7109375" style="162" customWidth="1"/>
    <col min="14874" max="14874" width="2.7109375" style="162" customWidth="1"/>
    <col min="14875" max="14875" width="1.7109375" style="162" customWidth="1"/>
    <col min="14876" max="14876" width="4.7109375" style="162" customWidth="1"/>
    <col min="14877" max="14877" width="5.28515625" style="162" customWidth="1"/>
    <col min="14878" max="14879" width="4.7109375" style="162" customWidth="1"/>
    <col min="14880" max="14880" width="3.28515625" style="162" customWidth="1"/>
    <col min="14881" max="14881" width="1.7109375" style="162" customWidth="1"/>
    <col min="14882" max="14882" width="4.7109375" style="162" customWidth="1"/>
    <col min="14883" max="14884" width="1.7109375" style="162" customWidth="1"/>
    <col min="14885" max="14885" width="27" style="162" customWidth="1"/>
    <col min="14886" max="14886" width="29.85546875" style="162" customWidth="1"/>
    <col min="14887" max="14887" width="3.28515625" style="162" customWidth="1"/>
    <col min="14888" max="15104" width="11.42578125" style="162"/>
    <col min="15105" max="15105" width="1.7109375" style="162" customWidth="1"/>
    <col min="15106" max="15106" width="6.7109375" style="162" customWidth="1"/>
    <col min="15107" max="15107" width="10.7109375" style="162" customWidth="1"/>
    <col min="15108" max="15114" width="1.7109375" style="162" customWidth="1"/>
    <col min="15115" max="15115" width="8.7109375" style="162" customWidth="1"/>
    <col min="15116" max="15116" width="1.7109375" style="162" customWidth="1"/>
    <col min="15117" max="15117" width="4.28515625" style="162" customWidth="1"/>
    <col min="15118" max="15120" width="1.7109375" style="162" customWidth="1"/>
    <col min="15121" max="15121" width="6.28515625" style="162" customWidth="1"/>
    <col min="15122" max="15122" width="1.7109375" style="162" customWidth="1"/>
    <col min="15123" max="15123" width="6.28515625" style="162" customWidth="1"/>
    <col min="15124" max="15126" width="1.7109375" style="162" customWidth="1"/>
    <col min="15127" max="15127" width="3.7109375" style="162" customWidth="1"/>
    <col min="15128" max="15128" width="1.7109375" style="162" customWidth="1"/>
    <col min="15129" max="15129" width="9.7109375" style="162" customWidth="1"/>
    <col min="15130" max="15130" width="2.7109375" style="162" customWidth="1"/>
    <col min="15131" max="15131" width="1.7109375" style="162" customWidth="1"/>
    <col min="15132" max="15132" width="4.7109375" style="162" customWidth="1"/>
    <col min="15133" max="15133" width="5.28515625" style="162" customWidth="1"/>
    <col min="15134" max="15135" width="4.7109375" style="162" customWidth="1"/>
    <col min="15136" max="15136" width="3.28515625" style="162" customWidth="1"/>
    <col min="15137" max="15137" width="1.7109375" style="162" customWidth="1"/>
    <col min="15138" max="15138" width="4.7109375" style="162" customWidth="1"/>
    <col min="15139" max="15140" width="1.7109375" style="162" customWidth="1"/>
    <col min="15141" max="15141" width="27" style="162" customWidth="1"/>
    <col min="15142" max="15142" width="29.85546875" style="162" customWidth="1"/>
    <col min="15143" max="15143" width="3.28515625" style="162" customWidth="1"/>
    <col min="15144" max="15360" width="11.42578125" style="162"/>
    <col min="15361" max="15361" width="1.7109375" style="162" customWidth="1"/>
    <col min="15362" max="15362" width="6.7109375" style="162" customWidth="1"/>
    <col min="15363" max="15363" width="10.7109375" style="162" customWidth="1"/>
    <col min="15364" max="15370" width="1.7109375" style="162" customWidth="1"/>
    <col min="15371" max="15371" width="8.7109375" style="162" customWidth="1"/>
    <col min="15372" max="15372" width="1.7109375" style="162" customWidth="1"/>
    <col min="15373" max="15373" width="4.28515625" style="162" customWidth="1"/>
    <col min="15374" max="15376" width="1.7109375" style="162" customWidth="1"/>
    <col min="15377" max="15377" width="6.28515625" style="162" customWidth="1"/>
    <col min="15378" max="15378" width="1.7109375" style="162" customWidth="1"/>
    <col min="15379" max="15379" width="6.28515625" style="162" customWidth="1"/>
    <col min="15380" max="15382" width="1.7109375" style="162" customWidth="1"/>
    <col min="15383" max="15383" width="3.7109375" style="162" customWidth="1"/>
    <col min="15384" max="15384" width="1.7109375" style="162" customWidth="1"/>
    <col min="15385" max="15385" width="9.7109375" style="162" customWidth="1"/>
    <col min="15386" max="15386" width="2.7109375" style="162" customWidth="1"/>
    <col min="15387" max="15387" width="1.7109375" style="162" customWidth="1"/>
    <col min="15388" max="15388" width="4.7109375" style="162" customWidth="1"/>
    <col min="15389" max="15389" width="5.28515625" style="162" customWidth="1"/>
    <col min="15390" max="15391" width="4.7109375" style="162" customWidth="1"/>
    <col min="15392" max="15392" width="3.28515625" style="162" customWidth="1"/>
    <col min="15393" max="15393" width="1.7109375" style="162" customWidth="1"/>
    <col min="15394" max="15394" width="4.7109375" style="162" customWidth="1"/>
    <col min="15395" max="15396" width="1.7109375" style="162" customWidth="1"/>
    <col min="15397" max="15397" width="27" style="162" customWidth="1"/>
    <col min="15398" max="15398" width="29.85546875" style="162" customWidth="1"/>
    <col min="15399" max="15399" width="3.28515625" style="162" customWidth="1"/>
    <col min="15400" max="15616" width="11.42578125" style="162"/>
    <col min="15617" max="15617" width="1.7109375" style="162" customWidth="1"/>
    <col min="15618" max="15618" width="6.7109375" style="162" customWidth="1"/>
    <col min="15619" max="15619" width="10.7109375" style="162" customWidth="1"/>
    <col min="15620" max="15626" width="1.7109375" style="162" customWidth="1"/>
    <col min="15627" max="15627" width="8.7109375" style="162" customWidth="1"/>
    <col min="15628" max="15628" width="1.7109375" style="162" customWidth="1"/>
    <col min="15629" max="15629" width="4.28515625" style="162" customWidth="1"/>
    <col min="15630" max="15632" width="1.7109375" style="162" customWidth="1"/>
    <col min="15633" max="15633" width="6.28515625" style="162" customWidth="1"/>
    <col min="15634" max="15634" width="1.7109375" style="162" customWidth="1"/>
    <col min="15635" max="15635" width="6.28515625" style="162" customWidth="1"/>
    <col min="15636" max="15638" width="1.7109375" style="162" customWidth="1"/>
    <col min="15639" max="15639" width="3.7109375" style="162" customWidth="1"/>
    <col min="15640" max="15640" width="1.7109375" style="162" customWidth="1"/>
    <col min="15641" max="15641" width="9.7109375" style="162" customWidth="1"/>
    <col min="15642" max="15642" width="2.7109375" style="162" customWidth="1"/>
    <col min="15643" max="15643" width="1.7109375" style="162" customWidth="1"/>
    <col min="15644" max="15644" width="4.7109375" style="162" customWidth="1"/>
    <col min="15645" max="15645" width="5.28515625" style="162" customWidth="1"/>
    <col min="15646" max="15647" width="4.7109375" style="162" customWidth="1"/>
    <col min="15648" max="15648" width="3.28515625" style="162" customWidth="1"/>
    <col min="15649" max="15649" width="1.7109375" style="162" customWidth="1"/>
    <col min="15650" max="15650" width="4.7109375" style="162" customWidth="1"/>
    <col min="15651" max="15652" width="1.7109375" style="162" customWidth="1"/>
    <col min="15653" max="15653" width="27" style="162" customWidth="1"/>
    <col min="15654" max="15654" width="29.85546875" style="162" customWidth="1"/>
    <col min="15655" max="15655" width="3.28515625" style="162" customWidth="1"/>
    <col min="15656" max="15872" width="11.42578125" style="162"/>
    <col min="15873" max="15873" width="1.7109375" style="162" customWidth="1"/>
    <col min="15874" max="15874" width="6.7109375" style="162" customWidth="1"/>
    <col min="15875" max="15875" width="10.7109375" style="162" customWidth="1"/>
    <col min="15876" max="15882" width="1.7109375" style="162" customWidth="1"/>
    <col min="15883" max="15883" width="8.7109375" style="162" customWidth="1"/>
    <col min="15884" max="15884" width="1.7109375" style="162" customWidth="1"/>
    <col min="15885" max="15885" width="4.28515625" style="162" customWidth="1"/>
    <col min="15886" max="15888" width="1.7109375" style="162" customWidth="1"/>
    <col min="15889" max="15889" width="6.28515625" style="162" customWidth="1"/>
    <col min="15890" max="15890" width="1.7109375" style="162" customWidth="1"/>
    <col min="15891" max="15891" width="6.28515625" style="162" customWidth="1"/>
    <col min="15892" max="15894" width="1.7109375" style="162" customWidth="1"/>
    <col min="15895" max="15895" width="3.7109375" style="162" customWidth="1"/>
    <col min="15896" max="15896" width="1.7109375" style="162" customWidth="1"/>
    <col min="15897" max="15897" width="9.7109375" style="162" customWidth="1"/>
    <col min="15898" max="15898" width="2.7109375" style="162" customWidth="1"/>
    <col min="15899" max="15899" width="1.7109375" style="162" customWidth="1"/>
    <col min="15900" max="15900" width="4.7109375" style="162" customWidth="1"/>
    <col min="15901" max="15901" width="5.28515625" style="162" customWidth="1"/>
    <col min="15902" max="15903" width="4.7109375" style="162" customWidth="1"/>
    <col min="15904" max="15904" width="3.28515625" style="162" customWidth="1"/>
    <col min="15905" max="15905" width="1.7109375" style="162" customWidth="1"/>
    <col min="15906" max="15906" width="4.7109375" style="162" customWidth="1"/>
    <col min="15907" max="15908" width="1.7109375" style="162" customWidth="1"/>
    <col min="15909" max="15909" width="27" style="162" customWidth="1"/>
    <col min="15910" max="15910" width="29.85546875" style="162" customWidth="1"/>
    <col min="15911" max="15911" width="3.28515625" style="162" customWidth="1"/>
    <col min="15912" max="16128" width="11.42578125" style="162"/>
    <col min="16129" max="16129" width="1.7109375" style="162" customWidth="1"/>
    <col min="16130" max="16130" width="6.7109375" style="162" customWidth="1"/>
    <col min="16131" max="16131" width="10.7109375" style="162" customWidth="1"/>
    <col min="16132" max="16138" width="1.7109375" style="162" customWidth="1"/>
    <col min="16139" max="16139" width="8.7109375" style="162" customWidth="1"/>
    <col min="16140" max="16140" width="1.7109375" style="162" customWidth="1"/>
    <col min="16141" max="16141" width="4.28515625" style="162" customWidth="1"/>
    <col min="16142" max="16144" width="1.7109375" style="162" customWidth="1"/>
    <col min="16145" max="16145" width="6.28515625" style="162" customWidth="1"/>
    <col min="16146" max="16146" width="1.7109375" style="162" customWidth="1"/>
    <col min="16147" max="16147" width="6.28515625" style="162" customWidth="1"/>
    <col min="16148" max="16150" width="1.7109375" style="162" customWidth="1"/>
    <col min="16151" max="16151" width="3.7109375" style="162" customWidth="1"/>
    <col min="16152" max="16152" width="1.7109375" style="162" customWidth="1"/>
    <col min="16153" max="16153" width="9.7109375" style="162" customWidth="1"/>
    <col min="16154" max="16154" width="2.7109375" style="162" customWidth="1"/>
    <col min="16155" max="16155" width="1.7109375" style="162" customWidth="1"/>
    <col min="16156" max="16156" width="4.7109375" style="162" customWidth="1"/>
    <col min="16157" max="16157" width="5.28515625" style="162" customWidth="1"/>
    <col min="16158" max="16159" width="4.7109375" style="162" customWidth="1"/>
    <col min="16160" max="16160" width="3.28515625" style="162" customWidth="1"/>
    <col min="16161" max="16161" width="1.7109375" style="162" customWidth="1"/>
    <col min="16162" max="16162" width="4.7109375" style="162" customWidth="1"/>
    <col min="16163" max="16164" width="1.7109375" style="162" customWidth="1"/>
    <col min="16165" max="16165" width="27" style="162" customWidth="1"/>
    <col min="16166" max="16166" width="29.85546875" style="162" customWidth="1"/>
    <col min="16167" max="16167" width="3.28515625" style="162" customWidth="1"/>
    <col min="16168" max="16384" width="11.42578125" style="162"/>
  </cols>
  <sheetData>
    <row r="1" spans="1:256" s="127" customFormat="1" ht="30" customHeight="1" x14ac:dyDescent="0.4">
      <c r="A1" s="438">
        <v>230</v>
      </c>
      <c r="B1" s="438"/>
      <c r="C1" s="122" t="s">
        <v>82</v>
      </c>
      <c r="D1" s="439">
        <v>61619563</v>
      </c>
      <c r="E1" s="439"/>
      <c r="F1" s="439"/>
      <c r="G1" s="439"/>
      <c r="H1" s="439"/>
      <c r="I1" s="439"/>
      <c r="J1" s="439"/>
      <c r="K1" s="439"/>
      <c r="L1" s="440"/>
      <c r="M1" s="440"/>
      <c r="N1" s="440"/>
      <c r="O1" s="440"/>
      <c r="P1" s="440"/>
      <c r="Q1" s="440"/>
      <c r="R1" s="440"/>
      <c r="S1" s="440"/>
      <c r="T1" s="440"/>
      <c r="U1" s="440"/>
      <c r="V1" s="440"/>
      <c r="W1" s="440"/>
      <c r="X1" s="440"/>
      <c r="Y1" s="440"/>
      <c r="Z1" s="440"/>
      <c r="AA1" s="440"/>
      <c r="AB1" s="440"/>
      <c r="AC1" s="440"/>
      <c r="AD1" s="440"/>
      <c r="AE1" s="440"/>
      <c r="AF1" s="440"/>
      <c r="AG1" s="441">
        <f>+A1</f>
        <v>230</v>
      </c>
      <c r="AH1" s="441"/>
      <c r="AI1" s="441"/>
      <c r="AJ1" s="441"/>
      <c r="AK1" s="123">
        <f>+D1</f>
        <v>61619563</v>
      </c>
      <c r="AL1" s="124"/>
      <c r="AM1" s="125"/>
      <c r="AN1" s="126"/>
      <c r="AO1" s="126"/>
      <c r="AP1" s="126"/>
      <c r="AQ1" s="126"/>
      <c r="AR1" s="437">
        <v>230</v>
      </c>
      <c r="AS1" s="437"/>
      <c r="AT1" s="437"/>
      <c r="AU1" s="437"/>
      <c r="AV1" s="437"/>
      <c r="AW1" s="437"/>
      <c r="AX1" s="437"/>
      <c r="AY1" s="437">
        <v>1</v>
      </c>
      <c r="AZ1" s="437"/>
      <c r="BA1" s="437"/>
      <c r="BB1" s="437"/>
      <c r="BC1" s="437"/>
      <c r="BD1" s="437"/>
      <c r="BE1" s="437"/>
      <c r="BF1" s="437">
        <v>75</v>
      </c>
      <c r="BG1" s="437"/>
      <c r="BH1" s="437"/>
      <c r="BI1" s="437"/>
      <c r="BJ1" s="437"/>
      <c r="BK1" s="437"/>
      <c r="BL1" s="437"/>
      <c r="BM1" s="437">
        <v>57</v>
      </c>
      <c r="BN1" s="437"/>
      <c r="BO1" s="437"/>
      <c r="BP1" s="437"/>
      <c r="BQ1" s="437"/>
      <c r="BR1" s="437"/>
      <c r="BS1" s="437"/>
      <c r="BT1" s="437">
        <v>16</v>
      </c>
      <c r="BU1" s="437"/>
      <c r="BV1" s="437"/>
      <c r="BW1" s="437"/>
      <c r="BX1" s="437"/>
      <c r="BY1" s="437"/>
      <c r="BZ1" s="437"/>
      <c r="CA1" s="437">
        <v>45</v>
      </c>
      <c r="CB1" s="437"/>
      <c r="CC1" s="437"/>
      <c r="CD1" s="437"/>
      <c r="CE1" s="437"/>
      <c r="CF1" s="437"/>
      <c r="CG1" s="437"/>
      <c r="CH1" s="437">
        <v>44</v>
      </c>
      <c r="CI1" s="437"/>
      <c r="CJ1" s="437"/>
      <c r="CK1" s="437"/>
      <c r="CL1" s="437"/>
      <c r="CM1" s="437"/>
      <c r="CN1" s="437"/>
      <c r="CO1" s="437">
        <v>129</v>
      </c>
      <c r="CP1" s="437"/>
      <c r="CQ1" s="437"/>
      <c r="CR1" s="437"/>
      <c r="CS1" s="437"/>
      <c r="CT1" s="437"/>
      <c r="CU1" s="437"/>
      <c r="CV1" s="437">
        <v>5</v>
      </c>
      <c r="CW1" s="437"/>
      <c r="CX1" s="437"/>
      <c r="CY1" s="437"/>
      <c r="CZ1" s="437"/>
      <c r="DA1" s="437"/>
      <c r="DB1" s="437"/>
      <c r="DC1" s="437">
        <v>20</v>
      </c>
      <c r="DD1" s="437"/>
      <c r="DE1" s="437"/>
      <c r="DF1" s="437"/>
      <c r="DG1" s="437"/>
      <c r="DH1" s="437"/>
      <c r="DI1" s="437"/>
      <c r="DJ1" s="437">
        <v>352</v>
      </c>
      <c r="DK1" s="437"/>
      <c r="DL1" s="437"/>
      <c r="DM1" s="437"/>
      <c r="DN1" s="437"/>
      <c r="DO1" s="437"/>
      <c r="DP1" s="437"/>
      <c r="DQ1" s="437">
        <v>307</v>
      </c>
      <c r="DR1" s="437"/>
      <c r="DS1" s="437"/>
      <c r="DT1" s="437"/>
      <c r="DU1" s="437"/>
      <c r="DV1" s="437"/>
      <c r="DW1" s="437"/>
      <c r="DX1" s="437">
        <v>406</v>
      </c>
      <c r="DY1" s="437"/>
      <c r="DZ1" s="437"/>
      <c r="EA1" s="437"/>
      <c r="EB1" s="437"/>
      <c r="EC1" s="437"/>
      <c r="ED1" s="437"/>
      <c r="EE1" s="437">
        <v>957</v>
      </c>
      <c r="EF1" s="437"/>
      <c r="EG1" s="437"/>
      <c r="EH1" s="437"/>
      <c r="EI1" s="437"/>
      <c r="EJ1" s="437"/>
      <c r="EK1" s="437"/>
      <c r="EL1" s="437">
        <v>692</v>
      </c>
      <c r="EM1" s="437"/>
      <c r="EN1" s="437"/>
      <c r="EO1" s="437"/>
      <c r="EP1" s="437"/>
      <c r="EQ1" s="437"/>
      <c r="ER1" s="437"/>
      <c r="ES1" s="437">
        <v>369</v>
      </c>
      <c r="ET1" s="437"/>
      <c r="EU1" s="437"/>
      <c r="EV1" s="437"/>
      <c r="EW1" s="437"/>
      <c r="EX1" s="437"/>
      <c r="EY1" s="437"/>
      <c r="EZ1" s="437">
        <v>134</v>
      </c>
      <c r="FA1" s="437"/>
      <c r="FB1" s="437"/>
      <c r="FC1" s="437"/>
      <c r="FD1" s="437"/>
      <c r="FE1" s="437"/>
      <c r="FF1" s="437"/>
      <c r="FG1" s="437">
        <v>275</v>
      </c>
      <c r="FH1" s="437"/>
      <c r="FI1" s="437"/>
      <c r="FJ1" s="437"/>
      <c r="FK1" s="437"/>
      <c r="FL1" s="437"/>
      <c r="FM1" s="437"/>
      <c r="FN1" s="437">
        <v>14</v>
      </c>
      <c r="FO1" s="437"/>
      <c r="FP1" s="437"/>
      <c r="FQ1" s="437"/>
      <c r="FR1" s="437"/>
      <c r="FS1" s="437"/>
      <c r="FT1" s="437"/>
      <c r="FU1" s="437">
        <v>403</v>
      </c>
      <c r="FV1" s="437"/>
      <c r="FW1" s="437"/>
      <c r="FX1" s="437"/>
      <c r="FY1" s="437"/>
      <c r="FZ1" s="437"/>
      <c r="GA1" s="437"/>
      <c r="GB1" s="126"/>
      <c r="GC1" s="126"/>
      <c r="GD1" s="126"/>
      <c r="GE1" s="126"/>
      <c r="GF1" s="126"/>
      <c r="GG1" s="126"/>
      <c r="GH1" s="126"/>
      <c r="GI1" s="126"/>
      <c r="GJ1" s="126"/>
      <c r="GK1" s="126"/>
      <c r="GL1" s="126"/>
      <c r="GM1" s="126"/>
      <c r="GN1" s="126"/>
      <c r="GO1" s="126"/>
      <c r="GP1" s="126"/>
      <c r="GQ1" s="126"/>
      <c r="GR1" s="126"/>
      <c r="GS1" s="126"/>
      <c r="GT1" s="126"/>
      <c r="GU1" s="126"/>
      <c r="GV1" s="126"/>
      <c r="GW1" s="126"/>
      <c r="GX1" s="126"/>
      <c r="GY1" s="126"/>
      <c r="GZ1" s="126"/>
      <c r="HA1" s="126"/>
      <c r="HB1" s="126"/>
      <c r="HC1" s="126"/>
      <c r="HD1" s="126"/>
      <c r="HE1" s="126"/>
      <c r="HF1" s="126"/>
      <c r="HG1" s="126"/>
      <c r="HH1" s="126"/>
      <c r="HI1" s="126"/>
      <c r="HJ1" s="126"/>
      <c r="HK1" s="126"/>
      <c r="HL1" s="126"/>
      <c r="HM1" s="126"/>
      <c r="HN1" s="126"/>
      <c r="HO1" s="126"/>
      <c r="HP1" s="126"/>
      <c r="HQ1" s="126"/>
      <c r="HR1" s="126"/>
      <c r="HS1" s="126"/>
      <c r="HT1" s="126"/>
      <c r="HU1" s="126"/>
      <c r="HV1" s="126"/>
      <c r="HW1" s="126"/>
      <c r="HX1" s="126"/>
      <c r="HY1" s="126"/>
      <c r="HZ1" s="126"/>
      <c r="IA1" s="126"/>
      <c r="IB1" s="126"/>
      <c r="IC1" s="126"/>
      <c r="ID1" s="126"/>
      <c r="IE1" s="126"/>
      <c r="IF1" s="126"/>
      <c r="IG1" s="126"/>
      <c r="IH1" s="126"/>
      <c r="II1" s="126"/>
      <c r="IJ1" s="126"/>
      <c r="IK1" s="126"/>
      <c r="IL1" s="126"/>
      <c r="IM1" s="126"/>
      <c r="IN1" s="126"/>
      <c r="IO1" s="126"/>
      <c r="IP1" s="126"/>
      <c r="IQ1" s="126"/>
      <c r="IR1" s="126"/>
      <c r="IS1" s="126"/>
      <c r="IT1" s="126"/>
      <c r="IU1" s="126"/>
      <c r="IV1" s="126"/>
    </row>
    <row r="2" spans="1:256" s="128" customFormat="1" ht="45.95" customHeight="1" x14ac:dyDescent="0.3">
      <c r="A2" s="392"/>
      <c r="B2" s="392"/>
      <c r="C2" s="392"/>
      <c r="D2" s="392"/>
      <c r="E2" s="392"/>
      <c r="F2" s="392"/>
      <c r="G2" s="392"/>
      <c r="H2" s="392"/>
      <c r="I2" s="392"/>
      <c r="J2" s="392"/>
      <c r="K2" s="392"/>
      <c r="L2" s="392"/>
      <c r="M2" s="423"/>
      <c r="N2" s="423"/>
      <c r="O2" s="423"/>
      <c r="P2" s="423"/>
      <c r="Q2" s="423"/>
      <c r="R2" s="423"/>
      <c r="S2" s="423"/>
      <c r="T2" s="423"/>
      <c r="U2" s="423"/>
      <c r="V2" s="423"/>
      <c r="W2" s="423"/>
      <c r="X2" s="423"/>
      <c r="Y2" s="423"/>
      <c r="Z2" s="435"/>
      <c r="AA2" s="435"/>
      <c r="AB2" s="435"/>
      <c r="AC2" s="435"/>
      <c r="AD2" s="435"/>
      <c r="AE2" s="435"/>
      <c r="AF2" s="436" t="str">
        <f>HLOOKUP(A1,AR1:FU3,2,FALSE)</f>
        <v>COPA AIRLINES
Compañía Panameña de Aviación, S.A.
P.O.BOX 1572
PANAMA 1, PANAMA</v>
      </c>
      <c r="AG2" s="436"/>
      <c r="AH2" s="436"/>
      <c r="AI2" s="436"/>
      <c r="AJ2" s="436"/>
      <c r="AK2" s="436"/>
      <c r="AL2" s="436"/>
      <c r="AM2" s="125"/>
      <c r="AN2" s="126"/>
      <c r="AO2" s="126" t="s">
        <v>181</v>
      </c>
      <c r="AP2" s="126"/>
      <c r="AQ2" s="126"/>
      <c r="AR2" s="434" t="s">
        <v>182</v>
      </c>
      <c r="AS2" s="434"/>
      <c r="AT2" s="434"/>
      <c r="AU2" s="434"/>
      <c r="AV2" s="434"/>
      <c r="AW2" s="434"/>
      <c r="AX2" s="434"/>
      <c r="AY2" s="434" t="s">
        <v>183</v>
      </c>
      <c r="AZ2" s="434"/>
      <c r="BA2" s="434"/>
      <c r="BB2" s="434"/>
      <c r="BC2" s="434"/>
      <c r="BD2" s="434"/>
      <c r="BE2" s="434"/>
      <c r="BF2" s="434" t="s">
        <v>184</v>
      </c>
      <c r="BG2" s="434"/>
      <c r="BH2" s="434"/>
      <c r="BI2" s="434"/>
      <c r="BJ2" s="434"/>
      <c r="BK2" s="434"/>
      <c r="BL2" s="434"/>
      <c r="BM2" s="434" t="s">
        <v>185</v>
      </c>
      <c r="BN2" s="434"/>
      <c r="BO2" s="434"/>
      <c r="BP2" s="434"/>
      <c r="BQ2" s="434"/>
      <c r="BR2" s="434"/>
      <c r="BS2" s="434"/>
      <c r="BT2" s="434" t="s">
        <v>186</v>
      </c>
      <c r="BU2" s="434"/>
      <c r="BV2" s="434"/>
      <c r="BW2" s="434"/>
      <c r="BX2" s="434"/>
      <c r="BY2" s="434"/>
      <c r="BZ2" s="434"/>
      <c r="CA2" s="434" t="s">
        <v>187</v>
      </c>
      <c r="CB2" s="434"/>
      <c r="CC2" s="434"/>
      <c r="CD2" s="434"/>
      <c r="CE2" s="434"/>
      <c r="CF2" s="434"/>
      <c r="CG2" s="434"/>
      <c r="CH2" s="434" t="s">
        <v>188</v>
      </c>
      <c r="CI2" s="434"/>
      <c r="CJ2" s="434"/>
      <c r="CK2" s="434"/>
      <c r="CL2" s="434"/>
      <c r="CM2" s="434"/>
      <c r="CN2" s="434"/>
      <c r="CO2" s="434" t="s">
        <v>189</v>
      </c>
      <c r="CP2" s="434"/>
      <c r="CQ2" s="434"/>
      <c r="CR2" s="434"/>
      <c r="CS2" s="434"/>
      <c r="CT2" s="434"/>
      <c r="CU2" s="434"/>
      <c r="CV2" s="434" t="s">
        <v>190</v>
      </c>
      <c r="CW2" s="434"/>
      <c r="CX2" s="434"/>
      <c r="CY2" s="434"/>
      <c r="CZ2" s="434"/>
      <c r="DA2" s="434"/>
      <c r="DB2" s="434"/>
      <c r="DC2" s="434" t="s">
        <v>191</v>
      </c>
      <c r="DD2" s="434"/>
      <c r="DE2" s="434"/>
      <c r="DF2" s="434"/>
      <c r="DG2" s="434"/>
      <c r="DH2" s="434"/>
      <c r="DI2" s="434"/>
      <c r="DJ2" s="434" t="s">
        <v>192</v>
      </c>
      <c r="DK2" s="434"/>
      <c r="DL2" s="434"/>
      <c r="DM2" s="434"/>
      <c r="DN2" s="434"/>
      <c r="DO2" s="434"/>
      <c r="DP2" s="434"/>
      <c r="DQ2" s="434" t="s">
        <v>193</v>
      </c>
      <c r="DR2" s="434"/>
      <c r="DS2" s="434"/>
      <c r="DT2" s="434"/>
      <c r="DU2" s="434"/>
      <c r="DV2" s="434"/>
      <c r="DW2" s="434"/>
      <c r="DX2" s="434" t="s">
        <v>194</v>
      </c>
      <c r="DY2" s="434"/>
      <c r="DZ2" s="434"/>
      <c r="EA2" s="434"/>
      <c r="EB2" s="434"/>
      <c r="EC2" s="434"/>
      <c r="ED2" s="434"/>
      <c r="EE2" s="434" t="s">
        <v>195</v>
      </c>
      <c r="EF2" s="434"/>
      <c r="EG2" s="434"/>
      <c r="EH2" s="434"/>
      <c r="EI2" s="434"/>
      <c r="EJ2" s="434"/>
      <c r="EK2" s="434"/>
      <c r="EL2" s="434" t="s">
        <v>195</v>
      </c>
      <c r="EM2" s="434"/>
      <c r="EN2" s="434"/>
      <c r="EO2" s="434"/>
      <c r="EP2" s="434"/>
      <c r="EQ2" s="434"/>
      <c r="ER2" s="434"/>
      <c r="ES2" s="434" t="s">
        <v>196</v>
      </c>
      <c r="ET2" s="434"/>
      <c r="EU2" s="434"/>
      <c r="EV2" s="434"/>
      <c r="EW2" s="434"/>
      <c r="EX2" s="434"/>
      <c r="EY2" s="434"/>
      <c r="EZ2" s="434" t="s">
        <v>197</v>
      </c>
      <c r="FA2" s="434"/>
      <c r="FB2" s="434"/>
      <c r="FC2" s="434"/>
      <c r="FD2" s="434"/>
      <c r="FE2" s="434"/>
      <c r="FF2" s="434"/>
      <c r="FG2" s="434" t="s">
        <v>198</v>
      </c>
      <c r="FH2" s="434"/>
      <c r="FI2" s="434"/>
      <c r="FJ2" s="434"/>
      <c r="FK2" s="434"/>
      <c r="FL2" s="434"/>
      <c r="FM2" s="434"/>
      <c r="FN2" s="434" t="s">
        <v>199</v>
      </c>
      <c r="FO2" s="434"/>
      <c r="FP2" s="434"/>
      <c r="FQ2" s="434"/>
      <c r="FR2" s="434"/>
      <c r="FS2" s="434"/>
      <c r="FT2" s="434"/>
      <c r="FU2" s="434" t="s">
        <v>200</v>
      </c>
      <c r="FV2" s="434"/>
      <c r="FW2" s="434"/>
      <c r="FX2" s="434"/>
      <c r="FY2" s="434"/>
      <c r="FZ2" s="434"/>
      <c r="GA2" s="434"/>
      <c r="GB2" s="126"/>
      <c r="GC2" s="126"/>
      <c r="GD2" s="126"/>
      <c r="GE2" s="126"/>
      <c r="GF2" s="126"/>
      <c r="GG2" s="126"/>
      <c r="GH2" s="126"/>
      <c r="GI2" s="126"/>
      <c r="GJ2" s="126"/>
      <c r="GK2" s="126"/>
      <c r="GL2" s="126"/>
      <c r="GM2" s="126"/>
      <c r="GN2" s="126"/>
      <c r="GO2" s="126"/>
      <c r="GP2" s="126"/>
      <c r="GQ2" s="126"/>
      <c r="GR2" s="126"/>
      <c r="GS2" s="126"/>
      <c r="GT2" s="126"/>
      <c r="GU2" s="126"/>
      <c r="GV2" s="126"/>
      <c r="GW2" s="126"/>
      <c r="GX2" s="126"/>
      <c r="GY2" s="126"/>
      <c r="GZ2" s="126"/>
      <c r="HA2" s="126"/>
      <c r="HB2" s="126"/>
      <c r="HC2" s="126"/>
      <c r="HD2" s="126"/>
      <c r="HE2" s="126"/>
      <c r="HF2" s="126"/>
      <c r="HG2" s="126"/>
      <c r="HH2" s="126"/>
      <c r="HI2" s="126"/>
      <c r="HJ2" s="126"/>
      <c r="HK2" s="126"/>
      <c r="HL2" s="126"/>
      <c r="HM2" s="126"/>
      <c r="HN2" s="126"/>
      <c r="HO2" s="126"/>
      <c r="HP2" s="126"/>
      <c r="HQ2" s="126"/>
      <c r="HR2" s="126"/>
      <c r="HS2" s="126"/>
      <c r="HT2" s="126"/>
      <c r="HU2" s="126"/>
      <c r="HV2" s="126"/>
      <c r="HW2" s="126"/>
      <c r="HX2" s="126"/>
      <c r="HY2" s="126"/>
      <c r="HZ2" s="126"/>
      <c r="IA2" s="126"/>
      <c r="IB2" s="126"/>
      <c r="IC2" s="126"/>
      <c r="ID2" s="126"/>
      <c r="IE2" s="126"/>
      <c r="IF2" s="126"/>
      <c r="IG2" s="126"/>
      <c r="IH2" s="126"/>
      <c r="II2" s="126"/>
      <c r="IJ2" s="126"/>
      <c r="IK2" s="126"/>
      <c r="IL2" s="126"/>
      <c r="IM2" s="126"/>
      <c r="IN2" s="126"/>
      <c r="IO2" s="126"/>
      <c r="IP2" s="126"/>
      <c r="IQ2" s="126"/>
      <c r="IR2" s="126"/>
      <c r="IS2" s="126"/>
      <c r="IT2" s="126"/>
      <c r="IU2" s="126"/>
      <c r="IV2" s="126"/>
    </row>
    <row r="3" spans="1:256" s="128" customFormat="1" ht="62.45" customHeight="1" x14ac:dyDescent="0.25">
      <c r="A3" s="430" t="s">
        <v>201</v>
      </c>
      <c r="B3" s="430"/>
      <c r="C3" s="430"/>
      <c r="D3" s="430"/>
      <c r="E3" s="430"/>
      <c r="F3" s="430"/>
      <c r="G3" s="430"/>
      <c r="H3" s="430"/>
      <c r="I3" s="430"/>
      <c r="J3" s="430"/>
      <c r="K3" s="430"/>
      <c r="L3" s="430"/>
      <c r="M3" s="430"/>
      <c r="N3" s="430"/>
      <c r="O3" s="430"/>
      <c r="P3" s="430"/>
      <c r="Q3" s="430"/>
      <c r="R3" s="430"/>
      <c r="S3" s="430"/>
      <c r="T3" s="430"/>
      <c r="U3" s="430"/>
      <c r="V3" s="430"/>
      <c r="W3" s="430"/>
      <c r="X3" s="430"/>
      <c r="Y3" s="430"/>
      <c r="Z3" s="435"/>
      <c r="AA3" s="435"/>
      <c r="AB3" s="435"/>
      <c r="AC3" s="435"/>
      <c r="AD3" s="435"/>
      <c r="AE3" s="435"/>
      <c r="AF3" s="436"/>
      <c r="AG3" s="436"/>
      <c r="AH3" s="436"/>
      <c r="AI3" s="436"/>
      <c r="AJ3" s="436"/>
      <c r="AK3" s="436"/>
      <c r="AL3" s="436"/>
      <c r="AM3" s="125"/>
      <c r="AN3" s="126"/>
      <c r="AO3" s="126" t="s">
        <v>202</v>
      </c>
      <c r="AP3" s="126"/>
      <c r="AQ3" s="126"/>
      <c r="AR3" s="434"/>
      <c r="AS3" s="434"/>
      <c r="AT3" s="434"/>
      <c r="AU3" s="434"/>
      <c r="AV3" s="434"/>
      <c r="AW3" s="434"/>
      <c r="AX3" s="434"/>
      <c r="AY3" s="434"/>
      <c r="AZ3" s="434"/>
      <c r="BA3" s="434"/>
      <c r="BB3" s="434"/>
      <c r="BC3" s="434"/>
      <c r="BD3" s="434"/>
      <c r="BE3" s="434"/>
      <c r="BF3" s="434"/>
      <c r="BG3" s="434"/>
      <c r="BH3" s="434"/>
      <c r="BI3" s="434"/>
      <c r="BJ3" s="434"/>
      <c r="BK3" s="434"/>
      <c r="BL3" s="434"/>
      <c r="BM3" s="434"/>
      <c r="BN3" s="434"/>
      <c r="BO3" s="434"/>
      <c r="BP3" s="434"/>
      <c r="BQ3" s="434"/>
      <c r="BR3" s="434"/>
      <c r="BS3" s="434"/>
      <c r="BT3" s="434"/>
      <c r="BU3" s="434"/>
      <c r="BV3" s="434"/>
      <c r="BW3" s="434"/>
      <c r="BX3" s="434"/>
      <c r="BY3" s="434"/>
      <c r="BZ3" s="434"/>
      <c r="CA3" s="434"/>
      <c r="CB3" s="434"/>
      <c r="CC3" s="434"/>
      <c r="CD3" s="434"/>
      <c r="CE3" s="434"/>
      <c r="CF3" s="434"/>
      <c r="CG3" s="434"/>
      <c r="CH3" s="434"/>
      <c r="CI3" s="434"/>
      <c r="CJ3" s="434"/>
      <c r="CK3" s="434"/>
      <c r="CL3" s="434"/>
      <c r="CM3" s="434"/>
      <c r="CN3" s="434"/>
      <c r="CO3" s="434"/>
      <c r="CP3" s="434"/>
      <c r="CQ3" s="434"/>
      <c r="CR3" s="434"/>
      <c r="CS3" s="434"/>
      <c r="CT3" s="434"/>
      <c r="CU3" s="434"/>
      <c r="CV3" s="434"/>
      <c r="CW3" s="434"/>
      <c r="CX3" s="434"/>
      <c r="CY3" s="434"/>
      <c r="CZ3" s="434"/>
      <c r="DA3" s="434"/>
      <c r="DB3" s="434"/>
      <c r="DC3" s="434"/>
      <c r="DD3" s="434"/>
      <c r="DE3" s="434"/>
      <c r="DF3" s="434"/>
      <c r="DG3" s="434"/>
      <c r="DH3" s="434"/>
      <c r="DI3" s="434"/>
      <c r="DJ3" s="434"/>
      <c r="DK3" s="434"/>
      <c r="DL3" s="434"/>
      <c r="DM3" s="434"/>
      <c r="DN3" s="434"/>
      <c r="DO3" s="434"/>
      <c r="DP3" s="434"/>
      <c r="DQ3" s="434"/>
      <c r="DR3" s="434"/>
      <c r="DS3" s="434"/>
      <c r="DT3" s="434"/>
      <c r="DU3" s="434"/>
      <c r="DV3" s="434"/>
      <c r="DW3" s="434"/>
      <c r="DX3" s="434"/>
      <c r="DY3" s="434"/>
      <c r="DZ3" s="434"/>
      <c r="EA3" s="434"/>
      <c r="EB3" s="434"/>
      <c r="EC3" s="434"/>
      <c r="ED3" s="434"/>
      <c r="EE3" s="434"/>
      <c r="EF3" s="434"/>
      <c r="EG3" s="434"/>
      <c r="EH3" s="434"/>
      <c r="EI3" s="434"/>
      <c r="EJ3" s="434"/>
      <c r="EK3" s="434"/>
      <c r="EL3" s="434"/>
      <c r="EM3" s="434"/>
      <c r="EN3" s="434"/>
      <c r="EO3" s="434"/>
      <c r="EP3" s="434"/>
      <c r="EQ3" s="434"/>
      <c r="ER3" s="434"/>
      <c r="ES3" s="434"/>
      <c r="ET3" s="434"/>
      <c r="EU3" s="434"/>
      <c r="EV3" s="434"/>
      <c r="EW3" s="434"/>
      <c r="EX3" s="434"/>
      <c r="EY3" s="434"/>
      <c r="EZ3" s="434"/>
      <c r="FA3" s="434"/>
      <c r="FB3" s="434"/>
      <c r="FC3" s="434"/>
      <c r="FD3" s="434"/>
      <c r="FE3" s="434"/>
      <c r="FF3" s="434"/>
      <c r="FG3" s="434"/>
      <c r="FH3" s="434"/>
      <c r="FI3" s="434"/>
      <c r="FJ3" s="434"/>
      <c r="FK3" s="434"/>
      <c r="FL3" s="434"/>
      <c r="FM3" s="434"/>
      <c r="FN3" s="434"/>
      <c r="FO3" s="434"/>
      <c r="FP3" s="434"/>
      <c r="FQ3" s="434"/>
      <c r="FR3" s="434"/>
      <c r="FS3" s="434"/>
      <c r="FT3" s="434"/>
      <c r="FU3" s="434"/>
      <c r="FV3" s="434"/>
      <c r="FW3" s="434"/>
      <c r="FX3" s="434"/>
      <c r="FY3" s="434"/>
      <c r="FZ3" s="434"/>
      <c r="GA3" s="434"/>
      <c r="GB3" s="126"/>
      <c r="GC3" s="126"/>
      <c r="GD3" s="126"/>
      <c r="GE3" s="126"/>
      <c r="GF3" s="126"/>
      <c r="GG3" s="126"/>
      <c r="GH3" s="126"/>
      <c r="GI3" s="126"/>
      <c r="GJ3" s="126"/>
      <c r="GK3" s="126"/>
      <c r="GL3" s="126"/>
      <c r="GM3" s="126"/>
      <c r="GN3" s="126"/>
      <c r="GO3" s="126"/>
      <c r="GP3" s="126"/>
      <c r="GQ3" s="126"/>
      <c r="GR3" s="126"/>
      <c r="GS3" s="126"/>
      <c r="GT3" s="126"/>
      <c r="GU3" s="126"/>
      <c r="GV3" s="126"/>
      <c r="GW3" s="126"/>
      <c r="GX3" s="126"/>
      <c r="GY3" s="126"/>
      <c r="GZ3" s="126"/>
      <c r="HA3" s="126"/>
      <c r="HB3" s="126"/>
      <c r="HC3" s="126"/>
      <c r="HD3" s="126"/>
      <c r="HE3" s="126"/>
      <c r="HF3" s="126"/>
      <c r="HG3" s="126"/>
      <c r="HH3" s="126"/>
      <c r="HI3" s="126"/>
      <c r="HJ3" s="126"/>
      <c r="HK3" s="126"/>
      <c r="HL3" s="126"/>
      <c r="HM3" s="126"/>
      <c r="HN3" s="126"/>
      <c r="HO3" s="126"/>
      <c r="HP3" s="126"/>
      <c r="HQ3" s="126"/>
      <c r="HR3" s="126"/>
      <c r="HS3" s="126"/>
      <c r="HT3" s="126"/>
      <c r="HU3" s="126"/>
      <c r="HV3" s="126"/>
      <c r="HW3" s="126"/>
      <c r="HX3" s="126"/>
      <c r="HY3" s="126"/>
      <c r="HZ3" s="126"/>
      <c r="IA3" s="126"/>
      <c r="IB3" s="126"/>
      <c r="IC3" s="126"/>
      <c r="ID3" s="126"/>
      <c r="IE3" s="126"/>
      <c r="IF3" s="126"/>
      <c r="IG3" s="126"/>
      <c r="IH3" s="126"/>
      <c r="II3" s="126"/>
      <c r="IJ3" s="126"/>
      <c r="IK3" s="126"/>
      <c r="IL3" s="126"/>
      <c r="IM3" s="126"/>
      <c r="IN3" s="126"/>
      <c r="IO3" s="126"/>
      <c r="IP3" s="126"/>
      <c r="IQ3" s="126"/>
      <c r="IR3" s="126"/>
      <c r="IS3" s="126"/>
      <c r="IT3" s="126"/>
      <c r="IU3" s="126"/>
      <c r="IV3" s="126"/>
    </row>
    <row r="4" spans="1:256" s="129" customFormat="1" ht="31.35" customHeight="1" x14ac:dyDescent="0.25">
      <c r="A4" s="430"/>
      <c r="B4" s="430"/>
      <c r="C4" s="430"/>
      <c r="D4" s="430"/>
      <c r="E4" s="430"/>
      <c r="F4" s="430"/>
      <c r="G4" s="430"/>
      <c r="H4" s="430"/>
      <c r="I4" s="430"/>
      <c r="J4" s="430"/>
      <c r="K4" s="430"/>
      <c r="L4" s="430"/>
      <c r="M4" s="430"/>
      <c r="N4" s="430"/>
      <c r="O4" s="430"/>
      <c r="P4" s="430"/>
      <c r="Q4" s="430"/>
      <c r="R4" s="430"/>
      <c r="S4" s="430"/>
      <c r="T4" s="430"/>
      <c r="U4" s="430"/>
      <c r="V4" s="430"/>
      <c r="W4" s="430"/>
      <c r="X4" s="430"/>
      <c r="Y4" s="430"/>
      <c r="Z4" s="421"/>
      <c r="AA4" s="421"/>
      <c r="AB4" s="421"/>
      <c r="AC4" s="421"/>
      <c r="AD4" s="421"/>
      <c r="AE4" s="421"/>
      <c r="AF4" s="421"/>
      <c r="AG4" s="421"/>
      <c r="AH4" s="421"/>
      <c r="AI4" s="421"/>
      <c r="AJ4" s="421"/>
      <c r="AK4" s="421"/>
      <c r="AL4" s="421"/>
      <c r="AM4" s="125"/>
      <c r="AN4" s="126"/>
      <c r="AO4" s="126" t="s">
        <v>203</v>
      </c>
      <c r="AP4" s="126"/>
      <c r="AQ4" s="126"/>
      <c r="AR4" s="433" t="s">
        <v>204</v>
      </c>
      <c r="AS4" s="433"/>
      <c r="AT4" s="433"/>
      <c r="AU4" s="433"/>
      <c r="AV4" s="433"/>
      <c r="AW4" s="433"/>
      <c r="AX4" s="433"/>
      <c r="AY4" s="433" t="s">
        <v>205</v>
      </c>
      <c r="AZ4" s="433"/>
      <c r="BA4" s="433"/>
      <c r="BB4" s="433"/>
      <c r="BC4" s="433"/>
      <c r="BD4" s="433"/>
      <c r="BE4" s="433"/>
      <c r="BF4" s="433" t="s">
        <v>206</v>
      </c>
      <c r="BG4" s="433"/>
      <c r="BH4" s="433"/>
      <c r="BI4" s="433"/>
      <c r="BJ4" s="433"/>
      <c r="BK4" s="433"/>
      <c r="BL4" s="433"/>
      <c r="BM4" s="433" t="s">
        <v>207</v>
      </c>
      <c r="BN4" s="433"/>
      <c r="BO4" s="433"/>
      <c r="BP4" s="433"/>
      <c r="BQ4" s="433"/>
      <c r="BR4" s="433"/>
      <c r="BS4" s="433"/>
      <c r="BT4" s="433" t="s">
        <v>208</v>
      </c>
      <c r="BU4" s="433"/>
      <c r="BV4" s="433"/>
      <c r="BW4" s="433"/>
      <c r="BX4" s="433"/>
      <c r="BY4" s="433"/>
      <c r="BZ4" s="433"/>
      <c r="CA4" s="433" t="s">
        <v>209</v>
      </c>
      <c r="CB4" s="433"/>
      <c r="CC4" s="433"/>
      <c r="CD4" s="433"/>
      <c r="CE4" s="433"/>
      <c r="CF4" s="433"/>
      <c r="CG4" s="433"/>
      <c r="CH4" s="433" t="s">
        <v>210</v>
      </c>
      <c r="CI4" s="433"/>
      <c r="CJ4" s="433"/>
      <c r="CK4" s="433"/>
      <c r="CL4" s="433"/>
      <c r="CM4" s="433"/>
      <c r="CN4" s="433"/>
      <c r="CO4" s="433" t="s">
        <v>211</v>
      </c>
      <c r="CP4" s="433"/>
      <c r="CQ4" s="433"/>
      <c r="CR4" s="433"/>
      <c r="CS4" s="433"/>
      <c r="CT4" s="433"/>
      <c r="CU4" s="433"/>
      <c r="CV4" s="433" t="s">
        <v>212</v>
      </c>
      <c r="CW4" s="433"/>
      <c r="CX4" s="433"/>
      <c r="CY4" s="433"/>
      <c r="CZ4" s="433"/>
      <c r="DA4" s="433"/>
      <c r="DB4" s="433"/>
      <c r="DC4" s="433" t="s">
        <v>213</v>
      </c>
      <c r="DD4" s="433"/>
      <c r="DE4" s="433"/>
      <c r="DF4" s="433"/>
      <c r="DG4" s="433"/>
      <c r="DH4" s="433"/>
      <c r="DI4" s="433"/>
      <c r="DJ4" s="433" t="s">
        <v>214</v>
      </c>
      <c r="DK4" s="433"/>
      <c r="DL4" s="433"/>
      <c r="DM4" s="433"/>
      <c r="DN4" s="433"/>
      <c r="DO4" s="433"/>
      <c r="DP4" s="433"/>
      <c r="DQ4" s="433" t="s">
        <v>193</v>
      </c>
      <c r="DR4" s="433"/>
      <c r="DS4" s="433"/>
      <c r="DT4" s="433"/>
      <c r="DU4" s="433"/>
      <c r="DV4" s="433"/>
      <c r="DW4" s="433"/>
      <c r="DX4" s="433" t="s">
        <v>215</v>
      </c>
      <c r="DY4" s="433"/>
      <c r="DZ4" s="433"/>
      <c r="EA4" s="433"/>
      <c r="EB4" s="433"/>
      <c r="EC4" s="433"/>
      <c r="ED4" s="433"/>
      <c r="EE4" s="433" t="s">
        <v>216</v>
      </c>
      <c r="EF4" s="433"/>
      <c r="EG4" s="433"/>
      <c r="EH4" s="433"/>
      <c r="EI4" s="433"/>
      <c r="EJ4" s="433"/>
      <c r="EK4" s="433"/>
      <c r="EL4" s="433" t="s">
        <v>216</v>
      </c>
      <c r="EM4" s="433"/>
      <c r="EN4" s="433"/>
      <c r="EO4" s="433"/>
      <c r="EP4" s="433"/>
      <c r="EQ4" s="433"/>
      <c r="ER4" s="433"/>
      <c r="ES4" s="433" t="s">
        <v>217</v>
      </c>
      <c r="ET4" s="433"/>
      <c r="EU4" s="433"/>
      <c r="EV4" s="433"/>
      <c r="EW4" s="433"/>
      <c r="EX4" s="433"/>
      <c r="EY4" s="433"/>
      <c r="EZ4" s="433" t="s">
        <v>197</v>
      </c>
      <c r="FA4" s="433"/>
      <c r="FB4" s="433"/>
      <c r="FC4" s="433"/>
      <c r="FD4" s="433"/>
      <c r="FE4" s="433"/>
      <c r="FF4" s="433"/>
      <c r="FG4" s="433" t="s">
        <v>198</v>
      </c>
      <c r="FH4" s="433"/>
      <c r="FI4" s="433"/>
      <c r="FJ4" s="433"/>
      <c r="FK4" s="433"/>
      <c r="FL4" s="433"/>
      <c r="FM4" s="433"/>
      <c r="FN4" s="433" t="s">
        <v>199</v>
      </c>
      <c r="FO4" s="433"/>
      <c r="FP4" s="433"/>
      <c r="FQ4" s="433"/>
      <c r="FR4" s="433"/>
      <c r="FS4" s="433"/>
      <c r="FT4" s="433"/>
      <c r="FU4" s="433" t="s">
        <v>218</v>
      </c>
      <c r="FV4" s="433"/>
      <c r="FW4" s="433"/>
      <c r="FX4" s="433"/>
      <c r="FY4" s="433"/>
      <c r="FZ4" s="433"/>
      <c r="GA4" s="433"/>
      <c r="GB4" s="126"/>
      <c r="GC4" s="126"/>
      <c r="GD4" s="126"/>
      <c r="GE4" s="126"/>
      <c r="GF4" s="126"/>
      <c r="GG4" s="126"/>
      <c r="GH4" s="126"/>
      <c r="GI4" s="126"/>
      <c r="GJ4" s="126"/>
      <c r="GK4" s="126"/>
      <c r="GL4" s="126"/>
      <c r="GM4" s="126"/>
      <c r="GN4" s="126"/>
      <c r="GO4" s="126"/>
      <c r="GP4" s="126"/>
      <c r="GQ4" s="126"/>
      <c r="GR4" s="126"/>
      <c r="GS4" s="126"/>
      <c r="GT4" s="126"/>
      <c r="GU4" s="126"/>
      <c r="GV4" s="126"/>
      <c r="GW4" s="126"/>
      <c r="GX4" s="126"/>
      <c r="GY4" s="126"/>
      <c r="GZ4" s="126"/>
      <c r="HA4" s="126"/>
      <c r="HB4" s="126"/>
      <c r="HC4" s="126"/>
      <c r="HD4" s="126"/>
      <c r="HE4" s="126"/>
      <c r="HF4" s="126"/>
      <c r="HG4" s="126"/>
      <c r="HH4" s="126"/>
      <c r="HI4" s="126"/>
      <c r="HJ4" s="126"/>
      <c r="HK4" s="126"/>
      <c r="HL4" s="126"/>
      <c r="HM4" s="126"/>
      <c r="HN4" s="126"/>
      <c r="HO4" s="126"/>
      <c r="HP4" s="126"/>
      <c r="HQ4" s="126"/>
      <c r="HR4" s="126"/>
      <c r="HS4" s="126"/>
      <c r="HT4" s="126"/>
      <c r="HU4" s="126"/>
      <c r="HV4" s="126"/>
      <c r="HW4" s="126"/>
      <c r="HX4" s="126"/>
      <c r="HY4" s="126"/>
      <c r="HZ4" s="126"/>
      <c r="IA4" s="126"/>
      <c r="IB4" s="126"/>
      <c r="IC4" s="126"/>
      <c r="ID4" s="126"/>
      <c r="IE4" s="126"/>
      <c r="IF4" s="126"/>
      <c r="IG4" s="126"/>
      <c r="IH4" s="126"/>
      <c r="II4" s="126"/>
      <c r="IJ4" s="126"/>
      <c r="IK4" s="126"/>
      <c r="IL4" s="126"/>
      <c r="IM4" s="126"/>
      <c r="IN4" s="126"/>
      <c r="IO4" s="126"/>
      <c r="IP4" s="126"/>
      <c r="IQ4" s="126"/>
      <c r="IR4" s="126"/>
      <c r="IS4" s="126"/>
      <c r="IT4" s="126"/>
      <c r="IU4" s="126"/>
      <c r="IV4" s="126"/>
    </row>
    <row r="5" spans="1:256" s="126" customFormat="1" ht="36" customHeight="1" x14ac:dyDescent="0.3">
      <c r="A5" s="392"/>
      <c r="B5" s="392"/>
      <c r="C5" s="392"/>
      <c r="D5" s="392"/>
      <c r="E5" s="392"/>
      <c r="F5" s="392"/>
      <c r="G5" s="392"/>
      <c r="H5" s="392"/>
      <c r="I5" s="392"/>
      <c r="J5" s="392"/>
      <c r="K5" s="392"/>
      <c r="L5" s="392"/>
      <c r="M5" s="425"/>
      <c r="N5" s="425"/>
      <c r="O5" s="425"/>
      <c r="P5" s="425"/>
      <c r="Q5" s="425"/>
      <c r="R5" s="425"/>
      <c r="S5" s="425"/>
      <c r="T5" s="425"/>
      <c r="U5" s="425"/>
      <c r="V5" s="425"/>
      <c r="W5" s="425"/>
      <c r="X5" s="425"/>
      <c r="Y5" s="425"/>
      <c r="Z5" s="426" t="str">
        <f>IF(Q45=AP42,AP8,AP7)</f>
        <v>It is agreed that the goods described herein are accepted in apparent good order an condition (except as noted) for carriage SUBJECT TO THE CONDITIONS OF CONTRACT ON THE REVERSE HEREOF, ALL GOODS MAY BE CARRIED BY ANY OTHER MEANS INCLUDING ROAD OR ANY OTHER CARRIER UNLESS SPECIFIC CONTRARY INSTRUCTIONS ARE GIVEN HEREON BY THE SHIPPER, AND SHIPPER AGREES TAHT THE SHIPMENT MAY BE CARRIED VIA INTERMEDIATE STOPPING PLACES WICH THE CARRIER DEEMS APPROPRIATE. THE SHIPPER´S ATTENTION IS DRAWN TO THE NOTICE CONCERNING CARRIER´S LIMITATION OF LIABILITY. Shipper may increase such limitation of liability by declaring a higher value for carriage and paying a supplemental charge if required.</v>
      </c>
      <c r="AA5" s="426"/>
      <c r="AB5" s="426"/>
      <c r="AC5" s="426"/>
      <c r="AD5" s="426"/>
      <c r="AE5" s="426"/>
      <c r="AF5" s="426"/>
      <c r="AG5" s="426"/>
      <c r="AH5" s="426"/>
      <c r="AI5" s="426"/>
      <c r="AJ5" s="426"/>
      <c r="AK5" s="426"/>
      <c r="AL5" s="426"/>
      <c r="AM5" s="125"/>
      <c r="AO5" s="126" t="s">
        <v>219</v>
      </c>
    </row>
    <row r="6" spans="1:256" s="126" customFormat="1" ht="111.75" customHeight="1" x14ac:dyDescent="0.25">
      <c r="A6" s="430" t="s">
        <v>220</v>
      </c>
      <c r="B6" s="430"/>
      <c r="C6" s="430"/>
      <c r="D6" s="430"/>
      <c r="E6" s="430"/>
      <c r="F6" s="430"/>
      <c r="G6" s="430"/>
      <c r="H6" s="430"/>
      <c r="I6" s="430"/>
      <c r="J6" s="430"/>
      <c r="K6" s="430"/>
      <c r="L6" s="430"/>
      <c r="M6" s="430"/>
      <c r="N6" s="430"/>
      <c r="O6" s="430"/>
      <c r="P6" s="430"/>
      <c r="Q6" s="430"/>
      <c r="R6" s="430"/>
      <c r="S6" s="430"/>
      <c r="T6" s="430"/>
      <c r="U6" s="430"/>
      <c r="V6" s="430"/>
      <c r="W6" s="430"/>
      <c r="X6" s="430"/>
      <c r="Y6" s="430"/>
      <c r="Z6" s="426"/>
      <c r="AA6" s="426"/>
      <c r="AB6" s="426"/>
      <c r="AC6" s="426"/>
      <c r="AD6" s="426"/>
      <c r="AE6" s="426"/>
      <c r="AF6" s="426"/>
      <c r="AG6" s="426"/>
      <c r="AH6" s="426"/>
      <c r="AI6" s="426"/>
      <c r="AJ6" s="426"/>
      <c r="AK6" s="426"/>
      <c r="AL6" s="426"/>
      <c r="AM6" s="125"/>
    </row>
    <row r="7" spans="1:256" s="126" customFormat="1" ht="87.6" customHeight="1" x14ac:dyDescent="0.3">
      <c r="A7" s="431" t="s">
        <v>221</v>
      </c>
      <c r="B7" s="431"/>
      <c r="C7" s="431"/>
      <c r="D7" s="431"/>
      <c r="E7" s="431"/>
      <c r="F7" s="431"/>
      <c r="G7" s="431"/>
      <c r="H7" s="431"/>
      <c r="I7" s="431"/>
      <c r="J7" s="431"/>
      <c r="K7" s="431"/>
      <c r="L7" s="431"/>
      <c r="M7" s="431"/>
      <c r="N7" s="431"/>
      <c r="O7" s="431"/>
      <c r="P7" s="431"/>
      <c r="Q7" s="431"/>
      <c r="R7" s="431"/>
      <c r="S7" s="431"/>
      <c r="T7" s="431"/>
      <c r="U7" s="431"/>
      <c r="V7" s="431"/>
      <c r="W7" s="431"/>
      <c r="X7" s="431"/>
      <c r="Y7" s="431"/>
      <c r="Z7" s="432" t="s">
        <v>222</v>
      </c>
      <c r="AA7" s="432"/>
      <c r="AB7" s="432"/>
      <c r="AC7" s="432"/>
      <c r="AD7" s="432"/>
      <c r="AE7" s="432"/>
      <c r="AF7" s="432"/>
      <c r="AG7" s="432"/>
      <c r="AH7" s="432"/>
      <c r="AI7" s="432"/>
      <c r="AJ7" s="432"/>
      <c r="AK7" s="432"/>
      <c r="AL7" s="432"/>
      <c r="AM7" s="125"/>
      <c r="AP7" s="130" t="s">
        <v>223</v>
      </c>
    </row>
    <row r="8" spans="1:256" s="126" customFormat="1" ht="45.95" customHeight="1" x14ac:dyDescent="0.3">
      <c r="A8" s="420"/>
      <c r="B8" s="420"/>
      <c r="C8" s="420"/>
      <c r="D8" s="420"/>
      <c r="E8" s="420"/>
      <c r="F8" s="420"/>
      <c r="G8" s="420"/>
      <c r="H8" s="420"/>
      <c r="I8" s="420"/>
      <c r="J8" s="420"/>
      <c r="K8" s="420"/>
      <c r="L8" s="420"/>
      <c r="M8" s="420"/>
      <c r="N8" s="420"/>
      <c r="O8" s="420"/>
      <c r="P8" s="420"/>
      <c r="Q8" s="420"/>
      <c r="R8" s="420"/>
      <c r="S8" s="420"/>
      <c r="T8" s="420"/>
      <c r="U8" s="420"/>
      <c r="V8" s="420"/>
      <c r="W8" s="420"/>
      <c r="X8" s="420"/>
      <c r="Y8" s="420"/>
      <c r="Z8" s="432"/>
      <c r="AA8" s="432"/>
      <c r="AB8" s="432"/>
      <c r="AC8" s="432"/>
      <c r="AD8" s="432"/>
      <c r="AE8" s="432"/>
      <c r="AF8" s="432"/>
      <c r="AG8" s="432"/>
      <c r="AH8" s="432"/>
      <c r="AI8" s="432"/>
      <c r="AJ8" s="432"/>
      <c r="AK8" s="432"/>
      <c r="AL8" s="432"/>
      <c r="AM8" s="125"/>
      <c r="AP8" s="426" t="s">
        <v>224</v>
      </c>
      <c r="AQ8" s="426"/>
      <c r="AR8" s="426"/>
      <c r="AS8" s="426"/>
      <c r="AT8" s="426"/>
      <c r="AU8" s="426"/>
      <c r="AV8" s="426"/>
      <c r="AW8" s="426"/>
      <c r="AX8" s="426"/>
      <c r="AY8" s="426"/>
      <c r="AZ8" s="426"/>
      <c r="BA8" s="426"/>
      <c r="BB8" s="426"/>
    </row>
    <row r="9" spans="1:256" s="126" customFormat="1" ht="45.95" customHeight="1" x14ac:dyDescent="0.3">
      <c r="A9" s="420" t="s">
        <v>225</v>
      </c>
      <c r="B9" s="420"/>
      <c r="C9" s="420"/>
      <c r="D9" s="420"/>
      <c r="E9" s="420"/>
      <c r="F9" s="420"/>
      <c r="G9" s="420"/>
      <c r="H9" s="420"/>
      <c r="I9" s="420"/>
      <c r="J9" s="420"/>
      <c r="K9" s="420"/>
      <c r="L9" s="420"/>
      <c r="M9" s="420"/>
      <c r="N9" s="420"/>
      <c r="O9" s="420"/>
      <c r="P9" s="420"/>
      <c r="Q9" s="420"/>
      <c r="R9" s="420"/>
      <c r="S9" s="420"/>
      <c r="T9" s="420"/>
      <c r="U9" s="420"/>
      <c r="V9" s="420"/>
      <c r="W9" s="420"/>
      <c r="X9" s="420"/>
      <c r="Y9" s="420"/>
      <c r="Z9" s="432"/>
      <c r="AA9" s="432"/>
      <c r="AB9" s="432"/>
      <c r="AC9" s="432"/>
      <c r="AD9" s="432"/>
      <c r="AE9" s="432"/>
      <c r="AF9" s="432"/>
      <c r="AG9" s="432"/>
      <c r="AH9" s="432"/>
      <c r="AI9" s="432"/>
      <c r="AJ9" s="432"/>
      <c r="AK9" s="432"/>
      <c r="AL9" s="432"/>
      <c r="AM9" s="125"/>
      <c r="AP9" s="426"/>
      <c r="AQ9" s="426"/>
      <c r="AR9" s="426"/>
      <c r="AS9" s="426"/>
      <c r="AT9" s="426"/>
      <c r="AU9" s="426"/>
      <c r="AV9" s="426"/>
      <c r="AW9" s="426"/>
      <c r="AX9" s="426"/>
      <c r="AY9" s="426"/>
      <c r="AZ9" s="426"/>
      <c r="BA9" s="426"/>
      <c r="BB9" s="426"/>
    </row>
    <row r="10" spans="1:256" s="126" customFormat="1" ht="18.600000000000001" customHeight="1" x14ac:dyDescent="0.3">
      <c r="A10" s="427" t="s">
        <v>226</v>
      </c>
      <c r="B10" s="427"/>
      <c r="C10" s="428"/>
      <c r="D10" s="428"/>
      <c r="E10" s="428"/>
      <c r="F10" s="428"/>
      <c r="G10" s="131"/>
      <c r="H10" s="429"/>
      <c r="I10" s="429"/>
      <c r="J10" s="429"/>
      <c r="K10" s="429"/>
      <c r="L10" s="429"/>
      <c r="M10" s="429"/>
      <c r="N10" s="132"/>
      <c r="O10" s="133"/>
      <c r="P10" s="420"/>
      <c r="Q10" s="420"/>
      <c r="R10" s="420"/>
      <c r="S10" s="420"/>
      <c r="T10" s="420"/>
      <c r="U10" s="420"/>
      <c r="V10" s="420"/>
      <c r="W10" s="420"/>
      <c r="X10" s="420"/>
      <c r="Y10" s="420"/>
      <c r="Z10" s="420" t="s">
        <v>170</v>
      </c>
      <c r="AA10" s="420"/>
      <c r="AB10" s="420"/>
      <c r="AC10" s="423" t="s">
        <v>181</v>
      </c>
      <c r="AD10" s="392"/>
      <c r="AE10" s="392"/>
      <c r="AF10" s="392"/>
      <c r="AG10" s="392"/>
      <c r="AH10" s="392"/>
      <c r="AI10" s="420" t="s">
        <v>227</v>
      </c>
      <c r="AJ10" s="420"/>
      <c r="AK10" s="420"/>
      <c r="AL10" s="420" t="s">
        <v>227</v>
      </c>
      <c r="AM10" s="125"/>
    </row>
    <row r="11" spans="1:256" s="126" customFormat="1" ht="27" customHeight="1" x14ac:dyDescent="0.3">
      <c r="A11" s="427"/>
      <c r="B11" s="427"/>
      <c r="C11" s="424" t="str">
        <f>HLOOKUP(A1,AR1:FU4,4,FALSE)</f>
        <v>COPA AIRLINES</v>
      </c>
      <c r="D11" s="424"/>
      <c r="E11" s="424"/>
      <c r="F11" s="424"/>
      <c r="G11" s="424"/>
      <c r="H11" s="424"/>
      <c r="I11" s="424"/>
      <c r="J11" s="424"/>
      <c r="K11" s="424"/>
      <c r="L11" s="424"/>
      <c r="M11" s="424"/>
      <c r="N11" s="424"/>
      <c r="O11" s="424"/>
      <c r="P11" s="420"/>
      <c r="Q11" s="420"/>
      <c r="R11" s="420"/>
      <c r="S11" s="420"/>
      <c r="T11" s="420"/>
      <c r="U11" s="420"/>
      <c r="V11" s="420"/>
      <c r="W11" s="420"/>
      <c r="X11" s="420"/>
      <c r="Y11" s="420"/>
      <c r="Z11" s="420"/>
      <c r="AA11" s="420"/>
      <c r="AB11" s="420"/>
      <c r="AC11" s="423"/>
      <c r="AD11" s="134" t="str">
        <f>IF(AC10="","",IF(LEFT(AC10,1)="P","X",""))</f>
        <v>X</v>
      </c>
      <c r="AE11" s="134" t="str">
        <f>IF(AC10="","",IF(LEFT(AC10,1)="C","X",""))</f>
        <v/>
      </c>
      <c r="AF11" s="425" t="str">
        <f>IF(AC10="","",IF(RIGHT(AC10,1)="P","X",""))</f>
        <v>X</v>
      </c>
      <c r="AG11" s="425"/>
      <c r="AH11" s="134" t="str">
        <f>IF(AC10="","",IF(RIGHT(AC10,1)="C","X",""))</f>
        <v/>
      </c>
      <c r="AI11" s="420"/>
      <c r="AJ11" s="420"/>
      <c r="AK11" s="420"/>
      <c r="AL11" s="420"/>
      <c r="AM11" s="125"/>
    </row>
    <row r="12" spans="1:256" s="126" customFormat="1" ht="18.600000000000001" customHeight="1" x14ac:dyDescent="0.3">
      <c r="A12" s="418" t="s">
        <v>228</v>
      </c>
      <c r="B12" s="418"/>
      <c r="C12" s="418"/>
      <c r="D12" s="418"/>
      <c r="E12" s="418"/>
      <c r="F12" s="418"/>
      <c r="G12" s="418"/>
      <c r="H12" s="418"/>
      <c r="I12" s="418"/>
      <c r="J12" s="418"/>
      <c r="K12" s="418"/>
      <c r="L12" s="419"/>
      <c r="M12" s="419"/>
      <c r="N12" s="419"/>
      <c r="O12" s="419"/>
      <c r="P12" s="135"/>
      <c r="Q12" s="356" t="s">
        <v>29</v>
      </c>
      <c r="R12" s="356"/>
      <c r="S12" s="356"/>
      <c r="T12" s="356"/>
      <c r="U12" s="356"/>
      <c r="V12" s="136"/>
      <c r="W12" s="357"/>
      <c r="X12" s="357"/>
      <c r="Y12" s="357"/>
      <c r="Z12" s="420" t="s">
        <v>229</v>
      </c>
      <c r="AA12" s="420"/>
      <c r="AB12" s="420"/>
      <c r="AC12" s="420"/>
      <c r="AD12" s="420"/>
      <c r="AE12" s="420"/>
      <c r="AF12" s="420"/>
      <c r="AG12" s="421"/>
      <c r="AH12" s="421"/>
      <c r="AI12" s="421"/>
      <c r="AJ12" s="421"/>
      <c r="AK12" s="421"/>
      <c r="AL12" s="421"/>
      <c r="AM12" s="125"/>
    </row>
    <row r="13" spans="1:256" s="126" customFormat="1" ht="27" customHeight="1" x14ac:dyDescent="0.3">
      <c r="A13" s="418"/>
      <c r="B13" s="418"/>
      <c r="C13" s="418"/>
      <c r="D13" s="418"/>
      <c r="E13" s="418"/>
      <c r="F13" s="418"/>
      <c r="G13" s="418"/>
      <c r="H13" s="418"/>
      <c r="I13" s="418"/>
      <c r="J13" s="418"/>
      <c r="K13" s="418"/>
      <c r="L13" s="422"/>
      <c r="M13" s="422"/>
      <c r="N13" s="422"/>
      <c r="O13" s="422"/>
      <c r="P13" s="422"/>
      <c r="Q13" s="422"/>
      <c r="R13" s="422"/>
      <c r="S13" s="420"/>
      <c r="T13" s="420"/>
      <c r="U13" s="420"/>
      <c r="V13" s="420"/>
      <c r="W13" s="420"/>
      <c r="X13" s="420"/>
      <c r="Y13" s="420"/>
      <c r="Z13" s="420"/>
      <c r="AA13" s="420"/>
      <c r="AB13" s="420"/>
      <c r="AC13" s="420"/>
      <c r="AD13" s="420"/>
      <c r="AE13" s="420"/>
      <c r="AF13" s="420"/>
      <c r="AG13" s="421"/>
      <c r="AH13" s="421"/>
      <c r="AI13" s="421"/>
      <c r="AJ13" s="421"/>
      <c r="AK13" s="421"/>
      <c r="AL13" s="421"/>
      <c r="AM13" s="125"/>
      <c r="IV13" s="126">
        <v>81111</v>
      </c>
    </row>
    <row r="14" spans="1:256" s="126" customFormat="1" ht="36.6" customHeight="1" x14ac:dyDescent="0.25">
      <c r="A14" s="416" t="s">
        <v>230</v>
      </c>
      <c r="B14" s="416"/>
      <c r="C14" s="416"/>
      <c r="D14" s="416"/>
      <c r="E14" s="416"/>
      <c r="F14" s="416"/>
      <c r="G14" s="416"/>
      <c r="H14" s="416"/>
      <c r="I14" s="416"/>
      <c r="J14" s="416"/>
      <c r="K14" s="416"/>
      <c r="L14" s="416"/>
      <c r="M14" s="416"/>
      <c r="N14" s="416"/>
      <c r="O14" s="416"/>
      <c r="P14" s="416"/>
      <c r="Q14" s="416"/>
      <c r="R14" s="416"/>
      <c r="S14" s="416"/>
      <c r="T14" s="416"/>
      <c r="U14" s="416"/>
      <c r="V14" s="416"/>
      <c r="W14" s="416"/>
      <c r="X14" s="416"/>
      <c r="Y14" s="416"/>
      <c r="Z14" s="416"/>
      <c r="AA14" s="416"/>
      <c r="AB14" s="416"/>
      <c r="AC14" s="416"/>
      <c r="AD14" s="416"/>
      <c r="AE14" s="416"/>
      <c r="AF14" s="416"/>
      <c r="AG14" s="416"/>
      <c r="AH14" s="416"/>
      <c r="AI14" s="416"/>
      <c r="AJ14" s="416"/>
      <c r="AK14" s="416"/>
      <c r="AL14" s="137"/>
      <c r="AM14" s="125"/>
    </row>
    <row r="15" spans="1:256" s="126" customFormat="1" ht="47.1" customHeight="1" x14ac:dyDescent="0.25">
      <c r="A15" s="416"/>
      <c r="B15" s="416"/>
      <c r="C15" s="416"/>
      <c r="D15" s="416"/>
      <c r="E15" s="416"/>
      <c r="F15" s="416"/>
      <c r="G15" s="416"/>
      <c r="H15" s="416"/>
      <c r="I15" s="416"/>
      <c r="J15" s="416"/>
      <c r="K15" s="416"/>
      <c r="L15" s="416"/>
      <c r="M15" s="416"/>
      <c r="N15" s="416"/>
      <c r="O15" s="416"/>
      <c r="P15" s="416"/>
      <c r="Q15" s="416"/>
      <c r="R15" s="416"/>
      <c r="S15" s="416"/>
      <c r="T15" s="416"/>
      <c r="U15" s="416"/>
      <c r="V15" s="416"/>
      <c r="W15" s="416"/>
      <c r="X15" s="416"/>
      <c r="Y15" s="416"/>
      <c r="Z15" s="416"/>
      <c r="AA15" s="416"/>
      <c r="AB15" s="416"/>
      <c r="AC15" s="416"/>
      <c r="AD15" s="416"/>
      <c r="AE15" s="416"/>
      <c r="AF15" s="416"/>
      <c r="AG15" s="416"/>
      <c r="AH15" s="416"/>
      <c r="AI15" s="416"/>
      <c r="AJ15" s="416"/>
      <c r="AK15" s="416"/>
      <c r="AL15" s="138"/>
      <c r="AM15" s="125"/>
    </row>
    <row r="16" spans="1:256" s="126" customFormat="1" ht="15.95" customHeight="1" x14ac:dyDescent="0.25">
      <c r="A16" s="412"/>
      <c r="B16" s="412"/>
      <c r="C16" s="412"/>
      <c r="D16" s="412"/>
      <c r="E16" s="412"/>
      <c r="F16" s="412"/>
      <c r="G16" s="412"/>
      <c r="H16" s="412"/>
      <c r="I16" s="417">
        <v>0</v>
      </c>
      <c r="J16" s="412"/>
      <c r="K16" s="412"/>
      <c r="L16" s="412"/>
      <c r="M16" s="412"/>
      <c r="N16" s="412"/>
      <c r="O16" s="417"/>
      <c r="P16" s="412"/>
      <c r="Q16" s="412"/>
      <c r="R16" s="412"/>
      <c r="S16" s="412"/>
      <c r="T16" s="412"/>
      <c r="U16" s="412"/>
      <c r="V16" s="413"/>
      <c r="W16" s="412"/>
      <c r="X16" s="412"/>
      <c r="Y16" s="412"/>
      <c r="Z16" s="412"/>
      <c r="AA16" s="413"/>
      <c r="AB16" s="412"/>
      <c r="AC16" s="412"/>
      <c r="AD16" s="412"/>
      <c r="AE16" s="412"/>
      <c r="AF16" s="412"/>
      <c r="AG16" s="412"/>
      <c r="AH16" s="412"/>
      <c r="AI16" s="412"/>
      <c r="AJ16" s="413"/>
      <c r="AK16" s="412"/>
      <c r="AL16" s="412"/>
      <c r="AM16" s="125"/>
    </row>
    <row r="17" spans="1:39" s="126" customFormat="1" ht="33.75" customHeight="1" x14ac:dyDescent="0.25">
      <c r="A17" s="412"/>
      <c r="B17" s="412"/>
      <c r="C17" s="412"/>
      <c r="D17" s="412"/>
      <c r="E17" s="412"/>
      <c r="F17" s="412"/>
      <c r="G17" s="412"/>
      <c r="H17" s="412"/>
      <c r="I17" s="417"/>
      <c r="J17" s="412"/>
      <c r="K17" s="412"/>
      <c r="L17" s="412"/>
      <c r="M17" s="412"/>
      <c r="N17" s="412"/>
      <c r="O17" s="417"/>
      <c r="P17" s="412"/>
      <c r="Q17" s="412"/>
      <c r="R17" s="412"/>
      <c r="S17" s="412"/>
      <c r="T17" s="412"/>
      <c r="U17" s="412"/>
      <c r="V17" s="413"/>
      <c r="W17" s="412"/>
      <c r="X17" s="412"/>
      <c r="Y17" s="412"/>
      <c r="Z17" s="412"/>
      <c r="AA17" s="413"/>
      <c r="AB17" s="412"/>
      <c r="AC17" s="412"/>
      <c r="AD17" s="412"/>
      <c r="AE17" s="412"/>
      <c r="AF17" s="412"/>
      <c r="AG17" s="412"/>
      <c r="AH17" s="412"/>
      <c r="AI17" s="412"/>
      <c r="AJ17" s="413"/>
      <c r="AK17" s="412"/>
      <c r="AL17" s="412"/>
      <c r="AM17" s="125"/>
    </row>
    <row r="18" spans="1:39" s="126" customFormat="1" ht="33.4" customHeight="1" x14ac:dyDescent="0.25">
      <c r="A18" s="407"/>
      <c r="B18" s="407"/>
      <c r="C18" s="408"/>
      <c r="D18" s="408"/>
      <c r="E18" s="408"/>
      <c r="F18" s="408"/>
      <c r="G18" s="409" t="str">
        <f>IF(C18="","","Kg")</f>
        <v/>
      </c>
      <c r="H18" s="409"/>
      <c r="I18" s="417"/>
      <c r="J18" s="139"/>
      <c r="K18" s="410"/>
      <c r="L18" s="410"/>
      <c r="M18" s="410"/>
      <c r="N18" s="410"/>
      <c r="O18" s="417"/>
      <c r="P18" s="408"/>
      <c r="Q18" s="408"/>
      <c r="R18" s="408"/>
      <c r="S18" s="408"/>
      <c r="T18" s="408"/>
      <c r="U18" s="408"/>
      <c r="V18" s="413"/>
      <c r="W18" s="411"/>
      <c r="X18" s="411"/>
      <c r="Y18" s="411"/>
      <c r="Z18" s="411"/>
      <c r="AA18" s="413"/>
      <c r="AB18" s="414">
        <f>W18*P18</f>
        <v>0</v>
      </c>
      <c r="AC18" s="414"/>
      <c r="AD18" s="414"/>
      <c r="AE18" s="414"/>
      <c r="AF18" s="414"/>
      <c r="AG18" s="414"/>
      <c r="AH18" s="414"/>
      <c r="AI18" s="414"/>
      <c r="AJ18" s="413"/>
      <c r="AK18" s="415" t="s">
        <v>231</v>
      </c>
      <c r="AL18" s="415"/>
      <c r="AM18" s="125"/>
    </row>
    <row r="19" spans="1:39" s="126" customFormat="1" ht="33.4" customHeight="1" x14ac:dyDescent="0.25">
      <c r="A19" s="405">
        <v>5</v>
      </c>
      <c r="B19" s="405"/>
      <c r="C19" s="402">
        <v>80</v>
      </c>
      <c r="D19" s="402"/>
      <c r="E19" s="402"/>
      <c r="F19" s="402"/>
      <c r="G19" s="400" t="str">
        <f>IF(C19="","","Kg")</f>
        <v>Kg</v>
      </c>
      <c r="H19" s="400"/>
      <c r="I19" s="417"/>
      <c r="J19" s="140"/>
      <c r="K19" s="401"/>
      <c r="L19" s="401"/>
      <c r="M19" s="401"/>
      <c r="N19" s="401"/>
      <c r="O19" s="417"/>
      <c r="P19" s="402">
        <f>CEILING(C19,0.5)</f>
        <v>80</v>
      </c>
      <c r="Q19" s="402"/>
      <c r="R19" s="402"/>
      <c r="S19" s="402"/>
      <c r="T19" s="402"/>
      <c r="U19" s="402"/>
      <c r="V19" s="413"/>
      <c r="W19" s="403"/>
      <c r="X19" s="403"/>
      <c r="Y19" s="403"/>
      <c r="Z19" s="403"/>
      <c r="AA19" s="413"/>
      <c r="AB19" s="398" t="s">
        <v>232</v>
      </c>
      <c r="AC19" s="398"/>
      <c r="AD19" s="398"/>
      <c r="AE19" s="398"/>
      <c r="AF19" s="398"/>
      <c r="AG19" s="398"/>
      <c r="AH19" s="398"/>
      <c r="AI19" s="398"/>
      <c r="AJ19" s="413"/>
      <c r="AK19" s="415"/>
      <c r="AL19" s="415"/>
      <c r="AM19" s="125"/>
    </row>
    <row r="20" spans="1:39" s="126" customFormat="1" ht="33.4" customHeight="1" x14ac:dyDescent="0.25">
      <c r="A20" s="405"/>
      <c r="B20" s="405"/>
      <c r="C20" s="402"/>
      <c r="D20" s="402"/>
      <c r="E20" s="402"/>
      <c r="F20" s="402"/>
      <c r="G20" s="400" t="str">
        <f t="shared" ref="G20:G25" si="0">IF(C20="","","Kg")</f>
        <v/>
      </c>
      <c r="H20" s="400"/>
      <c r="I20" s="417"/>
      <c r="J20" s="140"/>
      <c r="K20" s="401"/>
      <c r="L20" s="401"/>
      <c r="M20" s="401"/>
      <c r="N20" s="401"/>
      <c r="O20" s="417"/>
      <c r="P20" s="402">
        <f t="shared" ref="P20:P25" si="1">CEILING(C20,0.5)</f>
        <v>0</v>
      </c>
      <c r="Q20" s="402"/>
      <c r="R20" s="402"/>
      <c r="S20" s="402"/>
      <c r="T20" s="402"/>
      <c r="U20" s="402"/>
      <c r="V20" s="413"/>
      <c r="W20" s="403"/>
      <c r="X20" s="403"/>
      <c r="Y20" s="403"/>
      <c r="Z20" s="403"/>
      <c r="AA20" s="413"/>
      <c r="AB20" s="398">
        <f t="shared" ref="AB20:AB25" si="2">W20*P20</f>
        <v>0</v>
      </c>
      <c r="AC20" s="398"/>
      <c r="AD20" s="398"/>
      <c r="AE20" s="398"/>
      <c r="AF20" s="398"/>
      <c r="AG20" s="398"/>
      <c r="AH20" s="398"/>
      <c r="AI20" s="398"/>
      <c r="AJ20" s="413"/>
      <c r="AK20" s="415"/>
      <c r="AL20" s="415"/>
      <c r="AM20" s="125"/>
    </row>
    <row r="21" spans="1:39" s="126" customFormat="1" ht="33.4" customHeight="1" x14ac:dyDescent="0.25">
      <c r="A21" s="405"/>
      <c r="B21" s="405"/>
      <c r="C21" s="402"/>
      <c r="D21" s="402"/>
      <c r="E21" s="402"/>
      <c r="F21" s="402"/>
      <c r="G21" s="400" t="str">
        <f t="shared" si="0"/>
        <v/>
      </c>
      <c r="H21" s="400"/>
      <c r="I21" s="417"/>
      <c r="J21" s="140"/>
      <c r="K21" s="401"/>
      <c r="L21" s="401"/>
      <c r="M21" s="401"/>
      <c r="N21" s="401"/>
      <c r="O21" s="417"/>
      <c r="P21" s="402">
        <f t="shared" si="1"/>
        <v>0</v>
      </c>
      <c r="Q21" s="402"/>
      <c r="R21" s="402"/>
      <c r="S21" s="402"/>
      <c r="T21" s="402"/>
      <c r="U21" s="402"/>
      <c r="V21" s="413"/>
      <c r="W21" s="403"/>
      <c r="X21" s="403"/>
      <c r="Y21" s="403"/>
      <c r="Z21" s="403"/>
      <c r="AA21" s="413"/>
      <c r="AB21" s="398">
        <f t="shared" si="2"/>
        <v>0</v>
      </c>
      <c r="AC21" s="398"/>
      <c r="AD21" s="398"/>
      <c r="AE21" s="398"/>
      <c r="AF21" s="398"/>
      <c r="AG21" s="398"/>
      <c r="AH21" s="398"/>
      <c r="AI21" s="398"/>
      <c r="AJ21" s="413"/>
      <c r="AK21" s="415"/>
      <c r="AL21" s="415"/>
      <c r="AM21" s="125"/>
    </row>
    <row r="22" spans="1:39" s="126" customFormat="1" ht="33.4" customHeight="1" x14ac:dyDescent="0.25">
      <c r="A22" s="405"/>
      <c r="B22" s="405"/>
      <c r="C22" s="402"/>
      <c r="D22" s="402"/>
      <c r="E22" s="402"/>
      <c r="F22" s="402"/>
      <c r="G22" s="400" t="str">
        <f t="shared" si="0"/>
        <v/>
      </c>
      <c r="H22" s="400"/>
      <c r="I22" s="417"/>
      <c r="J22" s="140"/>
      <c r="K22" s="401"/>
      <c r="L22" s="401"/>
      <c r="M22" s="401"/>
      <c r="N22" s="401"/>
      <c r="O22" s="417"/>
      <c r="P22" s="402">
        <f t="shared" si="1"/>
        <v>0</v>
      </c>
      <c r="Q22" s="402"/>
      <c r="R22" s="402"/>
      <c r="S22" s="402"/>
      <c r="T22" s="402"/>
      <c r="U22" s="402"/>
      <c r="V22" s="413"/>
      <c r="W22" s="403"/>
      <c r="X22" s="403"/>
      <c r="Y22" s="403"/>
      <c r="Z22" s="403"/>
      <c r="AA22" s="413"/>
      <c r="AB22" s="398">
        <f t="shared" si="2"/>
        <v>0</v>
      </c>
      <c r="AC22" s="398"/>
      <c r="AD22" s="398"/>
      <c r="AE22" s="398"/>
      <c r="AF22" s="398"/>
      <c r="AG22" s="398"/>
      <c r="AH22" s="398"/>
      <c r="AI22" s="398"/>
      <c r="AJ22" s="413"/>
      <c r="AK22" s="415"/>
      <c r="AL22" s="415"/>
      <c r="AM22" s="125"/>
    </row>
    <row r="23" spans="1:39" s="126" customFormat="1" ht="33.4" customHeight="1" x14ac:dyDescent="0.25">
      <c r="A23" s="405"/>
      <c r="B23" s="405"/>
      <c r="C23" s="402"/>
      <c r="D23" s="402"/>
      <c r="E23" s="402"/>
      <c r="F23" s="402"/>
      <c r="G23" s="400" t="str">
        <f t="shared" si="0"/>
        <v/>
      </c>
      <c r="H23" s="400"/>
      <c r="I23" s="417"/>
      <c r="J23" s="140"/>
      <c r="K23" s="401"/>
      <c r="L23" s="401"/>
      <c r="M23" s="401"/>
      <c r="N23" s="401"/>
      <c r="O23" s="417"/>
      <c r="P23" s="402">
        <f t="shared" si="1"/>
        <v>0</v>
      </c>
      <c r="Q23" s="402"/>
      <c r="R23" s="402"/>
      <c r="S23" s="402"/>
      <c r="T23" s="402"/>
      <c r="U23" s="402"/>
      <c r="V23" s="413"/>
      <c r="W23" s="403"/>
      <c r="X23" s="403"/>
      <c r="Y23" s="403"/>
      <c r="Z23" s="403"/>
      <c r="AA23" s="413"/>
      <c r="AB23" s="398">
        <f>W23*P23</f>
        <v>0</v>
      </c>
      <c r="AC23" s="398"/>
      <c r="AD23" s="398"/>
      <c r="AE23" s="398"/>
      <c r="AF23" s="398"/>
      <c r="AG23" s="398"/>
      <c r="AH23" s="398"/>
      <c r="AI23" s="398"/>
      <c r="AJ23" s="413"/>
      <c r="AK23" s="404"/>
      <c r="AL23" s="404"/>
      <c r="AM23" s="125"/>
    </row>
    <row r="24" spans="1:39" s="126" customFormat="1" ht="33.4" customHeight="1" x14ac:dyDescent="0.25">
      <c r="A24" s="405"/>
      <c r="B24" s="405"/>
      <c r="C24" s="402"/>
      <c r="D24" s="402"/>
      <c r="E24" s="402"/>
      <c r="F24" s="402"/>
      <c r="G24" s="400" t="str">
        <f t="shared" si="0"/>
        <v/>
      </c>
      <c r="H24" s="400"/>
      <c r="I24" s="417"/>
      <c r="J24" s="140"/>
      <c r="K24" s="401"/>
      <c r="L24" s="401"/>
      <c r="M24" s="401"/>
      <c r="N24" s="401"/>
      <c r="O24" s="417"/>
      <c r="P24" s="402">
        <f t="shared" si="1"/>
        <v>0</v>
      </c>
      <c r="Q24" s="402"/>
      <c r="R24" s="402"/>
      <c r="S24" s="402"/>
      <c r="T24" s="402"/>
      <c r="U24" s="402"/>
      <c r="V24" s="413"/>
      <c r="W24" s="403"/>
      <c r="X24" s="403"/>
      <c r="Y24" s="403"/>
      <c r="Z24" s="403"/>
      <c r="AA24" s="413"/>
      <c r="AB24" s="398">
        <f t="shared" si="2"/>
        <v>0</v>
      </c>
      <c r="AC24" s="398"/>
      <c r="AD24" s="398"/>
      <c r="AE24" s="398"/>
      <c r="AF24" s="398"/>
      <c r="AG24" s="398"/>
      <c r="AH24" s="398"/>
      <c r="AI24" s="398"/>
      <c r="AJ24" s="413"/>
      <c r="AK24" s="404"/>
      <c r="AL24" s="404"/>
      <c r="AM24" s="125"/>
    </row>
    <row r="25" spans="1:39" s="126" customFormat="1" ht="33.4" customHeight="1" x14ac:dyDescent="0.25">
      <c r="A25" s="406"/>
      <c r="B25" s="406"/>
      <c r="C25" s="399"/>
      <c r="D25" s="399"/>
      <c r="E25" s="399"/>
      <c r="F25" s="399"/>
      <c r="G25" s="400" t="str">
        <f t="shared" si="0"/>
        <v/>
      </c>
      <c r="H25" s="400"/>
      <c r="I25" s="417"/>
      <c r="J25" s="140"/>
      <c r="K25" s="401"/>
      <c r="L25" s="401"/>
      <c r="M25" s="401"/>
      <c r="N25" s="401"/>
      <c r="O25" s="417"/>
      <c r="P25" s="402">
        <f t="shared" si="1"/>
        <v>0</v>
      </c>
      <c r="Q25" s="402"/>
      <c r="R25" s="402"/>
      <c r="S25" s="402"/>
      <c r="T25" s="402"/>
      <c r="U25" s="402"/>
      <c r="V25" s="413"/>
      <c r="W25" s="403"/>
      <c r="X25" s="403"/>
      <c r="Y25" s="403"/>
      <c r="Z25" s="403"/>
      <c r="AA25" s="413"/>
      <c r="AB25" s="398">
        <f t="shared" si="2"/>
        <v>0</v>
      </c>
      <c r="AC25" s="398"/>
      <c r="AD25" s="398"/>
      <c r="AE25" s="398"/>
      <c r="AF25" s="398"/>
      <c r="AG25" s="398"/>
      <c r="AH25" s="398"/>
      <c r="AI25" s="398"/>
      <c r="AJ25" s="413"/>
      <c r="AK25" s="404"/>
      <c r="AL25" s="404"/>
      <c r="AM25" s="125"/>
    </row>
    <row r="26" spans="1:39" s="126" customFormat="1" ht="45" customHeight="1" x14ac:dyDescent="0.25">
      <c r="A26" s="394">
        <f>SUM(A18:B25)</f>
        <v>5</v>
      </c>
      <c r="B26" s="394"/>
      <c r="C26" s="395">
        <f>SUM(C18:F25)</f>
        <v>80</v>
      </c>
      <c r="D26" s="395"/>
      <c r="E26" s="395"/>
      <c r="F26" s="395"/>
      <c r="G26" s="396" t="str">
        <f>IF(C26=0,"","Kg")</f>
        <v>Kg</v>
      </c>
      <c r="H26" s="396"/>
      <c r="I26" s="417"/>
      <c r="J26" s="141"/>
      <c r="K26" s="397"/>
      <c r="L26" s="397"/>
      <c r="M26" s="397"/>
      <c r="N26" s="397"/>
      <c r="O26" s="417"/>
      <c r="P26" s="397"/>
      <c r="Q26" s="397"/>
      <c r="R26" s="397"/>
      <c r="S26" s="397"/>
      <c r="T26" s="397"/>
      <c r="U26" s="397"/>
      <c r="V26" s="413"/>
      <c r="W26" s="398"/>
      <c r="X26" s="398"/>
      <c r="Y26" s="398"/>
      <c r="Z26" s="398"/>
      <c r="AA26" s="413"/>
      <c r="AB26" s="390">
        <f>SUM(AB18:AI25)</f>
        <v>0</v>
      </c>
      <c r="AC26" s="390"/>
      <c r="AD26" s="390"/>
      <c r="AE26" s="390"/>
      <c r="AF26" s="390"/>
      <c r="AG26" s="390"/>
      <c r="AH26" s="390"/>
      <c r="AI26" s="390"/>
      <c r="AJ26" s="413"/>
      <c r="AK26" s="404"/>
      <c r="AL26" s="404"/>
      <c r="AM26" s="125"/>
    </row>
    <row r="27" spans="1:39" s="126" customFormat="1" ht="15.95" customHeight="1" x14ac:dyDescent="0.25">
      <c r="A27" s="142"/>
      <c r="B27" s="391"/>
      <c r="C27" s="391"/>
      <c r="D27" s="142"/>
      <c r="E27" s="391"/>
      <c r="F27" s="391"/>
      <c r="G27" s="391"/>
      <c r="H27" s="391"/>
      <c r="I27" s="391"/>
      <c r="J27" s="391"/>
      <c r="K27" s="391"/>
      <c r="L27" s="143"/>
      <c r="M27" s="391"/>
      <c r="N27" s="391"/>
      <c r="O27" s="391"/>
      <c r="P27" s="391"/>
      <c r="Q27" s="391"/>
      <c r="R27" s="143"/>
      <c r="S27" s="392"/>
      <c r="T27" s="392"/>
      <c r="U27" s="392"/>
      <c r="V27" s="392"/>
      <c r="W27" s="392"/>
      <c r="X27" s="392"/>
      <c r="Y27" s="392"/>
      <c r="Z27" s="392"/>
      <c r="AA27" s="392"/>
      <c r="AB27" s="392"/>
      <c r="AC27" s="392"/>
      <c r="AD27" s="392"/>
      <c r="AE27" s="392"/>
      <c r="AF27" s="392"/>
      <c r="AG27" s="392"/>
      <c r="AH27" s="392"/>
      <c r="AI27" s="392"/>
      <c r="AJ27" s="392"/>
      <c r="AK27" s="392"/>
      <c r="AL27" s="392"/>
      <c r="AM27" s="125"/>
    </row>
    <row r="28" spans="1:39" s="126" customFormat="1" ht="31.7" customHeight="1" x14ac:dyDescent="0.3">
      <c r="A28" s="393">
        <f>IF(LEFT(AC10,1)="P",AB26,0)</f>
        <v>0</v>
      </c>
      <c r="B28" s="393"/>
      <c r="C28" s="393"/>
      <c r="D28" s="393"/>
      <c r="E28" s="393"/>
      <c r="F28" s="393"/>
      <c r="G28" s="393"/>
      <c r="H28" s="393"/>
      <c r="I28" s="393"/>
      <c r="J28" s="361">
        <f>IF(LEFT(AC10,1)="C",AB26,0)</f>
        <v>0</v>
      </c>
      <c r="K28" s="361"/>
      <c r="L28" s="361"/>
      <c r="M28" s="361"/>
      <c r="N28" s="361"/>
      <c r="O28" s="361"/>
      <c r="P28" s="361"/>
      <c r="Q28" s="361"/>
      <c r="R28" s="361"/>
      <c r="S28" s="389"/>
      <c r="T28" s="389"/>
      <c r="U28" s="389"/>
      <c r="V28" s="389"/>
      <c r="W28" s="389"/>
      <c r="X28" s="389"/>
      <c r="Y28" s="381"/>
      <c r="Z28" s="381"/>
      <c r="AA28" s="382"/>
      <c r="AB28" s="382"/>
      <c r="AC28" s="382"/>
      <c r="AD28" s="383"/>
      <c r="AE28" s="383"/>
      <c r="AF28" s="383"/>
      <c r="AG28" s="382"/>
      <c r="AH28" s="382"/>
      <c r="AI28" s="382"/>
      <c r="AJ28" s="382"/>
      <c r="AK28" s="144"/>
      <c r="AL28" s="353"/>
      <c r="AM28" s="125"/>
    </row>
    <row r="29" spans="1:39" s="126" customFormat="1" ht="15.95" customHeight="1" x14ac:dyDescent="0.3">
      <c r="A29" s="384"/>
      <c r="B29" s="384"/>
      <c r="C29" s="384"/>
      <c r="D29" s="145"/>
      <c r="E29" s="361"/>
      <c r="F29" s="361"/>
      <c r="G29" s="361"/>
      <c r="H29" s="361"/>
      <c r="I29" s="361"/>
      <c r="J29" s="361"/>
      <c r="K29" s="361"/>
      <c r="L29" s="146"/>
      <c r="M29" s="385"/>
      <c r="N29" s="385"/>
      <c r="O29" s="385"/>
      <c r="P29" s="385"/>
      <c r="Q29" s="385"/>
      <c r="R29" s="385"/>
      <c r="S29" s="386"/>
      <c r="T29" s="386"/>
      <c r="U29" s="386"/>
      <c r="V29" s="386"/>
      <c r="W29" s="386"/>
      <c r="X29" s="386"/>
      <c r="Y29" s="386"/>
      <c r="Z29" s="386"/>
      <c r="AA29" s="386"/>
      <c r="AB29" s="386"/>
      <c r="AC29" s="386"/>
      <c r="AD29" s="386"/>
      <c r="AE29" s="386"/>
      <c r="AF29" s="386"/>
      <c r="AG29" s="386"/>
      <c r="AH29" s="386"/>
      <c r="AI29" s="386"/>
      <c r="AJ29" s="386"/>
      <c r="AK29" s="386"/>
      <c r="AL29" s="353"/>
      <c r="AM29" s="125"/>
    </row>
    <row r="30" spans="1:39" s="126" customFormat="1" ht="31.7" customHeight="1" x14ac:dyDescent="0.3">
      <c r="A30" s="387"/>
      <c r="B30" s="387"/>
      <c r="C30" s="387"/>
      <c r="D30" s="387"/>
      <c r="E30" s="387"/>
      <c r="F30" s="387"/>
      <c r="G30" s="387"/>
      <c r="H30" s="387"/>
      <c r="I30" s="387"/>
      <c r="J30" s="388"/>
      <c r="K30" s="388"/>
      <c r="L30" s="388"/>
      <c r="M30" s="388"/>
      <c r="N30" s="388"/>
      <c r="O30" s="388"/>
      <c r="P30" s="388"/>
      <c r="Q30" s="388"/>
      <c r="R30" s="388"/>
      <c r="S30" s="389"/>
      <c r="T30" s="389"/>
      <c r="U30" s="389"/>
      <c r="V30" s="389"/>
      <c r="W30" s="389"/>
      <c r="X30" s="389"/>
      <c r="Y30" s="381"/>
      <c r="Z30" s="381"/>
      <c r="AA30" s="382"/>
      <c r="AB30" s="382"/>
      <c r="AC30" s="382"/>
      <c r="AD30" s="383"/>
      <c r="AE30" s="383"/>
      <c r="AF30" s="383"/>
      <c r="AG30" s="382"/>
      <c r="AH30" s="382"/>
      <c r="AI30" s="382"/>
      <c r="AJ30" s="382"/>
      <c r="AK30" s="144"/>
      <c r="AL30" s="353"/>
      <c r="AM30" s="125"/>
    </row>
    <row r="31" spans="1:39" s="126" customFormat="1" ht="15.95" customHeight="1" x14ac:dyDescent="0.3">
      <c r="A31" s="384"/>
      <c r="B31" s="384"/>
      <c r="C31" s="384"/>
      <c r="D31" s="145"/>
      <c r="E31" s="361"/>
      <c r="F31" s="361"/>
      <c r="G31" s="361"/>
      <c r="H31" s="361"/>
      <c r="I31" s="361"/>
      <c r="J31" s="361"/>
      <c r="K31" s="361"/>
      <c r="L31" s="146"/>
      <c r="M31" s="385"/>
      <c r="N31" s="385"/>
      <c r="O31" s="385"/>
      <c r="P31" s="385"/>
      <c r="Q31" s="385"/>
      <c r="R31" s="385"/>
      <c r="S31" s="365"/>
      <c r="T31" s="365"/>
      <c r="U31" s="365"/>
      <c r="V31" s="365"/>
      <c r="W31" s="365"/>
      <c r="X31" s="365"/>
      <c r="Y31" s="365"/>
      <c r="Z31" s="365"/>
      <c r="AA31" s="365"/>
      <c r="AB31" s="365"/>
      <c r="AC31" s="365"/>
      <c r="AD31" s="365"/>
      <c r="AE31" s="365"/>
      <c r="AF31" s="365"/>
      <c r="AG31" s="365"/>
      <c r="AH31" s="365"/>
      <c r="AI31" s="365"/>
      <c r="AJ31" s="365"/>
      <c r="AK31" s="365"/>
      <c r="AL31" s="353"/>
      <c r="AM31" s="125"/>
    </row>
    <row r="32" spans="1:39" s="126" customFormat="1" ht="31.7" customHeight="1" x14ac:dyDescent="0.3">
      <c r="A32" s="376"/>
      <c r="B32" s="376"/>
      <c r="C32" s="376"/>
      <c r="D32" s="376"/>
      <c r="E32" s="376"/>
      <c r="F32" s="376"/>
      <c r="G32" s="376"/>
      <c r="H32" s="376"/>
      <c r="I32" s="376"/>
      <c r="J32" s="377"/>
      <c r="K32" s="377"/>
      <c r="L32" s="377"/>
      <c r="M32" s="377"/>
      <c r="N32" s="377"/>
      <c r="O32" s="377"/>
      <c r="P32" s="377"/>
      <c r="Q32" s="377"/>
      <c r="R32" s="377"/>
      <c r="S32" s="378"/>
      <c r="T32" s="378"/>
      <c r="U32" s="378"/>
      <c r="V32" s="378"/>
      <c r="W32" s="378"/>
      <c r="X32" s="378"/>
      <c r="Y32" s="379"/>
      <c r="Z32" s="379"/>
      <c r="AA32" s="374"/>
      <c r="AB32" s="374"/>
      <c r="AC32" s="374"/>
      <c r="AD32" s="380"/>
      <c r="AE32" s="380"/>
      <c r="AF32" s="380"/>
      <c r="AG32" s="374"/>
      <c r="AH32" s="374"/>
      <c r="AI32" s="374"/>
      <c r="AJ32" s="374"/>
      <c r="AK32" s="147"/>
      <c r="AL32" s="353"/>
      <c r="AM32" s="125"/>
    </row>
    <row r="33" spans="1:42" s="126" customFormat="1" ht="15.95" customHeight="1" x14ac:dyDescent="0.3">
      <c r="A33" s="148"/>
      <c r="B33" s="361"/>
      <c r="C33" s="361"/>
      <c r="D33" s="361"/>
      <c r="E33" s="361"/>
      <c r="F33" s="361"/>
      <c r="G33" s="361"/>
      <c r="H33" s="361"/>
      <c r="I33" s="361"/>
      <c r="J33" s="361"/>
      <c r="K33" s="361"/>
      <c r="L33" s="361"/>
      <c r="M33" s="361"/>
      <c r="N33" s="361"/>
      <c r="O33" s="361"/>
      <c r="P33" s="361"/>
      <c r="Q33" s="361"/>
      <c r="R33" s="149"/>
      <c r="S33" s="375"/>
      <c r="T33" s="375"/>
      <c r="U33" s="375"/>
      <c r="V33" s="375"/>
      <c r="W33" s="375"/>
      <c r="X33" s="375"/>
      <c r="Y33" s="375"/>
      <c r="Z33" s="375"/>
      <c r="AA33" s="375"/>
      <c r="AB33" s="375"/>
      <c r="AC33" s="375"/>
      <c r="AD33" s="375"/>
      <c r="AE33" s="375"/>
      <c r="AF33" s="375"/>
      <c r="AG33" s="375"/>
      <c r="AH33" s="375"/>
      <c r="AI33" s="375"/>
      <c r="AJ33" s="375"/>
      <c r="AK33" s="375"/>
      <c r="AL33" s="375"/>
      <c r="AM33" s="125"/>
    </row>
    <row r="34" spans="1:42" s="126" customFormat="1" ht="31.7" customHeight="1" x14ac:dyDescent="0.3">
      <c r="A34" s="368">
        <f>IF(RIGHT(AC10,1)="P",Z49,0)</f>
        <v>0</v>
      </c>
      <c r="B34" s="368"/>
      <c r="C34" s="368"/>
      <c r="D34" s="368"/>
      <c r="E34" s="368"/>
      <c r="F34" s="368"/>
      <c r="G34" s="368"/>
      <c r="H34" s="368"/>
      <c r="I34" s="368"/>
      <c r="J34" s="369">
        <f>IF(RIGHT(AC10,1)="C",Z49,0)</f>
        <v>0</v>
      </c>
      <c r="K34" s="369"/>
      <c r="L34" s="369"/>
      <c r="M34" s="369"/>
      <c r="N34" s="369"/>
      <c r="O34" s="369"/>
      <c r="P34" s="369"/>
      <c r="Q34" s="369"/>
      <c r="R34" s="369"/>
      <c r="S34" s="375"/>
      <c r="T34" s="375"/>
      <c r="U34" s="375"/>
      <c r="V34" s="375"/>
      <c r="W34" s="375"/>
      <c r="X34" s="375"/>
      <c r="Y34" s="375"/>
      <c r="Z34" s="375"/>
      <c r="AA34" s="375"/>
      <c r="AB34" s="375"/>
      <c r="AC34" s="375"/>
      <c r="AD34" s="375"/>
      <c r="AE34" s="375"/>
      <c r="AF34" s="375"/>
      <c r="AG34" s="375"/>
      <c r="AH34" s="375"/>
      <c r="AI34" s="375"/>
      <c r="AJ34" s="375"/>
      <c r="AK34" s="375"/>
      <c r="AL34" s="375"/>
      <c r="AM34" s="125"/>
    </row>
    <row r="35" spans="1:42" s="126" customFormat="1" ht="15.95" customHeight="1" x14ac:dyDescent="0.3">
      <c r="A35" s="148"/>
      <c r="B35" s="361"/>
      <c r="C35" s="361"/>
      <c r="D35" s="361"/>
      <c r="E35" s="361"/>
      <c r="F35" s="361"/>
      <c r="G35" s="361"/>
      <c r="H35" s="361"/>
      <c r="I35" s="361"/>
      <c r="J35" s="361"/>
      <c r="K35" s="361"/>
      <c r="L35" s="361"/>
      <c r="M35" s="361"/>
      <c r="N35" s="361"/>
      <c r="O35" s="361"/>
      <c r="P35" s="361"/>
      <c r="Q35" s="361"/>
      <c r="R35" s="149"/>
      <c r="S35" s="375"/>
      <c r="T35" s="375"/>
      <c r="U35" s="375"/>
      <c r="V35" s="375"/>
      <c r="W35" s="375"/>
      <c r="X35" s="375"/>
      <c r="Y35" s="375"/>
      <c r="Z35" s="375"/>
      <c r="AA35" s="375"/>
      <c r="AB35" s="375"/>
      <c r="AC35" s="375"/>
      <c r="AD35" s="375"/>
      <c r="AE35" s="375"/>
      <c r="AF35" s="375"/>
      <c r="AG35" s="375"/>
      <c r="AH35" s="375"/>
      <c r="AI35" s="375"/>
      <c r="AJ35" s="375"/>
      <c r="AK35" s="375"/>
      <c r="AL35" s="375"/>
      <c r="AM35" s="125"/>
    </row>
    <row r="36" spans="1:42" s="126" customFormat="1" ht="31.7" customHeight="1" x14ac:dyDescent="0.3">
      <c r="A36" s="368"/>
      <c r="B36" s="368"/>
      <c r="C36" s="368"/>
      <c r="D36" s="368"/>
      <c r="E36" s="368"/>
      <c r="F36" s="368"/>
      <c r="G36" s="368"/>
      <c r="H36" s="368"/>
      <c r="I36" s="368"/>
      <c r="J36" s="369">
        <f>IF(RIGHT(AC10,1)="C",Z48,0)</f>
        <v>0</v>
      </c>
      <c r="K36" s="369"/>
      <c r="L36" s="369"/>
      <c r="M36" s="369"/>
      <c r="N36" s="369"/>
      <c r="O36" s="369"/>
      <c r="P36" s="369"/>
      <c r="Q36" s="369"/>
      <c r="R36" s="369"/>
      <c r="S36" s="370"/>
      <c r="T36" s="370"/>
      <c r="U36" s="370"/>
      <c r="V36" s="370"/>
      <c r="W36" s="370"/>
      <c r="X36" s="370"/>
      <c r="Y36" s="370"/>
      <c r="Z36" s="370"/>
      <c r="AA36" s="370"/>
      <c r="AB36" s="370"/>
      <c r="AC36" s="370"/>
      <c r="AD36" s="370"/>
      <c r="AE36" s="370"/>
      <c r="AF36" s="370"/>
      <c r="AG36" s="370"/>
      <c r="AH36" s="370"/>
      <c r="AI36" s="370"/>
      <c r="AJ36" s="370"/>
      <c r="AK36" s="370"/>
      <c r="AL36" s="370"/>
      <c r="AM36" s="125"/>
    </row>
    <row r="37" spans="1:42" s="126" customFormat="1" ht="21.75" customHeight="1" x14ac:dyDescent="0.25">
      <c r="A37" s="371"/>
      <c r="B37" s="371"/>
      <c r="C37" s="371"/>
      <c r="D37" s="371"/>
      <c r="E37" s="371"/>
      <c r="F37" s="371"/>
      <c r="G37" s="371"/>
      <c r="H37" s="371"/>
      <c r="I37" s="371"/>
      <c r="J37" s="372"/>
      <c r="K37" s="372"/>
      <c r="L37" s="372"/>
      <c r="M37" s="372"/>
      <c r="N37" s="372"/>
      <c r="O37" s="372"/>
      <c r="P37" s="372"/>
      <c r="Q37" s="372"/>
      <c r="R37" s="372"/>
      <c r="S37" s="370"/>
      <c r="T37" s="370"/>
      <c r="U37" s="370"/>
      <c r="V37" s="370"/>
      <c r="W37" s="370"/>
      <c r="X37" s="370"/>
      <c r="Y37" s="370"/>
      <c r="Z37" s="370"/>
      <c r="AA37" s="370"/>
      <c r="AB37" s="370"/>
      <c r="AC37" s="370"/>
      <c r="AD37" s="370"/>
      <c r="AE37" s="370"/>
      <c r="AF37" s="370"/>
      <c r="AG37" s="370"/>
      <c r="AH37" s="370"/>
      <c r="AI37" s="370"/>
      <c r="AJ37" s="370"/>
      <c r="AK37" s="370"/>
      <c r="AL37" s="370"/>
      <c r="AM37" s="125"/>
    </row>
    <row r="38" spans="1:42" s="126" customFormat="1" ht="21.75" customHeight="1" x14ac:dyDescent="0.3">
      <c r="A38" s="371"/>
      <c r="B38" s="371"/>
      <c r="C38" s="371"/>
      <c r="D38" s="371"/>
      <c r="E38" s="371"/>
      <c r="F38" s="371"/>
      <c r="G38" s="371"/>
      <c r="H38" s="371"/>
      <c r="I38" s="371"/>
      <c r="J38" s="372"/>
      <c r="K38" s="372"/>
      <c r="L38" s="372"/>
      <c r="M38" s="372"/>
      <c r="N38" s="372"/>
      <c r="O38" s="372"/>
      <c r="P38" s="372"/>
      <c r="Q38" s="372"/>
      <c r="R38" s="372"/>
      <c r="S38" s="373"/>
      <c r="T38" s="373"/>
      <c r="U38" s="373"/>
      <c r="V38" s="373"/>
      <c r="W38" s="373"/>
      <c r="X38" s="373"/>
      <c r="Y38" s="373"/>
      <c r="Z38" s="373"/>
      <c r="AA38" s="373"/>
      <c r="AB38" s="373"/>
      <c r="AC38" s="373"/>
      <c r="AD38" s="373"/>
      <c r="AE38" s="373"/>
      <c r="AF38" s="373"/>
      <c r="AG38" s="373"/>
      <c r="AH38" s="373"/>
      <c r="AI38" s="373"/>
      <c r="AJ38" s="373"/>
      <c r="AK38" s="373"/>
      <c r="AL38" s="373"/>
      <c r="AM38" s="125"/>
    </row>
    <row r="39" spans="1:42" s="126" customFormat="1" ht="15.95" customHeight="1" x14ac:dyDescent="0.3">
      <c r="A39" s="148"/>
      <c r="B39" s="361"/>
      <c r="C39" s="361"/>
      <c r="D39" s="361"/>
      <c r="E39" s="361"/>
      <c r="F39" s="361"/>
      <c r="G39" s="361"/>
      <c r="H39" s="361"/>
      <c r="I39" s="150"/>
      <c r="J39" s="151"/>
      <c r="K39" s="361"/>
      <c r="L39" s="361"/>
      <c r="M39" s="361"/>
      <c r="N39" s="361"/>
      <c r="O39" s="361"/>
      <c r="P39" s="361"/>
      <c r="Q39" s="361"/>
      <c r="R39" s="149"/>
      <c r="S39" s="362">
        <f ca="1">TODAY()</f>
        <v>44500</v>
      </c>
      <c r="T39" s="362"/>
      <c r="U39" s="362"/>
      <c r="V39" s="362"/>
      <c r="W39" s="362"/>
      <c r="X39" s="362"/>
      <c r="Y39" s="362"/>
      <c r="Z39" s="362"/>
      <c r="AA39" s="363" t="s">
        <v>233</v>
      </c>
      <c r="AB39" s="363"/>
      <c r="AC39" s="363"/>
      <c r="AD39" s="363"/>
      <c r="AE39" s="363"/>
      <c r="AF39" s="363"/>
      <c r="AG39" s="363"/>
      <c r="AH39" s="363"/>
      <c r="AI39" s="363"/>
      <c r="AJ39" s="363"/>
      <c r="AK39" s="364" t="s">
        <v>234</v>
      </c>
      <c r="AL39" s="364"/>
      <c r="AM39" s="125"/>
      <c r="AP39" s="126" t="s">
        <v>235</v>
      </c>
    </row>
    <row r="40" spans="1:42" s="126" customFormat="1" ht="35.25" customHeight="1" x14ac:dyDescent="0.3">
      <c r="A40" s="365" t="s">
        <v>232</v>
      </c>
      <c r="B40" s="365"/>
      <c r="C40" s="365"/>
      <c r="D40" s="365"/>
      <c r="E40" s="365"/>
      <c r="F40" s="365"/>
      <c r="G40" s="365"/>
      <c r="H40" s="365"/>
      <c r="I40" s="365"/>
      <c r="J40" s="366">
        <f>J28+J30+J32+J34+J36</f>
        <v>0</v>
      </c>
      <c r="K40" s="366"/>
      <c r="L40" s="366"/>
      <c r="M40" s="366"/>
      <c r="N40" s="366"/>
      <c r="O40" s="366"/>
      <c r="P40" s="366"/>
      <c r="Q40" s="366"/>
      <c r="R40" s="366"/>
      <c r="S40" s="362"/>
      <c r="T40" s="362"/>
      <c r="U40" s="362"/>
      <c r="V40" s="362"/>
      <c r="W40" s="362"/>
      <c r="X40" s="362"/>
      <c r="Y40" s="362"/>
      <c r="Z40" s="362"/>
      <c r="AA40" s="363"/>
      <c r="AB40" s="363"/>
      <c r="AC40" s="363"/>
      <c r="AD40" s="363"/>
      <c r="AE40" s="363"/>
      <c r="AF40" s="363"/>
      <c r="AG40" s="363"/>
      <c r="AH40" s="363"/>
      <c r="AI40" s="363"/>
      <c r="AJ40" s="363"/>
      <c r="AK40" s="364"/>
      <c r="AL40" s="364"/>
      <c r="AM40" s="125"/>
      <c r="AP40" s="126" t="s">
        <v>236</v>
      </c>
    </row>
    <row r="41" spans="1:42" s="126" customFormat="1" ht="21" customHeight="1" x14ac:dyDescent="0.3">
      <c r="A41" s="152"/>
      <c r="B41" s="367"/>
      <c r="C41" s="367"/>
      <c r="D41" s="367"/>
      <c r="E41" s="367"/>
      <c r="F41" s="367"/>
      <c r="G41" s="367"/>
      <c r="H41" s="367"/>
      <c r="I41" s="153"/>
      <c r="J41" s="154"/>
      <c r="K41" s="367"/>
      <c r="L41" s="367"/>
      <c r="M41" s="367"/>
      <c r="N41" s="367"/>
      <c r="O41" s="367"/>
      <c r="P41" s="367"/>
      <c r="Q41" s="367"/>
      <c r="R41" s="155"/>
      <c r="S41" s="362"/>
      <c r="T41" s="362"/>
      <c r="U41" s="362"/>
      <c r="V41" s="362"/>
      <c r="W41" s="362"/>
      <c r="X41" s="362"/>
      <c r="Y41" s="362"/>
      <c r="Z41" s="362"/>
      <c r="AA41" s="363"/>
      <c r="AB41" s="363"/>
      <c r="AC41" s="363"/>
      <c r="AD41" s="363"/>
      <c r="AE41" s="363"/>
      <c r="AF41" s="363"/>
      <c r="AG41" s="363"/>
      <c r="AH41" s="363"/>
      <c r="AI41" s="363"/>
      <c r="AJ41" s="363"/>
      <c r="AK41" s="364"/>
      <c r="AL41" s="364"/>
      <c r="AM41" s="125"/>
      <c r="AP41" s="126" t="s">
        <v>237</v>
      </c>
    </row>
    <row r="42" spans="1:42" s="126" customFormat="1" ht="21" customHeight="1" x14ac:dyDescent="0.3">
      <c r="A42" s="351"/>
      <c r="B42" s="351"/>
      <c r="C42" s="351"/>
      <c r="D42" s="351"/>
      <c r="E42" s="351"/>
      <c r="F42" s="351"/>
      <c r="G42" s="351"/>
      <c r="H42" s="351"/>
      <c r="I42" s="351"/>
      <c r="J42" s="352"/>
      <c r="K42" s="352"/>
      <c r="L42" s="352"/>
      <c r="M42" s="352"/>
      <c r="N42" s="352"/>
      <c r="O42" s="352"/>
      <c r="P42" s="352"/>
      <c r="Q42" s="352"/>
      <c r="R42" s="352"/>
      <c r="S42" s="353"/>
      <c r="T42" s="353"/>
      <c r="U42" s="353"/>
      <c r="V42" s="353"/>
      <c r="W42" s="353"/>
      <c r="X42" s="353"/>
      <c r="Y42" s="353"/>
      <c r="Z42" s="353"/>
      <c r="AA42" s="353"/>
      <c r="AB42" s="353"/>
      <c r="AC42" s="353"/>
      <c r="AD42" s="353"/>
      <c r="AE42" s="353"/>
      <c r="AF42" s="353"/>
      <c r="AG42" s="353"/>
      <c r="AH42" s="353"/>
      <c r="AI42" s="353"/>
      <c r="AJ42" s="353"/>
      <c r="AK42" s="353"/>
      <c r="AL42" s="353"/>
      <c r="AM42" s="125"/>
      <c r="AP42" s="126" t="s">
        <v>238</v>
      </c>
    </row>
    <row r="43" spans="1:42" s="126" customFormat="1" ht="15.95" customHeight="1" x14ac:dyDescent="0.3">
      <c r="A43" s="354"/>
      <c r="B43" s="354"/>
      <c r="C43" s="354"/>
      <c r="D43" s="354"/>
      <c r="E43" s="354"/>
      <c r="F43" s="354"/>
      <c r="G43" s="354"/>
      <c r="H43" s="354"/>
      <c r="I43" s="354"/>
      <c r="J43" s="355"/>
      <c r="K43" s="355"/>
      <c r="L43" s="355"/>
      <c r="M43" s="355"/>
      <c r="N43" s="355"/>
      <c r="O43" s="355"/>
      <c r="P43" s="355"/>
      <c r="Q43" s="355"/>
      <c r="R43" s="355"/>
      <c r="S43" s="156"/>
      <c r="T43" s="135"/>
      <c r="U43" s="356"/>
      <c r="V43" s="356"/>
      <c r="W43" s="356"/>
      <c r="X43" s="356"/>
      <c r="Y43" s="356"/>
      <c r="Z43" s="356"/>
      <c r="AA43" s="136"/>
      <c r="AB43" s="357"/>
      <c r="AC43" s="357"/>
      <c r="AD43" s="157"/>
      <c r="AE43" s="157"/>
      <c r="AF43" s="358">
        <f>+A1</f>
        <v>230</v>
      </c>
      <c r="AG43" s="358"/>
      <c r="AH43" s="358"/>
      <c r="AI43" s="358"/>
      <c r="AJ43" s="358"/>
      <c r="AK43" s="359">
        <f>+D1</f>
        <v>61619563</v>
      </c>
      <c r="AL43" s="157"/>
      <c r="AM43" s="125"/>
      <c r="AP43" s="126" t="s">
        <v>239</v>
      </c>
    </row>
    <row r="44" spans="1:42" s="126" customFormat="1" ht="32.1" customHeight="1" x14ac:dyDescent="0.3">
      <c r="A44" s="354"/>
      <c r="B44" s="354"/>
      <c r="C44" s="354"/>
      <c r="D44" s="354"/>
      <c r="E44" s="354"/>
      <c r="F44" s="354"/>
      <c r="G44" s="354"/>
      <c r="H44" s="354"/>
      <c r="I44" s="354"/>
      <c r="J44" s="355"/>
      <c r="K44" s="355"/>
      <c r="L44" s="355"/>
      <c r="M44" s="355"/>
      <c r="N44" s="355"/>
      <c r="O44" s="355"/>
      <c r="P44" s="355"/>
      <c r="Q44" s="355"/>
      <c r="R44" s="355"/>
      <c r="S44" s="360"/>
      <c r="T44" s="360"/>
      <c r="U44" s="360"/>
      <c r="V44" s="360"/>
      <c r="W44" s="360"/>
      <c r="X44" s="360"/>
      <c r="Y44" s="360"/>
      <c r="Z44" s="360"/>
      <c r="AA44" s="360"/>
      <c r="AB44" s="360"/>
      <c r="AC44" s="360"/>
      <c r="AD44" s="158"/>
      <c r="AE44" s="158"/>
      <c r="AF44" s="358"/>
      <c r="AG44" s="358"/>
      <c r="AH44" s="358"/>
      <c r="AI44" s="358"/>
      <c r="AJ44" s="358"/>
      <c r="AK44" s="359"/>
      <c r="AL44" s="158"/>
      <c r="AM44" s="125"/>
    </row>
    <row r="45" spans="1:42" s="161" customFormat="1" ht="15.95" customHeight="1" x14ac:dyDescent="0.2">
      <c r="A45" s="159"/>
      <c r="B45" s="159"/>
      <c r="C45" s="159"/>
      <c r="D45" s="159"/>
      <c r="E45" s="159"/>
      <c r="F45" s="159"/>
      <c r="G45" s="159"/>
      <c r="H45" s="159"/>
      <c r="I45" s="159"/>
      <c r="J45" s="159"/>
      <c r="K45" s="159"/>
      <c r="L45" s="159"/>
      <c r="M45" s="159"/>
      <c r="N45" s="159"/>
      <c r="O45" s="159"/>
      <c r="P45" s="159"/>
      <c r="Q45" s="350" t="s">
        <v>239</v>
      </c>
      <c r="R45" s="350"/>
      <c r="S45" s="350"/>
      <c r="T45" s="350"/>
      <c r="U45" s="350"/>
      <c r="V45" s="350"/>
      <c r="W45" s="350"/>
      <c r="X45" s="350"/>
      <c r="Y45" s="350"/>
      <c r="Z45" s="350"/>
      <c r="AA45" s="350"/>
      <c r="AB45" s="350"/>
      <c r="AC45" s="350"/>
      <c r="AD45" s="350"/>
      <c r="AE45" s="350"/>
      <c r="AF45" s="350"/>
      <c r="AG45" s="350"/>
      <c r="AH45" s="350"/>
      <c r="AI45" s="350"/>
      <c r="AJ45" s="350"/>
      <c r="AK45" s="159"/>
      <c r="AL45" s="159"/>
      <c r="AM45" s="160"/>
    </row>
    <row r="46" spans="1:42" s="161" customFormat="1" ht="13.15" customHeight="1" x14ac:dyDescent="0.2">
      <c r="A46" s="159"/>
      <c r="B46" s="159"/>
      <c r="C46" s="159"/>
      <c r="D46" s="159"/>
      <c r="E46" s="159"/>
      <c r="F46" s="159"/>
      <c r="G46" s="159"/>
      <c r="H46" s="159"/>
      <c r="I46" s="159"/>
      <c r="J46" s="159"/>
      <c r="K46" s="159"/>
      <c r="L46" s="159"/>
      <c r="M46" s="159"/>
      <c r="N46" s="159"/>
      <c r="O46" s="159"/>
      <c r="P46" s="159"/>
      <c r="Q46" s="350"/>
      <c r="R46" s="350"/>
      <c r="S46" s="350"/>
      <c r="T46" s="350"/>
      <c r="U46" s="350"/>
      <c r="V46" s="350"/>
      <c r="W46" s="350"/>
      <c r="X46" s="350"/>
      <c r="Y46" s="350"/>
      <c r="Z46" s="350"/>
      <c r="AA46" s="350"/>
      <c r="AB46" s="350"/>
      <c r="AC46" s="350"/>
      <c r="AD46" s="350"/>
      <c r="AE46" s="350"/>
      <c r="AF46" s="350"/>
      <c r="AG46" s="350"/>
      <c r="AH46" s="350"/>
      <c r="AI46" s="350"/>
      <c r="AJ46" s="350"/>
      <c r="AK46" s="159"/>
      <c r="AL46" s="159"/>
      <c r="AM46" s="160"/>
    </row>
    <row r="47" spans="1:42" hidden="1" x14ac:dyDescent="0.2"/>
    <row r="48" spans="1:42" hidden="1" x14ac:dyDescent="0.2">
      <c r="Y48" s="162" t="s">
        <v>240</v>
      </c>
      <c r="Z48" s="163">
        <f>Y28+Y30+Y32+AK28+AK30</f>
        <v>0</v>
      </c>
    </row>
    <row r="49" spans="25:26" hidden="1" x14ac:dyDescent="0.2">
      <c r="Y49" s="162" t="s">
        <v>241</v>
      </c>
      <c r="Z49" s="163">
        <f>AD28+AD30+AD32+AK32</f>
        <v>0</v>
      </c>
    </row>
  </sheetData>
  <mergeCells count="249">
    <mergeCell ref="BF1:BL1"/>
    <mergeCell ref="BM1:BS1"/>
    <mergeCell ref="BT1:BZ1"/>
    <mergeCell ref="CA1:CG1"/>
    <mergeCell ref="CH1:CN1"/>
    <mergeCell ref="CO1:CU1"/>
    <mergeCell ref="A1:B1"/>
    <mergeCell ref="D1:K1"/>
    <mergeCell ref="L1:AF1"/>
    <mergeCell ref="AG1:AJ1"/>
    <mergeCell ref="AR1:AX1"/>
    <mergeCell ref="AY1:BE1"/>
    <mergeCell ref="EL1:ER1"/>
    <mergeCell ref="ES1:EY1"/>
    <mergeCell ref="EZ1:FF1"/>
    <mergeCell ref="FG1:FM1"/>
    <mergeCell ref="FN1:FT1"/>
    <mergeCell ref="FU1:GA1"/>
    <mergeCell ref="CV1:DB1"/>
    <mergeCell ref="DC1:DI1"/>
    <mergeCell ref="DJ1:DP1"/>
    <mergeCell ref="DQ1:DW1"/>
    <mergeCell ref="DX1:ED1"/>
    <mergeCell ref="EE1:EK1"/>
    <mergeCell ref="BF2:BL3"/>
    <mergeCell ref="BM2:BS3"/>
    <mergeCell ref="BT2:BZ3"/>
    <mergeCell ref="CA2:CG3"/>
    <mergeCell ref="CH2:CN3"/>
    <mergeCell ref="CO2:CU3"/>
    <mergeCell ref="A2:L2"/>
    <mergeCell ref="M2:Y2"/>
    <mergeCell ref="Z2:AE3"/>
    <mergeCell ref="AF2:AL3"/>
    <mergeCell ref="AR2:AX3"/>
    <mergeCell ref="AY2:BE3"/>
    <mergeCell ref="A3:Y4"/>
    <mergeCell ref="Z4:AL4"/>
    <mergeCell ref="AR4:AX4"/>
    <mergeCell ref="AY4:BE4"/>
    <mergeCell ref="EL2:ER3"/>
    <mergeCell ref="ES2:EY3"/>
    <mergeCell ref="EZ2:FF3"/>
    <mergeCell ref="FG2:FM3"/>
    <mergeCell ref="FN2:FT3"/>
    <mergeCell ref="FU2:GA3"/>
    <mergeCell ref="CV2:DB3"/>
    <mergeCell ref="DC2:DI3"/>
    <mergeCell ref="DJ2:DP3"/>
    <mergeCell ref="DQ2:DW3"/>
    <mergeCell ref="DX2:ED3"/>
    <mergeCell ref="EE2:EK3"/>
    <mergeCell ref="ES4:EY4"/>
    <mergeCell ref="EZ4:FF4"/>
    <mergeCell ref="FG4:FM4"/>
    <mergeCell ref="FN4:FT4"/>
    <mergeCell ref="FU4:GA4"/>
    <mergeCell ref="CV4:DB4"/>
    <mergeCell ref="DC4:DI4"/>
    <mergeCell ref="DJ4:DP4"/>
    <mergeCell ref="DQ4:DW4"/>
    <mergeCell ref="DX4:ED4"/>
    <mergeCell ref="EE4:EK4"/>
    <mergeCell ref="A5:L5"/>
    <mergeCell ref="M5:Y5"/>
    <mergeCell ref="Z5:AL6"/>
    <mergeCell ref="A6:Y6"/>
    <mergeCell ref="A7:Y7"/>
    <mergeCell ref="Z7:AL9"/>
    <mergeCell ref="A8:K8"/>
    <mergeCell ref="L8:Y8"/>
    <mergeCell ref="EL4:ER4"/>
    <mergeCell ref="BF4:BL4"/>
    <mergeCell ref="BM4:BS4"/>
    <mergeCell ref="BT4:BZ4"/>
    <mergeCell ref="CA4:CG4"/>
    <mergeCell ref="CH4:CN4"/>
    <mergeCell ref="CO4:CU4"/>
    <mergeCell ref="AP8:BB9"/>
    <mergeCell ref="A9:Y9"/>
    <mergeCell ref="A10:B11"/>
    <mergeCell ref="C10:F10"/>
    <mergeCell ref="H10:M10"/>
    <mergeCell ref="P10:Q11"/>
    <mergeCell ref="R10:T11"/>
    <mergeCell ref="U10:X11"/>
    <mergeCell ref="Y10:Y11"/>
    <mergeCell ref="Z10:AB11"/>
    <mergeCell ref="A12:K13"/>
    <mergeCell ref="L12:O12"/>
    <mergeCell ref="Q12:U12"/>
    <mergeCell ref="W12:Y12"/>
    <mergeCell ref="Z12:AF13"/>
    <mergeCell ref="AG12:AL13"/>
    <mergeCell ref="L13:R13"/>
    <mergeCell ref="S13:Y13"/>
    <mergeCell ref="AC10:AC11"/>
    <mergeCell ref="AD10:AE10"/>
    <mergeCell ref="AF10:AH10"/>
    <mergeCell ref="AI10:AK11"/>
    <mergeCell ref="AL10:AL11"/>
    <mergeCell ref="C11:O11"/>
    <mergeCell ref="AF11:AG11"/>
    <mergeCell ref="AK18:AL22"/>
    <mergeCell ref="AB19:AI19"/>
    <mergeCell ref="AB20:AI20"/>
    <mergeCell ref="A14:AK15"/>
    <mergeCell ref="A16:B17"/>
    <mergeCell ref="C16:F17"/>
    <mergeCell ref="G16:H17"/>
    <mergeCell ref="I16:I26"/>
    <mergeCell ref="J16:J17"/>
    <mergeCell ref="K16:N16"/>
    <mergeCell ref="O16:O26"/>
    <mergeCell ref="P16:U17"/>
    <mergeCell ref="V16:V26"/>
    <mergeCell ref="A18:B18"/>
    <mergeCell ref="C18:F18"/>
    <mergeCell ref="G18:H18"/>
    <mergeCell ref="K18:N18"/>
    <mergeCell ref="P18:U18"/>
    <mergeCell ref="W18:Z18"/>
    <mergeCell ref="W16:Z17"/>
    <mergeCell ref="AA16:AA26"/>
    <mergeCell ref="AB16:AI17"/>
    <mergeCell ref="K17:N17"/>
    <mergeCell ref="AB18:AI18"/>
    <mergeCell ref="A20:B20"/>
    <mergeCell ref="C20:F20"/>
    <mergeCell ref="G20:H20"/>
    <mergeCell ref="K20:N20"/>
    <mergeCell ref="P20:U20"/>
    <mergeCell ref="W20:Z20"/>
    <mergeCell ref="A19:B19"/>
    <mergeCell ref="C19:F19"/>
    <mergeCell ref="G19:H19"/>
    <mergeCell ref="K19:N19"/>
    <mergeCell ref="P19:U19"/>
    <mergeCell ref="W19:Z19"/>
    <mergeCell ref="AB21:AI21"/>
    <mergeCell ref="A22:B22"/>
    <mergeCell ref="C22:F22"/>
    <mergeCell ref="G22:H22"/>
    <mergeCell ref="K22:N22"/>
    <mergeCell ref="P22:U22"/>
    <mergeCell ref="W22:Z22"/>
    <mergeCell ref="AB22:AI22"/>
    <mergeCell ref="A21:B21"/>
    <mergeCell ref="C21:F21"/>
    <mergeCell ref="G21:H21"/>
    <mergeCell ref="K21:N21"/>
    <mergeCell ref="P21:U21"/>
    <mergeCell ref="W21:Z21"/>
    <mergeCell ref="C25:F25"/>
    <mergeCell ref="G25:H25"/>
    <mergeCell ref="K25:N25"/>
    <mergeCell ref="P25:U25"/>
    <mergeCell ref="W25:Z25"/>
    <mergeCell ref="AB25:AI25"/>
    <mergeCell ref="AB23:AI23"/>
    <mergeCell ref="AK23:AL26"/>
    <mergeCell ref="A24:B24"/>
    <mergeCell ref="C24:F24"/>
    <mergeCell ref="G24:H24"/>
    <mergeCell ref="K24:N24"/>
    <mergeCell ref="P24:U24"/>
    <mergeCell ref="W24:Z24"/>
    <mergeCell ref="AB24:AI24"/>
    <mergeCell ref="A25:B25"/>
    <mergeCell ref="A23:B23"/>
    <mergeCell ref="C23:F23"/>
    <mergeCell ref="G23:H23"/>
    <mergeCell ref="K23:N23"/>
    <mergeCell ref="P23:U23"/>
    <mergeCell ref="W23:Z23"/>
    <mergeCell ref="AJ16:AJ26"/>
    <mergeCell ref="AK16:AL17"/>
    <mergeCell ref="AB26:AI26"/>
    <mergeCell ref="B27:C27"/>
    <mergeCell ref="E27:K27"/>
    <mergeCell ref="M27:Q27"/>
    <mergeCell ref="S27:AL27"/>
    <mergeCell ref="A28:I28"/>
    <mergeCell ref="J28:R28"/>
    <mergeCell ref="S28:X28"/>
    <mergeCell ref="Y28:Z28"/>
    <mergeCell ref="AA28:AC28"/>
    <mergeCell ref="A26:B26"/>
    <mergeCell ref="C26:F26"/>
    <mergeCell ref="G26:H26"/>
    <mergeCell ref="K26:N26"/>
    <mergeCell ref="P26:U26"/>
    <mergeCell ref="W26:Z26"/>
    <mergeCell ref="Y30:Z30"/>
    <mergeCell ref="AA30:AC30"/>
    <mergeCell ref="AD30:AF30"/>
    <mergeCell ref="AG30:AJ30"/>
    <mergeCell ref="A31:C31"/>
    <mergeCell ref="E31:K31"/>
    <mergeCell ref="M31:R31"/>
    <mergeCell ref="S31:AK31"/>
    <mergeCell ref="AD28:AF28"/>
    <mergeCell ref="AG28:AJ28"/>
    <mergeCell ref="A29:C29"/>
    <mergeCell ref="E29:K29"/>
    <mergeCell ref="M29:R29"/>
    <mergeCell ref="S29:AK29"/>
    <mergeCell ref="A30:I30"/>
    <mergeCell ref="J30:R30"/>
    <mergeCell ref="S30:X30"/>
    <mergeCell ref="A36:I36"/>
    <mergeCell ref="J36:R36"/>
    <mergeCell ref="S36:AL37"/>
    <mergeCell ref="A37:I38"/>
    <mergeCell ref="J37:R38"/>
    <mergeCell ref="S38:AL38"/>
    <mergeCell ref="AG32:AJ32"/>
    <mergeCell ref="B33:Q33"/>
    <mergeCell ref="S33:AL35"/>
    <mergeCell ref="A34:I34"/>
    <mergeCell ref="J34:R34"/>
    <mergeCell ref="B35:Q35"/>
    <mergeCell ref="A32:I32"/>
    <mergeCell ref="J32:R32"/>
    <mergeCell ref="S32:X32"/>
    <mergeCell ref="Y32:Z32"/>
    <mergeCell ref="AA32:AC32"/>
    <mergeCell ref="AD32:AF32"/>
    <mergeCell ref="AL28:AL32"/>
    <mergeCell ref="B39:H39"/>
    <mergeCell ref="K39:Q39"/>
    <mergeCell ref="S39:Z41"/>
    <mergeCell ref="AA39:AJ41"/>
    <mergeCell ref="AK39:AL41"/>
    <mergeCell ref="A40:I40"/>
    <mergeCell ref="J40:R40"/>
    <mergeCell ref="B41:H41"/>
    <mergeCell ref="K41:Q41"/>
    <mergeCell ref="Q45:AJ46"/>
    <mergeCell ref="A42:I42"/>
    <mergeCell ref="J42:R42"/>
    <mergeCell ref="S42:AL42"/>
    <mergeCell ref="A43:I44"/>
    <mergeCell ref="J43:R44"/>
    <mergeCell ref="U43:Z43"/>
    <mergeCell ref="AB43:AC43"/>
    <mergeCell ref="AF43:AJ44"/>
    <mergeCell ref="AK43:AK44"/>
    <mergeCell ref="S44:AC44"/>
  </mergeCells>
  <dataValidations count="10">
    <dataValidation type="list" allowBlank="1" showErrorMessage="1" sqref="Q45:AJ46 JM45:KF46 TI45:UB46 ADE45:ADX46 ANA45:ANT46 AWW45:AXP46 BGS45:BHL46 BQO45:BRH46 CAK45:CBD46 CKG45:CKZ46 CUC45:CUV46 DDY45:DER46 DNU45:DON46 DXQ45:DYJ46 EHM45:EIF46 ERI45:ESB46 FBE45:FBX46 FLA45:FLT46 FUW45:FVP46 GES45:GFL46 GOO45:GPH46 GYK45:GZD46 HIG45:HIZ46 HSC45:HSV46 IBY45:ICR46 ILU45:IMN46 IVQ45:IWJ46 JFM45:JGF46 JPI45:JQB46 JZE45:JZX46 KJA45:KJT46 KSW45:KTP46 LCS45:LDL46 LMO45:LNH46 LWK45:LXD46 MGG45:MGZ46 MQC45:MQV46 MZY45:NAR46 NJU45:NKN46 NTQ45:NUJ46 ODM45:OEF46 ONI45:OOB46 OXE45:OXX46 PHA45:PHT46 PQW45:PRP46 QAS45:QBL46 QKO45:QLH46 QUK45:QVD46 REG45:REZ46 ROC45:ROV46 RXY45:RYR46 SHU45:SIN46 SRQ45:SSJ46 TBM45:TCF46 TLI45:TMB46 TVE45:TVX46 UFA45:UFT46 UOW45:UPP46 UYS45:UZL46 VIO45:VJH46 VSK45:VTD46 WCG45:WCZ46 WMC45:WMV46 WVY45:WWR46 Q65581:AJ65582 JM65581:KF65582 TI65581:UB65582 ADE65581:ADX65582 ANA65581:ANT65582 AWW65581:AXP65582 BGS65581:BHL65582 BQO65581:BRH65582 CAK65581:CBD65582 CKG65581:CKZ65582 CUC65581:CUV65582 DDY65581:DER65582 DNU65581:DON65582 DXQ65581:DYJ65582 EHM65581:EIF65582 ERI65581:ESB65582 FBE65581:FBX65582 FLA65581:FLT65582 FUW65581:FVP65582 GES65581:GFL65582 GOO65581:GPH65582 GYK65581:GZD65582 HIG65581:HIZ65582 HSC65581:HSV65582 IBY65581:ICR65582 ILU65581:IMN65582 IVQ65581:IWJ65582 JFM65581:JGF65582 JPI65581:JQB65582 JZE65581:JZX65582 KJA65581:KJT65582 KSW65581:KTP65582 LCS65581:LDL65582 LMO65581:LNH65582 LWK65581:LXD65582 MGG65581:MGZ65582 MQC65581:MQV65582 MZY65581:NAR65582 NJU65581:NKN65582 NTQ65581:NUJ65582 ODM65581:OEF65582 ONI65581:OOB65582 OXE65581:OXX65582 PHA65581:PHT65582 PQW65581:PRP65582 QAS65581:QBL65582 QKO65581:QLH65582 QUK65581:QVD65582 REG65581:REZ65582 ROC65581:ROV65582 RXY65581:RYR65582 SHU65581:SIN65582 SRQ65581:SSJ65582 TBM65581:TCF65582 TLI65581:TMB65582 TVE65581:TVX65582 UFA65581:UFT65582 UOW65581:UPP65582 UYS65581:UZL65582 VIO65581:VJH65582 VSK65581:VTD65582 WCG65581:WCZ65582 WMC65581:WMV65582 WVY65581:WWR65582 Q131117:AJ131118 JM131117:KF131118 TI131117:UB131118 ADE131117:ADX131118 ANA131117:ANT131118 AWW131117:AXP131118 BGS131117:BHL131118 BQO131117:BRH131118 CAK131117:CBD131118 CKG131117:CKZ131118 CUC131117:CUV131118 DDY131117:DER131118 DNU131117:DON131118 DXQ131117:DYJ131118 EHM131117:EIF131118 ERI131117:ESB131118 FBE131117:FBX131118 FLA131117:FLT131118 FUW131117:FVP131118 GES131117:GFL131118 GOO131117:GPH131118 GYK131117:GZD131118 HIG131117:HIZ131118 HSC131117:HSV131118 IBY131117:ICR131118 ILU131117:IMN131118 IVQ131117:IWJ131118 JFM131117:JGF131118 JPI131117:JQB131118 JZE131117:JZX131118 KJA131117:KJT131118 KSW131117:KTP131118 LCS131117:LDL131118 LMO131117:LNH131118 LWK131117:LXD131118 MGG131117:MGZ131118 MQC131117:MQV131118 MZY131117:NAR131118 NJU131117:NKN131118 NTQ131117:NUJ131118 ODM131117:OEF131118 ONI131117:OOB131118 OXE131117:OXX131118 PHA131117:PHT131118 PQW131117:PRP131118 QAS131117:QBL131118 QKO131117:QLH131118 QUK131117:QVD131118 REG131117:REZ131118 ROC131117:ROV131118 RXY131117:RYR131118 SHU131117:SIN131118 SRQ131117:SSJ131118 TBM131117:TCF131118 TLI131117:TMB131118 TVE131117:TVX131118 UFA131117:UFT131118 UOW131117:UPP131118 UYS131117:UZL131118 VIO131117:VJH131118 VSK131117:VTD131118 WCG131117:WCZ131118 WMC131117:WMV131118 WVY131117:WWR131118 Q196653:AJ196654 JM196653:KF196654 TI196653:UB196654 ADE196653:ADX196654 ANA196653:ANT196654 AWW196653:AXP196654 BGS196653:BHL196654 BQO196653:BRH196654 CAK196653:CBD196654 CKG196653:CKZ196654 CUC196653:CUV196654 DDY196653:DER196654 DNU196653:DON196654 DXQ196653:DYJ196654 EHM196653:EIF196654 ERI196653:ESB196654 FBE196653:FBX196654 FLA196653:FLT196654 FUW196653:FVP196654 GES196653:GFL196654 GOO196653:GPH196654 GYK196653:GZD196654 HIG196653:HIZ196654 HSC196653:HSV196654 IBY196653:ICR196654 ILU196653:IMN196654 IVQ196653:IWJ196654 JFM196653:JGF196654 JPI196653:JQB196654 JZE196653:JZX196654 KJA196653:KJT196654 KSW196653:KTP196654 LCS196653:LDL196654 LMO196653:LNH196654 LWK196653:LXD196654 MGG196653:MGZ196654 MQC196653:MQV196654 MZY196653:NAR196654 NJU196653:NKN196654 NTQ196653:NUJ196654 ODM196653:OEF196654 ONI196653:OOB196654 OXE196653:OXX196654 PHA196653:PHT196654 PQW196653:PRP196654 QAS196653:QBL196654 QKO196653:QLH196654 QUK196653:QVD196654 REG196653:REZ196654 ROC196653:ROV196654 RXY196653:RYR196654 SHU196653:SIN196654 SRQ196653:SSJ196654 TBM196653:TCF196654 TLI196653:TMB196654 TVE196653:TVX196654 UFA196653:UFT196654 UOW196653:UPP196654 UYS196653:UZL196654 VIO196653:VJH196654 VSK196653:VTD196654 WCG196653:WCZ196654 WMC196653:WMV196654 WVY196653:WWR196654 Q262189:AJ262190 JM262189:KF262190 TI262189:UB262190 ADE262189:ADX262190 ANA262189:ANT262190 AWW262189:AXP262190 BGS262189:BHL262190 BQO262189:BRH262190 CAK262189:CBD262190 CKG262189:CKZ262190 CUC262189:CUV262190 DDY262189:DER262190 DNU262189:DON262190 DXQ262189:DYJ262190 EHM262189:EIF262190 ERI262189:ESB262190 FBE262189:FBX262190 FLA262189:FLT262190 FUW262189:FVP262190 GES262189:GFL262190 GOO262189:GPH262190 GYK262189:GZD262190 HIG262189:HIZ262190 HSC262189:HSV262190 IBY262189:ICR262190 ILU262189:IMN262190 IVQ262189:IWJ262190 JFM262189:JGF262190 JPI262189:JQB262190 JZE262189:JZX262190 KJA262189:KJT262190 KSW262189:KTP262190 LCS262189:LDL262190 LMO262189:LNH262190 LWK262189:LXD262190 MGG262189:MGZ262190 MQC262189:MQV262190 MZY262189:NAR262190 NJU262189:NKN262190 NTQ262189:NUJ262190 ODM262189:OEF262190 ONI262189:OOB262190 OXE262189:OXX262190 PHA262189:PHT262190 PQW262189:PRP262190 QAS262189:QBL262190 QKO262189:QLH262190 QUK262189:QVD262190 REG262189:REZ262190 ROC262189:ROV262190 RXY262189:RYR262190 SHU262189:SIN262190 SRQ262189:SSJ262190 TBM262189:TCF262190 TLI262189:TMB262190 TVE262189:TVX262190 UFA262189:UFT262190 UOW262189:UPP262190 UYS262189:UZL262190 VIO262189:VJH262190 VSK262189:VTD262190 WCG262189:WCZ262190 WMC262189:WMV262190 WVY262189:WWR262190 Q327725:AJ327726 JM327725:KF327726 TI327725:UB327726 ADE327725:ADX327726 ANA327725:ANT327726 AWW327725:AXP327726 BGS327725:BHL327726 BQO327725:BRH327726 CAK327725:CBD327726 CKG327725:CKZ327726 CUC327725:CUV327726 DDY327725:DER327726 DNU327725:DON327726 DXQ327725:DYJ327726 EHM327725:EIF327726 ERI327725:ESB327726 FBE327725:FBX327726 FLA327725:FLT327726 FUW327725:FVP327726 GES327725:GFL327726 GOO327725:GPH327726 GYK327725:GZD327726 HIG327725:HIZ327726 HSC327725:HSV327726 IBY327725:ICR327726 ILU327725:IMN327726 IVQ327725:IWJ327726 JFM327725:JGF327726 JPI327725:JQB327726 JZE327725:JZX327726 KJA327725:KJT327726 KSW327725:KTP327726 LCS327725:LDL327726 LMO327725:LNH327726 LWK327725:LXD327726 MGG327725:MGZ327726 MQC327725:MQV327726 MZY327725:NAR327726 NJU327725:NKN327726 NTQ327725:NUJ327726 ODM327725:OEF327726 ONI327725:OOB327726 OXE327725:OXX327726 PHA327725:PHT327726 PQW327725:PRP327726 QAS327725:QBL327726 QKO327725:QLH327726 QUK327725:QVD327726 REG327725:REZ327726 ROC327725:ROV327726 RXY327725:RYR327726 SHU327725:SIN327726 SRQ327725:SSJ327726 TBM327725:TCF327726 TLI327725:TMB327726 TVE327725:TVX327726 UFA327725:UFT327726 UOW327725:UPP327726 UYS327725:UZL327726 VIO327725:VJH327726 VSK327725:VTD327726 WCG327725:WCZ327726 WMC327725:WMV327726 WVY327725:WWR327726 Q393261:AJ393262 JM393261:KF393262 TI393261:UB393262 ADE393261:ADX393262 ANA393261:ANT393262 AWW393261:AXP393262 BGS393261:BHL393262 BQO393261:BRH393262 CAK393261:CBD393262 CKG393261:CKZ393262 CUC393261:CUV393262 DDY393261:DER393262 DNU393261:DON393262 DXQ393261:DYJ393262 EHM393261:EIF393262 ERI393261:ESB393262 FBE393261:FBX393262 FLA393261:FLT393262 FUW393261:FVP393262 GES393261:GFL393262 GOO393261:GPH393262 GYK393261:GZD393262 HIG393261:HIZ393262 HSC393261:HSV393262 IBY393261:ICR393262 ILU393261:IMN393262 IVQ393261:IWJ393262 JFM393261:JGF393262 JPI393261:JQB393262 JZE393261:JZX393262 KJA393261:KJT393262 KSW393261:KTP393262 LCS393261:LDL393262 LMO393261:LNH393262 LWK393261:LXD393262 MGG393261:MGZ393262 MQC393261:MQV393262 MZY393261:NAR393262 NJU393261:NKN393262 NTQ393261:NUJ393262 ODM393261:OEF393262 ONI393261:OOB393262 OXE393261:OXX393262 PHA393261:PHT393262 PQW393261:PRP393262 QAS393261:QBL393262 QKO393261:QLH393262 QUK393261:QVD393262 REG393261:REZ393262 ROC393261:ROV393262 RXY393261:RYR393262 SHU393261:SIN393262 SRQ393261:SSJ393262 TBM393261:TCF393262 TLI393261:TMB393262 TVE393261:TVX393262 UFA393261:UFT393262 UOW393261:UPP393262 UYS393261:UZL393262 VIO393261:VJH393262 VSK393261:VTD393262 WCG393261:WCZ393262 WMC393261:WMV393262 WVY393261:WWR393262 Q458797:AJ458798 JM458797:KF458798 TI458797:UB458798 ADE458797:ADX458798 ANA458797:ANT458798 AWW458797:AXP458798 BGS458797:BHL458798 BQO458797:BRH458798 CAK458797:CBD458798 CKG458797:CKZ458798 CUC458797:CUV458798 DDY458797:DER458798 DNU458797:DON458798 DXQ458797:DYJ458798 EHM458797:EIF458798 ERI458797:ESB458798 FBE458797:FBX458798 FLA458797:FLT458798 FUW458797:FVP458798 GES458797:GFL458798 GOO458797:GPH458798 GYK458797:GZD458798 HIG458797:HIZ458798 HSC458797:HSV458798 IBY458797:ICR458798 ILU458797:IMN458798 IVQ458797:IWJ458798 JFM458797:JGF458798 JPI458797:JQB458798 JZE458797:JZX458798 KJA458797:KJT458798 KSW458797:KTP458798 LCS458797:LDL458798 LMO458797:LNH458798 LWK458797:LXD458798 MGG458797:MGZ458798 MQC458797:MQV458798 MZY458797:NAR458798 NJU458797:NKN458798 NTQ458797:NUJ458798 ODM458797:OEF458798 ONI458797:OOB458798 OXE458797:OXX458798 PHA458797:PHT458798 PQW458797:PRP458798 QAS458797:QBL458798 QKO458797:QLH458798 QUK458797:QVD458798 REG458797:REZ458798 ROC458797:ROV458798 RXY458797:RYR458798 SHU458797:SIN458798 SRQ458797:SSJ458798 TBM458797:TCF458798 TLI458797:TMB458798 TVE458797:TVX458798 UFA458797:UFT458798 UOW458797:UPP458798 UYS458797:UZL458798 VIO458797:VJH458798 VSK458797:VTD458798 WCG458797:WCZ458798 WMC458797:WMV458798 WVY458797:WWR458798 Q524333:AJ524334 JM524333:KF524334 TI524333:UB524334 ADE524333:ADX524334 ANA524333:ANT524334 AWW524333:AXP524334 BGS524333:BHL524334 BQO524333:BRH524334 CAK524333:CBD524334 CKG524333:CKZ524334 CUC524333:CUV524334 DDY524333:DER524334 DNU524333:DON524334 DXQ524333:DYJ524334 EHM524333:EIF524334 ERI524333:ESB524334 FBE524333:FBX524334 FLA524333:FLT524334 FUW524333:FVP524334 GES524333:GFL524334 GOO524333:GPH524334 GYK524333:GZD524334 HIG524333:HIZ524334 HSC524333:HSV524334 IBY524333:ICR524334 ILU524333:IMN524334 IVQ524333:IWJ524334 JFM524333:JGF524334 JPI524333:JQB524334 JZE524333:JZX524334 KJA524333:KJT524334 KSW524333:KTP524334 LCS524333:LDL524334 LMO524333:LNH524334 LWK524333:LXD524334 MGG524333:MGZ524334 MQC524333:MQV524334 MZY524333:NAR524334 NJU524333:NKN524334 NTQ524333:NUJ524334 ODM524333:OEF524334 ONI524333:OOB524334 OXE524333:OXX524334 PHA524333:PHT524334 PQW524333:PRP524334 QAS524333:QBL524334 QKO524333:QLH524334 QUK524333:QVD524334 REG524333:REZ524334 ROC524333:ROV524334 RXY524333:RYR524334 SHU524333:SIN524334 SRQ524333:SSJ524334 TBM524333:TCF524334 TLI524333:TMB524334 TVE524333:TVX524334 UFA524333:UFT524334 UOW524333:UPP524334 UYS524333:UZL524334 VIO524333:VJH524334 VSK524333:VTD524334 WCG524333:WCZ524334 WMC524333:WMV524334 WVY524333:WWR524334 Q589869:AJ589870 JM589869:KF589870 TI589869:UB589870 ADE589869:ADX589870 ANA589869:ANT589870 AWW589869:AXP589870 BGS589869:BHL589870 BQO589869:BRH589870 CAK589869:CBD589870 CKG589869:CKZ589870 CUC589869:CUV589870 DDY589869:DER589870 DNU589869:DON589870 DXQ589869:DYJ589870 EHM589869:EIF589870 ERI589869:ESB589870 FBE589869:FBX589870 FLA589869:FLT589870 FUW589869:FVP589870 GES589869:GFL589870 GOO589869:GPH589870 GYK589869:GZD589870 HIG589869:HIZ589870 HSC589869:HSV589870 IBY589869:ICR589870 ILU589869:IMN589870 IVQ589869:IWJ589870 JFM589869:JGF589870 JPI589869:JQB589870 JZE589869:JZX589870 KJA589869:KJT589870 KSW589869:KTP589870 LCS589869:LDL589870 LMO589869:LNH589870 LWK589869:LXD589870 MGG589869:MGZ589870 MQC589869:MQV589870 MZY589869:NAR589870 NJU589869:NKN589870 NTQ589869:NUJ589870 ODM589869:OEF589870 ONI589869:OOB589870 OXE589869:OXX589870 PHA589869:PHT589870 PQW589869:PRP589870 QAS589869:QBL589870 QKO589869:QLH589870 QUK589869:QVD589870 REG589869:REZ589870 ROC589869:ROV589870 RXY589869:RYR589870 SHU589869:SIN589870 SRQ589869:SSJ589870 TBM589869:TCF589870 TLI589869:TMB589870 TVE589869:TVX589870 UFA589869:UFT589870 UOW589869:UPP589870 UYS589869:UZL589870 VIO589869:VJH589870 VSK589869:VTD589870 WCG589869:WCZ589870 WMC589869:WMV589870 WVY589869:WWR589870 Q655405:AJ655406 JM655405:KF655406 TI655405:UB655406 ADE655405:ADX655406 ANA655405:ANT655406 AWW655405:AXP655406 BGS655405:BHL655406 BQO655405:BRH655406 CAK655405:CBD655406 CKG655405:CKZ655406 CUC655405:CUV655406 DDY655405:DER655406 DNU655405:DON655406 DXQ655405:DYJ655406 EHM655405:EIF655406 ERI655405:ESB655406 FBE655405:FBX655406 FLA655405:FLT655406 FUW655405:FVP655406 GES655405:GFL655406 GOO655405:GPH655406 GYK655405:GZD655406 HIG655405:HIZ655406 HSC655405:HSV655406 IBY655405:ICR655406 ILU655405:IMN655406 IVQ655405:IWJ655406 JFM655405:JGF655406 JPI655405:JQB655406 JZE655405:JZX655406 KJA655405:KJT655406 KSW655405:KTP655406 LCS655405:LDL655406 LMO655405:LNH655406 LWK655405:LXD655406 MGG655405:MGZ655406 MQC655405:MQV655406 MZY655405:NAR655406 NJU655405:NKN655406 NTQ655405:NUJ655406 ODM655405:OEF655406 ONI655405:OOB655406 OXE655405:OXX655406 PHA655405:PHT655406 PQW655405:PRP655406 QAS655405:QBL655406 QKO655405:QLH655406 QUK655405:QVD655406 REG655405:REZ655406 ROC655405:ROV655406 RXY655405:RYR655406 SHU655405:SIN655406 SRQ655405:SSJ655406 TBM655405:TCF655406 TLI655405:TMB655406 TVE655405:TVX655406 UFA655405:UFT655406 UOW655405:UPP655406 UYS655405:UZL655406 VIO655405:VJH655406 VSK655405:VTD655406 WCG655405:WCZ655406 WMC655405:WMV655406 WVY655405:WWR655406 Q720941:AJ720942 JM720941:KF720942 TI720941:UB720942 ADE720941:ADX720942 ANA720941:ANT720942 AWW720941:AXP720942 BGS720941:BHL720942 BQO720941:BRH720942 CAK720941:CBD720942 CKG720941:CKZ720942 CUC720941:CUV720942 DDY720941:DER720942 DNU720941:DON720942 DXQ720941:DYJ720942 EHM720941:EIF720942 ERI720941:ESB720942 FBE720941:FBX720942 FLA720941:FLT720942 FUW720941:FVP720942 GES720941:GFL720942 GOO720941:GPH720942 GYK720941:GZD720942 HIG720941:HIZ720942 HSC720941:HSV720942 IBY720941:ICR720942 ILU720941:IMN720942 IVQ720941:IWJ720942 JFM720941:JGF720942 JPI720941:JQB720942 JZE720941:JZX720942 KJA720941:KJT720942 KSW720941:KTP720942 LCS720941:LDL720942 LMO720941:LNH720942 LWK720941:LXD720942 MGG720941:MGZ720942 MQC720941:MQV720942 MZY720941:NAR720942 NJU720941:NKN720942 NTQ720941:NUJ720942 ODM720941:OEF720942 ONI720941:OOB720942 OXE720941:OXX720942 PHA720941:PHT720942 PQW720941:PRP720942 QAS720941:QBL720942 QKO720941:QLH720942 QUK720941:QVD720942 REG720941:REZ720942 ROC720941:ROV720942 RXY720941:RYR720942 SHU720941:SIN720942 SRQ720941:SSJ720942 TBM720941:TCF720942 TLI720941:TMB720942 TVE720941:TVX720942 UFA720941:UFT720942 UOW720941:UPP720942 UYS720941:UZL720942 VIO720941:VJH720942 VSK720941:VTD720942 WCG720941:WCZ720942 WMC720941:WMV720942 WVY720941:WWR720942 Q786477:AJ786478 JM786477:KF786478 TI786477:UB786478 ADE786477:ADX786478 ANA786477:ANT786478 AWW786477:AXP786478 BGS786477:BHL786478 BQO786477:BRH786478 CAK786477:CBD786478 CKG786477:CKZ786478 CUC786477:CUV786478 DDY786477:DER786478 DNU786477:DON786478 DXQ786477:DYJ786478 EHM786477:EIF786478 ERI786477:ESB786478 FBE786477:FBX786478 FLA786477:FLT786478 FUW786477:FVP786478 GES786477:GFL786478 GOO786477:GPH786478 GYK786477:GZD786478 HIG786477:HIZ786478 HSC786477:HSV786478 IBY786477:ICR786478 ILU786477:IMN786478 IVQ786477:IWJ786478 JFM786477:JGF786478 JPI786477:JQB786478 JZE786477:JZX786478 KJA786477:KJT786478 KSW786477:KTP786478 LCS786477:LDL786478 LMO786477:LNH786478 LWK786477:LXD786478 MGG786477:MGZ786478 MQC786477:MQV786478 MZY786477:NAR786478 NJU786477:NKN786478 NTQ786477:NUJ786478 ODM786477:OEF786478 ONI786477:OOB786478 OXE786477:OXX786478 PHA786477:PHT786478 PQW786477:PRP786478 QAS786477:QBL786478 QKO786477:QLH786478 QUK786477:QVD786478 REG786477:REZ786478 ROC786477:ROV786478 RXY786477:RYR786478 SHU786477:SIN786478 SRQ786477:SSJ786478 TBM786477:TCF786478 TLI786477:TMB786478 TVE786477:TVX786478 UFA786477:UFT786478 UOW786477:UPP786478 UYS786477:UZL786478 VIO786477:VJH786478 VSK786477:VTD786478 WCG786477:WCZ786478 WMC786477:WMV786478 WVY786477:WWR786478 Q852013:AJ852014 JM852013:KF852014 TI852013:UB852014 ADE852013:ADX852014 ANA852013:ANT852014 AWW852013:AXP852014 BGS852013:BHL852014 BQO852013:BRH852014 CAK852013:CBD852014 CKG852013:CKZ852014 CUC852013:CUV852014 DDY852013:DER852014 DNU852013:DON852014 DXQ852013:DYJ852014 EHM852013:EIF852014 ERI852013:ESB852014 FBE852013:FBX852014 FLA852013:FLT852014 FUW852013:FVP852014 GES852013:GFL852014 GOO852013:GPH852014 GYK852013:GZD852014 HIG852013:HIZ852014 HSC852013:HSV852014 IBY852013:ICR852014 ILU852013:IMN852014 IVQ852013:IWJ852014 JFM852013:JGF852014 JPI852013:JQB852014 JZE852013:JZX852014 KJA852013:KJT852014 KSW852013:KTP852014 LCS852013:LDL852014 LMO852013:LNH852014 LWK852013:LXD852014 MGG852013:MGZ852014 MQC852013:MQV852014 MZY852013:NAR852014 NJU852013:NKN852014 NTQ852013:NUJ852014 ODM852013:OEF852014 ONI852013:OOB852014 OXE852013:OXX852014 PHA852013:PHT852014 PQW852013:PRP852014 QAS852013:QBL852014 QKO852013:QLH852014 QUK852013:QVD852014 REG852013:REZ852014 ROC852013:ROV852014 RXY852013:RYR852014 SHU852013:SIN852014 SRQ852013:SSJ852014 TBM852013:TCF852014 TLI852013:TMB852014 TVE852013:TVX852014 UFA852013:UFT852014 UOW852013:UPP852014 UYS852013:UZL852014 VIO852013:VJH852014 VSK852013:VTD852014 WCG852013:WCZ852014 WMC852013:WMV852014 WVY852013:WWR852014 Q917549:AJ917550 JM917549:KF917550 TI917549:UB917550 ADE917549:ADX917550 ANA917549:ANT917550 AWW917549:AXP917550 BGS917549:BHL917550 BQO917549:BRH917550 CAK917549:CBD917550 CKG917549:CKZ917550 CUC917549:CUV917550 DDY917549:DER917550 DNU917549:DON917550 DXQ917549:DYJ917550 EHM917549:EIF917550 ERI917549:ESB917550 FBE917549:FBX917550 FLA917549:FLT917550 FUW917549:FVP917550 GES917549:GFL917550 GOO917549:GPH917550 GYK917549:GZD917550 HIG917549:HIZ917550 HSC917549:HSV917550 IBY917549:ICR917550 ILU917549:IMN917550 IVQ917549:IWJ917550 JFM917549:JGF917550 JPI917549:JQB917550 JZE917549:JZX917550 KJA917549:KJT917550 KSW917549:KTP917550 LCS917549:LDL917550 LMO917549:LNH917550 LWK917549:LXD917550 MGG917549:MGZ917550 MQC917549:MQV917550 MZY917549:NAR917550 NJU917549:NKN917550 NTQ917549:NUJ917550 ODM917549:OEF917550 ONI917549:OOB917550 OXE917549:OXX917550 PHA917549:PHT917550 PQW917549:PRP917550 QAS917549:QBL917550 QKO917549:QLH917550 QUK917549:QVD917550 REG917549:REZ917550 ROC917549:ROV917550 RXY917549:RYR917550 SHU917549:SIN917550 SRQ917549:SSJ917550 TBM917549:TCF917550 TLI917549:TMB917550 TVE917549:TVX917550 UFA917549:UFT917550 UOW917549:UPP917550 UYS917549:UZL917550 VIO917549:VJH917550 VSK917549:VTD917550 WCG917549:WCZ917550 WMC917549:WMV917550 WVY917549:WWR917550 Q983085:AJ983086 JM983085:KF983086 TI983085:UB983086 ADE983085:ADX983086 ANA983085:ANT983086 AWW983085:AXP983086 BGS983085:BHL983086 BQO983085:BRH983086 CAK983085:CBD983086 CKG983085:CKZ983086 CUC983085:CUV983086 DDY983085:DER983086 DNU983085:DON983086 DXQ983085:DYJ983086 EHM983085:EIF983086 ERI983085:ESB983086 FBE983085:FBX983086 FLA983085:FLT983086 FUW983085:FVP983086 GES983085:GFL983086 GOO983085:GPH983086 GYK983085:GZD983086 HIG983085:HIZ983086 HSC983085:HSV983086 IBY983085:ICR983086 ILU983085:IMN983086 IVQ983085:IWJ983086 JFM983085:JGF983086 JPI983085:JQB983086 JZE983085:JZX983086 KJA983085:KJT983086 KSW983085:KTP983086 LCS983085:LDL983086 LMO983085:LNH983086 LWK983085:LXD983086 MGG983085:MGZ983086 MQC983085:MQV983086 MZY983085:NAR983086 NJU983085:NKN983086 NTQ983085:NUJ983086 ODM983085:OEF983086 ONI983085:OOB983086 OXE983085:OXX983086 PHA983085:PHT983086 PQW983085:PRP983086 QAS983085:QBL983086 QKO983085:QLH983086 QUK983085:QVD983086 REG983085:REZ983086 ROC983085:ROV983086 RXY983085:RYR983086 SHU983085:SIN983086 SRQ983085:SSJ983086 TBM983085:TCF983086 TLI983085:TMB983086 TVE983085:TVX983086 UFA983085:UFT983086 UOW983085:UPP983086 UYS983085:UZL983086 VIO983085:VJH983086 VSK983085:VTD983086 WCG983085:WCZ983086 WMC983085:WMV983086 WVY983085:WWR983086">
      <formula1>$AP$39:$AP$43</formula1>
      <formula2>0</formula2>
    </dataValidation>
    <dataValidation type="custom" allowBlank="1" showErrorMessage="1" sqref="D1:K1 IZ1:JG1 SV1:TC1 ACR1:ACY1 AMN1:AMU1 AWJ1:AWQ1 BGF1:BGM1 BQB1:BQI1 BZX1:CAE1 CJT1:CKA1 CTP1:CTW1 DDL1:DDS1 DNH1:DNO1 DXD1:DXK1 EGZ1:EHG1 EQV1:ERC1 FAR1:FAY1 FKN1:FKU1 FUJ1:FUQ1 GEF1:GEM1 GOB1:GOI1 GXX1:GYE1 HHT1:HIA1 HRP1:HRW1 IBL1:IBS1 ILH1:ILO1 IVD1:IVK1 JEZ1:JFG1 JOV1:JPC1 JYR1:JYY1 KIN1:KIU1 KSJ1:KSQ1 LCF1:LCM1 LMB1:LMI1 LVX1:LWE1 MFT1:MGA1 MPP1:MPW1 MZL1:MZS1 NJH1:NJO1 NTD1:NTK1 OCZ1:ODG1 OMV1:ONC1 OWR1:OWY1 PGN1:PGU1 PQJ1:PQQ1 QAF1:QAM1 QKB1:QKI1 QTX1:QUE1 RDT1:REA1 RNP1:RNW1 RXL1:RXS1 SHH1:SHO1 SRD1:SRK1 TAZ1:TBG1 TKV1:TLC1 TUR1:TUY1 UEN1:UEU1 UOJ1:UOQ1 UYF1:UYM1 VIB1:VII1 VRX1:VSE1 WBT1:WCA1 WLP1:WLW1 WVL1:WVS1 D65537:K65537 IZ65537:JG65537 SV65537:TC65537 ACR65537:ACY65537 AMN65537:AMU65537 AWJ65537:AWQ65537 BGF65537:BGM65537 BQB65537:BQI65537 BZX65537:CAE65537 CJT65537:CKA65537 CTP65537:CTW65537 DDL65537:DDS65537 DNH65537:DNO65537 DXD65537:DXK65537 EGZ65537:EHG65537 EQV65537:ERC65537 FAR65537:FAY65537 FKN65537:FKU65537 FUJ65537:FUQ65537 GEF65537:GEM65537 GOB65537:GOI65537 GXX65537:GYE65537 HHT65537:HIA65537 HRP65537:HRW65537 IBL65537:IBS65537 ILH65537:ILO65537 IVD65537:IVK65537 JEZ65537:JFG65537 JOV65537:JPC65537 JYR65537:JYY65537 KIN65537:KIU65537 KSJ65537:KSQ65537 LCF65537:LCM65537 LMB65537:LMI65537 LVX65537:LWE65537 MFT65537:MGA65537 MPP65537:MPW65537 MZL65537:MZS65537 NJH65537:NJO65537 NTD65537:NTK65537 OCZ65537:ODG65537 OMV65537:ONC65537 OWR65537:OWY65537 PGN65537:PGU65537 PQJ65537:PQQ65537 QAF65537:QAM65537 QKB65537:QKI65537 QTX65537:QUE65537 RDT65537:REA65537 RNP65537:RNW65537 RXL65537:RXS65537 SHH65537:SHO65537 SRD65537:SRK65537 TAZ65537:TBG65537 TKV65537:TLC65537 TUR65537:TUY65537 UEN65537:UEU65537 UOJ65537:UOQ65537 UYF65537:UYM65537 VIB65537:VII65537 VRX65537:VSE65537 WBT65537:WCA65537 WLP65537:WLW65537 WVL65537:WVS65537 D131073:K131073 IZ131073:JG131073 SV131073:TC131073 ACR131073:ACY131073 AMN131073:AMU131073 AWJ131073:AWQ131073 BGF131073:BGM131073 BQB131073:BQI131073 BZX131073:CAE131073 CJT131073:CKA131073 CTP131073:CTW131073 DDL131073:DDS131073 DNH131073:DNO131073 DXD131073:DXK131073 EGZ131073:EHG131073 EQV131073:ERC131073 FAR131073:FAY131073 FKN131073:FKU131073 FUJ131073:FUQ131073 GEF131073:GEM131073 GOB131073:GOI131073 GXX131073:GYE131073 HHT131073:HIA131073 HRP131073:HRW131073 IBL131073:IBS131073 ILH131073:ILO131073 IVD131073:IVK131073 JEZ131073:JFG131073 JOV131073:JPC131073 JYR131073:JYY131073 KIN131073:KIU131073 KSJ131073:KSQ131073 LCF131073:LCM131073 LMB131073:LMI131073 LVX131073:LWE131073 MFT131073:MGA131073 MPP131073:MPW131073 MZL131073:MZS131073 NJH131073:NJO131073 NTD131073:NTK131073 OCZ131073:ODG131073 OMV131073:ONC131073 OWR131073:OWY131073 PGN131073:PGU131073 PQJ131073:PQQ131073 QAF131073:QAM131073 QKB131073:QKI131073 QTX131073:QUE131073 RDT131073:REA131073 RNP131073:RNW131073 RXL131073:RXS131073 SHH131073:SHO131073 SRD131073:SRK131073 TAZ131073:TBG131073 TKV131073:TLC131073 TUR131073:TUY131073 UEN131073:UEU131073 UOJ131073:UOQ131073 UYF131073:UYM131073 VIB131073:VII131073 VRX131073:VSE131073 WBT131073:WCA131073 WLP131073:WLW131073 WVL131073:WVS131073 D196609:K196609 IZ196609:JG196609 SV196609:TC196609 ACR196609:ACY196609 AMN196609:AMU196609 AWJ196609:AWQ196609 BGF196609:BGM196609 BQB196609:BQI196609 BZX196609:CAE196609 CJT196609:CKA196609 CTP196609:CTW196609 DDL196609:DDS196609 DNH196609:DNO196609 DXD196609:DXK196609 EGZ196609:EHG196609 EQV196609:ERC196609 FAR196609:FAY196609 FKN196609:FKU196609 FUJ196609:FUQ196609 GEF196609:GEM196609 GOB196609:GOI196609 GXX196609:GYE196609 HHT196609:HIA196609 HRP196609:HRW196609 IBL196609:IBS196609 ILH196609:ILO196609 IVD196609:IVK196609 JEZ196609:JFG196609 JOV196609:JPC196609 JYR196609:JYY196609 KIN196609:KIU196609 KSJ196609:KSQ196609 LCF196609:LCM196609 LMB196609:LMI196609 LVX196609:LWE196609 MFT196609:MGA196609 MPP196609:MPW196609 MZL196609:MZS196609 NJH196609:NJO196609 NTD196609:NTK196609 OCZ196609:ODG196609 OMV196609:ONC196609 OWR196609:OWY196609 PGN196609:PGU196609 PQJ196609:PQQ196609 QAF196609:QAM196609 QKB196609:QKI196609 QTX196609:QUE196609 RDT196609:REA196609 RNP196609:RNW196609 RXL196609:RXS196609 SHH196609:SHO196609 SRD196609:SRK196609 TAZ196609:TBG196609 TKV196609:TLC196609 TUR196609:TUY196609 UEN196609:UEU196609 UOJ196609:UOQ196609 UYF196609:UYM196609 VIB196609:VII196609 VRX196609:VSE196609 WBT196609:WCA196609 WLP196609:WLW196609 WVL196609:WVS196609 D262145:K262145 IZ262145:JG262145 SV262145:TC262145 ACR262145:ACY262145 AMN262145:AMU262145 AWJ262145:AWQ262145 BGF262145:BGM262145 BQB262145:BQI262145 BZX262145:CAE262145 CJT262145:CKA262145 CTP262145:CTW262145 DDL262145:DDS262145 DNH262145:DNO262145 DXD262145:DXK262145 EGZ262145:EHG262145 EQV262145:ERC262145 FAR262145:FAY262145 FKN262145:FKU262145 FUJ262145:FUQ262145 GEF262145:GEM262145 GOB262145:GOI262145 GXX262145:GYE262145 HHT262145:HIA262145 HRP262145:HRW262145 IBL262145:IBS262145 ILH262145:ILO262145 IVD262145:IVK262145 JEZ262145:JFG262145 JOV262145:JPC262145 JYR262145:JYY262145 KIN262145:KIU262145 KSJ262145:KSQ262145 LCF262145:LCM262145 LMB262145:LMI262145 LVX262145:LWE262145 MFT262145:MGA262145 MPP262145:MPW262145 MZL262145:MZS262145 NJH262145:NJO262145 NTD262145:NTK262145 OCZ262145:ODG262145 OMV262145:ONC262145 OWR262145:OWY262145 PGN262145:PGU262145 PQJ262145:PQQ262145 QAF262145:QAM262145 QKB262145:QKI262145 QTX262145:QUE262145 RDT262145:REA262145 RNP262145:RNW262145 RXL262145:RXS262145 SHH262145:SHO262145 SRD262145:SRK262145 TAZ262145:TBG262145 TKV262145:TLC262145 TUR262145:TUY262145 UEN262145:UEU262145 UOJ262145:UOQ262145 UYF262145:UYM262145 VIB262145:VII262145 VRX262145:VSE262145 WBT262145:WCA262145 WLP262145:WLW262145 WVL262145:WVS262145 D327681:K327681 IZ327681:JG327681 SV327681:TC327681 ACR327681:ACY327681 AMN327681:AMU327681 AWJ327681:AWQ327681 BGF327681:BGM327681 BQB327681:BQI327681 BZX327681:CAE327681 CJT327681:CKA327681 CTP327681:CTW327681 DDL327681:DDS327681 DNH327681:DNO327681 DXD327681:DXK327681 EGZ327681:EHG327681 EQV327681:ERC327681 FAR327681:FAY327681 FKN327681:FKU327681 FUJ327681:FUQ327681 GEF327681:GEM327681 GOB327681:GOI327681 GXX327681:GYE327681 HHT327681:HIA327681 HRP327681:HRW327681 IBL327681:IBS327681 ILH327681:ILO327681 IVD327681:IVK327681 JEZ327681:JFG327681 JOV327681:JPC327681 JYR327681:JYY327681 KIN327681:KIU327681 KSJ327681:KSQ327681 LCF327681:LCM327681 LMB327681:LMI327681 LVX327681:LWE327681 MFT327681:MGA327681 MPP327681:MPW327681 MZL327681:MZS327681 NJH327681:NJO327681 NTD327681:NTK327681 OCZ327681:ODG327681 OMV327681:ONC327681 OWR327681:OWY327681 PGN327681:PGU327681 PQJ327681:PQQ327681 QAF327681:QAM327681 QKB327681:QKI327681 QTX327681:QUE327681 RDT327681:REA327681 RNP327681:RNW327681 RXL327681:RXS327681 SHH327681:SHO327681 SRD327681:SRK327681 TAZ327681:TBG327681 TKV327681:TLC327681 TUR327681:TUY327681 UEN327681:UEU327681 UOJ327681:UOQ327681 UYF327681:UYM327681 VIB327681:VII327681 VRX327681:VSE327681 WBT327681:WCA327681 WLP327681:WLW327681 WVL327681:WVS327681 D393217:K393217 IZ393217:JG393217 SV393217:TC393217 ACR393217:ACY393217 AMN393217:AMU393217 AWJ393217:AWQ393217 BGF393217:BGM393217 BQB393217:BQI393217 BZX393217:CAE393217 CJT393217:CKA393217 CTP393217:CTW393217 DDL393217:DDS393217 DNH393217:DNO393217 DXD393217:DXK393217 EGZ393217:EHG393217 EQV393217:ERC393217 FAR393217:FAY393217 FKN393217:FKU393217 FUJ393217:FUQ393217 GEF393217:GEM393217 GOB393217:GOI393217 GXX393217:GYE393217 HHT393217:HIA393217 HRP393217:HRW393217 IBL393217:IBS393217 ILH393217:ILO393217 IVD393217:IVK393217 JEZ393217:JFG393217 JOV393217:JPC393217 JYR393217:JYY393217 KIN393217:KIU393217 KSJ393217:KSQ393217 LCF393217:LCM393217 LMB393217:LMI393217 LVX393217:LWE393217 MFT393217:MGA393217 MPP393217:MPW393217 MZL393217:MZS393217 NJH393217:NJO393217 NTD393217:NTK393217 OCZ393217:ODG393217 OMV393217:ONC393217 OWR393217:OWY393217 PGN393217:PGU393217 PQJ393217:PQQ393217 QAF393217:QAM393217 QKB393217:QKI393217 QTX393217:QUE393217 RDT393217:REA393217 RNP393217:RNW393217 RXL393217:RXS393217 SHH393217:SHO393217 SRD393217:SRK393217 TAZ393217:TBG393217 TKV393217:TLC393217 TUR393217:TUY393217 UEN393217:UEU393217 UOJ393217:UOQ393217 UYF393217:UYM393217 VIB393217:VII393217 VRX393217:VSE393217 WBT393217:WCA393217 WLP393217:WLW393217 WVL393217:WVS393217 D458753:K458753 IZ458753:JG458753 SV458753:TC458753 ACR458753:ACY458753 AMN458753:AMU458753 AWJ458753:AWQ458753 BGF458753:BGM458753 BQB458753:BQI458753 BZX458753:CAE458753 CJT458753:CKA458753 CTP458753:CTW458753 DDL458753:DDS458753 DNH458753:DNO458753 DXD458753:DXK458753 EGZ458753:EHG458753 EQV458753:ERC458753 FAR458753:FAY458753 FKN458753:FKU458753 FUJ458753:FUQ458753 GEF458753:GEM458753 GOB458753:GOI458753 GXX458753:GYE458753 HHT458753:HIA458753 HRP458753:HRW458753 IBL458753:IBS458753 ILH458753:ILO458753 IVD458753:IVK458753 JEZ458753:JFG458753 JOV458753:JPC458753 JYR458753:JYY458753 KIN458753:KIU458753 KSJ458753:KSQ458753 LCF458753:LCM458753 LMB458753:LMI458753 LVX458753:LWE458753 MFT458753:MGA458753 MPP458753:MPW458753 MZL458753:MZS458753 NJH458753:NJO458753 NTD458753:NTK458753 OCZ458753:ODG458753 OMV458753:ONC458753 OWR458753:OWY458753 PGN458753:PGU458753 PQJ458753:PQQ458753 QAF458753:QAM458753 QKB458753:QKI458753 QTX458753:QUE458753 RDT458753:REA458753 RNP458753:RNW458753 RXL458753:RXS458753 SHH458753:SHO458753 SRD458753:SRK458753 TAZ458753:TBG458753 TKV458753:TLC458753 TUR458753:TUY458753 UEN458753:UEU458753 UOJ458753:UOQ458753 UYF458753:UYM458753 VIB458753:VII458753 VRX458753:VSE458753 WBT458753:WCA458753 WLP458753:WLW458753 WVL458753:WVS458753 D524289:K524289 IZ524289:JG524289 SV524289:TC524289 ACR524289:ACY524289 AMN524289:AMU524289 AWJ524289:AWQ524289 BGF524289:BGM524289 BQB524289:BQI524289 BZX524289:CAE524289 CJT524289:CKA524289 CTP524289:CTW524289 DDL524289:DDS524289 DNH524289:DNO524289 DXD524289:DXK524289 EGZ524289:EHG524289 EQV524289:ERC524289 FAR524289:FAY524289 FKN524289:FKU524289 FUJ524289:FUQ524289 GEF524289:GEM524289 GOB524289:GOI524289 GXX524289:GYE524289 HHT524289:HIA524289 HRP524289:HRW524289 IBL524289:IBS524289 ILH524289:ILO524289 IVD524289:IVK524289 JEZ524289:JFG524289 JOV524289:JPC524289 JYR524289:JYY524289 KIN524289:KIU524289 KSJ524289:KSQ524289 LCF524289:LCM524289 LMB524289:LMI524289 LVX524289:LWE524289 MFT524289:MGA524289 MPP524289:MPW524289 MZL524289:MZS524289 NJH524289:NJO524289 NTD524289:NTK524289 OCZ524289:ODG524289 OMV524289:ONC524289 OWR524289:OWY524289 PGN524289:PGU524289 PQJ524289:PQQ524289 QAF524289:QAM524289 QKB524289:QKI524289 QTX524289:QUE524289 RDT524289:REA524289 RNP524289:RNW524289 RXL524289:RXS524289 SHH524289:SHO524289 SRD524289:SRK524289 TAZ524289:TBG524289 TKV524289:TLC524289 TUR524289:TUY524289 UEN524289:UEU524289 UOJ524289:UOQ524289 UYF524289:UYM524289 VIB524289:VII524289 VRX524289:VSE524289 WBT524289:WCA524289 WLP524289:WLW524289 WVL524289:WVS524289 D589825:K589825 IZ589825:JG589825 SV589825:TC589825 ACR589825:ACY589825 AMN589825:AMU589825 AWJ589825:AWQ589825 BGF589825:BGM589825 BQB589825:BQI589825 BZX589825:CAE589825 CJT589825:CKA589825 CTP589825:CTW589825 DDL589825:DDS589825 DNH589825:DNO589825 DXD589825:DXK589825 EGZ589825:EHG589825 EQV589825:ERC589825 FAR589825:FAY589825 FKN589825:FKU589825 FUJ589825:FUQ589825 GEF589825:GEM589825 GOB589825:GOI589825 GXX589825:GYE589825 HHT589825:HIA589825 HRP589825:HRW589825 IBL589825:IBS589825 ILH589825:ILO589825 IVD589825:IVK589825 JEZ589825:JFG589825 JOV589825:JPC589825 JYR589825:JYY589825 KIN589825:KIU589825 KSJ589825:KSQ589825 LCF589825:LCM589825 LMB589825:LMI589825 LVX589825:LWE589825 MFT589825:MGA589825 MPP589825:MPW589825 MZL589825:MZS589825 NJH589825:NJO589825 NTD589825:NTK589825 OCZ589825:ODG589825 OMV589825:ONC589825 OWR589825:OWY589825 PGN589825:PGU589825 PQJ589825:PQQ589825 QAF589825:QAM589825 QKB589825:QKI589825 QTX589825:QUE589825 RDT589825:REA589825 RNP589825:RNW589825 RXL589825:RXS589825 SHH589825:SHO589825 SRD589825:SRK589825 TAZ589825:TBG589825 TKV589825:TLC589825 TUR589825:TUY589825 UEN589825:UEU589825 UOJ589825:UOQ589825 UYF589825:UYM589825 VIB589825:VII589825 VRX589825:VSE589825 WBT589825:WCA589825 WLP589825:WLW589825 WVL589825:WVS589825 D655361:K655361 IZ655361:JG655361 SV655361:TC655361 ACR655361:ACY655361 AMN655361:AMU655361 AWJ655361:AWQ655361 BGF655361:BGM655361 BQB655361:BQI655361 BZX655361:CAE655361 CJT655361:CKA655361 CTP655361:CTW655361 DDL655361:DDS655361 DNH655361:DNO655361 DXD655361:DXK655361 EGZ655361:EHG655361 EQV655361:ERC655361 FAR655361:FAY655361 FKN655361:FKU655361 FUJ655361:FUQ655361 GEF655361:GEM655361 GOB655361:GOI655361 GXX655361:GYE655361 HHT655361:HIA655361 HRP655361:HRW655361 IBL655361:IBS655361 ILH655361:ILO655361 IVD655361:IVK655361 JEZ655361:JFG655361 JOV655361:JPC655361 JYR655361:JYY655361 KIN655361:KIU655361 KSJ655361:KSQ655361 LCF655361:LCM655361 LMB655361:LMI655361 LVX655361:LWE655361 MFT655361:MGA655361 MPP655361:MPW655361 MZL655361:MZS655361 NJH655361:NJO655361 NTD655361:NTK655361 OCZ655361:ODG655361 OMV655361:ONC655361 OWR655361:OWY655361 PGN655361:PGU655361 PQJ655361:PQQ655361 QAF655361:QAM655361 QKB655361:QKI655361 QTX655361:QUE655361 RDT655361:REA655361 RNP655361:RNW655361 RXL655361:RXS655361 SHH655361:SHO655361 SRD655361:SRK655361 TAZ655361:TBG655361 TKV655361:TLC655361 TUR655361:TUY655361 UEN655361:UEU655361 UOJ655361:UOQ655361 UYF655361:UYM655361 VIB655361:VII655361 VRX655361:VSE655361 WBT655361:WCA655361 WLP655361:WLW655361 WVL655361:WVS655361 D720897:K720897 IZ720897:JG720897 SV720897:TC720897 ACR720897:ACY720897 AMN720897:AMU720897 AWJ720897:AWQ720897 BGF720897:BGM720897 BQB720897:BQI720897 BZX720897:CAE720897 CJT720897:CKA720897 CTP720897:CTW720897 DDL720897:DDS720897 DNH720897:DNO720897 DXD720897:DXK720897 EGZ720897:EHG720897 EQV720897:ERC720897 FAR720897:FAY720897 FKN720897:FKU720897 FUJ720897:FUQ720897 GEF720897:GEM720897 GOB720897:GOI720897 GXX720897:GYE720897 HHT720897:HIA720897 HRP720897:HRW720897 IBL720897:IBS720897 ILH720897:ILO720897 IVD720897:IVK720897 JEZ720897:JFG720897 JOV720897:JPC720897 JYR720897:JYY720897 KIN720897:KIU720897 KSJ720897:KSQ720897 LCF720897:LCM720897 LMB720897:LMI720897 LVX720897:LWE720897 MFT720897:MGA720897 MPP720897:MPW720897 MZL720897:MZS720897 NJH720897:NJO720897 NTD720897:NTK720897 OCZ720897:ODG720897 OMV720897:ONC720897 OWR720897:OWY720897 PGN720897:PGU720897 PQJ720897:PQQ720897 QAF720897:QAM720897 QKB720897:QKI720897 QTX720897:QUE720897 RDT720897:REA720897 RNP720897:RNW720897 RXL720897:RXS720897 SHH720897:SHO720897 SRD720897:SRK720897 TAZ720897:TBG720897 TKV720897:TLC720897 TUR720897:TUY720897 UEN720897:UEU720897 UOJ720897:UOQ720897 UYF720897:UYM720897 VIB720897:VII720897 VRX720897:VSE720897 WBT720897:WCA720897 WLP720897:WLW720897 WVL720897:WVS720897 D786433:K786433 IZ786433:JG786433 SV786433:TC786433 ACR786433:ACY786433 AMN786433:AMU786433 AWJ786433:AWQ786433 BGF786433:BGM786433 BQB786433:BQI786433 BZX786433:CAE786433 CJT786433:CKA786433 CTP786433:CTW786433 DDL786433:DDS786433 DNH786433:DNO786433 DXD786433:DXK786433 EGZ786433:EHG786433 EQV786433:ERC786433 FAR786433:FAY786433 FKN786433:FKU786433 FUJ786433:FUQ786433 GEF786433:GEM786433 GOB786433:GOI786433 GXX786433:GYE786433 HHT786433:HIA786433 HRP786433:HRW786433 IBL786433:IBS786433 ILH786433:ILO786433 IVD786433:IVK786433 JEZ786433:JFG786433 JOV786433:JPC786433 JYR786433:JYY786433 KIN786433:KIU786433 KSJ786433:KSQ786433 LCF786433:LCM786433 LMB786433:LMI786433 LVX786433:LWE786433 MFT786433:MGA786433 MPP786433:MPW786433 MZL786433:MZS786433 NJH786433:NJO786433 NTD786433:NTK786433 OCZ786433:ODG786433 OMV786433:ONC786433 OWR786433:OWY786433 PGN786433:PGU786433 PQJ786433:PQQ786433 QAF786433:QAM786433 QKB786433:QKI786433 QTX786433:QUE786433 RDT786433:REA786433 RNP786433:RNW786433 RXL786433:RXS786433 SHH786433:SHO786433 SRD786433:SRK786433 TAZ786433:TBG786433 TKV786433:TLC786433 TUR786433:TUY786433 UEN786433:UEU786433 UOJ786433:UOQ786433 UYF786433:UYM786433 VIB786433:VII786433 VRX786433:VSE786433 WBT786433:WCA786433 WLP786433:WLW786433 WVL786433:WVS786433 D851969:K851969 IZ851969:JG851969 SV851969:TC851969 ACR851969:ACY851969 AMN851969:AMU851969 AWJ851969:AWQ851969 BGF851969:BGM851969 BQB851969:BQI851969 BZX851969:CAE851969 CJT851969:CKA851969 CTP851969:CTW851969 DDL851969:DDS851969 DNH851969:DNO851969 DXD851969:DXK851969 EGZ851969:EHG851969 EQV851969:ERC851969 FAR851969:FAY851969 FKN851969:FKU851969 FUJ851969:FUQ851969 GEF851969:GEM851969 GOB851969:GOI851969 GXX851969:GYE851969 HHT851969:HIA851969 HRP851969:HRW851969 IBL851969:IBS851969 ILH851969:ILO851969 IVD851969:IVK851969 JEZ851969:JFG851969 JOV851969:JPC851969 JYR851969:JYY851969 KIN851969:KIU851969 KSJ851969:KSQ851969 LCF851969:LCM851969 LMB851969:LMI851969 LVX851969:LWE851969 MFT851969:MGA851969 MPP851969:MPW851969 MZL851969:MZS851969 NJH851969:NJO851969 NTD851969:NTK851969 OCZ851969:ODG851969 OMV851969:ONC851969 OWR851969:OWY851969 PGN851969:PGU851969 PQJ851969:PQQ851969 QAF851969:QAM851969 QKB851969:QKI851969 QTX851969:QUE851969 RDT851969:REA851969 RNP851969:RNW851969 RXL851969:RXS851969 SHH851969:SHO851969 SRD851969:SRK851969 TAZ851969:TBG851969 TKV851969:TLC851969 TUR851969:TUY851969 UEN851969:UEU851969 UOJ851969:UOQ851969 UYF851969:UYM851969 VIB851969:VII851969 VRX851969:VSE851969 WBT851969:WCA851969 WLP851969:WLW851969 WVL851969:WVS851969 D917505:K917505 IZ917505:JG917505 SV917505:TC917505 ACR917505:ACY917505 AMN917505:AMU917505 AWJ917505:AWQ917505 BGF917505:BGM917505 BQB917505:BQI917505 BZX917505:CAE917505 CJT917505:CKA917505 CTP917505:CTW917505 DDL917505:DDS917505 DNH917505:DNO917505 DXD917505:DXK917505 EGZ917505:EHG917505 EQV917505:ERC917505 FAR917505:FAY917505 FKN917505:FKU917505 FUJ917505:FUQ917505 GEF917505:GEM917505 GOB917505:GOI917505 GXX917505:GYE917505 HHT917505:HIA917505 HRP917505:HRW917505 IBL917505:IBS917505 ILH917505:ILO917505 IVD917505:IVK917505 JEZ917505:JFG917505 JOV917505:JPC917505 JYR917505:JYY917505 KIN917505:KIU917505 KSJ917505:KSQ917505 LCF917505:LCM917505 LMB917505:LMI917505 LVX917505:LWE917505 MFT917505:MGA917505 MPP917505:MPW917505 MZL917505:MZS917505 NJH917505:NJO917505 NTD917505:NTK917505 OCZ917505:ODG917505 OMV917505:ONC917505 OWR917505:OWY917505 PGN917505:PGU917505 PQJ917505:PQQ917505 QAF917505:QAM917505 QKB917505:QKI917505 QTX917505:QUE917505 RDT917505:REA917505 RNP917505:RNW917505 RXL917505:RXS917505 SHH917505:SHO917505 SRD917505:SRK917505 TAZ917505:TBG917505 TKV917505:TLC917505 TUR917505:TUY917505 UEN917505:UEU917505 UOJ917505:UOQ917505 UYF917505:UYM917505 VIB917505:VII917505 VRX917505:VSE917505 WBT917505:WCA917505 WLP917505:WLW917505 WVL917505:WVS917505 D983041:K983041 IZ983041:JG983041 SV983041:TC983041 ACR983041:ACY983041 AMN983041:AMU983041 AWJ983041:AWQ983041 BGF983041:BGM983041 BQB983041:BQI983041 BZX983041:CAE983041 CJT983041:CKA983041 CTP983041:CTW983041 DDL983041:DDS983041 DNH983041:DNO983041 DXD983041:DXK983041 EGZ983041:EHG983041 EQV983041:ERC983041 FAR983041:FAY983041 FKN983041:FKU983041 FUJ983041:FUQ983041 GEF983041:GEM983041 GOB983041:GOI983041 GXX983041:GYE983041 HHT983041:HIA983041 HRP983041:HRW983041 IBL983041:IBS983041 ILH983041:ILO983041 IVD983041:IVK983041 JEZ983041:JFG983041 JOV983041:JPC983041 JYR983041:JYY983041 KIN983041:KIU983041 KSJ983041:KSQ983041 LCF983041:LCM983041 LMB983041:LMI983041 LVX983041:LWE983041 MFT983041:MGA983041 MPP983041:MPW983041 MZL983041:MZS983041 NJH983041:NJO983041 NTD983041:NTK983041 OCZ983041:ODG983041 OMV983041:ONC983041 OWR983041:OWY983041 PGN983041:PGU983041 PQJ983041:PQQ983041 QAF983041:QAM983041 QKB983041:QKI983041 QTX983041:QUE983041 RDT983041:REA983041 RNP983041:RNW983041 RXL983041:RXS983041 SHH983041:SHO983041 SRD983041:SRK983041 TAZ983041:TBG983041 TKV983041:TLC983041 TUR983041:TUY983041 UEN983041:UEU983041 UOJ983041:UOQ983041 UYF983041:UYM983041 VIB983041:VII983041 VRX983041:VSE983041 WBT983041:WCA983041 WLP983041:WLW983041 WVL983041:WVS983041">
      <formula1>AND(D1&lt;99999999,MOD(TRUNC(D1/10),7)=MOD(D1,10))</formula1>
      <formula2>0</formula2>
    </dataValidation>
    <dataValidation type="custom" allowBlank="1" showErrorMessage="1" sqref="P18:U25 JL18:JQ25 TH18:TM25 ADD18:ADI25 AMZ18:ANE25 AWV18:AXA25 BGR18:BGW25 BQN18:BQS25 CAJ18:CAO25 CKF18:CKK25 CUB18:CUG25 DDX18:DEC25 DNT18:DNY25 DXP18:DXU25 EHL18:EHQ25 ERH18:ERM25 FBD18:FBI25 FKZ18:FLE25 FUV18:FVA25 GER18:GEW25 GON18:GOS25 GYJ18:GYO25 HIF18:HIK25 HSB18:HSG25 IBX18:ICC25 ILT18:ILY25 IVP18:IVU25 JFL18:JFQ25 JPH18:JPM25 JZD18:JZI25 KIZ18:KJE25 KSV18:KTA25 LCR18:LCW25 LMN18:LMS25 LWJ18:LWO25 MGF18:MGK25 MQB18:MQG25 MZX18:NAC25 NJT18:NJY25 NTP18:NTU25 ODL18:ODQ25 ONH18:ONM25 OXD18:OXI25 PGZ18:PHE25 PQV18:PRA25 QAR18:QAW25 QKN18:QKS25 QUJ18:QUO25 REF18:REK25 ROB18:ROG25 RXX18:RYC25 SHT18:SHY25 SRP18:SRU25 TBL18:TBQ25 TLH18:TLM25 TVD18:TVI25 UEZ18:UFE25 UOV18:UPA25 UYR18:UYW25 VIN18:VIS25 VSJ18:VSO25 WCF18:WCK25 WMB18:WMG25 WVX18:WWC25 P65554:U65561 JL65554:JQ65561 TH65554:TM65561 ADD65554:ADI65561 AMZ65554:ANE65561 AWV65554:AXA65561 BGR65554:BGW65561 BQN65554:BQS65561 CAJ65554:CAO65561 CKF65554:CKK65561 CUB65554:CUG65561 DDX65554:DEC65561 DNT65554:DNY65561 DXP65554:DXU65561 EHL65554:EHQ65561 ERH65554:ERM65561 FBD65554:FBI65561 FKZ65554:FLE65561 FUV65554:FVA65561 GER65554:GEW65561 GON65554:GOS65561 GYJ65554:GYO65561 HIF65554:HIK65561 HSB65554:HSG65561 IBX65554:ICC65561 ILT65554:ILY65561 IVP65554:IVU65561 JFL65554:JFQ65561 JPH65554:JPM65561 JZD65554:JZI65561 KIZ65554:KJE65561 KSV65554:KTA65561 LCR65554:LCW65561 LMN65554:LMS65561 LWJ65554:LWO65561 MGF65554:MGK65561 MQB65554:MQG65561 MZX65554:NAC65561 NJT65554:NJY65561 NTP65554:NTU65561 ODL65554:ODQ65561 ONH65554:ONM65561 OXD65554:OXI65561 PGZ65554:PHE65561 PQV65554:PRA65561 QAR65554:QAW65561 QKN65554:QKS65561 QUJ65554:QUO65561 REF65554:REK65561 ROB65554:ROG65561 RXX65554:RYC65561 SHT65554:SHY65561 SRP65554:SRU65561 TBL65554:TBQ65561 TLH65554:TLM65561 TVD65554:TVI65561 UEZ65554:UFE65561 UOV65554:UPA65561 UYR65554:UYW65561 VIN65554:VIS65561 VSJ65554:VSO65561 WCF65554:WCK65561 WMB65554:WMG65561 WVX65554:WWC65561 P131090:U131097 JL131090:JQ131097 TH131090:TM131097 ADD131090:ADI131097 AMZ131090:ANE131097 AWV131090:AXA131097 BGR131090:BGW131097 BQN131090:BQS131097 CAJ131090:CAO131097 CKF131090:CKK131097 CUB131090:CUG131097 DDX131090:DEC131097 DNT131090:DNY131097 DXP131090:DXU131097 EHL131090:EHQ131097 ERH131090:ERM131097 FBD131090:FBI131097 FKZ131090:FLE131097 FUV131090:FVA131097 GER131090:GEW131097 GON131090:GOS131097 GYJ131090:GYO131097 HIF131090:HIK131097 HSB131090:HSG131097 IBX131090:ICC131097 ILT131090:ILY131097 IVP131090:IVU131097 JFL131090:JFQ131097 JPH131090:JPM131097 JZD131090:JZI131097 KIZ131090:KJE131097 KSV131090:KTA131097 LCR131090:LCW131097 LMN131090:LMS131097 LWJ131090:LWO131097 MGF131090:MGK131097 MQB131090:MQG131097 MZX131090:NAC131097 NJT131090:NJY131097 NTP131090:NTU131097 ODL131090:ODQ131097 ONH131090:ONM131097 OXD131090:OXI131097 PGZ131090:PHE131097 PQV131090:PRA131097 QAR131090:QAW131097 QKN131090:QKS131097 QUJ131090:QUO131097 REF131090:REK131097 ROB131090:ROG131097 RXX131090:RYC131097 SHT131090:SHY131097 SRP131090:SRU131097 TBL131090:TBQ131097 TLH131090:TLM131097 TVD131090:TVI131097 UEZ131090:UFE131097 UOV131090:UPA131097 UYR131090:UYW131097 VIN131090:VIS131097 VSJ131090:VSO131097 WCF131090:WCK131097 WMB131090:WMG131097 WVX131090:WWC131097 P196626:U196633 JL196626:JQ196633 TH196626:TM196633 ADD196626:ADI196633 AMZ196626:ANE196633 AWV196626:AXA196633 BGR196626:BGW196633 BQN196626:BQS196633 CAJ196626:CAO196633 CKF196626:CKK196633 CUB196626:CUG196633 DDX196626:DEC196633 DNT196626:DNY196633 DXP196626:DXU196633 EHL196626:EHQ196633 ERH196626:ERM196633 FBD196626:FBI196633 FKZ196626:FLE196633 FUV196626:FVA196633 GER196626:GEW196633 GON196626:GOS196633 GYJ196626:GYO196633 HIF196626:HIK196633 HSB196626:HSG196633 IBX196626:ICC196633 ILT196626:ILY196633 IVP196626:IVU196633 JFL196626:JFQ196633 JPH196626:JPM196633 JZD196626:JZI196633 KIZ196626:KJE196633 KSV196626:KTA196633 LCR196626:LCW196633 LMN196626:LMS196633 LWJ196626:LWO196633 MGF196626:MGK196633 MQB196626:MQG196633 MZX196626:NAC196633 NJT196626:NJY196633 NTP196626:NTU196633 ODL196626:ODQ196633 ONH196626:ONM196633 OXD196626:OXI196633 PGZ196626:PHE196633 PQV196626:PRA196633 QAR196626:QAW196633 QKN196626:QKS196633 QUJ196626:QUO196633 REF196626:REK196633 ROB196626:ROG196633 RXX196626:RYC196633 SHT196626:SHY196633 SRP196626:SRU196633 TBL196626:TBQ196633 TLH196626:TLM196633 TVD196626:TVI196633 UEZ196626:UFE196633 UOV196626:UPA196633 UYR196626:UYW196633 VIN196626:VIS196633 VSJ196626:VSO196633 WCF196626:WCK196633 WMB196626:WMG196633 WVX196626:WWC196633 P262162:U262169 JL262162:JQ262169 TH262162:TM262169 ADD262162:ADI262169 AMZ262162:ANE262169 AWV262162:AXA262169 BGR262162:BGW262169 BQN262162:BQS262169 CAJ262162:CAO262169 CKF262162:CKK262169 CUB262162:CUG262169 DDX262162:DEC262169 DNT262162:DNY262169 DXP262162:DXU262169 EHL262162:EHQ262169 ERH262162:ERM262169 FBD262162:FBI262169 FKZ262162:FLE262169 FUV262162:FVA262169 GER262162:GEW262169 GON262162:GOS262169 GYJ262162:GYO262169 HIF262162:HIK262169 HSB262162:HSG262169 IBX262162:ICC262169 ILT262162:ILY262169 IVP262162:IVU262169 JFL262162:JFQ262169 JPH262162:JPM262169 JZD262162:JZI262169 KIZ262162:KJE262169 KSV262162:KTA262169 LCR262162:LCW262169 LMN262162:LMS262169 LWJ262162:LWO262169 MGF262162:MGK262169 MQB262162:MQG262169 MZX262162:NAC262169 NJT262162:NJY262169 NTP262162:NTU262169 ODL262162:ODQ262169 ONH262162:ONM262169 OXD262162:OXI262169 PGZ262162:PHE262169 PQV262162:PRA262169 QAR262162:QAW262169 QKN262162:QKS262169 QUJ262162:QUO262169 REF262162:REK262169 ROB262162:ROG262169 RXX262162:RYC262169 SHT262162:SHY262169 SRP262162:SRU262169 TBL262162:TBQ262169 TLH262162:TLM262169 TVD262162:TVI262169 UEZ262162:UFE262169 UOV262162:UPA262169 UYR262162:UYW262169 VIN262162:VIS262169 VSJ262162:VSO262169 WCF262162:WCK262169 WMB262162:WMG262169 WVX262162:WWC262169 P327698:U327705 JL327698:JQ327705 TH327698:TM327705 ADD327698:ADI327705 AMZ327698:ANE327705 AWV327698:AXA327705 BGR327698:BGW327705 BQN327698:BQS327705 CAJ327698:CAO327705 CKF327698:CKK327705 CUB327698:CUG327705 DDX327698:DEC327705 DNT327698:DNY327705 DXP327698:DXU327705 EHL327698:EHQ327705 ERH327698:ERM327705 FBD327698:FBI327705 FKZ327698:FLE327705 FUV327698:FVA327705 GER327698:GEW327705 GON327698:GOS327705 GYJ327698:GYO327705 HIF327698:HIK327705 HSB327698:HSG327705 IBX327698:ICC327705 ILT327698:ILY327705 IVP327698:IVU327705 JFL327698:JFQ327705 JPH327698:JPM327705 JZD327698:JZI327705 KIZ327698:KJE327705 KSV327698:KTA327705 LCR327698:LCW327705 LMN327698:LMS327705 LWJ327698:LWO327705 MGF327698:MGK327705 MQB327698:MQG327705 MZX327698:NAC327705 NJT327698:NJY327705 NTP327698:NTU327705 ODL327698:ODQ327705 ONH327698:ONM327705 OXD327698:OXI327705 PGZ327698:PHE327705 PQV327698:PRA327705 QAR327698:QAW327705 QKN327698:QKS327705 QUJ327698:QUO327705 REF327698:REK327705 ROB327698:ROG327705 RXX327698:RYC327705 SHT327698:SHY327705 SRP327698:SRU327705 TBL327698:TBQ327705 TLH327698:TLM327705 TVD327698:TVI327705 UEZ327698:UFE327705 UOV327698:UPA327705 UYR327698:UYW327705 VIN327698:VIS327705 VSJ327698:VSO327705 WCF327698:WCK327705 WMB327698:WMG327705 WVX327698:WWC327705 P393234:U393241 JL393234:JQ393241 TH393234:TM393241 ADD393234:ADI393241 AMZ393234:ANE393241 AWV393234:AXA393241 BGR393234:BGW393241 BQN393234:BQS393241 CAJ393234:CAO393241 CKF393234:CKK393241 CUB393234:CUG393241 DDX393234:DEC393241 DNT393234:DNY393241 DXP393234:DXU393241 EHL393234:EHQ393241 ERH393234:ERM393241 FBD393234:FBI393241 FKZ393234:FLE393241 FUV393234:FVA393241 GER393234:GEW393241 GON393234:GOS393241 GYJ393234:GYO393241 HIF393234:HIK393241 HSB393234:HSG393241 IBX393234:ICC393241 ILT393234:ILY393241 IVP393234:IVU393241 JFL393234:JFQ393241 JPH393234:JPM393241 JZD393234:JZI393241 KIZ393234:KJE393241 KSV393234:KTA393241 LCR393234:LCW393241 LMN393234:LMS393241 LWJ393234:LWO393241 MGF393234:MGK393241 MQB393234:MQG393241 MZX393234:NAC393241 NJT393234:NJY393241 NTP393234:NTU393241 ODL393234:ODQ393241 ONH393234:ONM393241 OXD393234:OXI393241 PGZ393234:PHE393241 PQV393234:PRA393241 QAR393234:QAW393241 QKN393234:QKS393241 QUJ393234:QUO393241 REF393234:REK393241 ROB393234:ROG393241 RXX393234:RYC393241 SHT393234:SHY393241 SRP393234:SRU393241 TBL393234:TBQ393241 TLH393234:TLM393241 TVD393234:TVI393241 UEZ393234:UFE393241 UOV393234:UPA393241 UYR393234:UYW393241 VIN393234:VIS393241 VSJ393234:VSO393241 WCF393234:WCK393241 WMB393234:WMG393241 WVX393234:WWC393241 P458770:U458777 JL458770:JQ458777 TH458770:TM458777 ADD458770:ADI458777 AMZ458770:ANE458777 AWV458770:AXA458777 BGR458770:BGW458777 BQN458770:BQS458777 CAJ458770:CAO458777 CKF458770:CKK458777 CUB458770:CUG458777 DDX458770:DEC458777 DNT458770:DNY458777 DXP458770:DXU458777 EHL458770:EHQ458777 ERH458770:ERM458777 FBD458770:FBI458777 FKZ458770:FLE458777 FUV458770:FVA458777 GER458770:GEW458777 GON458770:GOS458777 GYJ458770:GYO458777 HIF458770:HIK458777 HSB458770:HSG458777 IBX458770:ICC458777 ILT458770:ILY458777 IVP458770:IVU458777 JFL458770:JFQ458777 JPH458770:JPM458777 JZD458770:JZI458777 KIZ458770:KJE458777 KSV458770:KTA458777 LCR458770:LCW458777 LMN458770:LMS458777 LWJ458770:LWO458777 MGF458770:MGK458777 MQB458770:MQG458777 MZX458770:NAC458777 NJT458770:NJY458777 NTP458770:NTU458777 ODL458770:ODQ458777 ONH458770:ONM458777 OXD458770:OXI458777 PGZ458770:PHE458777 PQV458770:PRA458777 QAR458770:QAW458777 QKN458770:QKS458777 QUJ458770:QUO458777 REF458770:REK458777 ROB458770:ROG458777 RXX458770:RYC458777 SHT458770:SHY458777 SRP458770:SRU458777 TBL458770:TBQ458777 TLH458770:TLM458777 TVD458770:TVI458777 UEZ458770:UFE458777 UOV458770:UPA458777 UYR458770:UYW458777 VIN458770:VIS458777 VSJ458770:VSO458777 WCF458770:WCK458777 WMB458770:WMG458777 WVX458770:WWC458777 P524306:U524313 JL524306:JQ524313 TH524306:TM524313 ADD524306:ADI524313 AMZ524306:ANE524313 AWV524306:AXA524313 BGR524306:BGW524313 BQN524306:BQS524313 CAJ524306:CAO524313 CKF524306:CKK524313 CUB524306:CUG524313 DDX524306:DEC524313 DNT524306:DNY524313 DXP524306:DXU524313 EHL524306:EHQ524313 ERH524306:ERM524313 FBD524306:FBI524313 FKZ524306:FLE524313 FUV524306:FVA524313 GER524306:GEW524313 GON524306:GOS524313 GYJ524306:GYO524313 HIF524306:HIK524313 HSB524306:HSG524313 IBX524306:ICC524313 ILT524306:ILY524313 IVP524306:IVU524313 JFL524306:JFQ524313 JPH524306:JPM524313 JZD524306:JZI524313 KIZ524306:KJE524313 KSV524306:KTA524313 LCR524306:LCW524313 LMN524306:LMS524313 LWJ524306:LWO524313 MGF524306:MGK524313 MQB524306:MQG524313 MZX524306:NAC524313 NJT524306:NJY524313 NTP524306:NTU524313 ODL524306:ODQ524313 ONH524306:ONM524313 OXD524306:OXI524313 PGZ524306:PHE524313 PQV524306:PRA524313 QAR524306:QAW524313 QKN524306:QKS524313 QUJ524306:QUO524313 REF524306:REK524313 ROB524306:ROG524313 RXX524306:RYC524313 SHT524306:SHY524313 SRP524306:SRU524313 TBL524306:TBQ524313 TLH524306:TLM524313 TVD524306:TVI524313 UEZ524306:UFE524313 UOV524306:UPA524313 UYR524306:UYW524313 VIN524306:VIS524313 VSJ524306:VSO524313 WCF524306:WCK524313 WMB524306:WMG524313 WVX524306:WWC524313 P589842:U589849 JL589842:JQ589849 TH589842:TM589849 ADD589842:ADI589849 AMZ589842:ANE589849 AWV589842:AXA589849 BGR589842:BGW589849 BQN589842:BQS589849 CAJ589842:CAO589849 CKF589842:CKK589849 CUB589842:CUG589849 DDX589842:DEC589849 DNT589842:DNY589849 DXP589842:DXU589849 EHL589842:EHQ589849 ERH589842:ERM589849 FBD589842:FBI589849 FKZ589842:FLE589849 FUV589842:FVA589849 GER589842:GEW589849 GON589842:GOS589849 GYJ589842:GYO589849 HIF589842:HIK589849 HSB589842:HSG589849 IBX589842:ICC589849 ILT589842:ILY589849 IVP589842:IVU589849 JFL589842:JFQ589849 JPH589842:JPM589849 JZD589842:JZI589849 KIZ589842:KJE589849 KSV589842:KTA589849 LCR589842:LCW589849 LMN589842:LMS589849 LWJ589842:LWO589849 MGF589842:MGK589849 MQB589842:MQG589849 MZX589842:NAC589849 NJT589842:NJY589849 NTP589842:NTU589849 ODL589842:ODQ589849 ONH589842:ONM589849 OXD589842:OXI589849 PGZ589842:PHE589849 PQV589842:PRA589849 QAR589842:QAW589849 QKN589842:QKS589849 QUJ589842:QUO589849 REF589842:REK589849 ROB589842:ROG589849 RXX589842:RYC589849 SHT589842:SHY589849 SRP589842:SRU589849 TBL589842:TBQ589849 TLH589842:TLM589849 TVD589842:TVI589849 UEZ589842:UFE589849 UOV589842:UPA589849 UYR589842:UYW589849 VIN589842:VIS589849 VSJ589842:VSO589849 WCF589842:WCK589849 WMB589842:WMG589849 WVX589842:WWC589849 P655378:U655385 JL655378:JQ655385 TH655378:TM655385 ADD655378:ADI655385 AMZ655378:ANE655385 AWV655378:AXA655385 BGR655378:BGW655385 BQN655378:BQS655385 CAJ655378:CAO655385 CKF655378:CKK655385 CUB655378:CUG655385 DDX655378:DEC655385 DNT655378:DNY655385 DXP655378:DXU655385 EHL655378:EHQ655385 ERH655378:ERM655385 FBD655378:FBI655385 FKZ655378:FLE655385 FUV655378:FVA655385 GER655378:GEW655385 GON655378:GOS655385 GYJ655378:GYO655385 HIF655378:HIK655385 HSB655378:HSG655385 IBX655378:ICC655385 ILT655378:ILY655385 IVP655378:IVU655385 JFL655378:JFQ655385 JPH655378:JPM655385 JZD655378:JZI655385 KIZ655378:KJE655385 KSV655378:KTA655385 LCR655378:LCW655385 LMN655378:LMS655385 LWJ655378:LWO655385 MGF655378:MGK655385 MQB655378:MQG655385 MZX655378:NAC655385 NJT655378:NJY655385 NTP655378:NTU655385 ODL655378:ODQ655385 ONH655378:ONM655385 OXD655378:OXI655385 PGZ655378:PHE655385 PQV655378:PRA655385 QAR655378:QAW655385 QKN655378:QKS655385 QUJ655378:QUO655385 REF655378:REK655385 ROB655378:ROG655385 RXX655378:RYC655385 SHT655378:SHY655385 SRP655378:SRU655385 TBL655378:TBQ655385 TLH655378:TLM655385 TVD655378:TVI655385 UEZ655378:UFE655385 UOV655378:UPA655385 UYR655378:UYW655385 VIN655378:VIS655385 VSJ655378:VSO655385 WCF655378:WCK655385 WMB655378:WMG655385 WVX655378:WWC655385 P720914:U720921 JL720914:JQ720921 TH720914:TM720921 ADD720914:ADI720921 AMZ720914:ANE720921 AWV720914:AXA720921 BGR720914:BGW720921 BQN720914:BQS720921 CAJ720914:CAO720921 CKF720914:CKK720921 CUB720914:CUG720921 DDX720914:DEC720921 DNT720914:DNY720921 DXP720914:DXU720921 EHL720914:EHQ720921 ERH720914:ERM720921 FBD720914:FBI720921 FKZ720914:FLE720921 FUV720914:FVA720921 GER720914:GEW720921 GON720914:GOS720921 GYJ720914:GYO720921 HIF720914:HIK720921 HSB720914:HSG720921 IBX720914:ICC720921 ILT720914:ILY720921 IVP720914:IVU720921 JFL720914:JFQ720921 JPH720914:JPM720921 JZD720914:JZI720921 KIZ720914:KJE720921 KSV720914:KTA720921 LCR720914:LCW720921 LMN720914:LMS720921 LWJ720914:LWO720921 MGF720914:MGK720921 MQB720914:MQG720921 MZX720914:NAC720921 NJT720914:NJY720921 NTP720914:NTU720921 ODL720914:ODQ720921 ONH720914:ONM720921 OXD720914:OXI720921 PGZ720914:PHE720921 PQV720914:PRA720921 QAR720914:QAW720921 QKN720914:QKS720921 QUJ720914:QUO720921 REF720914:REK720921 ROB720914:ROG720921 RXX720914:RYC720921 SHT720914:SHY720921 SRP720914:SRU720921 TBL720914:TBQ720921 TLH720914:TLM720921 TVD720914:TVI720921 UEZ720914:UFE720921 UOV720914:UPA720921 UYR720914:UYW720921 VIN720914:VIS720921 VSJ720914:VSO720921 WCF720914:WCK720921 WMB720914:WMG720921 WVX720914:WWC720921 P786450:U786457 JL786450:JQ786457 TH786450:TM786457 ADD786450:ADI786457 AMZ786450:ANE786457 AWV786450:AXA786457 BGR786450:BGW786457 BQN786450:BQS786457 CAJ786450:CAO786457 CKF786450:CKK786457 CUB786450:CUG786457 DDX786450:DEC786457 DNT786450:DNY786457 DXP786450:DXU786457 EHL786450:EHQ786457 ERH786450:ERM786457 FBD786450:FBI786457 FKZ786450:FLE786457 FUV786450:FVA786457 GER786450:GEW786457 GON786450:GOS786457 GYJ786450:GYO786457 HIF786450:HIK786457 HSB786450:HSG786457 IBX786450:ICC786457 ILT786450:ILY786457 IVP786450:IVU786457 JFL786450:JFQ786457 JPH786450:JPM786457 JZD786450:JZI786457 KIZ786450:KJE786457 KSV786450:KTA786457 LCR786450:LCW786457 LMN786450:LMS786457 LWJ786450:LWO786457 MGF786450:MGK786457 MQB786450:MQG786457 MZX786450:NAC786457 NJT786450:NJY786457 NTP786450:NTU786457 ODL786450:ODQ786457 ONH786450:ONM786457 OXD786450:OXI786457 PGZ786450:PHE786457 PQV786450:PRA786457 QAR786450:QAW786457 QKN786450:QKS786457 QUJ786450:QUO786457 REF786450:REK786457 ROB786450:ROG786457 RXX786450:RYC786457 SHT786450:SHY786457 SRP786450:SRU786457 TBL786450:TBQ786457 TLH786450:TLM786457 TVD786450:TVI786457 UEZ786450:UFE786457 UOV786450:UPA786457 UYR786450:UYW786457 VIN786450:VIS786457 VSJ786450:VSO786457 WCF786450:WCK786457 WMB786450:WMG786457 WVX786450:WWC786457 P851986:U851993 JL851986:JQ851993 TH851986:TM851993 ADD851986:ADI851993 AMZ851986:ANE851993 AWV851986:AXA851993 BGR851986:BGW851993 BQN851986:BQS851993 CAJ851986:CAO851993 CKF851986:CKK851993 CUB851986:CUG851993 DDX851986:DEC851993 DNT851986:DNY851993 DXP851986:DXU851993 EHL851986:EHQ851993 ERH851986:ERM851993 FBD851986:FBI851993 FKZ851986:FLE851993 FUV851986:FVA851993 GER851986:GEW851993 GON851986:GOS851993 GYJ851986:GYO851993 HIF851986:HIK851993 HSB851986:HSG851993 IBX851986:ICC851993 ILT851986:ILY851993 IVP851986:IVU851993 JFL851986:JFQ851993 JPH851986:JPM851993 JZD851986:JZI851993 KIZ851986:KJE851993 KSV851986:KTA851993 LCR851986:LCW851993 LMN851986:LMS851993 LWJ851986:LWO851993 MGF851986:MGK851993 MQB851986:MQG851993 MZX851986:NAC851993 NJT851986:NJY851993 NTP851986:NTU851993 ODL851986:ODQ851993 ONH851986:ONM851993 OXD851986:OXI851993 PGZ851986:PHE851993 PQV851986:PRA851993 QAR851986:QAW851993 QKN851986:QKS851993 QUJ851986:QUO851993 REF851986:REK851993 ROB851986:ROG851993 RXX851986:RYC851993 SHT851986:SHY851993 SRP851986:SRU851993 TBL851986:TBQ851993 TLH851986:TLM851993 TVD851986:TVI851993 UEZ851986:UFE851993 UOV851986:UPA851993 UYR851986:UYW851993 VIN851986:VIS851993 VSJ851986:VSO851993 WCF851986:WCK851993 WMB851986:WMG851993 WVX851986:WWC851993 P917522:U917529 JL917522:JQ917529 TH917522:TM917529 ADD917522:ADI917529 AMZ917522:ANE917529 AWV917522:AXA917529 BGR917522:BGW917529 BQN917522:BQS917529 CAJ917522:CAO917529 CKF917522:CKK917529 CUB917522:CUG917529 DDX917522:DEC917529 DNT917522:DNY917529 DXP917522:DXU917529 EHL917522:EHQ917529 ERH917522:ERM917529 FBD917522:FBI917529 FKZ917522:FLE917529 FUV917522:FVA917529 GER917522:GEW917529 GON917522:GOS917529 GYJ917522:GYO917529 HIF917522:HIK917529 HSB917522:HSG917529 IBX917522:ICC917529 ILT917522:ILY917529 IVP917522:IVU917529 JFL917522:JFQ917529 JPH917522:JPM917529 JZD917522:JZI917529 KIZ917522:KJE917529 KSV917522:KTA917529 LCR917522:LCW917529 LMN917522:LMS917529 LWJ917522:LWO917529 MGF917522:MGK917529 MQB917522:MQG917529 MZX917522:NAC917529 NJT917522:NJY917529 NTP917522:NTU917529 ODL917522:ODQ917529 ONH917522:ONM917529 OXD917522:OXI917529 PGZ917522:PHE917529 PQV917522:PRA917529 QAR917522:QAW917529 QKN917522:QKS917529 QUJ917522:QUO917529 REF917522:REK917529 ROB917522:ROG917529 RXX917522:RYC917529 SHT917522:SHY917529 SRP917522:SRU917529 TBL917522:TBQ917529 TLH917522:TLM917529 TVD917522:TVI917529 UEZ917522:UFE917529 UOV917522:UPA917529 UYR917522:UYW917529 VIN917522:VIS917529 VSJ917522:VSO917529 WCF917522:WCK917529 WMB917522:WMG917529 WVX917522:WWC917529 P983058:U983065 JL983058:JQ983065 TH983058:TM983065 ADD983058:ADI983065 AMZ983058:ANE983065 AWV983058:AXA983065 BGR983058:BGW983065 BQN983058:BQS983065 CAJ983058:CAO983065 CKF983058:CKK983065 CUB983058:CUG983065 DDX983058:DEC983065 DNT983058:DNY983065 DXP983058:DXU983065 EHL983058:EHQ983065 ERH983058:ERM983065 FBD983058:FBI983065 FKZ983058:FLE983065 FUV983058:FVA983065 GER983058:GEW983065 GON983058:GOS983065 GYJ983058:GYO983065 HIF983058:HIK983065 HSB983058:HSG983065 IBX983058:ICC983065 ILT983058:ILY983065 IVP983058:IVU983065 JFL983058:JFQ983065 JPH983058:JPM983065 JZD983058:JZI983065 KIZ983058:KJE983065 KSV983058:KTA983065 LCR983058:LCW983065 LMN983058:LMS983065 LWJ983058:LWO983065 MGF983058:MGK983065 MQB983058:MQG983065 MZX983058:NAC983065 NJT983058:NJY983065 NTP983058:NTU983065 ODL983058:ODQ983065 ONH983058:ONM983065 OXD983058:OXI983065 PGZ983058:PHE983065 PQV983058:PRA983065 QAR983058:QAW983065 QKN983058:QKS983065 QUJ983058:QUO983065 REF983058:REK983065 ROB983058:ROG983065 RXX983058:RYC983065 SHT983058:SHY983065 SRP983058:SRU983065 TBL983058:TBQ983065 TLH983058:TLM983065 TVD983058:TVI983065 UEZ983058:UFE983065 UOV983058:UPA983065 UYR983058:UYW983065 VIN983058:VIS983065 VSJ983058:VSO983065 WCF983058:WCK983065 WMB983058:WMG983065 WVX983058:WWC983065">
      <formula1>OR(IF(P18-INT(P18)=0,TRUE,FALSE),IF(P18-INT(P18)=0.5,TRUE,FALSE))</formula1>
      <formula2>0</formula2>
    </dataValidation>
    <dataValidation type="whole" allowBlank="1" showErrorMessage="1" sqref="A18:B25 IW18:IX25 SS18:ST25 ACO18:ACP25 AMK18:AML25 AWG18:AWH25 BGC18:BGD25 BPY18:BPZ25 BZU18:BZV25 CJQ18:CJR25 CTM18:CTN25 DDI18:DDJ25 DNE18:DNF25 DXA18:DXB25 EGW18:EGX25 EQS18:EQT25 FAO18:FAP25 FKK18:FKL25 FUG18:FUH25 GEC18:GED25 GNY18:GNZ25 GXU18:GXV25 HHQ18:HHR25 HRM18:HRN25 IBI18:IBJ25 ILE18:ILF25 IVA18:IVB25 JEW18:JEX25 JOS18:JOT25 JYO18:JYP25 KIK18:KIL25 KSG18:KSH25 LCC18:LCD25 LLY18:LLZ25 LVU18:LVV25 MFQ18:MFR25 MPM18:MPN25 MZI18:MZJ25 NJE18:NJF25 NTA18:NTB25 OCW18:OCX25 OMS18:OMT25 OWO18:OWP25 PGK18:PGL25 PQG18:PQH25 QAC18:QAD25 QJY18:QJZ25 QTU18:QTV25 RDQ18:RDR25 RNM18:RNN25 RXI18:RXJ25 SHE18:SHF25 SRA18:SRB25 TAW18:TAX25 TKS18:TKT25 TUO18:TUP25 UEK18:UEL25 UOG18:UOH25 UYC18:UYD25 VHY18:VHZ25 VRU18:VRV25 WBQ18:WBR25 WLM18:WLN25 WVI18:WVJ25 A65554:B65561 IW65554:IX65561 SS65554:ST65561 ACO65554:ACP65561 AMK65554:AML65561 AWG65554:AWH65561 BGC65554:BGD65561 BPY65554:BPZ65561 BZU65554:BZV65561 CJQ65554:CJR65561 CTM65554:CTN65561 DDI65554:DDJ65561 DNE65554:DNF65561 DXA65554:DXB65561 EGW65554:EGX65561 EQS65554:EQT65561 FAO65554:FAP65561 FKK65554:FKL65561 FUG65554:FUH65561 GEC65554:GED65561 GNY65554:GNZ65561 GXU65554:GXV65561 HHQ65554:HHR65561 HRM65554:HRN65561 IBI65554:IBJ65561 ILE65554:ILF65561 IVA65554:IVB65561 JEW65554:JEX65561 JOS65554:JOT65561 JYO65554:JYP65561 KIK65554:KIL65561 KSG65554:KSH65561 LCC65554:LCD65561 LLY65554:LLZ65561 LVU65554:LVV65561 MFQ65554:MFR65561 MPM65554:MPN65561 MZI65554:MZJ65561 NJE65554:NJF65561 NTA65554:NTB65561 OCW65554:OCX65561 OMS65554:OMT65561 OWO65554:OWP65561 PGK65554:PGL65561 PQG65554:PQH65561 QAC65554:QAD65561 QJY65554:QJZ65561 QTU65554:QTV65561 RDQ65554:RDR65561 RNM65554:RNN65561 RXI65554:RXJ65561 SHE65554:SHF65561 SRA65554:SRB65561 TAW65554:TAX65561 TKS65554:TKT65561 TUO65554:TUP65561 UEK65554:UEL65561 UOG65554:UOH65561 UYC65554:UYD65561 VHY65554:VHZ65561 VRU65554:VRV65561 WBQ65554:WBR65561 WLM65554:WLN65561 WVI65554:WVJ65561 A131090:B131097 IW131090:IX131097 SS131090:ST131097 ACO131090:ACP131097 AMK131090:AML131097 AWG131090:AWH131097 BGC131090:BGD131097 BPY131090:BPZ131097 BZU131090:BZV131097 CJQ131090:CJR131097 CTM131090:CTN131097 DDI131090:DDJ131097 DNE131090:DNF131097 DXA131090:DXB131097 EGW131090:EGX131097 EQS131090:EQT131097 FAO131090:FAP131097 FKK131090:FKL131097 FUG131090:FUH131097 GEC131090:GED131097 GNY131090:GNZ131097 GXU131090:GXV131097 HHQ131090:HHR131097 HRM131090:HRN131097 IBI131090:IBJ131097 ILE131090:ILF131097 IVA131090:IVB131097 JEW131090:JEX131097 JOS131090:JOT131097 JYO131090:JYP131097 KIK131090:KIL131097 KSG131090:KSH131097 LCC131090:LCD131097 LLY131090:LLZ131097 LVU131090:LVV131097 MFQ131090:MFR131097 MPM131090:MPN131097 MZI131090:MZJ131097 NJE131090:NJF131097 NTA131090:NTB131097 OCW131090:OCX131097 OMS131090:OMT131097 OWO131090:OWP131097 PGK131090:PGL131097 PQG131090:PQH131097 QAC131090:QAD131097 QJY131090:QJZ131097 QTU131090:QTV131097 RDQ131090:RDR131097 RNM131090:RNN131097 RXI131090:RXJ131097 SHE131090:SHF131097 SRA131090:SRB131097 TAW131090:TAX131097 TKS131090:TKT131097 TUO131090:TUP131097 UEK131090:UEL131097 UOG131090:UOH131097 UYC131090:UYD131097 VHY131090:VHZ131097 VRU131090:VRV131097 WBQ131090:WBR131097 WLM131090:WLN131097 WVI131090:WVJ131097 A196626:B196633 IW196626:IX196633 SS196626:ST196633 ACO196626:ACP196633 AMK196626:AML196633 AWG196626:AWH196633 BGC196626:BGD196633 BPY196626:BPZ196633 BZU196626:BZV196633 CJQ196626:CJR196633 CTM196626:CTN196633 DDI196626:DDJ196633 DNE196626:DNF196633 DXA196626:DXB196633 EGW196626:EGX196633 EQS196626:EQT196633 FAO196626:FAP196633 FKK196626:FKL196633 FUG196626:FUH196633 GEC196626:GED196633 GNY196626:GNZ196633 GXU196626:GXV196633 HHQ196626:HHR196633 HRM196626:HRN196633 IBI196626:IBJ196633 ILE196626:ILF196633 IVA196626:IVB196633 JEW196626:JEX196633 JOS196626:JOT196633 JYO196626:JYP196633 KIK196626:KIL196633 KSG196626:KSH196633 LCC196626:LCD196633 LLY196626:LLZ196633 LVU196626:LVV196633 MFQ196626:MFR196633 MPM196626:MPN196633 MZI196626:MZJ196633 NJE196626:NJF196633 NTA196626:NTB196633 OCW196626:OCX196633 OMS196626:OMT196633 OWO196626:OWP196633 PGK196626:PGL196633 PQG196626:PQH196633 QAC196626:QAD196633 QJY196626:QJZ196633 QTU196626:QTV196633 RDQ196626:RDR196633 RNM196626:RNN196633 RXI196626:RXJ196633 SHE196626:SHF196633 SRA196626:SRB196633 TAW196626:TAX196633 TKS196626:TKT196633 TUO196626:TUP196633 UEK196626:UEL196633 UOG196626:UOH196633 UYC196626:UYD196633 VHY196626:VHZ196633 VRU196626:VRV196633 WBQ196626:WBR196633 WLM196626:WLN196633 WVI196626:WVJ196633 A262162:B262169 IW262162:IX262169 SS262162:ST262169 ACO262162:ACP262169 AMK262162:AML262169 AWG262162:AWH262169 BGC262162:BGD262169 BPY262162:BPZ262169 BZU262162:BZV262169 CJQ262162:CJR262169 CTM262162:CTN262169 DDI262162:DDJ262169 DNE262162:DNF262169 DXA262162:DXB262169 EGW262162:EGX262169 EQS262162:EQT262169 FAO262162:FAP262169 FKK262162:FKL262169 FUG262162:FUH262169 GEC262162:GED262169 GNY262162:GNZ262169 GXU262162:GXV262169 HHQ262162:HHR262169 HRM262162:HRN262169 IBI262162:IBJ262169 ILE262162:ILF262169 IVA262162:IVB262169 JEW262162:JEX262169 JOS262162:JOT262169 JYO262162:JYP262169 KIK262162:KIL262169 KSG262162:KSH262169 LCC262162:LCD262169 LLY262162:LLZ262169 LVU262162:LVV262169 MFQ262162:MFR262169 MPM262162:MPN262169 MZI262162:MZJ262169 NJE262162:NJF262169 NTA262162:NTB262169 OCW262162:OCX262169 OMS262162:OMT262169 OWO262162:OWP262169 PGK262162:PGL262169 PQG262162:PQH262169 QAC262162:QAD262169 QJY262162:QJZ262169 QTU262162:QTV262169 RDQ262162:RDR262169 RNM262162:RNN262169 RXI262162:RXJ262169 SHE262162:SHF262169 SRA262162:SRB262169 TAW262162:TAX262169 TKS262162:TKT262169 TUO262162:TUP262169 UEK262162:UEL262169 UOG262162:UOH262169 UYC262162:UYD262169 VHY262162:VHZ262169 VRU262162:VRV262169 WBQ262162:WBR262169 WLM262162:WLN262169 WVI262162:WVJ262169 A327698:B327705 IW327698:IX327705 SS327698:ST327705 ACO327698:ACP327705 AMK327698:AML327705 AWG327698:AWH327705 BGC327698:BGD327705 BPY327698:BPZ327705 BZU327698:BZV327705 CJQ327698:CJR327705 CTM327698:CTN327705 DDI327698:DDJ327705 DNE327698:DNF327705 DXA327698:DXB327705 EGW327698:EGX327705 EQS327698:EQT327705 FAO327698:FAP327705 FKK327698:FKL327705 FUG327698:FUH327705 GEC327698:GED327705 GNY327698:GNZ327705 GXU327698:GXV327705 HHQ327698:HHR327705 HRM327698:HRN327705 IBI327698:IBJ327705 ILE327698:ILF327705 IVA327698:IVB327705 JEW327698:JEX327705 JOS327698:JOT327705 JYO327698:JYP327705 KIK327698:KIL327705 KSG327698:KSH327705 LCC327698:LCD327705 LLY327698:LLZ327705 LVU327698:LVV327705 MFQ327698:MFR327705 MPM327698:MPN327705 MZI327698:MZJ327705 NJE327698:NJF327705 NTA327698:NTB327705 OCW327698:OCX327705 OMS327698:OMT327705 OWO327698:OWP327705 PGK327698:PGL327705 PQG327698:PQH327705 QAC327698:QAD327705 QJY327698:QJZ327705 QTU327698:QTV327705 RDQ327698:RDR327705 RNM327698:RNN327705 RXI327698:RXJ327705 SHE327698:SHF327705 SRA327698:SRB327705 TAW327698:TAX327705 TKS327698:TKT327705 TUO327698:TUP327705 UEK327698:UEL327705 UOG327698:UOH327705 UYC327698:UYD327705 VHY327698:VHZ327705 VRU327698:VRV327705 WBQ327698:WBR327705 WLM327698:WLN327705 WVI327698:WVJ327705 A393234:B393241 IW393234:IX393241 SS393234:ST393241 ACO393234:ACP393241 AMK393234:AML393241 AWG393234:AWH393241 BGC393234:BGD393241 BPY393234:BPZ393241 BZU393234:BZV393241 CJQ393234:CJR393241 CTM393234:CTN393241 DDI393234:DDJ393241 DNE393234:DNF393241 DXA393234:DXB393241 EGW393234:EGX393241 EQS393234:EQT393241 FAO393234:FAP393241 FKK393234:FKL393241 FUG393234:FUH393241 GEC393234:GED393241 GNY393234:GNZ393241 GXU393234:GXV393241 HHQ393234:HHR393241 HRM393234:HRN393241 IBI393234:IBJ393241 ILE393234:ILF393241 IVA393234:IVB393241 JEW393234:JEX393241 JOS393234:JOT393241 JYO393234:JYP393241 KIK393234:KIL393241 KSG393234:KSH393241 LCC393234:LCD393241 LLY393234:LLZ393241 LVU393234:LVV393241 MFQ393234:MFR393241 MPM393234:MPN393241 MZI393234:MZJ393241 NJE393234:NJF393241 NTA393234:NTB393241 OCW393234:OCX393241 OMS393234:OMT393241 OWO393234:OWP393241 PGK393234:PGL393241 PQG393234:PQH393241 QAC393234:QAD393241 QJY393234:QJZ393241 QTU393234:QTV393241 RDQ393234:RDR393241 RNM393234:RNN393241 RXI393234:RXJ393241 SHE393234:SHF393241 SRA393234:SRB393241 TAW393234:TAX393241 TKS393234:TKT393241 TUO393234:TUP393241 UEK393234:UEL393241 UOG393234:UOH393241 UYC393234:UYD393241 VHY393234:VHZ393241 VRU393234:VRV393241 WBQ393234:WBR393241 WLM393234:WLN393241 WVI393234:WVJ393241 A458770:B458777 IW458770:IX458777 SS458770:ST458777 ACO458770:ACP458777 AMK458770:AML458777 AWG458770:AWH458777 BGC458770:BGD458777 BPY458770:BPZ458777 BZU458770:BZV458777 CJQ458770:CJR458777 CTM458770:CTN458777 DDI458770:DDJ458777 DNE458770:DNF458777 DXA458770:DXB458777 EGW458770:EGX458777 EQS458770:EQT458777 FAO458770:FAP458777 FKK458770:FKL458777 FUG458770:FUH458777 GEC458770:GED458777 GNY458770:GNZ458777 GXU458770:GXV458777 HHQ458770:HHR458777 HRM458770:HRN458777 IBI458770:IBJ458777 ILE458770:ILF458777 IVA458770:IVB458777 JEW458770:JEX458777 JOS458770:JOT458777 JYO458770:JYP458777 KIK458770:KIL458777 KSG458770:KSH458777 LCC458770:LCD458777 LLY458770:LLZ458777 LVU458770:LVV458777 MFQ458770:MFR458777 MPM458770:MPN458777 MZI458770:MZJ458777 NJE458770:NJF458777 NTA458770:NTB458777 OCW458770:OCX458777 OMS458770:OMT458777 OWO458770:OWP458777 PGK458770:PGL458777 PQG458770:PQH458777 QAC458770:QAD458777 QJY458770:QJZ458777 QTU458770:QTV458777 RDQ458770:RDR458777 RNM458770:RNN458777 RXI458770:RXJ458777 SHE458770:SHF458777 SRA458770:SRB458777 TAW458770:TAX458777 TKS458770:TKT458777 TUO458770:TUP458777 UEK458770:UEL458777 UOG458770:UOH458777 UYC458770:UYD458777 VHY458770:VHZ458777 VRU458770:VRV458777 WBQ458770:WBR458777 WLM458770:WLN458777 WVI458770:WVJ458777 A524306:B524313 IW524306:IX524313 SS524306:ST524313 ACO524306:ACP524313 AMK524306:AML524313 AWG524306:AWH524313 BGC524306:BGD524313 BPY524306:BPZ524313 BZU524306:BZV524313 CJQ524306:CJR524313 CTM524306:CTN524313 DDI524306:DDJ524313 DNE524306:DNF524313 DXA524306:DXB524313 EGW524306:EGX524313 EQS524306:EQT524313 FAO524306:FAP524313 FKK524306:FKL524313 FUG524306:FUH524313 GEC524306:GED524313 GNY524306:GNZ524313 GXU524306:GXV524313 HHQ524306:HHR524313 HRM524306:HRN524313 IBI524306:IBJ524313 ILE524306:ILF524313 IVA524306:IVB524313 JEW524306:JEX524313 JOS524306:JOT524313 JYO524306:JYP524313 KIK524306:KIL524313 KSG524306:KSH524313 LCC524306:LCD524313 LLY524306:LLZ524313 LVU524306:LVV524313 MFQ524306:MFR524313 MPM524306:MPN524313 MZI524306:MZJ524313 NJE524306:NJF524313 NTA524306:NTB524313 OCW524306:OCX524313 OMS524306:OMT524313 OWO524306:OWP524313 PGK524306:PGL524313 PQG524306:PQH524313 QAC524306:QAD524313 QJY524306:QJZ524313 QTU524306:QTV524313 RDQ524306:RDR524313 RNM524306:RNN524313 RXI524306:RXJ524313 SHE524306:SHF524313 SRA524306:SRB524313 TAW524306:TAX524313 TKS524306:TKT524313 TUO524306:TUP524313 UEK524306:UEL524313 UOG524306:UOH524313 UYC524306:UYD524313 VHY524306:VHZ524313 VRU524306:VRV524313 WBQ524306:WBR524313 WLM524306:WLN524313 WVI524306:WVJ524313 A589842:B589849 IW589842:IX589849 SS589842:ST589849 ACO589842:ACP589849 AMK589842:AML589849 AWG589842:AWH589849 BGC589842:BGD589849 BPY589842:BPZ589849 BZU589842:BZV589849 CJQ589842:CJR589849 CTM589842:CTN589849 DDI589842:DDJ589849 DNE589842:DNF589849 DXA589842:DXB589849 EGW589842:EGX589849 EQS589842:EQT589849 FAO589842:FAP589849 FKK589842:FKL589849 FUG589842:FUH589849 GEC589842:GED589849 GNY589842:GNZ589849 GXU589842:GXV589849 HHQ589842:HHR589849 HRM589842:HRN589849 IBI589842:IBJ589849 ILE589842:ILF589849 IVA589842:IVB589849 JEW589842:JEX589849 JOS589842:JOT589849 JYO589842:JYP589849 KIK589842:KIL589849 KSG589842:KSH589849 LCC589842:LCD589849 LLY589842:LLZ589849 LVU589842:LVV589849 MFQ589842:MFR589849 MPM589842:MPN589849 MZI589842:MZJ589849 NJE589842:NJF589849 NTA589842:NTB589849 OCW589842:OCX589849 OMS589842:OMT589849 OWO589842:OWP589849 PGK589842:PGL589849 PQG589842:PQH589849 QAC589842:QAD589849 QJY589842:QJZ589849 QTU589842:QTV589849 RDQ589842:RDR589849 RNM589842:RNN589849 RXI589842:RXJ589849 SHE589842:SHF589849 SRA589842:SRB589849 TAW589842:TAX589849 TKS589842:TKT589849 TUO589842:TUP589849 UEK589842:UEL589849 UOG589842:UOH589849 UYC589842:UYD589849 VHY589842:VHZ589849 VRU589842:VRV589849 WBQ589842:WBR589849 WLM589842:WLN589849 WVI589842:WVJ589849 A655378:B655385 IW655378:IX655385 SS655378:ST655385 ACO655378:ACP655385 AMK655378:AML655385 AWG655378:AWH655385 BGC655378:BGD655385 BPY655378:BPZ655385 BZU655378:BZV655385 CJQ655378:CJR655385 CTM655378:CTN655385 DDI655378:DDJ655385 DNE655378:DNF655385 DXA655378:DXB655385 EGW655378:EGX655385 EQS655378:EQT655385 FAO655378:FAP655385 FKK655378:FKL655385 FUG655378:FUH655385 GEC655378:GED655385 GNY655378:GNZ655385 GXU655378:GXV655385 HHQ655378:HHR655385 HRM655378:HRN655385 IBI655378:IBJ655385 ILE655378:ILF655385 IVA655378:IVB655385 JEW655378:JEX655385 JOS655378:JOT655385 JYO655378:JYP655385 KIK655378:KIL655385 KSG655378:KSH655385 LCC655378:LCD655385 LLY655378:LLZ655385 LVU655378:LVV655385 MFQ655378:MFR655385 MPM655378:MPN655385 MZI655378:MZJ655385 NJE655378:NJF655385 NTA655378:NTB655385 OCW655378:OCX655385 OMS655378:OMT655385 OWO655378:OWP655385 PGK655378:PGL655385 PQG655378:PQH655385 QAC655378:QAD655385 QJY655378:QJZ655385 QTU655378:QTV655385 RDQ655378:RDR655385 RNM655378:RNN655385 RXI655378:RXJ655385 SHE655378:SHF655385 SRA655378:SRB655385 TAW655378:TAX655385 TKS655378:TKT655385 TUO655378:TUP655385 UEK655378:UEL655385 UOG655378:UOH655385 UYC655378:UYD655385 VHY655378:VHZ655385 VRU655378:VRV655385 WBQ655378:WBR655385 WLM655378:WLN655385 WVI655378:WVJ655385 A720914:B720921 IW720914:IX720921 SS720914:ST720921 ACO720914:ACP720921 AMK720914:AML720921 AWG720914:AWH720921 BGC720914:BGD720921 BPY720914:BPZ720921 BZU720914:BZV720921 CJQ720914:CJR720921 CTM720914:CTN720921 DDI720914:DDJ720921 DNE720914:DNF720921 DXA720914:DXB720921 EGW720914:EGX720921 EQS720914:EQT720921 FAO720914:FAP720921 FKK720914:FKL720921 FUG720914:FUH720921 GEC720914:GED720921 GNY720914:GNZ720921 GXU720914:GXV720921 HHQ720914:HHR720921 HRM720914:HRN720921 IBI720914:IBJ720921 ILE720914:ILF720921 IVA720914:IVB720921 JEW720914:JEX720921 JOS720914:JOT720921 JYO720914:JYP720921 KIK720914:KIL720921 KSG720914:KSH720921 LCC720914:LCD720921 LLY720914:LLZ720921 LVU720914:LVV720921 MFQ720914:MFR720921 MPM720914:MPN720921 MZI720914:MZJ720921 NJE720914:NJF720921 NTA720914:NTB720921 OCW720914:OCX720921 OMS720914:OMT720921 OWO720914:OWP720921 PGK720914:PGL720921 PQG720914:PQH720921 QAC720914:QAD720921 QJY720914:QJZ720921 QTU720914:QTV720921 RDQ720914:RDR720921 RNM720914:RNN720921 RXI720914:RXJ720921 SHE720914:SHF720921 SRA720914:SRB720921 TAW720914:TAX720921 TKS720914:TKT720921 TUO720914:TUP720921 UEK720914:UEL720921 UOG720914:UOH720921 UYC720914:UYD720921 VHY720914:VHZ720921 VRU720914:VRV720921 WBQ720914:WBR720921 WLM720914:WLN720921 WVI720914:WVJ720921 A786450:B786457 IW786450:IX786457 SS786450:ST786457 ACO786450:ACP786457 AMK786450:AML786457 AWG786450:AWH786457 BGC786450:BGD786457 BPY786450:BPZ786457 BZU786450:BZV786457 CJQ786450:CJR786457 CTM786450:CTN786457 DDI786450:DDJ786457 DNE786450:DNF786457 DXA786450:DXB786457 EGW786450:EGX786457 EQS786450:EQT786457 FAO786450:FAP786457 FKK786450:FKL786457 FUG786450:FUH786457 GEC786450:GED786457 GNY786450:GNZ786457 GXU786450:GXV786457 HHQ786450:HHR786457 HRM786450:HRN786457 IBI786450:IBJ786457 ILE786450:ILF786457 IVA786450:IVB786457 JEW786450:JEX786457 JOS786450:JOT786457 JYO786450:JYP786457 KIK786450:KIL786457 KSG786450:KSH786457 LCC786450:LCD786457 LLY786450:LLZ786457 LVU786450:LVV786457 MFQ786450:MFR786457 MPM786450:MPN786457 MZI786450:MZJ786457 NJE786450:NJF786457 NTA786450:NTB786457 OCW786450:OCX786457 OMS786450:OMT786457 OWO786450:OWP786457 PGK786450:PGL786457 PQG786450:PQH786457 QAC786450:QAD786457 QJY786450:QJZ786457 QTU786450:QTV786457 RDQ786450:RDR786457 RNM786450:RNN786457 RXI786450:RXJ786457 SHE786450:SHF786457 SRA786450:SRB786457 TAW786450:TAX786457 TKS786450:TKT786457 TUO786450:TUP786457 UEK786450:UEL786457 UOG786450:UOH786457 UYC786450:UYD786457 VHY786450:VHZ786457 VRU786450:VRV786457 WBQ786450:WBR786457 WLM786450:WLN786457 WVI786450:WVJ786457 A851986:B851993 IW851986:IX851993 SS851986:ST851993 ACO851986:ACP851993 AMK851986:AML851993 AWG851986:AWH851993 BGC851986:BGD851993 BPY851986:BPZ851993 BZU851986:BZV851993 CJQ851986:CJR851993 CTM851986:CTN851993 DDI851986:DDJ851993 DNE851986:DNF851993 DXA851986:DXB851993 EGW851986:EGX851993 EQS851986:EQT851993 FAO851986:FAP851993 FKK851986:FKL851993 FUG851986:FUH851993 GEC851986:GED851993 GNY851986:GNZ851993 GXU851986:GXV851993 HHQ851986:HHR851993 HRM851986:HRN851993 IBI851986:IBJ851993 ILE851986:ILF851993 IVA851986:IVB851993 JEW851986:JEX851993 JOS851986:JOT851993 JYO851986:JYP851993 KIK851986:KIL851993 KSG851986:KSH851993 LCC851986:LCD851993 LLY851986:LLZ851993 LVU851986:LVV851993 MFQ851986:MFR851993 MPM851986:MPN851993 MZI851986:MZJ851993 NJE851986:NJF851993 NTA851986:NTB851993 OCW851986:OCX851993 OMS851986:OMT851993 OWO851986:OWP851993 PGK851986:PGL851993 PQG851986:PQH851993 QAC851986:QAD851993 QJY851986:QJZ851993 QTU851986:QTV851993 RDQ851986:RDR851993 RNM851986:RNN851993 RXI851986:RXJ851993 SHE851986:SHF851993 SRA851986:SRB851993 TAW851986:TAX851993 TKS851986:TKT851993 TUO851986:TUP851993 UEK851986:UEL851993 UOG851986:UOH851993 UYC851986:UYD851993 VHY851986:VHZ851993 VRU851986:VRV851993 WBQ851986:WBR851993 WLM851986:WLN851993 WVI851986:WVJ851993 A917522:B917529 IW917522:IX917529 SS917522:ST917529 ACO917522:ACP917529 AMK917522:AML917529 AWG917522:AWH917529 BGC917522:BGD917529 BPY917522:BPZ917529 BZU917522:BZV917529 CJQ917522:CJR917529 CTM917522:CTN917529 DDI917522:DDJ917529 DNE917522:DNF917529 DXA917522:DXB917529 EGW917522:EGX917529 EQS917522:EQT917529 FAO917522:FAP917529 FKK917522:FKL917529 FUG917522:FUH917529 GEC917522:GED917529 GNY917522:GNZ917529 GXU917522:GXV917529 HHQ917522:HHR917529 HRM917522:HRN917529 IBI917522:IBJ917529 ILE917522:ILF917529 IVA917522:IVB917529 JEW917522:JEX917529 JOS917522:JOT917529 JYO917522:JYP917529 KIK917522:KIL917529 KSG917522:KSH917529 LCC917522:LCD917529 LLY917522:LLZ917529 LVU917522:LVV917529 MFQ917522:MFR917529 MPM917522:MPN917529 MZI917522:MZJ917529 NJE917522:NJF917529 NTA917522:NTB917529 OCW917522:OCX917529 OMS917522:OMT917529 OWO917522:OWP917529 PGK917522:PGL917529 PQG917522:PQH917529 QAC917522:QAD917529 QJY917522:QJZ917529 QTU917522:QTV917529 RDQ917522:RDR917529 RNM917522:RNN917529 RXI917522:RXJ917529 SHE917522:SHF917529 SRA917522:SRB917529 TAW917522:TAX917529 TKS917522:TKT917529 TUO917522:TUP917529 UEK917522:UEL917529 UOG917522:UOH917529 UYC917522:UYD917529 VHY917522:VHZ917529 VRU917522:VRV917529 WBQ917522:WBR917529 WLM917522:WLN917529 WVI917522:WVJ917529 A983058:B983065 IW983058:IX983065 SS983058:ST983065 ACO983058:ACP983065 AMK983058:AML983065 AWG983058:AWH983065 BGC983058:BGD983065 BPY983058:BPZ983065 BZU983058:BZV983065 CJQ983058:CJR983065 CTM983058:CTN983065 DDI983058:DDJ983065 DNE983058:DNF983065 DXA983058:DXB983065 EGW983058:EGX983065 EQS983058:EQT983065 FAO983058:FAP983065 FKK983058:FKL983065 FUG983058:FUH983065 GEC983058:GED983065 GNY983058:GNZ983065 GXU983058:GXV983065 HHQ983058:HHR983065 HRM983058:HRN983065 IBI983058:IBJ983065 ILE983058:ILF983065 IVA983058:IVB983065 JEW983058:JEX983065 JOS983058:JOT983065 JYO983058:JYP983065 KIK983058:KIL983065 KSG983058:KSH983065 LCC983058:LCD983065 LLY983058:LLZ983065 LVU983058:LVV983065 MFQ983058:MFR983065 MPM983058:MPN983065 MZI983058:MZJ983065 NJE983058:NJF983065 NTA983058:NTB983065 OCW983058:OCX983065 OMS983058:OMT983065 OWO983058:OWP983065 PGK983058:PGL983065 PQG983058:PQH983065 QAC983058:QAD983065 QJY983058:QJZ983065 QTU983058:QTV983065 RDQ983058:RDR983065 RNM983058:RNN983065 RXI983058:RXJ983065 SHE983058:SHF983065 SRA983058:SRB983065 TAW983058:TAX983065 TKS983058:TKT983065 TUO983058:TUP983065 UEK983058:UEL983065 UOG983058:UOH983065 UYC983058:UYD983065 VHY983058:VHZ983065 VRU983058:VRV983065 WBQ983058:WBR983065 WLM983058:WLN983065 WVI983058:WVJ983065">
      <formula1>1</formula1>
      <formula2>9999</formula2>
    </dataValidation>
    <dataValidation type="textLength" operator="equal" allowBlank="1" showErrorMessage="1" sqref="R10:S11 JN10:JO11 TJ10:TK11 ADF10:ADG11 ANB10:ANC11 AWX10:AWY11 BGT10:BGU11 BQP10:BQQ11 CAL10:CAM11 CKH10:CKI11 CUD10:CUE11 DDZ10:DEA11 DNV10:DNW11 DXR10:DXS11 EHN10:EHO11 ERJ10:ERK11 FBF10:FBG11 FLB10:FLC11 FUX10:FUY11 GET10:GEU11 GOP10:GOQ11 GYL10:GYM11 HIH10:HII11 HSD10:HSE11 IBZ10:ICA11 ILV10:ILW11 IVR10:IVS11 JFN10:JFO11 JPJ10:JPK11 JZF10:JZG11 KJB10:KJC11 KSX10:KSY11 LCT10:LCU11 LMP10:LMQ11 LWL10:LWM11 MGH10:MGI11 MQD10:MQE11 MZZ10:NAA11 NJV10:NJW11 NTR10:NTS11 ODN10:ODO11 ONJ10:ONK11 OXF10:OXG11 PHB10:PHC11 PQX10:PQY11 QAT10:QAU11 QKP10:QKQ11 QUL10:QUM11 REH10:REI11 ROD10:ROE11 RXZ10:RYA11 SHV10:SHW11 SRR10:SRS11 TBN10:TBO11 TLJ10:TLK11 TVF10:TVG11 UFB10:UFC11 UOX10:UOY11 UYT10:UYU11 VIP10:VIQ11 VSL10:VSM11 WCH10:WCI11 WMD10:WME11 WVZ10:WWA11 R65546:S65547 JN65546:JO65547 TJ65546:TK65547 ADF65546:ADG65547 ANB65546:ANC65547 AWX65546:AWY65547 BGT65546:BGU65547 BQP65546:BQQ65547 CAL65546:CAM65547 CKH65546:CKI65547 CUD65546:CUE65547 DDZ65546:DEA65547 DNV65546:DNW65547 DXR65546:DXS65547 EHN65546:EHO65547 ERJ65546:ERK65547 FBF65546:FBG65547 FLB65546:FLC65547 FUX65546:FUY65547 GET65546:GEU65547 GOP65546:GOQ65547 GYL65546:GYM65547 HIH65546:HII65547 HSD65546:HSE65547 IBZ65546:ICA65547 ILV65546:ILW65547 IVR65546:IVS65547 JFN65546:JFO65547 JPJ65546:JPK65547 JZF65546:JZG65547 KJB65546:KJC65547 KSX65546:KSY65547 LCT65546:LCU65547 LMP65546:LMQ65547 LWL65546:LWM65547 MGH65546:MGI65547 MQD65546:MQE65547 MZZ65546:NAA65547 NJV65546:NJW65547 NTR65546:NTS65547 ODN65546:ODO65547 ONJ65546:ONK65547 OXF65546:OXG65547 PHB65546:PHC65547 PQX65546:PQY65547 QAT65546:QAU65547 QKP65546:QKQ65547 QUL65546:QUM65547 REH65546:REI65547 ROD65546:ROE65547 RXZ65546:RYA65547 SHV65546:SHW65547 SRR65546:SRS65547 TBN65546:TBO65547 TLJ65546:TLK65547 TVF65546:TVG65547 UFB65546:UFC65547 UOX65546:UOY65547 UYT65546:UYU65547 VIP65546:VIQ65547 VSL65546:VSM65547 WCH65546:WCI65547 WMD65546:WME65547 WVZ65546:WWA65547 R131082:S131083 JN131082:JO131083 TJ131082:TK131083 ADF131082:ADG131083 ANB131082:ANC131083 AWX131082:AWY131083 BGT131082:BGU131083 BQP131082:BQQ131083 CAL131082:CAM131083 CKH131082:CKI131083 CUD131082:CUE131083 DDZ131082:DEA131083 DNV131082:DNW131083 DXR131082:DXS131083 EHN131082:EHO131083 ERJ131082:ERK131083 FBF131082:FBG131083 FLB131082:FLC131083 FUX131082:FUY131083 GET131082:GEU131083 GOP131082:GOQ131083 GYL131082:GYM131083 HIH131082:HII131083 HSD131082:HSE131083 IBZ131082:ICA131083 ILV131082:ILW131083 IVR131082:IVS131083 JFN131082:JFO131083 JPJ131082:JPK131083 JZF131082:JZG131083 KJB131082:KJC131083 KSX131082:KSY131083 LCT131082:LCU131083 LMP131082:LMQ131083 LWL131082:LWM131083 MGH131082:MGI131083 MQD131082:MQE131083 MZZ131082:NAA131083 NJV131082:NJW131083 NTR131082:NTS131083 ODN131082:ODO131083 ONJ131082:ONK131083 OXF131082:OXG131083 PHB131082:PHC131083 PQX131082:PQY131083 QAT131082:QAU131083 QKP131082:QKQ131083 QUL131082:QUM131083 REH131082:REI131083 ROD131082:ROE131083 RXZ131082:RYA131083 SHV131082:SHW131083 SRR131082:SRS131083 TBN131082:TBO131083 TLJ131082:TLK131083 TVF131082:TVG131083 UFB131082:UFC131083 UOX131082:UOY131083 UYT131082:UYU131083 VIP131082:VIQ131083 VSL131082:VSM131083 WCH131082:WCI131083 WMD131082:WME131083 WVZ131082:WWA131083 R196618:S196619 JN196618:JO196619 TJ196618:TK196619 ADF196618:ADG196619 ANB196618:ANC196619 AWX196618:AWY196619 BGT196618:BGU196619 BQP196618:BQQ196619 CAL196618:CAM196619 CKH196618:CKI196619 CUD196618:CUE196619 DDZ196618:DEA196619 DNV196618:DNW196619 DXR196618:DXS196619 EHN196618:EHO196619 ERJ196618:ERK196619 FBF196618:FBG196619 FLB196618:FLC196619 FUX196618:FUY196619 GET196618:GEU196619 GOP196618:GOQ196619 GYL196618:GYM196619 HIH196618:HII196619 HSD196618:HSE196619 IBZ196618:ICA196619 ILV196618:ILW196619 IVR196618:IVS196619 JFN196618:JFO196619 JPJ196618:JPK196619 JZF196618:JZG196619 KJB196618:KJC196619 KSX196618:KSY196619 LCT196618:LCU196619 LMP196618:LMQ196619 LWL196618:LWM196619 MGH196618:MGI196619 MQD196618:MQE196619 MZZ196618:NAA196619 NJV196618:NJW196619 NTR196618:NTS196619 ODN196618:ODO196619 ONJ196618:ONK196619 OXF196618:OXG196619 PHB196618:PHC196619 PQX196618:PQY196619 QAT196618:QAU196619 QKP196618:QKQ196619 QUL196618:QUM196619 REH196618:REI196619 ROD196618:ROE196619 RXZ196618:RYA196619 SHV196618:SHW196619 SRR196618:SRS196619 TBN196618:TBO196619 TLJ196618:TLK196619 TVF196618:TVG196619 UFB196618:UFC196619 UOX196618:UOY196619 UYT196618:UYU196619 VIP196618:VIQ196619 VSL196618:VSM196619 WCH196618:WCI196619 WMD196618:WME196619 WVZ196618:WWA196619 R262154:S262155 JN262154:JO262155 TJ262154:TK262155 ADF262154:ADG262155 ANB262154:ANC262155 AWX262154:AWY262155 BGT262154:BGU262155 BQP262154:BQQ262155 CAL262154:CAM262155 CKH262154:CKI262155 CUD262154:CUE262155 DDZ262154:DEA262155 DNV262154:DNW262155 DXR262154:DXS262155 EHN262154:EHO262155 ERJ262154:ERK262155 FBF262154:FBG262155 FLB262154:FLC262155 FUX262154:FUY262155 GET262154:GEU262155 GOP262154:GOQ262155 GYL262154:GYM262155 HIH262154:HII262155 HSD262154:HSE262155 IBZ262154:ICA262155 ILV262154:ILW262155 IVR262154:IVS262155 JFN262154:JFO262155 JPJ262154:JPK262155 JZF262154:JZG262155 KJB262154:KJC262155 KSX262154:KSY262155 LCT262154:LCU262155 LMP262154:LMQ262155 LWL262154:LWM262155 MGH262154:MGI262155 MQD262154:MQE262155 MZZ262154:NAA262155 NJV262154:NJW262155 NTR262154:NTS262155 ODN262154:ODO262155 ONJ262154:ONK262155 OXF262154:OXG262155 PHB262154:PHC262155 PQX262154:PQY262155 QAT262154:QAU262155 QKP262154:QKQ262155 QUL262154:QUM262155 REH262154:REI262155 ROD262154:ROE262155 RXZ262154:RYA262155 SHV262154:SHW262155 SRR262154:SRS262155 TBN262154:TBO262155 TLJ262154:TLK262155 TVF262154:TVG262155 UFB262154:UFC262155 UOX262154:UOY262155 UYT262154:UYU262155 VIP262154:VIQ262155 VSL262154:VSM262155 WCH262154:WCI262155 WMD262154:WME262155 WVZ262154:WWA262155 R327690:S327691 JN327690:JO327691 TJ327690:TK327691 ADF327690:ADG327691 ANB327690:ANC327691 AWX327690:AWY327691 BGT327690:BGU327691 BQP327690:BQQ327691 CAL327690:CAM327691 CKH327690:CKI327691 CUD327690:CUE327691 DDZ327690:DEA327691 DNV327690:DNW327691 DXR327690:DXS327691 EHN327690:EHO327691 ERJ327690:ERK327691 FBF327690:FBG327691 FLB327690:FLC327691 FUX327690:FUY327691 GET327690:GEU327691 GOP327690:GOQ327691 GYL327690:GYM327691 HIH327690:HII327691 HSD327690:HSE327691 IBZ327690:ICA327691 ILV327690:ILW327691 IVR327690:IVS327691 JFN327690:JFO327691 JPJ327690:JPK327691 JZF327690:JZG327691 KJB327690:KJC327691 KSX327690:KSY327691 LCT327690:LCU327691 LMP327690:LMQ327691 LWL327690:LWM327691 MGH327690:MGI327691 MQD327690:MQE327691 MZZ327690:NAA327691 NJV327690:NJW327691 NTR327690:NTS327691 ODN327690:ODO327691 ONJ327690:ONK327691 OXF327690:OXG327691 PHB327690:PHC327691 PQX327690:PQY327691 QAT327690:QAU327691 QKP327690:QKQ327691 QUL327690:QUM327691 REH327690:REI327691 ROD327690:ROE327691 RXZ327690:RYA327691 SHV327690:SHW327691 SRR327690:SRS327691 TBN327690:TBO327691 TLJ327690:TLK327691 TVF327690:TVG327691 UFB327690:UFC327691 UOX327690:UOY327691 UYT327690:UYU327691 VIP327690:VIQ327691 VSL327690:VSM327691 WCH327690:WCI327691 WMD327690:WME327691 WVZ327690:WWA327691 R393226:S393227 JN393226:JO393227 TJ393226:TK393227 ADF393226:ADG393227 ANB393226:ANC393227 AWX393226:AWY393227 BGT393226:BGU393227 BQP393226:BQQ393227 CAL393226:CAM393227 CKH393226:CKI393227 CUD393226:CUE393227 DDZ393226:DEA393227 DNV393226:DNW393227 DXR393226:DXS393227 EHN393226:EHO393227 ERJ393226:ERK393227 FBF393226:FBG393227 FLB393226:FLC393227 FUX393226:FUY393227 GET393226:GEU393227 GOP393226:GOQ393227 GYL393226:GYM393227 HIH393226:HII393227 HSD393226:HSE393227 IBZ393226:ICA393227 ILV393226:ILW393227 IVR393226:IVS393227 JFN393226:JFO393227 JPJ393226:JPK393227 JZF393226:JZG393227 KJB393226:KJC393227 KSX393226:KSY393227 LCT393226:LCU393227 LMP393226:LMQ393227 LWL393226:LWM393227 MGH393226:MGI393227 MQD393226:MQE393227 MZZ393226:NAA393227 NJV393226:NJW393227 NTR393226:NTS393227 ODN393226:ODO393227 ONJ393226:ONK393227 OXF393226:OXG393227 PHB393226:PHC393227 PQX393226:PQY393227 QAT393226:QAU393227 QKP393226:QKQ393227 QUL393226:QUM393227 REH393226:REI393227 ROD393226:ROE393227 RXZ393226:RYA393227 SHV393226:SHW393227 SRR393226:SRS393227 TBN393226:TBO393227 TLJ393226:TLK393227 TVF393226:TVG393227 UFB393226:UFC393227 UOX393226:UOY393227 UYT393226:UYU393227 VIP393226:VIQ393227 VSL393226:VSM393227 WCH393226:WCI393227 WMD393226:WME393227 WVZ393226:WWA393227 R458762:S458763 JN458762:JO458763 TJ458762:TK458763 ADF458762:ADG458763 ANB458762:ANC458763 AWX458762:AWY458763 BGT458762:BGU458763 BQP458762:BQQ458763 CAL458762:CAM458763 CKH458762:CKI458763 CUD458762:CUE458763 DDZ458762:DEA458763 DNV458762:DNW458763 DXR458762:DXS458763 EHN458762:EHO458763 ERJ458762:ERK458763 FBF458762:FBG458763 FLB458762:FLC458763 FUX458762:FUY458763 GET458762:GEU458763 GOP458762:GOQ458763 GYL458762:GYM458763 HIH458762:HII458763 HSD458762:HSE458763 IBZ458762:ICA458763 ILV458762:ILW458763 IVR458762:IVS458763 JFN458762:JFO458763 JPJ458762:JPK458763 JZF458762:JZG458763 KJB458762:KJC458763 KSX458762:KSY458763 LCT458762:LCU458763 LMP458762:LMQ458763 LWL458762:LWM458763 MGH458762:MGI458763 MQD458762:MQE458763 MZZ458762:NAA458763 NJV458762:NJW458763 NTR458762:NTS458763 ODN458762:ODO458763 ONJ458762:ONK458763 OXF458762:OXG458763 PHB458762:PHC458763 PQX458762:PQY458763 QAT458762:QAU458763 QKP458762:QKQ458763 QUL458762:QUM458763 REH458762:REI458763 ROD458762:ROE458763 RXZ458762:RYA458763 SHV458762:SHW458763 SRR458762:SRS458763 TBN458762:TBO458763 TLJ458762:TLK458763 TVF458762:TVG458763 UFB458762:UFC458763 UOX458762:UOY458763 UYT458762:UYU458763 VIP458762:VIQ458763 VSL458762:VSM458763 WCH458762:WCI458763 WMD458762:WME458763 WVZ458762:WWA458763 R524298:S524299 JN524298:JO524299 TJ524298:TK524299 ADF524298:ADG524299 ANB524298:ANC524299 AWX524298:AWY524299 BGT524298:BGU524299 BQP524298:BQQ524299 CAL524298:CAM524299 CKH524298:CKI524299 CUD524298:CUE524299 DDZ524298:DEA524299 DNV524298:DNW524299 DXR524298:DXS524299 EHN524298:EHO524299 ERJ524298:ERK524299 FBF524298:FBG524299 FLB524298:FLC524299 FUX524298:FUY524299 GET524298:GEU524299 GOP524298:GOQ524299 GYL524298:GYM524299 HIH524298:HII524299 HSD524298:HSE524299 IBZ524298:ICA524299 ILV524298:ILW524299 IVR524298:IVS524299 JFN524298:JFO524299 JPJ524298:JPK524299 JZF524298:JZG524299 KJB524298:KJC524299 KSX524298:KSY524299 LCT524298:LCU524299 LMP524298:LMQ524299 LWL524298:LWM524299 MGH524298:MGI524299 MQD524298:MQE524299 MZZ524298:NAA524299 NJV524298:NJW524299 NTR524298:NTS524299 ODN524298:ODO524299 ONJ524298:ONK524299 OXF524298:OXG524299 PHB524298:PHC524299 PQX524298:PQY524299 QAT524298:QAU524299 QKP524298:QKQ524299 QUL524298:QUM524299 REH524298:REI524299 ROD524298:ROE524299 RXZ524298:RYA524299 SHV524298:SHW524299 SRR524298:SRS524299 TBN524298:TBO524299 TLJ524298:TLK524299 TVF524298:TVG524299 UFB524298:UFC524299 UOX524298:UOY524299 UYT524298:UYU524299 VIP524298:VIQ524299 VSL524298:VSM524299 WCH524298:WCI524299 WMD524298:WME524299 WVZ524298:WWA524299 R589834:S589835 JN589834:JO589835 TJ589834:TK589835 ADF589834:ADG589835 ANB589834:ANC589835 AWX589834:AWY589835 BGT589834:BGU589835 BQP589834:BQQ589835 CAL589834:CAM589835 CKH589834:CKI589835 CUD589834:CUE589835 DDZ589834:DEA589835 DNV589834:DNW589835 DXR589834:DXS589835 EHN589834:EHO589835 ERJ589834:ERK589835 FBF589834:FBG589835 FLB589834:FLC589835 FUX589834:FUY589835 GET589834:GEU589835 GOP589834:GOQ589835 GYL589834:GYM589835 HIH589834:HII589835 HSD589834:HSE589835 IBZ589834:ICA589835 ILV589834:ILW589835 IVR589834:IVS589835 JFN589834:JFO589835 JPJ589834:JPK589835 JZF589834:JZG589835 KJB589834:KJC589835 KSX589834:KSY589835 LCT589834:LCU589835 LMP589834:LMQ589835 LWL589834:LWM589835 MGH589834:MGI589835 MQD589834:MQE589835 MZZ589834:NAA589835 NJV589834:NJW589835 NTR589834:NTS589835 ODN589834:ODO589835 ONJ589834:ONK589835 OXF589834:OXG589835 PHB589834:PHC589835 PQX589834:PQY589835 QAT589834:QAU589835 QKP589834:QKQ589835 QUL589834:QUM589835 REH589834:REI589835 ROD589834:ROE589835 RXZ589834:RYA589835 SHV589834:SHW589835 SRR589834:SRS589835 TBN589834:TBO589835 TLJ589834:TLK589835 TVF589834:TVG589835 UFB589834:UFC589835 UOX589834:UOY589835 UYT589834:UYU589835 VIP589834:VIQ589835 VSL589834:VSM589835 WCH589834:WCI589835 WMD589834:WME589835 WVZ589834:WWA589835 R655370:S655371 JN655370:JO655371 TJ655370:TK655371 ADF655370:ADG655371 ANB655370:ANC655371 AWX655370:AWY655371 BGT655370:BGU655371 BQP655370:BQQ655371 CAL655370:CAM655371 CKH655370:CKI655371 CUD655370:CUE655371 DDZ655370:DEA655371 DNV655370:DNW655371 DXR655370:DXS655371 EHN655370:EHO655371 ERJ655370:ERK655371 FBF655370:FBG655371 FLB655370:FLC655371 FUX655370:FUY655371 GET655370:GEU655371 GOP655370:GOQ655371 GYL655370:GYM655371 HIH655370:HII655371 HSD655370:HSE655371 IBZ655370:ICA655371 ILV655370:ILW655371 IVR655370:IVS655371 JFN655370:JFO655371 JPJ655370:JPK655371 JZF655370:JZG655371 KJB655370:KJC655371 KSX655370:KSY655371 LCT655370:LCU655371 LMP655370:LMQ655371 LWL655370:LWM655371 MGH655370:MGI655371 MQD655370:MQE655371 MZZ655370:NAA655371 NJV655370:NJW655371 NTR655370:NTS655371 ODN655370:ODO655371 ONJ655370:ONK655371 OXF655370:OXG655371 PHB655370:PHC655371 PQX655370:PQY655371 QAT655370:QAU655371 QKP655370:QKQ655371 QUL655370:QUM655371 REH655370:REI655371 ROD655370:ROE655371 RXZ655370:RYA655371 SHV655370:SHW655371 SRR655370:SRS655371 TBN655370:TBO655371 TLJ655370:TLK655371 TVF655370:TVG655371 UFB655370:UFC655371 UOX655370:UOY655371 UYT655370:UYU655371 VIP655370:VIQ655371 VSL655370:VSM655371 WCH655370:WCI655371 WMD655370:WME655371 WVZ655370:WWA655371 R720906:S720907 JN720906:JO720907 TJ720906:TK720907 ADF720906:ADG720907 ANB720906:ANC720907 AWX720906:AWY720907 BGT720906:BGU720907 BQP720906:BQQ720907 CAL720906:CAM720907 CKH720906:CKI720907 CUD720906:CUE720907 DDZ720906:DEA720907 DNV720906:DNW720907 DXR720906:DXS720907 EHN720906:EHO720907 ERJ720906:ERK720907 FBF720906:FBG720907 FLB720906:FLC720907 FUX720906:FUY720907 GET720906:GEU720907 GOP720906:GOQ720907 GYL720906:GYM720907 HIH720906:HII720907 HSD720906:HSE720907 IBZ720906:ICA720907 ILV720906:ILW720907 IVR720906:IVS720907 JFN720906:JFO720907 JPJ720906:JPK720907 JZF720906:JZG720907 KJB720906:KJC720907 KSX720906:KSY720907 LCT720906:LCU720907 LMP720906:LMQ720907 LWL720906:LWM720907 MGH720906:MGI720907 MQD720906:MQE720907 MZZ720906:NAA720907 NJV720906:NJW720907 NTR720906:NTS720907 ODN720906:ODO720907 ONJ720906:ONK720907 OXF720906:OXG720907 PHB720906:PHC720907 PQX720906:PQY720907 QAT720906:QAU720907 QKP720906:QKQ720907 QUL720906:QUM720907 REH720906:REI720907 ROD720906:ROE720907 RXZ720906:RYA720907 SHV720906:SHW720907 SRR720906:SRS720907 TBN720906:TBO720907 TLJ720906:TLK720907 TVF720906:TVG720907 UFB720906:UFC720907 UOX720906:UOY720907 UYT720906:UYU720907 VIP720906:VIQ720907 VSL720906:VSM720907 WCH720906:WCI720907 WMD720906:WME720907 WVZ720906:WWA720907 R786442:S786443 JN786442:JO786443 TJ786442:TK786443 ADF786442:ADG786443 ANB786442:ANC786443 AWX786442:AWY786443 BGT786442:BGU786443 BQP786442:BQQ786443 CAL786442:CAM786443 CKH786442:CKI786443 CUD786442:CUE786443 DDZ786442:DEA786443 DNV786442:DNW786443 DXR786442:DXS786443 EHN786442:EHO786443 ERJ786442:ERK786443 FBF786442:FBG786443 FLB786442:FLC786443 FUX786442:FUY786443 GET786442:GEU786443 GOP786442:GOQ786443 GYL786442:GYM786443 HIH786442:HII786443 HSD786442:HSE786443 IBZ786442:ICA786443 ILV786442:ILW786443 IVR786442:IVS786443 JFN786442:JFO786443 JPJ786442:JPK786443 JZF786442:JZG786443 KJB786442:KJC786443 KSX786442:KSY786443 LCT786442:LCU786443 LMP786442:LMQ786443 LWL786442:LWM786443 MGH786442:MGI786443 MQD786442:MQE786443 MZZ786442:NAA786443 NJV786442:NJW786443 NTR786442:NTS786443 ODN786442:ODO786443 ONJ786442:ONK786443 OXF786442:OXG786443 PHB786442:PHC786443 PQX786442:PQY786443 QAT786442:QAU786443 QKP786442:QKQ786443 QUL786442:QUM786443 REH786442:REI786443 ROD786442:ROE786443 RXZ786442:RYA786443 SHV786442:SHW786443 SRR786442:SRS786443 TBN786442:TBO786443 TLJ786442:TLK786443 TVF786442:TVG786443 UFB786442:UFC786443 UOX786442:UOY786443 UYT786442:UYU786443 VIP786442:VIQ786443 VSL786442:VSM786443 WCH786442:WCI786443 WMD786442:WME786443 WVZ786442:WWA786443 R851978:S851979 JN851978:JO851979 TJ851978:TK851979 ADF851978:ADG851979 ANB851978:ANC851979 AWX851978:AWY851979 BGT851978:BGU851979 BQP851978:BQQ851979 CAL851978:CAM851979 CKH851978:CKI851979 CUD851978:CUE851979 DDZ851978:DEA851979 DNV851978:DNW851979 DXR851978:DXS851979 EHN851978:EHO851979 ERJ851978:ERK851979 FBF851978:FBG851979 FLB851978:FLC851979 FUX851978:FUY851979 GET851978:GEU851979 GOP851978:GOQ851979 GYL851978:GYM851979 HIH851978:HII851979 HSD851978:HSE851979 IBZ851978:ICA851979 ILV851978:ILW851979 IVR851978:IVS851979 JFN851978:JFO851979 JPJ851978:JPK851979 JZF851978:JZG851979 KJB851978:KJC851979 KSX851978:KSY851979 LCT851978:LCU851979 LMP851978:LMQ851979 LWL851978:LWM851979 MGH851978:MGI851979 MQD851978:MQE851979 MZZ851978:NAA851979 NJV851978:NJW851979 NTR851978:NTS851979 ODN851978:ODO851979 ONJ851978:ONK851979 OXF851978:OXG851979 PHB851978:PHC851979 PQX851978:PQY851979 QAT851978:QAU851979 QKP851978:QKQ851979 QUL851978:QUM851979 REH851978:REI851979 ROD851978:ROE851979 RXZ851978:RYA851979 SHV851978:SHW851979 SRR851978:SRS851979 TBN851978:TBO851979 TLJ851978:TLK851979 TVF851978:TVG851979 UFB851978:UFC851979 UOX851978:UOY851979 UYT851978:UYU851979 VIP851978:VIQ851979 VSL851978:VSM851979 WCH851978:WCI851979 WMD851978:WME851979 WVZ851978:WWA851979 R917514:S917515 JN917514:JO917515 TJ917514:TK917515 ADF917514:ADG917515 ANB917514:ANC917515 AWX917514:AWY917515 BGT917514:BGU917515 BQP917514:BQQ917515 CAL917514:CAM917515 CKH917514:CKI917515 CUD917514:CUE917515 DDZ917514:DEA917515 DNV917514:DNW917515 DXR917514:DXS917515 EHN917514:EHO917515 ERJ917514:ERK917515 FBF917514:FBG917515 FLB917514:FLC917515 FUX917514:FUY917515 GET917514:GEU917515 GOP917514:GOQ917515 GYL917514:GYM917515 HIH917514:HII917515 HSD917514:HSE917515 IBZ917514:ICA917515 ILV917514:ILW917515 IVR917514:IVS917515 JFN917514:JFO917515 JPJ917514:JPK917515 JZF917514:JZG917515 KJB917514:KJC917515 KSX917514:KSY917515 LCT917514:LCU917515 LMP917514:LMQ917515 LWL917514:LWM917515 MGH917514:MGI917515 MQD917514:MQE917515 MZZ917514:NAA917515 NJV917514:NJW917515 NTR917514:NTS917515 ODN917514:ODO917515 ONJ917514:ONK917515 OXF917514:OXG917515 PHB917514:PHC917515 PQX917514:PQY917515 QAT917514:QAU917515 QKP917514:QKQ917515 QUL917514:QUM917515 REH917514:REI917515 ROD917514:ROE917515 RXZ917514:RYA917515 SHV917514:SHW917515 SRR917514:SRS917515 TBN917514:TBO917515 TLJ917514:TLK917515 TVF917514:TVG917515 UFB917514:UFC917515 UOX917514:UOY917515 UYT917514:UYU917515 VIP917514:VIQ917515 VSL917514:VSM917515 WCH917514:WCI917515 WMD917514:WME917515 WVZ917514:WWA917515 R983050:S983051 JN983050:JO983051 TJ983050:TK983051 ADF983050:ADG983051 ANB983050:ANC983051 AWX983050:AWY983051 BGT983050:BGU983051 BQP983050:BQQ983051 CAL983050:CAM983051 CKH983050:CKI983051 CUD983050:CUE983051 DDZ983050:DEA983051 DNV983050:DNW983051 DXR983050:DXS983051 EHN983050:EHO983051 ERJ983050:ERK983051 FBF983050:FBG983051 FLB983050:FLC983051 FUX983050:FUY983051 GET983050:GEU983051 GOP983050:GOQ983051 GYL983050:GYM983051 HIH983050:HII983051 HSD983050:HSE983051 IBZ983050:ICA983051 ILV983050:ILW983051 IVR983050:IVS983051 JFN983050:JFO983051 JPJ983050:JPK983051 JZF983050:JZG983051 KJB983050:KJC983051 KSX983050:KSY983051 LCT983050:LCU983051 LMP983050:LMQ983051 LWL983050:LWM983051 MGH983050:MGI983051 MQD983050:MQE983051 MZZ983050:NAA983051 NJV983050:NJW983051 NTR983050:NTS983051 ODN983050:ODO983051 ONJ983050:ONK983051 OXF983050:OXG983051 PHB983050:PHC983051 PQX983050:PQY983051 QAT983050:QAU983051 QKP983050:QKQ983051 QUL983050:QUM983051 REH983050:REI983051 ROD983050:ROE983051 RXZ983050:RYA983051 SHV983050:SHW983051 SRR983050:SRS983051 TBN983050:TBO983051 TLJ983050:TLK983051 TVF983050:TVG983051 UFB983050:UFC983051 UOX983050:UOY983051 UYT983050:UYU983051 VIP983050:VIQ983051 VSL983050:VSM983051 WCH983050:WCI983051 WMD983050:WME983051 WVZ983050:WWA983051 Y10:Y11 JU10:JU11 TQ10:TQ11 ADM10:ADM11 ANI10:ANI11 AXE10:AXE11 BHA10:BHA11 BQW10:BQW11 CAS10:CAS11 CKO10:CKO11 CUK10:CUK11 DEG10:DEG11 DOC10:DOC11 DXY10:DXY11 EHU10:EHU11 ERQ10:ERQ11 FBM10:FBM11 FLI10:FLI11 FVE10:FVE11 GFA10:GFA11 GOW10:GOW11 GYS10:GYS11 HIO10:HIO11 HSK10:HSK11 ICG10:ICG11 IMC10:IMC11 IVY10:IVY11 JFU10:JFU11 JPQ10:JPQ11 JZM10:JZM11 KJI10:KJI11 KTE10:KTE11 LDA10:LDA11 LMW10:LMW11 LWS10:LWS11 MGO10:MGO11 MQK10:MQK11 NAG10:NAG11 NKC10:NKC11 NTY10:NTY11 ODU10:ODU11 ONQ10:ONQ11 OXM10:OXM11 PHI10:PHI11 PRE10:PRE11 QBA10:QBA11 QKW10:QKW11 QUS10:QUS11 REO10:REO11 ROK10:ROK11 RYG10:RYG11 SIC10:SIC11 SRY10:SRY11 TBU10:TBU11 TLQ10:TLQ11 TVM10:TVM11 UFI10:UFI11 UPE10:UPE11 UZA10:UZA11 VIW10:VIW11 VSS10:VSS11 WCO10:WCO11 WMK10:WMK11 WWG10:WWG11 Y65546:Y65547 JU65546:JU65547 TQ65546:TQ65547 ADM65546:ADM65547 ANI65546:ANI65547 AXE65546:AXE65547 BHA65546:BHA65547 BQW65546:BQW65547 CAS65546:CAS65547 CKO65546:CKO65547 CUK65546:CUK65547 DEG65546:DEG65547 DOC65546:DOC65547 DXY65546:DXY65547 EHU65546:EHU65547 ERQ65546:ERQ65547 FBM65546:FBM65547 FLI65546:FLI65547 FVE65546:FVE65547 GFA65546:GFA65547 GOW65546:GOW65547 GYS65546:GYS65547 HIO65546:HIO65547 HSK65546:HSK65547 ICG65546:ICG65547 IMC65546:IMC65547 IVY65546:IVY65547 JFU65546:JFU65547 JPQ65546:JPQ65547 JZM65546:JZM65547 KJI65546:KJI65547 KTE65546:KTE65547 LDA65546:LDA65547 LMW65546:LMW65547 LWS65546:LWS65547 MGO65546:MGO65547 MQK65546:MQK65547 NAG65546:NAG65547 NKC65546:NKC65547 NTY65546:NTY65547 ODU65546:ODU65547 ONQ65546:ONQ65547 OXM65546:OXM65547 PHI65546:PHI65547 PRE65546:PRE65547 QBA65546:QBA65547 QKW65546:QKW65547 QUS65546:QUS65547 REO65546:REO65547 ROK65546:ROK65547 RYG65546:RYG65547 SIC65546:SIC65547 SRY65546:SRY65547 TBU65546:TBU65547 TLQ65546:TLQ65547 TVM65546:TVM65547 UFI65546:UFI65547 UPE65546:UPE65547 UZA65546:UZA65547 VIW65546:VIW65547 VSS65546:VSS65547 WCO65546:WCO65547 WMK65546:WMK65547 WWG65546:WWG65547 Y131082:Y131083 JU131082:JU131083 TQ131082:TQ131083 ADM131082:ADM131083 ANI131082:ANI131083 AXE131082:AXE131083 BHA131082:BHA131083 BQW131082:BQW131083 CAS131082:CAS131083 CKO131082:CKO131083 CUK131082:CUK131083 DEG131082:DEG131083 DOC131082:DOC131083 DXY131082:DXY131083 EHU131082:EHU131083 ERQ131082:ERQ131083 FBM131082:FBM131083 FLI131082:FLI131083 FVE131082:FVE131083 GFA131082:GFA131083 GOW131082:GOW131083 GYS131082:GYS131083 HIO131082:HIO131083 HSK131082:HSK131083 ICG131082:ICG131083 IMC131082:IMC131083 IVY131082:IVY131083 JFU131082:JFU131083 JPQ131082:JPQ131083 JZM131082:JZM131083 KJI131082:KJI131083 KTE131082:KTE131083 LDA131082:LDA131083 LMW131082:LMW131083 LWS131082:LWS131083 MGO131082:MGO131083 MQK131082:MQK131083 NAG131082:NAG131083 NKC131082:NKC131083 NTY131082:NTY131083 ODU131082:ODU131083 ONQ131082:ONQ131083 OXM131082:OXM131083 PHI131082:PHI131083 PRE131082:PRE131083 QBA131082:QBA131083 QKW131082:QKW131083 QUS131082:QUS131083 REO131082:REO131083 ROK131082:ROK131083 RYG131082:RYG131083 SIC131082:SIC131083 SRY131082:SRY131083 TBU131082:TBU131083 TLQ131082:TLQ131083 TVM131082:TVM131083 UFI131082:UFI131083 UPE131082:UPE131083 UZA131082:UZA131083 VIW131082:VIW131083 VSS131082:VSS131083 WCO131082:WCO131083 WMK131082:WMK131083 WWG131082:WWG131083 Y196618:Y196619 JU196618:JU196619 TQ196618:TQ196619 ADM196618:ADM196619 ANI196618:ANI196619 AXE196618:AXE196619 BHA196618:BHA196619 BQW196618:BQW196619 CAS196618:CAS196619 CKO196618:CKO196619 CUK196618:CUK196619 DEG196618:DEG196619 DOC196618:DOC196619 DXY196618:DXY196619 EHU196618:EHU196619 ERQ196618:ERQ196619 FBM196618:FBM196619 FLI196618:FLI196619 FVE196618:FVE196619 GFA196618:GFA196619 GOW196618:GOW196619 GYS196618:GYS196619 HIO196618:HIO196619 HSK196618:HSK196619 ICG196618:ICG196619 IMC196618:IMC196619 IVY196618:IVY196619 JFU196618:JFU196619 JPQ196618:JPQ196619 JZM196618:JZM196619 KJI196618:KJI196619 KTE196618:KTE196619 LDA196618:LDA196619 LMW196618:LMW196619 LWS196618:LWS196619 MGO196618:MGO196619 MQK196618:MQK196619 NAG196618:NAG196619 NKC196618:NKC196619 NTY196618:NTY196619 ODU196618:ODU196619 ONQ196618:ONQ196619 OXM196618:OXM196619 PHI196618:PHI196619 PRE196618:PRE196619 QBA196618:QBA196619 QKW196618:QKW196619 QUS196618:QUS196619 REO196618:REO196619 ROK196618:ROK196619 RYG196618:RYG196619 SIC196618:SIC196619 SRY196618:SRY196619 TBU196618:TBU196619 TLQ196618:TLQ196619 TVM196618:TVM196619 UFI196618:UFI196619 UPE196618:UPE196619 UZA196618:UZA196619 VIW196618:VIW196619 VSS196618:VSS196619 WCO196618:WCO196619 WMK196618:WMK196619 WWG196618:WWG196619 Y262154:Y262155 JU262154:JU262155 TQ262154:TQ262155 ADM262154:ADM262155 ANI262154:ANI262155 AXE262154:AXE262155 BHA262154:BHA262155 BQW262154:BQW262155 CAS262154:CAS262155 CKO262154:CKO262155 CUK262154:CUK262155 DEG262154:DEG262155 DOC262154:DOC262155 DXY262154:DXY262155 EHU262154:EHU262155 ERQ262154:ERQ262155 FBM262154:FBM262155 FLI262154:FLI262155 FVE262154:FVE262155 GFA262154:GFA262155 GOW262154:GOW262155 GYS262154:GYS262155 HIO262154:HIO262155 HSK262154:HSK262155 ICG262154:ICG262155 IMC262154:IMC262155 IVY262154:IVY262155 JFU262154:JFU262155 JPQ262154:JPQ262155 JZM262154:JZM262155 KJI262154:KJI262155 KTE262154:KTE262155 LDA262154:LDA262155 LMW262154:LMW262155 LWS262154:LWS262155 MGO262154:MGO262155 MQK262154:MQK262155 NAG262154:NAG262155 NKC262154:NKC262155 NTY262154:NTY262155 ODU262154:ODU262155 ONQ262154:ONQ262155 OXM262154:OXM262155 PHI262154:PHI262155 PRE262154:PRE262155 QBA262154:QBA262155 QKW262154:QKW262155 QUS262154:QUS262155 REO262154:REO262155 ROK262154:ROK262155 RYG262154:RYG262155 SIC262154:SIC262155 SRY262154:SRY262155 TBU262154:TBU262155 TLQ262154:TLQ262155 TVM262154:TVM262155 UFI262154:UFI262155 UPE262154:UPE262155 UZA262154:UZA262155 VIW262154:VIW262155 VSS262154:VSS262155 WCO262154:WCO262155 WMK262154:WMK262155 WWG262154:WWG262155 Y327690:Y327691 JU327690:JU327691 TQ327690:TQ327691 ADM327690:ADM327691 ANI327690:ANI327691 AXE327690:AXE327691 BHA327690:BHA327691 BQW327690:BQW327691 CAS327690:CAS327691 CKO327690:CKO327691 CUK327690:CUK327691 DEG327690:DEG327691 DOC327690:DOC327691 DXY327690:DXY327691 EHU327690:EHU327691 ERQ327690:ERQ327691 FBM327690:FBM327691 FLI327690:FLI327691 FVE327690:FVE327691 GFA327690:GFA327691 GOW327690:GOW327691 GYS327690:GYS327691 HIO327690:HIO327691 HSK327690:HSK327691 ICG327690:ICG327691 IMC327690:IMC327691 IVY327690:IVY327691 JFU327690:JFU327691 JPQ327690:JPQ327691 JZM327690:JZM327691 KJI327690:KJI327691 KTE327690:KTE327691 LDA327690:LDA327691 LMW327690:LMW327691 LWS327690:LWS327691 MGO327690:MGO327691 MQK327690:MQK327691 NAG327690:NAG327691 NKC327690:NKC327691 NTY327690:NTY327691 ODU327690:ODU327691 ONQ327690:ONQ327691 OXM327690:OXM327691 PHI327690:PHI327691 PRE327690:PRE327691 QBA327690:QBA327691 QKW327690:QKW327691 QUS327690:QUS327691 REO327690:REO327691 ROK327690:ROK327691 RYG327690:RYG327691 SIC327690:SIC327691 SRY327690:SRY327691 TBU327690:TBU327691 TLQ327690:TLQ327691 TVM327690:TVM327691 UFI327690:UFI327691 UPE327690:UPE327691 UZA327690:UZA327691 VIW327690:VIW327691 VSS327690:VSS327691 WCO327690:WCO327691 WMK327690:WMK327691 WWG327690:WWG327691 Y393226:Y393227 JU393226:JU393227 TQ393226:TQ393227 ADM393226:ADM393227 ANI393226:ANI393227 AXE393226:AXE393227 BHA393226:BHA393227 BQW393226:BQW393227 CAS393226:CAS393227 CKO393226:CKO393227 CUK393226:CUK393227 DEG393226:DEG393227 DOC393226:DOC393227 DXY393226:DXY393227 EHU393226:EHU393227 ERQ393226:ERQ393227 FBM393226:FBM393227 FLI393226:FLI393227 FVE393226:FVE393227 GFA393226:GFA393227 GOW393226:GOW393227 GYS393226:GYS393227 HIO393226:HIO393227 HSK393226:HSK393227 ICG393226:ICG393227 IMC393226:IMC393227 IVY393226:IVY393227 JFU393226:JFU393227 JPQ393226:JPQ393227 JZM393226:JZM393227 KJI393226:KJI393227 KTE393226:KTE393227 LDA393226:LDA393227 LMW393226:LMW393227 LWS393226:LWS393227 MGO393226:MGO393227 MQK393226:MQK393227 NAG393226:NAG393227 NKC393226:NKC393227 NTY393226:NTY393227 ODU393226:ODU393227 ONQ393226:ONQ393227 OXM393226:OXM393227 PHI393226:PHI393227 PRE393226:PRE393227 QBA393226:QBA393227 QKW393226:QKW393227 QUS393226:QUS393227 REO393226:REO393227 ROK393226:ROK393227 RYG393226:RYG393227 SIC393226:SIC393227 SRY393226:SRY393227 TBU393226:TBU393227 TLQ393226:TLQ393227 TVM393226:TVM393227 UFI393226:UFI393227 UPE393226:UPE393227 UZA393226:UZA393227 VIW393226:VIW393227 VSS393226:VSS393227 WCO393226:WCO393227 WMK393226:WMK393227 WWG393226:WWG393227 Y458762:Y458763 JU458762:JU458763 TQ458762:TQ458763 ADM458762:ADM458763 ANI458762:ANI458763 AXE458762:AXE458763 BHA458762:BHA458763 BQW458762:BQW458763 CAS458762:CAS458763 CKO458762:CKO458763 CUK458762:CUK458763 DEG458762:DEG458763 DOC458762:DOC458763 DXY458762:DXY458763 EHU458762:EHU458763 ERQ458762:ERQ458763 FBM458762:FBM458763 FLI458762:FLI458763 FVE458762:FVE458763 GFA458762:GFA458763 GOW458762:GOW458763 GYS458762:GYS458763 HIO458762:HIO458763 HSK458762:HSK458763 ICG458762:ICG458763 IMC458762:IMC458763 IVY458762:IVY458763 JFU458762:JFU458763 JPQ458762:JPQ458763 JZM458762:JZM458763 KJI458762:KJI458763 KTE458762:KTE458763 LDA458762:LDA458763 LMW458762:LMW458763 LWS458762:LWS458763 MGO458762:MGO458763 MQK458762:MQK458763 NAG458762:NAG458763 NKC458762:NKC458763 NTY458762:NTY458763 ODU458762:ODU458763 ONQ458762:ONQ458763 OXM458762:OXM458763 PHI458762:PHI458763 PRE458762:PRE458763 QBA458762:QBA458763 QKW458762:QKW458763 QUS458762:QUS458763 REO458762:REO458763 ROK458762:ROK458763 RYG458762:RYG458763 SIC458762:SIC458763 SRY458762:SRY458763 TBU458762:TBU458763 TLQ458762:TLQ458763 TVM458762:TVM458763 UFI458762:UFI458763 UPE458762:UPE458763 UZA458762:UZA458763 VIW458762:VIW458763 VSS458762:VSS458763 WCO458762:WCO458763 WMK458762:WMK458763 WWG458762:WWG458763 Y524298:Y524299 JU524298:JU524299 TQ524298:TQ524299 ADM524298:ADM524299 ANI524298:ANI524299 AXE524298:AXE524299 BHA524298:BHA524299 BQW524298:BQW524299 CAS524298:CAS524299 CKO524298:CKO524299 CUK524298:CUK524299 DEG524298:DEG524299 DOC524298:DOC524299 DXY524298:DXY524299 EHU524298:EHU524299 ERQ524298:ERQ524299 FBM524298:FBM524299 FLI524298:FLI524299 FVE524298:FVE524299 GFA524298:GFA524299 GOW524298:GOW524299 GYS524298:GYS524299 HIO524298:HIO524299 HSK524298:HSK524299 ICG524298:ICG524299 IMC524298:IMC524299 IVY524298:IVY524299 JFU524298:JFU524299 JPQ524298:JPQ524299 JZM524298:JZM524299 KJI524298:KJI524299 KTE524298:KTE524299 LDA524298:LDA524299 LMW524298:LMW524299 LWS524298:LWS524299 MGO524298:MGO524299 MQK524298:MQK524299 NAG524298:NAG524299 NKC524298:NKC524299 NTY524298:NTY524299 ODU524298:ODU524299 ONQ524298:ONQ524299 OXM524298:OXM524299 PHI524298:PHI524299 PRE524298:PRE524299 QBA524298:QBA524299 QKW524298:QKW524299 QUS524298:QUS524299 REO524298:REO524299 ROK524298:ROK524299 RYG524298:RYG524299 SIC524298:SIC524299 SRY524298:SRY524299 TBU524298:TBU524299 TLQ524298:TLQ524299 TVM524298:TVM524299 UFI524298:UFI524299 UPE524298:UPE524299 UZA524298:UZA524299 VIW524298:VIW524299 VSS524298:VSS524299 WCO524298:WCO524299 WMK524298:WMK524299 WWG524298:WWG524299 Y589834:Y589835 JU589834:JU589835 TQ589834:TQ589835 ADM589834:ADM589835 ANI589834:ANI589835 AXE589834:AXE589835 BHA589834:BHA589835 BQW589834:BQW589835 CAS589834:CAS589835 CKO589834:CKO589835 CUK589834:CUK589835 DEG589834:DEG589835 DOC589834:DOC589835 DXY589834:DXY589835 EHU589834:EHU589835 ERQ589834:ERQ589835 FBM589834:FBM589835 FLI589834:FLI589835 FVE589834:FVE589835 GFA589834:GFA589835 GOW589834:GOW589835 GYS589834:GYS589835 HIO589834:HIO589835 HSK589834:HSK589835 ICG589834:ICG589835 IMC589834:IMC589835 IVY589834:IVY589835 JFU589834:JFU589835 JPQ589834:JPQ589835 JZM589834:JZM589835 KJI589834:KJI589835 KTE589834:KTE589835 LDA589834:LDA589835 LMW589834:LMW589835 LWS589834:LWS589835 MGO589834:MGO589835 MQK589834:MQK589835 NAG589834:NAG589835 NKC589834:NKC589835 NTY589834:NTY589835 ODU589834:ODU589835 ONQ589834:ONQ589835 OXM589834:OXM589835 PHI589834:PHI589835 PRE589834:PRE589835 QBA589834:QBA589835 QKW589834:QKW589835 QUS589834:QUS589835 REO589834:REO589835 ROK589834:ROK589835 RYG589834:RYG589835 SIC589834:SIC589835 SRY589834:SRY589835 TBU589834:TBU589835 TLQ589834:TLQ589835 TVM589834:TVM589835 UFI589834:UFI589835 UPE589834:UPE589835 UZA589834:UZA589835 VIW589834:VIW589835 VSS589834:VSS589835 WCO589834:WCO589835 WMK589834:WMK589835 WWG589834:WWG589835 Y655370:Y655371 JU655370:JU655371 TQ655370:TQ655371 ADM655370:ADM655371 ANI655370:ANI655371 AXE655370:AXE655371 BHA655370:BHA655371 BQW655370:BQW655371 CAS655370:CAS655371 CKO655370:CKO655371 CUK655370:CUK655371 DEG655370:DEG655371 DOC655370:DOC655371 DXY655370:DXY655371 EHU655370:EHU655371 ERQ655370:ERQ655371 FBM655370:FBM655371 FLI655370:FLI655371 FVE655370:FVE655371 GFA655370:GFA655371 GOW655370:GOW655371 GYS655370:GYS655371 HIO655370:HIO655371 HSK655370:HSK655371 ICG655370:ICG655371 IMC655370:IMC655371 IVY655370:IVY655371 JFU655370:JFU655371 JPQ655370:JPQ655371 JZM655370:JZM655371 KJI655370:KJI655371 KTE655370:KTE655371 LDA655370:LDA655371 LMW655370:LMW655371 LWS655370:LWS655371 MGO655370:MGO655371 MQK655370:MQK655371 NAG655370:NAG655371 NKC655370:NKC655371 NTY655370:NTY655371 ODU655370:ODU655371 ONQ655370:ONQ655371 OXM655370:OXM655371 PHI655370:PHI655371 PRE655370:PRE655371 QBA655370:QBA655371 QKW655370:QKW655371 QUS655370:QUS655371 REO655370:REO655371 ROK655370:ROK655371 RYG655370:RYG655371 SIC655370:SIC655371 SRY655370:SRY655371 TBU655370:TBU655371 TLQ655370:TLQ655371 TVM655370:TVM655371 UFI655370:UFI655371 UPE655370:UPE655371 UZA655370:UZA655371 VIW655370:VIW655371 VSS655370:VSS655371 WCO655370:WCO655371 WMK655370:WMK655371 WWG655370:WWG655371 Y720906:Y720907 JU720906:JU720907 TQ720906:TQ720907 ADM720906:ADM720907 ANI720906:ANI720907 AXE720906:AXE720907 BHA720906:BHA720907 BQW720906:BQW720907 CAS720906:CAS720907 CKO720906:CKO720907 CUK720906:CUK720907 DEG720906:DEG720907 DOC720906:DOC720907 DXY720906:DXY720907 EHU720906:EHU720907 ERQ720906:ERQ720907 FBM720906:FBM720907 FLI720906:FLI720907 FVE720906:FVE720907 GFA720906:GFA720907 GOW720906:GOW720907 GYS720906:GYS720907 HIO720906:HIO720907 HSK720906:HSK720907 ICG720906:ICG720907 IMC720906:IMC720907 IVY720906:IVY720907 JFU720906:JFU720907 JPQ720906:JPQ720907 JZM720906:JZM720907 KJI720906:KJI720907 KTE720906:KTE720907 LDA720906:LDA720907 LMW720906:LMW720907 LWS720906:LWS720907 MGO720906:MGO720907 MQK720906:MQK720907 NAG720906:NAG720907 NKC720906:NKC720907 NTY720906:NTY720907 ODU720906:ODU720907 ONQ720906:ONQ720907 OXM720906:OXM720907 PHI720906:PHI720907 PRE720906:PRE720907 QBA720906:QBA720907 QKW720906:QKW720907 QUS720906:QUS720907 REO720906:REO720907 ROK720906:ROK720907 RYG720906:RYG720907 SIC720906:SIC720907 SRY720906:SRY720907 TBU720906:TBU720907 TLQ720906:TLQ720907 TVM720906:TVM720907 UFI720906:UFI720907 UPE720906:UPE720907 UZA720906:UZA720907 VIW720906:VIW720907 VSS720906:VSS720907 WCO720906:WCO720907 WMK720906:WMK720907 WWG720906:WWG720907 Y786442:Y786443 JU786442:JU786443 TQ786442:TQ786443 ADM786442:ADM786443 ANI786442:ANI786443 AXE786442:AXE786443 BHA786442:BHA786443 BQW786442:BQW786443 CAS786442:CAS786443 CKO786442:CKO786443 CUK786442:CUK786443 DEG786442:DEG786443 DOC786442:DOC786443 DXY786442:DXY786443 EHU786442:EHU786443 ERQ786442:ERQ786443 FBM786442:FBM786443 FLI786442:FLI786443 FVE786442:FVE786443 GFA786442:GFA786443 GOW786442:GOW786443 GYS786442:GYS786443 HIO786442:HIO786443 HSK786442:HSK786443 ICG786442:ICG786443 IMC786442:IMC786443 IVY786442:IVY786443 JFU786442:JFU786443 JPQ786442:JPQ786443 JZM786442:JZM786443 KJI786442:KJI786443 KTE786442:KTE786443 LDA786442:LDA786443 LMW786442:LMW786443 LWS786442:LWS786443 MGO786442:MGO786443 MQK786442:MQK786443 NAG786442:NAG786443 NKC786442:NKC786443 NTY786442:NTY786443 ODU786442:ODU786443 ONQ786442:ONQ786443 OXM786442:OXM786443 PHI786442:PHI786443 PRE786442:PRE786443 QBA786442:QBA786443 QKW786442:QKW786443 QUS786442:QUS786443 REO786442:REO786443 ROK786442:ROK786443 RYG786442:RYG786443 SIC786442:SIC786443 SRY786442:SRY786443 TBU786442:TBU786443 TLQ786442:TLQ786443 TVM786442:TVM786443 UFI786442:UFI786443 UPE786442:UPE786443 UZA786442:UZA786443 VIW786442:VIW786443 VSS786442:VSS786443 WCO786442:WCO786443 WMK786442:WMK786443 WWG786442:WWG786443 Y851978:Y851979 JU851978:JU851979 TQ851978:TQ851979 ADM851978:ADM851979 ANI851978:ANI851979 AXE851978:AXE851979 BHA851978:BHA851979 BQW851978:BQW851979 CAS851978:CAS851979 CKO851978:CKO851979 CUK851978:CUK851979 DEG851978:DEG851979 DOC851978:DOC851979 DXY851978:DXY851979 EHU851978:EHU851979 ERQ851978:ERQ851979 FBM851978:FBM851979 FLI851978:FLI851979 FVE851978:FVE851979 GFA851978:GFA851979 GOW851978:GOW851979 GYS851978:GYS851979 HIO851978:HIO851979 HSK851978:HSK851979 ICG851978:ICG851979 IMC851978:IMC851979 IVY851978:IVY851979 JFU851978:JFU851979 JPQ851978:JPQ851979 JZM851978:JZM851979 KJI851978:KJI851979 KTE851978:KTE851979 LDA851978:LDA851979 LMW851978:LMW851979 LWS851978:LWS851979 MGO851978:MGO851979 MQK851978:MQK851979 NAG851978:NAG851979 NKC851978:NKC851979 NTY851978:NTY851979 ODU851978:ODU851979 ONQ851978:ONQ851979 OXM851978:OXM851979 PHI851978:PHI851979 PRE851978:PRE851979 QBA851978:QBA851979 QKW851978:QKW851979 QUS851978:QUS851979 REO851978:REO851979 ROK851978:ROK851979 RYG851978:RYG851979 SIC851978:SIC851979 SRY851978:SRY851979 TBU851978:TBU851979 TLQ851978:TLQ851979 TVM851978:TVM851979 UFI851978:UFI851979 UPE851978:UPE851979 UZA851978:UZA851979 VIW851978:VIW851979 VSS851978:VSS851979 WCO851978:WCO851979 WMK851978:WMK851979 WWG851978:WWG851979 Y917514:Y917515 JU917514:JU917515 TQ917514:TQ917515 ADM917514:ADM917515 ANI917514:ANI917515 AXE917514:AXE917515 BHA917514:BHA917515 BQW917514:BQW917515 CAS917514:CAS917515 CKO917514:CKO917515 CUK917514:CUK917515 DEG917514:DEG917515 DOC917514:DOC917515 DXY917514:DXY917515 EHU917514:EHU917515 ERQ917514:ERQ917515 FBM917514:FBM917515 FLI917514:FLI917515 FVE917514:FVE917515 GFA917514:GFA917515 GOW917514:GOW917515 GYS917514:GYS917515 HIO917514:HIO917515 HSK917514:HSK917515 ICG917514:ICG917515 IMC917514:IMC917515 IVY917514:IVY917515 JFU917514:JFU917515 JPQ917514:JPQ917515 JZM917514:JZM917515 KJI917514:KJI917515 KTE917514:KTE917515 LDA917514:LDA917515 LMW917514:LMW917515 LWS917514:LWS917515 MGO917514:MGO917515 MQK917514:MQK917515 NAG917514:NAG917515 NKC917514:NKC917515 NTY917514:NTY917515 ODU917514:ODU917515 ONQ917514:ONQ917515 OXM917514:OXM917515 PHI917514:PHI917515 PRE917514:PRE917515 QBA917514:QBA917515 QKW917514:QKW917515 QUS917514:QUS917515 REO917514:REO917515 ROK917514:ROK917515 RYG917514:RYG917515 SIC917514:SIC917515 SRY917514:SRY917515 TBU917514:TBU917515 TLQ917514:TLQ917515 TVM917514:TVM917515 UFI917514:UFI917515 UPE917514:UPE917515 UZA917514:UZA917515 VIW917514:VIW917515 VSS917514:VSS917515 WCO917514:WCO917515 WMK917514:WMK917515 WWG917514:WWG917515 Y983050:Y983051 JU983050:JU983051 TQ983050:TQ983051 ADM983050:ADM983051 ANI983050:ANI983051 AXE983050:AXE983051 BHA983050:BHA983051 BQW983050:BQW983051 CAS983050:CAS983051 CKO983050:CKO983051 CUK983050:CUK983051 DEG983050:DEG983051 DOC983050:DOC983051 DXY983050:DXY983051 EHU983050:EHU983051 ERQ983050:ERQ983051 FBM983050:FBM983051 FLI983050:FLI983051 FVE983050:FVE983051 GFA983050:GFA983051 GOW983050:GOW983051 GYS983050:GYS983051 HIO983050:HIO983051 HSK983050:HSK983051 ICG983050:ICG983051 IMC983050:IMC983051 IVY983050:IVY983051 JFU983050:JFU983051 JPQ983050:JPQ983051 JZM983050:JZM983051 KJI983050:KJI983051 KTE983050:KTE983051 LDA983050:LDA983051 LMW983050:LMW983051 LWS983050:LWS983051 MGO983050:MGO983051 MQK983050:MQK983051 NAG983050:NAG983051 NKC983050:NKC983051 NTY983050:NTY983051 ODU983050:ODU983051 ONQ983050:ONQ983051 OXM983050:OXM983051 PHI983050:PHI983051 PRE983050:PRE983051 QBA983050:QBA983051 QKW983050:QKW983051 QUS983050:QUS983051 REO983050:REO983051 ROK983050:ROK983051 RYG983050:RYG983051 SIC983050:SIC983051 SRY983050:SRY983051 TBU983050:TBU983051 TLQ983050:TLQ983051 TVM983050:TVM983051 UFI983050:UFI983051 UPE983050:UPE983051 UZA983050:UZA983051 VIW983050:VIW983051 VSS983050:VSS983051 WCO983050:WCO983051 WMK983050:WMK983051 WWG983050:WWG983051">
      <formula1>2</formula1>
      <formula2>0</formula2>
    </dataValidation>
    <dataValidation type="textLength" operator="equal" allowBlank="1" showErrorMessage="1" sqref="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A10:B11 IW10:IX11 SS10:ST11 ACO10:ACP11 AMK10:AML11 AWG10:AWH11 BGC10:BGD11 BPY10:BPZ11 BZU10:BZV11 CJQ10:CJR11 CTM10:CTN11 DDI10:DDJ11 DNE10:DNF11 DXA10:DXB11 EGW10:EGX11 EQS10:EQT11 FAO10:FAP11 FKK10:FKL11 FUG10:FUH11 GEC10:GED11 GNY10:GNZ11 GXU10:GXV11 HHQ10:HHR11 HRM10:HRN11 IBI10:IBJ11 ILE10:ILF11 IVA10:IVB11 JEW10:JEX11 JOS10:JOT11 JYO10:JYP11 KIK10:KIL11 KSG10:KSH11 LCC10:LCD11 LLY10:LLZ11 LVU10:LVV11 MFQ10:MFR11 MPM10:MPN11 MZI10:MZJ11 NJE10:NJF11 NTA10:NTB11 OCW10:OCX11 OMS10:OMT11 OWO10:OWP11 PGK10:PGL11 PQG10:PQH11 QAC10:QAD11 QJY10:QJZ11 QTU10:QTV11 RDQ10:RDR11 RNM10:RNN11 RXI10:RXJ11 SHE10:SHF11 SRA10:SRB11 TAW10:TAX11 TKS10:TKT11 TUO10:TUP11 UEK10:UEL11 UOG10:UOH11 UYC10:UYD11 VHY10:VHZ11 VRU10:VRV11 WBQ10:WBR11 WLM10:WLN11 WVI10:WVJ11 A65546:B65547 IW65546:IX65547 SS65546:ST65547 ACO65546:ACP65547 AMK65546:AML65547 AWG65546:AWH65547 BGC65546:BGD65547 BPY65546:BPZ65547 BZU65546:BZV65547 CJQ65546:CJR65547 CTM65546:CTN65547 DDI65546:DDJ65547 DNE65546:DNF65547 DXA65546:DXB65547 EGW65546:EGX65547 EQS65546:EQT65547 FAO65546:FAP65547 FKK65546:FKL65547 FUG65546:FUH65547 GEC65546:GED65547 GNY65546:GNZ65547 GXU65546:GXV65547 HHQ65546:HHR65547 HRM65546:HRN65547 IBI65546:IBJ65547 ILE65546:ILF65547 IVA65546:IVB65547 JEW65546:JEX65547 JOS65546:JOT65547 JYO65546:JYP65547 KIK65546:KIL65547 KSG65546:KSH65547 LCC65546:LCD65547 LLY65546:LLZ65547 LVU65546:LVV65547 MFQ65546:MFR65547 MPM65546:MPN65547 MZI65546:MZJ65547 NJE65546:NJF65547 NTA65546:NTB65547 OCW65546:OCX65547 OMS65546:OMT65547 OWO65546:OWP65547 PGK65546:PGL65547 PQG65546:PQH65547 QAC65546:QAD65547 QJY65546:QJZ65547 QTU65546:QTV65547 RDQ65546:RDR65547 RNM65546:RNN65547 RXI65546:RXJ65547 SHE65546:SHF65547 SRA65546:SRB65547 TAW65546:TAX65547 TKS65546:TKT65547 TUO65546:TUP65547 UEK65546:UEL65547 UOG65546:UOH65547 UYC65546:UYD65547 VHY65546:VHZ65547 VRU65546:VRV65547 WBQ65546:WBR65547 WLM65546:WLN65547 WVI65546:WVJ65547 A131082:B131083 IW131082:IX131083 SS131082:ST131083 ACO131082:ACP131083 AMK131082:AML131083 AWG131082:AWH131083 BGC131082:BGD131083 BPY131082:BPZ131083 BZU131082:BZV131083 CJQ131082:CJR131083 CTM131082:CTN131083 DDI131082:DDJ131083 DNE131082:DNF131083 DXA131082:DXB131083 EGW131082:EGX131083 EQS131082:EQT131083 FAO131082:FAP131083 FKK131082:FKL131083 FUG131082:FUH131083 GEC131082:GED131083 GNY131082:GNZ131083 GXU131082:GXV131083 HHQ131082:HHR131083 HRM131082:HRN131083 IBI131082:IBJ131083 ILE131082:ILF131083 IVA131082:IVB131083 JEW131082:JEX131083 JOS131082:JOT131083 JYO131082:JYP131083 KIK131082:KIL131083 KSG131082:KSH131083 LCC131082:LCD131083 LLY131082:LLZ131083 LVU131082:LVV131083 MFQ131082:MFR131083 MPM131082:MPN131083 MZI131082:MZJ131083 NJE131082:NJF131083 NTA131082:NTB131083 OCW131082:OCX131083 OMS131082:OMT131083 OWO131082:OWP131083 PGK131082:PGL131083 PQG131082:PQH131083 QAC131082:QAD131083 QJY131082:QJZ131083 QTU131082:QTV131083 RDQ131082:RDR131083 RNM131082:RNN131083 RXI131082:RXJ131083 SHE131082:SHF131083 SRA131082:SRB131083 TAW131082:TAX131083 TKS131082:TKT131083 TUO131082:TUP131083 UEK131082:UEL131083 UOG131082:UOH131083 UYC131082:UYD131083 VHY131082:VHZ131083 VRU131082:VRV131083 WBQ131082:WBR131083 WLM131082:WLN131083 WVI131082:WVJ131083 A196618:B196619 IW196618:IX196619 SS196618:ST196619 ACO196618:ACP196619 AMK196618:AML196619 AWG196618:AWH196619 BGC196618:BGD196619 BPY196618:BPZ196619 BZU196618:BZV196619 CJQ196618:CJR196619 CTM196618:CTN196619 DDI196618:DDJ196619 DNE196618:DNF196619 DXA196618:DXB196619 EGW196618:EGX196619 EQS196618:EQT196619 FAO196618:FAP196619 FKK196618:FKL196619 FUG196618:FUH196619 GEC196618:GED196619 GNY196618:GNZ196619 GXU196618:GXV196619 HHQ196618:HHR196619 HRM196618:HRN196619 IBI196618:IBJ196619 ILE196618:ILF196619 IVA196618:IVB196619 JEW196618:JEX196619 JOS196618:JOT196619 JYO196618:JYP196619 KIK196618:KIL196619 KSG196618:KSH196619 LCC196618:LCD196619 LLY196618:LLZ196619 LVU196618:LVV196619 MFQ196618:MFR196619 MPM196618:MPN196619 MZI196618:MZJ196619 NJE196618:NJF196619 NTA196618:NTB196619 OCW196618:OCX196619 OMS196618:OMT196619 OWO196618:OWP196619 PGK196618:PGL196619 PQG196618:PQH196619 QAC196618:QAD196619 QJY196618:QJZ196619 QTU196618:QTV196619 RDQ196618:RDR196619 RNM196618:RNN196619 RXI196618:RXJ196619 SHE196618:SHF196619 SRA196618:SRB196619 TAW196618:TAX196619 TKS196618:TKT196619 TUO196618:TUP196619 UEK196618:UEL196619 UOG196618:UOH196619 UYC196618:UYD196619 VHY196618:VHZ196619 VRU196618:VRV196619 WBQ196618:WBR196619 WLM196618:WLN196619 WVI196618:WVJ196619 A262154:B262155 IW262154:IX262155 SS262154:ST262155 ACO262154:ACP262155 AMK262154:AML262155 AWG262154:AWH262155 BGC262154:BGD262155 BPY262154:BPZ262155 BZU262154:BZV262155 CJQ262154:CJR262155 CTM262154:CTN262155 DDI262154:DDJ262155 DNE262154:DNF262155 DXA262154:DXB262155 EGW262154:EGX262155 EQS262154:EQT262155 FAO262154:FAP262155 FKK262154:FKL262155 FUG262154:FUH262155 GEC262154:GED262155 GNY262154:GNZ262155 GXU262154:GXV262155 HHQ262154:HHR262155 HRM262154:HRN262155 IBI262154:IBJ262155 ILE262154:ILF262155 IVA262154:IVB262155 JEW262154:JEX262155 JOS262154:JOT262155 JYO262154:JYP262155 KIK262154:KIL262155 KSG262154:KSH262155 LCC262154:LCD262155 LLY262154:LLZ262155 LVU262154:LVV262155 MFQ262154:MFR262155 MPM262154:MPN262155 MZI262154:MZJ262155 NJE262154:NJF262155 NTA262154:NTB262155 OCW262154:OCX262155 OMS262154:OMT262155 OWO262154:OWP262155 PGK262154:PGL262155 PQG262154:PQH262155 QAC262154:QAD262155 QJY262154:QJZ262155 QTU262154:QTV262155 RDQ262154:RDR262155 RNM262154:RNN262155 RXI262154:RXJ262155 SHE262154:SHF262155 SRA262154:SRB262155 TAW262154:TAX262155 TKS262154:TKT262155 TUO262154:TUP262155 UEK262154:UEL262155 UOG262154:UOH262155 UYC262154:UYD262155 VHY262154:VHZ262155 VRU262154:VRV262155 WBQ262154:WBR262155 WLM262154:WLN262155 WVI262154:WVJ262155 A327690:B327691 IW327690:IX327691 SS327690:ST327691 ACO327690:ACP327691 AMK327690:AML327691 AWG327690:AWH327691 BGC327690:BGD327691 BPY327690:BPZ327691 BZU327690:BZV327691 CJQ327690:CJR327691 CTM327690:CTN327691 DDI327690:DDJ327691 DNE327690:DNF327691 DXA327690:DXB327691 EGW327690:EGX327691 EQS327690:EQT327691 FAO327690:FAP327691 FKK327690:FKL327691 FUG327690:FUH327691 GEC327690:GED327691 GNY327690:GNZ327691 GXU327690:GXV327691 HHQ327690:HHR327691 HRM327690:HRN327691 IBI327690:IBJ327691 ILE327690:ILF327691 IVA327690:IVB327691 JEW327690:JEX327691 JOS327690:JOT327691 JYO327690:JYP327691 KIK327690:KIL327691 KSG327690:KSH327691 LCC327690:LCD327691 LLY327690:LLZ327691 LVU327690:LVV327691 MFQ327690:MFR327691 MPM327690:MPN327691 MZI327690:MZJ327691 NJE327690:NJF327691 NTA327690:NTB327691 OCW327690:OCX327691 OMS327690:OMT327691 OWO327690:OWP327691 PGK327690:PGL327691 PQG327690:PQH327691 QAC327690:QAD327691 QJY327690:QJZ327691 QTU327690:QTV327691 RDQ327690:RDR327691 RNM327690:RNN327691 RXI327690:RXJ327691 SHE327690:SHF327691 SRA327690:SRB327691 TAW327690:TAX327691 TKS327690:TKT327691 TUO327690:TUP327691 UEK327690:UEL327691 UOG327690:UOH327691 UYC327690:UYD327691 VHY327690:VHZ327691 VRU327690:VRV327691 WBQ327690:WBR327691 WLM327690:WLN327691 WVI327690:WVJ327691 A393226:B393227 IW393226:IX393227 SS393226:ST393227 ACO393226:ACP393227 AMK393226:AML393227 AWG393226:AWH393227 BGC393226:BGD393227 BPY393226:BPZ393227 BZU393226:BZV393227 CJQ393226:CJR393227 CTM393226:CTN393227 DDI393226:DDJ393227 DNE393226:DNF393227 DXA393226:DXB393227 EGW393226:EGX393227 EQS393226:EQT393227 FAO393226:FAP393227 FKK393226:FKL393227 FUG393226:FUH393227 GEC393226:GED393227 GNY393226:GNZ393227 GXU393226:GXV393227 HHQ393226:HHR393227 HRM393226:HRN393227 IBI393226:IBJ393227 ILE393226:ILF393227 IVA393226:IVB393227 JEW393226:JEX393227 JOS393226:JOT393227 JYO393226:JYP393227 KIK393226:KIL393227 KSG393226:KSH393227 LCC393226:LCD393227 LLY393226:LLZ393227 LVU393226:LVV393227 MFQ393226:MFR393227 MPM393226:MPN393227 MZI393226:MZJ393227 NJE393226:NJF393227 NTA393226:NTB393227 OCW393226:OCX393227 OMS393226:OMT393227 OWO393226:OWP393227 PGK393226:PGL393227 PQG393226:PQH393227 QAC393226:QAD393227 QJY393226:QJZ393227 QTU393226:QTV393227 RDQ393226:RDR393227 RNM393226:RNN393227 RXI393226:RXJ393227 SHE393226:SHF393227 SRA393226:SRB393227 TAW393226:TAX393227 TKS393226:TKT393227 TUO393226:TUP393227 UEK393226:UEL393227 UOG393226:UOH393227 UYC393226:UYD393227 VHY393226:VHZ393227 VRU393226:VRV393227 WBQ393226:WBR393227 WLM393226:WLN393227 WVI393226:WVJ393227 A458762:B458763 IW458762:IX458763 SS458762:ST458763 ACO458762:ACP458763 AMK458762:AML458763 AWG458762:AWH458763 BGC458762:BGD458763 BPY458762:BPZ458763 BZU458762:BZV458763 CJQ458762:CJR458763 CTM458762:CTN458763 DDI458762:DDJ458763 DNE458762:DNF458763 DXA458762:DXB458763 EGW458762:EGX458763 EQS458762:EQT458763 FAO458762:FAP458763 FKK458762:FKL458763 FUG458762:FUH458763 GEC458762:GED458763 GNY458762:GNZ458763 GXU458762:GXV458763 HHQ458762:HHR458763 HRM458762:HRN458763 IBI458762:IBJ458763 ILE458762:ILF458763 IVA458762:IVB458763 JEW458762:JEX458763 JOS458762:JOT458763 JYO458762:JYP458763 KIK458762:KIL458763 KSG458762:KSH458763 LCC458762:LCD458763 LLY458762:LLZ458763 LVU458762:LVV458763 MFQ458762:MFR458763 MPM458762:MPN458763 MZI458762:MZJ458763 NJE458762:NJF458763 NTA458762:NTB458763 OCW458762:OCX458763 OMS458762:OMT458763 OWO458762:OWP458763 PGK458762:PGL458763 PQG458762:PQH458763 QAC458762:QAD458763 QJY458762:QJZ458763 QTU458762:QTV458763 RDQ458762:RDR458763 RNM458762:RNN458763 RXI458762:RXJ458763 SHE458762:SHF458763 SRA458762:SRB458763 TAW458762:TAX458763 TKS458762:TKT458763 TUO458762:TUP458763 UEK458762:UEL458763 UOG458762:UOH458763 UYC458762:UYD458763 VHY458762:VHZ458763 VRU458762:VRV458763 WBQ458762:WBR458763 WLM458762:WLN458763 WVI458762:WVJ458763 A524298:B524299 IW524298:IX524299 SS524298:ST524299 ACO524298:ACP524299 AMK524298:AML524299 AWG524298:AWH524299 BGC524298:BGD524299 BPY524298:BPZ524299 BZU524298:BZV524299 CJQ524298:CJR524299 CTM524298:CTN524299 DDI524298:DDJ524299 DNE524298:DNF524299 DXA524298:DXB524299 EGW524298:EGX524299 EQS524298:EQT524299 FAO524298:FAP524299 FKK524298:FKL524299 FUG524298:FUH524299 GEC524298:GED524299 GNY524298:GNZ524299 GXU524298:GXV524299 HHQ524298:HHR524299 HRM524298:HRN524299 IBI524298:IBJ524299 ILE524298:ILF524299 IVA524298:IVB524299 JEW524298:JEX524299 JOS524298:JOT524299 JYO524298:JYP524299 KIK524298:KIL524299 KSG524298:KSH524299 LCC524298:LCD524299 LLY524298:LLZ524299 LVU524298:LVV524299 MFQ524298:MFR524299 MPM524298:MPN524299 MZI524298:MZJ524299 NJE524298:NJF524299 NTA524298:NTB524299 OCW524298:OCX524299 OMS524298:OMT524299 OWO524298:OWP524299 PGK524298:PGL524299 PQG524298:PQH524299 QAC524298:QAD524299 QJY524298:QJZ524299 QTU524298:QTV524299 RDQ524298:RDR524299 RNM524298:RNN524299 RXI524298:RXJ524299 SHE524298:SHF524299 SRA524298:SRB524299 TAW524298:TAX524299 TKS524298:TKT524299 TUO524298:TUP524299 UEK524298:UEL524299 UOG524298:UOH524299 UYC524298:UYD524299 VHY524298:VHZ524299 VRU524298:VRV524299 WBQ524298:WBR524299 WLM524298:WLN524299 WVI524298:WVJ524299 A589834:B589835 IW589834:IX589835 SS589834:ST589835 ACO589834:ACP589835 AMK589834:AML589835 AWG589834:AWH589835 BGC589834:BGD589835 BPY589834:BPZ589835 BZU589834:BZV589835 CJQ589834:CJR589835 CTM589834:CTN589835 DDI589834:DDJ589835 DNE589834:DNF589835 DXA589834:DXB589835 EGW589834:EGX589835 EQS589834:EQT589835 FAO589834:FAP589835 FKK589834:FKL589835 FUG589834:FUH589835 GEC589834:GED589835 GNY589834:GNZ589835 GXU589834:GXV589835 HHQ589834:HHR589835 HRM589834:HRN589835 IBI589834:IBJ589835 ILE589834:ILF589835 IVA589834:IVB589835 JEW589834:JEX589835 JOS589834:JOT589835 JYO589834:JYP589835 KIK589834:KIL589835 KSG589834:KSH589835 LCC589834:LCD589835 LLY589834:LLZ589835 LVU589834:LVV589835 MFQ589834:MFR589835 MPM589834:MPN589835 MZI589834:MZJ589835 NJE589834:NJF589835 NTA589834:NTB589835 OCW589834:OCX589835 OMS589834:OMT589835 OWO589834:OWP589835 PGK589834:PGL589835 PQG589834:PQH589835 QAC589834:QAD589835 QJY589834:QJZ589835 QTU589834:QTV589835 RDQ589834:RDR589835 RNM589834:RNN589835 RXI589834:RXJ589835 SHE589834:SHF589835 SRA589834:SRB589835 TAW589834:TAX589835 TKS589834:TKT589835 TUO589834:TUP589835 UEK589834:UEL589835 UOG589834:UOH589835 UYC589834:UYD589835 VHY589834:VHZ589835 VRU589834:VRV589835 WBQ589834:WBR589835 WLM589834:WLN589835 WVI589834:WVJ589835 A655370:B655371 IW655370:IX655371 SS655370:ST655371 ACO655370:ACP655371 AMK655370:AML655371 AWG655370:AWH655371 BGC655370:BGD655371 BPY655370:BPZ655371 BZU655370:BZV655371 CJQ655370:CJR655371 CTM655370:CTN655371 DDI655370:DDJ655371 DNE655370:DNF655371 DXA655370:DXB655371 EGW655370:EGX655371 EQS655370:EQT655371 FAO655370:FAP655371 FKK655370:FKL655371 FUG655370:FUH655371 GEC655370:GED655371 GNY655370:GNZ655371 GXU655370:GXV655371 HHQ655370:HHR655371 HRM655370:HRN655371 IBI655370:IBJ655371 ILE655370:ILF655371 IVA655370:IVB655371 JEW655370:JEX655371 JOS655370:JOT655371 JYO655370:JYP655371 KIK655370:KIL655371 KSG655370:KSH655371 LCC655370:LCD655371 LLY655370:LLZ655371 LVU655370:LVV655371 MFQ655370:MFR655371 MPM655370:MPN655371 MZI655370:MZJ655371 NJE655370:NJF655371 NTA655370:NTB655371 OCW655370:OCX655371 OMS655370:OMT655371 OWO655370:OWP655371 PGK655370:PGL655371 PQG655370:PQH655371 QAC655370:QAD655371 QJY655370:QJZ655371 QTU655370:QTV655371 RDQ655370:RDR655371 RNM655370:RNN655371 RXI655370:RXJ655371 SHE655370:SHF655371 SRA655370:SRB655371 TAW655370:TAX655371 TKS655370:TKT655371 TUO655370:TUP655371 UEK655370:UEL655371 UOG655370:UOH655371 UYC655370:UYD655371 VHY655370:VHZ655371 VRU655370:VRV655371 WBQ655370:WBR655371 WLM655370:WLN655371 WVI655370:WVJ655371 A720906:B720907 IW720906:IX720907 SS720906:ST720907 ACO720906:ACP720907 AMK720906:AML720907 AWG720906:AWH720907 BGC720906:BGD720907 BPY720906:BPZ720907 BZU720906:BZV720907 CJQ720906:CJR720907 CTM720906:CTN720907 DDI720906:DDJ720907 DNE720906:DNF720907 DXA720906:DXB720907 EGW720906:EGX720907 EQS720906:EQT720907 FAO720906:FAP720907 FKK720906:FKL720907 FUG720906:FUH720907 GEC720906:GED720907 GNY720906:GNZ720907 GXU720906:GXV720907 HHQ720906:HHR720907 HRM720906:HRN720907 IBI720906:IBJ720907 ILE720906:ILF720907 IVA720906:IVB720907 JEW720906:JEX720907 JOS720906:JOT720907 JYO720906:JYP720907 KIK720906:KIL720907 KSG720906:KSH720907 LCC720906:LCD720907 LLY720906:LLZ720907 LVU720906:LVV720907 MFQ720906:MFR720907 MPM720906:MPN720907 MZI720906:MZJ720907 NJE720906:NJF720907 NTA720906:NTB720907 OCW720906:OCX720907 OMS720906:OMT720907 OWO720906:OWP720907 PGK720906:PGL720907 PQG720906:PQH720907 QAC720906:QAD720907 QJY720906:QJZ720907 QTU720906:QTV720907 RDQ720906:RDR720907 RNM720906:RNN720907 RXI720906:RXJ720907 SHE720906:SHF720907 SRA720906:SRB720907 TAW720906:TAX720907 TKS720906:TKT720907 TUO720906:TUP720907 UEK720906:UEL720907 UOG720906:UOH720907 UYC720906:UYD720907 VHY720906:VHZ720907 VRU720906:VRV720907 WBQ720906:WBR720907 WLM720906:WLN720907 WVI720906:WVJ720907 A786442:B786443 IW786442:IX786443 SS786442:ST786443 ACO786442:ACP786443 AMK786442:AML786443 AWG786442:AWH786443 BGC786442:BGD786443 BPY786442:BPZ786443 BZU786442:BZV786443 CJQ786442:CJR786443 CTM786442:CTN786443 DDI786442:DDJ786443 DNE786442:DNF786443 DXA786442:DXB786443 EGW786442:EGX786443 EQS786442:EQT786443 FAO786442:FAP786443 FKK786442:FKL786443 FUG786442:FUH786443 GEC786442:GED786443 GNY786442:GNZ786443 GXU786442:GXV786443 HHQ786442:HHR786443 HRM786442:HRN786443 IBI786442:IBJ786443 ILE786442:ILF786443 IVA786442:IVB786443 JEW786442:JEX786443 JOS786442:JOT786443 JYO786442:JYP786443 KIK786442:KIL786443 KSG786442:KSH786443 LCC786442:LCD786443 LLY786442:LLZ786443 LVU786442:LVV786443 MFQ786442:MFR786443 MPM786442:MPN786443 MZI786442:MZJ786443 NJE786442:NJF786443 NTA786442:NTB786443 OCW786442:OCX786443 OMS786442:OMT786443 OWO786442:OWP786443 PGK786442:PGL786443 PQG786442:PQH786443 QAC786442:QAD786443 QJY786442:QJZ786443 QTU786442:QTV786443 RDQ786442:RDR786443 RNM786442:RNN786443 RXI786442:RXJ786443 SHE786442:SHF786443 SRA786442:SRB786443 TAW786442:TAX786443 TKS786442:TKT786443 TUO786442:TUP786443 UEK786442:UEL786443 UOG786442:UOH786443 UYC786442:UYD786443 VHY786442:VHZ786443 VRU786442:VRV786443 WBQ786442:WBR786443 WLM786442:WLN786443 WVI786442:WVJ786443 A851978:B851979 IW851978:IX851979 SS851978:ST851979 ACO851978:ACP851979 AMK851978:AML851979 AWG851978:AWH851979 BGC851978:BGD851979 BPY851978:BPZ851979 BZU851978:BZV851979 CJQ851978:CJR851979 CTM851978:CTN851979 DDI851978:DDJ851979 DNE851978:DNF851979 DXA851978:DXB851979 EGW851978:EGX851979 EQS851978:EQT851979 FAO851978:FAP851979 FKK851978:FKL851979 FUG851978:FUH851979 GEC851978:GED851979 GNY851978:GNZ851979 GXU851978:GXV851979 HHQ851978:HHR851979 HRM851978:HRN851979 IBI851978:IBJ851979 ILE851978:ILF851979 IVA851978:IVB851979 JEW851978:JEX851979 JOS851978:JOT851979 JYO851978:JYP851979 KIK851978:KIL851979 KSG851978:KSH851979 LCC851978:LCD851979 LLY851978:LLZ851979 LVU851978:LVV851979 MFQ851978:MFR851979 MPM851978:MPN851979 MZI851978:MZJ851979 NJE851978:NJF851979 NTA851978:NTB851979 OCW851978:OCX851979 OMS851978:OMT851979 OWO851978:OWP851979 PGK851978:PGL851979 PQG851978:PQH851979 QAC851978:QAD851979 QJY851978:QJZ851979 QTU851978:QTV851979 RDQ851978:RDR851979 RNM851978:RNN851979 RXI851978:RXJ851979 SHE851978:SHF851979 SRA851978:SRB851979 TAW851978:TAX851979 TKS851978:TKT851979 TUO851978:TUP851979 UEK851978:UEL851979 UOG851978:UOH851979 UYC851978:UYD851979 VHY851978:VHZ851979 VRU851978:VRV851979 WBQ851978:WBR851979 WLM851978:WLN851979 WVI851978:WVJ851979 A917514:B917515 IW917514:IX917515 SS917514:ST917515 ACO917514:ACP917515 AMK917514:AML917515 AWG917514:AWH917515 BGC917514:BGD917515 BPY917514:BPZ917515 BZU917514:BZV917515 CJQ917514:CJR917515 CTM917514:CTN917515 DDI917514:DDJ917515 DNE917514:DNF917515 DXA917514:DXB917515 EGW917514:EGX917515 EQS917514:EQT917515 FAO917514:FAP917515 FKK917514:FKL917515 FUG917514:FUH917515 GEC917514:GED917515 GNY917514:GNZ917515 GXU917514:GXV917515 HHQ917514:HHR917515 HRM917514:HRN917515 IBI917514:IBJ917515 ILE917514:ILF917515 IVA917514:IVB917515 JEW917514:JEX917515 JOS917514:JOT917515 JYO917514:JYP917515 KIK917514:KIL917515 KSG917514:KSH917515 LCC917514:LCD917515 LLY917514:LLZ917515 LVU917514:LVV917515 MFQ917514:MFR917515 MPM917514:MPN917515 MZI917514:MZJ917515 NJE917514:NJF917515 NTA917514:NTB917515 OCW917514:OCX917515 OMS917514:OMT917515 OWO917514:OWP917515 PGK917514:PGL917515 PQG917514:PQH917515 QAC917514:QAD917515 QJY917514:QJZ917515 QTU917514:QTV917515 RDQ917514:RDR917515 RNM917514:RNN917515 RXI917514:RXJ917515 SHE917514:SHF917515 SRA917514:SRB917515 TAW917514:TAX917515 TKS917514:TKT917515 TUO917514:TUP917515 UEK917514:UEL917515 UOG917514:UOH917515 UYC917514:UYD917515 VHY917514:VHZ917515 VRU917514:VRV917515 WBQ917514:WBR917515 WLM917514:WLN917515 WVI917514:WVJ917515 A983050:B983051 IW983050:IX983051 SS983050:ST983051 ACO983050:ACP983051 AMK983050:AML983051 AWG983050:AWH983051 BGC983050:BGD983051 BPY983050:BPZ983051 BZU983050:BZV983051 CJQ983050:CJR983051 CTM983050:CTN983051 DDI983050:DDJ983051 DNE983050:DNF983051 DXA983050:DXB983051 EGW983050:EGX983051 EQS983050:EQT983051 FAO983050:FAP983051 FKK983050:FKL983051 FUG983050:FUH983051 GEC983050:GED983051 GNY983050:GNZ983051 GXU983050:GXV983051 HHQ983050:HHR983051 HRM983050:HRN983051 IBI983050:IBJ983051 ILE983050:ILF983051 IVA983050:IVB983051 JEW983050:JEX983051 JOS983050:JOT983051 JYO983050:JYP983051 KIK983050:KIL983051 KSG983050:KSH983051 LCC983050:LCD983051 LLY983050:LLZ983051 LVU983050:LVV983051 MFQ983050:MFR983051 MPM983050:MPN983051 MZI983050:MZJ983051 NJE983050:NJF983051 NTA983050:NTB983051 OCW983050:OCX983051 OMS983050:OMT983051 OWO983050:OWP983051 PGK983050:PGL983051 PQG983050:PQH983051 QAC983050:QAD983051 QJY983050:QJZ983051 QTU983050:QTV983051 RDQ983050:RDR983051 RNM983050:RNN983051 RXI983050:RXJ983051 SHE983050:SHF983051 SRA983050:SRB983051 TAW983050:TAX983051 TKS983050:TKT983051 TUO983050:TUP983051 UEK983050:UEL983051 UOG983050:UOH983051 UYC983050:UYD983051 VHY983050:VHZ983051 VRU983050:VRV983051 WBQ983050:WBR983051 WLM983050:WLN983051 WVI983050:WVJ983051 P10:Q11 JL10:JM11 TH10:TI11 ADD10:ADE11 AMZ10:ANA11 AWV10:AWW11 BGR10:BGS11 BQN10:BQO11 CAJ10:CAK11 CKF10:CKG11 CUB10:CUC11 DDX10:DDY11 DNT10:DNU11 DXP10:DXQ11 EHL10:EHM11 ERH10:ERI11 FBD10:FBE11 FKZ10:FLA11 FUV10:FUW11 GER10:GES11 GON10:GOO11 GYJ10:GYK11 HIF10:HIG11 HSB10:HSC11 IBX10:IBY11 ILT10:ILU11 IVP10:IVQ11 JFL10:JFM11 JPH10:JPI11 JZD10:JZE11 KIZ10:KJA11 KSV10:KSW11 LCR10:LCS11 LMN10:LMO11 LWJ10:LWK11 MGF10:MGG11 MQB10:MQC11 MZX10:MZY11 NJT10:NJU11 NTP10:NTQ11 ODL10:ODM11 ONH10:ONI11 OXD10:OXE11 PGZ10:PHA11 PQV10:PQW11 QAR10:QAS11 QKN10:QKO11 QUJ10:QUK11 REF10:REG11 ROB10:ROC11 RXX10:RXY11 SHT10:SHU11 SRP10:SRQ11 TBL10:TBM11 TLH10:TLI11 TVD10:TVE11 UEZ10:UFA11 UOV10:UOW11 UYR10:UYS11 VIN10:VIO11 VSJ10:VSK11 WCF10:WCG11 WMB10:WMC11 WVX10:WVY11 P65546:Q65547 JL65546:JM65547 TH65546:TI65547 ADD65546:ADE65547 AMZ65546:ANA65547 AWV65546:AWW65547 BGR65546:BGS65547 BQN65546:BQO65547 CAJ65546:CAK65547 CKF65546:CKG65547 CUB65546:CUC65547 DDX65546:DDY65547 DNT65546:DNU65547 DXP65546:DXQ65547 EHL65546:EHM65547 ERH65546:ERI65547 FBD65546:FBE65547 FKZ65546:FLA65547 FUV65546:FUW65547 GER65546:GES65547 GON65546:GOO65547 GYJ65546:GYK65547 HIF65546:HIG65547 HSB65546:HSC65547 IBX65546:IBY65547 ILT65546:ILU65547 IVP65546:IVQ65547 JFL65546:JFM65547 JPH65546:JPI65547 JZD65546:JZE65547 KIZ65546:KJA65547 KSV65546:KSW65547 LCR65546:LCS65547 LMN65546:LMO65547 LWJ65546:LWK65547 MGF65546:MGG65547 MQB65546:MQC65547 MZX65546:MZY65547 NJT65546:NJU65547 NTP65546:NTQ65547 ODL65546:ODM65547 ONH65546:ONI65547 OXD65546:OXE65547 PGZ65546:PHA65547 PQV65546:PQW65547 QAR65546:QAS65547 QKN65546:QKO65547 QUJ65546:QUK65547 REF65546:REG65547 ROB65546:ROC65547 RXX65546:RXY65547 SHT65546:SHU65547 SRP65546:SRQ65547 TBL65546:TBM65547 TLH65546:TLI65547 TVD65546:TVE65547 UEZ65546:UFA65547 UOV65546:UOW65547 UYR65546:UYS65547 VIN65546:VIO65547 VSJ65546:VSK65547 WCF65546:WCG65547 WMB65546:WMC65547 WVX65546:WVY65547 P131082:Q131083 JL131082:JM131083 TH131082:TI131083 ADD131082:ADE131083 AMZ131082:ANA131083 AWV131082:AWW131083 BGR131082:BGS131083 BQN131082:BQO131083 CAJ131082:CAK131083 CKF131082:CKG131083 CUB131082:CUC131083 DDX131082:DDY131083 DNT131082:DNU131083 DXP131082:DXQ131083 EHL131082:EHM131083 ERH131082:ERI131083 FBD131082:FBE131083 FKZ131082:FLA131083 FUV131082:FUW131083 GER131082:GES131083 GON131082:GOO131083 GYJ131082:GYK131083 HIF131082:HIG131083 HSB131082:HSC131083 IBX131082:IBY131083 ILT131082:ILU131083 IVP131082:IVQ131083 JFL131082:JFM131083 JPH131082:JPI131083 JZD131082:JZE131083 KIZ131082:KJA131083 KSV131082:KSW131083 LCR131082:LCS131083 LMN131082:LMO131083 LWJ131082:LWK131083 MGF131082:MGG131083 MQB131082:MQC131083 MZX131082:MZY131083 NJT131082:NJU131083 NTP131082:NTQ131083 ODL131082:ODM131083 ONH131082:ONI131083 OXD131082:OXE131083 PGZ131082:PHA131083 PQV131082:PQW131083 QAR131082:QAS131083 QKN131082:QKO131083 QUJ131082:QUK131083 REF131082:REG131083 ROB131082:ROC131083 RXX131082:RXY131083 SHT131082:SHU131083 SRP131082:SRQ131083 TBL131082:TBM131083 TLH131082:TLI131083 TVD131082:TVE131083 UEZ131082:UFA131083 UOV131082:UOW131083 UYR131082:UYS131083 VIN131082:VIO131083 VSJ131082:VSK131083 WCF131082:WCG131083 WMB131082:WMC131083 WVX131082:WVY131083 P196618:Q196619 JL196618:JM196619 TH196618:TI196619 ADD196618:ADE196619 AMZ196618:ANA196619 AWV196618:AWW196619 BGR196618:BGS196619 BQN196618:BQO196619 CAJ196618:CAK196619 CKF196618:CKG196619 CUB196618:CUC196619 DDX196618:DDY196619 DNT196618:DNU196619 DXP196618:DXQ196619 EHL196618:EHM196619 ERH196618:ERI196619 FBD196618:FBE196619 FKZ196618:FLA196619 FUV196618:FUW196619 GER196618:GES196619 GON196618:GOO196619 GYJ196618:GYK196619 HIF196618:HIG196619 HSB196618:HSC196619 IBX196618:IBY196619 ILT196618:ILU196619 IVP196618:IVQ196619 JFL196618:JFM196619 JPH196618:JPI196619 JZD196618:JZE196619 KIZ196618:KJA196619 KSV196618:KSW196619 LCR196618:LCS196619 LMN196618:LMO196619 LWJ196618:LWK196619 MGF196618:MGG196619 MQB196618:MQC196619 MZX196618:MZY196619 NJT196618:NJU196619 NTP196618:NTQ196619 ODL196618:ODM196619 ONH196618:ONI196619 OXD196618:OXE196619 PGZ196618:PHA196619 PQV196618:PQW196619 QAR196618:QAS196619 QKN196618:QKO196619 QUJ196618:QUK196619 REF196618:REG196619 ROB196618:ROC196619 RXX196618:RXY196619 SHT196618:SHU196619 SRP196618:SRQ196619 TBL196618:TBM196619 TLH196618:TLI196619 TVD196618:TVE196619 UEZ196618:UFA196619 UOV196618:UOW196619 UYR196618:UYS196619 VIN196618:VIO196619 VSJ196618:VSK196619 WCF196618:WCG196619 WMB196618:WMC196619 WVX196618:WVY196619 P262154:Q262155 JL262154:JM262155 TH262154:TI262155 ADD262154:ADE262155 AMZ262154:ANA262155 AWV262154:AWW262155 BGR262154:BGS262155 BQN262154:BQO262155 CAJ262154:CAK262155 CKF262154:CKG262155 CUB262154:CUC262155 DDX262154:DDY262155 DNT262154:DNU262155 DXP262154:DXQ262155 EHL262154:EHM262155 ERH262154:ERI262155 FBD262154:FBE262155 FKZ262154:FLA262155 FUV262154:FUW262155 GER262154:GES262155 GON262154:GOO262155 GYJ262154:GYK262155 HIF262154:HIG262155 HSB262154:HSC262155 IBX262154:IBY262155 ILT262154:ILU262155 IVP262154:IVQ262155 JFL262154:JFM262155 JPH262154:JPI262155 JZD262154:JZE262155 KIZ262154:KJA262155 KSV262154:KSW262155 LCR262154:LCS262155 LMN262154:LMO262155 LWJ262154:LWK262155 MGF262154:MGG262155 MQB262154:MQC262155 MZX262154:MZY262155 NJT262154:NJU262155 NTP262154:NTQ262155 ODL262154:ODM262155 ONH262154:ONI262155 OXD262154:OXE262155 PGZ262154:PHA262155 PQV262154:PQW262155 QAR262154:QAS262155 QKN262154:QKO262155 QUJ262154:QUK262155 REF262154:REG262155 ROB262154:ROC262155 RXX262154:RXY262155 SHT262154:SHU262155 SRP262154:SRQ262155 TBL262154:TBM262155 TLH262154:TLI262155 TVD262154:TVE262155 UEZ262154:UFA262155 UOV262154:UOW262155 UYR262154:UYS262155 VIN262154:VIO262155 VSJ262154:VSK262155 WCF262154:WCG262155 WMB262154:WMC262155 WVX262154:WVY262155 P327690:Q327691 JL327690:JM327691 TH327690:TI327691 ADD327690:ADE327691 AMZ327690:ANA327691 AWV327690:AWW327691 BGR327690:BGS327691 BQN327690:BQO327691 CAJ327690:CAK327691 CKF327690:CKG327691 CUB327690:CUC327691 DDX327690:DDY327691 DNT327690:DNU327691 DXP327690:DXQ327691 EHL327690:EHM327691 ERH327690:ERI327691 FBD327690:FBE327691 FKZ327690:FLA327691 FUV327690:FUW327691 GER327690:GES327691 GON327690:GOO327691 GYJ327690:GYK327691 HIF327690:HIG327691 HSB327690:HSC327691 IBX327690:IBY327691 ILT327690:ILU327691 IVP327690:IVQ327691 JFL327690:JFM327691 JPH327690:JPI327691 JZD327690:JZE327691 KIZ327690:KJA327691 KSV327690:KSW327691 LCR327690:LCS327691 LMN327690:LMO327691 LWJ327690:LWK327691 MGF327690:MGG327691 MQB327690:MQC327691 MZX327690:MZY327691 NJT327690:NJU327691 NTP327690:NTQ327691 ODL327690:ODM327691 ONH327690:ONI327691 OXD327690:OXE327691 PGZ327690:PHA327691 PQV327690:PQW327691 QAR327690:QAS327691 QKN327690:QKO327691 QUJ327690:QUK327691 REF327690:REG327691 ROB327690:ROC327691 RXX327690:RXY327691 SHT327690:SHU327691 SRP327690:SRQ327691 TBL327690:TBM327691 TLH327690:TLI327691 TVD327690:TVE327691 UEZ327690:UFA327691 UOV327690:UOW327691 UYR327690:UYS327691 VIN327690:VIO327691 VSJ327690:VSK327691 WCF327690:WCG327691 WMB327690:WMC327691 WVX327690:WVY327691 P393226:Q393227 JL393226:JM393227 TH393226:TI393227 ADD393226:ADE393227 AMZ393226:ANA393227 AWV393226:AWW393227 BGR393226:BGS393227 BQN393226:BQO393227 CAJ393226:CAK393227 CKF393226:CKG393227 CUB393226:CUC393227 DDX393226:DDY393227 DNT393226:DNU393227 DXP393226:DXQ393227 EHL393226:EHM393227 ERH393226:ERI393227 FBD393226:FBE393227 FKZ393226:FLA393227 FUV393226:FUW393227 GER393226:GES393227 GON393226:GOO393227 GYJ393226:GYK393227 HIF393226:HIG393227 HSB393226:HSC393227 IBX393226:IBY393227 ILT393226:ILU393227 IVP393226:IVQ393227 JFL393226:JFM393227 JPH393226:JPI393227 JZD393226:JZE393227 KIZ393226:KJA393227 KSV393226:KSW393227 LCR393226:LCS393227 LMN393226:LMO393227 LWJ393226:LWK393227 MGF393226:MGG393227 MQB393226:MQC393227 MZX393226:MZY393227 NJT393226:NJU393227 NTP393226:NTQ393227 ODL393226:ODM393227 ONH393226:ONI393227 OXD393226:OXE393227 PGZ393226:PHA393227 PQV393226:PQW393227 QAR393226:QAS393227 QKN393226:QKO393227 QUJ393226:QUK393227 REF393226:REG393227 ROB393226:ROC393227 RXX393226:RXY393227 SHT393226:SHU393227 SRP393226:SRQ393227 TBL393226:TBM393227 TLH393226:TLI393227 TVD393226:TVE393227 UEZ393226:UFA393227 UOV393226:UOW393227 UYR393226:UYS393227 VIN393226:VIO393227 VSJ393226:VSK393227 WCF393226:WCG393227 WMB393226:WMC393227 WVX393226:WVY393227 P458762:Q458763 JL458762:JM458763 TH458762:TI458763 ADD458762:ADE458763 AMZ458762:ANA458763 AWV458762:AWW458763 BGR458762:BGS458763 BQN458762:BQO458763 CAJ458762:CAK458763 CKF458762:CKG458763 CUB458762:CUC458763 DDX458762:DDY458763 DNT458762:DNU458763 DXP458762:DXQ458763 EHL458762:EHM458763 ERH458762:ERI458763 FBD458762:FBE458763 FKZ458762:FLA458763 FUV458762:FUW458763 GER458762:GES458763 GON458762:GOO458763 GYJ458762:GYK458763 HIF458762:HIG458763 HSB458762:HSC458763 IBX458762:IBY458763 ILT458762:ILU458763 IVP458762:IVQ458763 JFL458762:JFM458763 JPH458762:JPI458763 JZD458762:JZE458763 KIZ458762:KJA458763 KSV458762:KSW458763 LCR458762:LCS458763 LMN458762:LMO458763 LWJ458762:LWK458763 MGF458762:MGG458763 MQB458762:MQC458763 MZX458762:MZY458763 NJT458762:NJU458763 NTP458762:NTQ458763 ODL458762:ODM458763 ONH458762:ONI458763 OXD458762:OXE458763 PGZ458762:PHA458763 PQV458762:PQW458763 QAR458762:QAS458763 QKN458762:QKO458763 QUJ458762:QUK458763 REF458762:REG458763 ROB458762:ROC458763 RXX458762:RXY458763 SHT458762:SHU458763 SRP458762:SRQ458763 TBL458762:TBM458763 TLH458762:TLI458763 TVD458762:TVE458763 UEZ458762:UFA458763 UOV458762:UOW458763 UYR458762:UYS458763 VIN458762:VIO458763 VSJ458762:VSK458763 WCF458762:WCG458763 WMB458762:WMC458763 WVX458762:WVY458763 P524298:Q524299 JL524298:JM524299 TH524298:TI524299 ADD524298:ADE524299 AMZ524298:ANA524299 AWV524298:AWW524299 BGR524298:BGS524299 BQN524298:BQO524299 CAJ524298:CAK524299 CKF524298:CKG524299 CUB524298:CUC524299 DDX524298:DDY524299 DNT524298:DNU524299 DXP524298:DXQ524299 EHL524298:EHM524299 ERH524298:ERI524299 FBD524298:FBE524299 FKZ524298:FLA524299 FUV524298:FUW524299 GER524298:GES524299 GON524298:GOO524299 GYJ524298:GYK524299 HIF524298:HIG524299 HSB524298:HSC524299 IBX524298:IBY524299 ILT524298:ILU524299 IVP524298:IVQ524299 JFL524298:JFM524299 JPH524298:JPI524299 JZD524298:JZE524299 KIZ524298:KJA524299 KSV524298:KSW524299 LCR524298:LCS524299 LMN524298:LMO524299 LWJ524298:LWK524299 MGF524298:MGG524299 MQB524298:MQC524299 MZX524298:MZY524299 NJT524298:NJU524299 NTP524298:NTQ524299 ODL524298:ODM524299 ONH524298:ONI524299 OXD524298:OXE524299 PGZ524298:PHA524299 PQV524298:PQW524299 QAR524298:QAS524299 QKN524298:QKO524299 QUJ524298:QUK524299 REF524298:REG524299 ROB524298:ROC524299 RXX524298:RXY524299 SHT524298:SHU524299 SRP524298:SRQ524299 TBL524298:TBM524299 TLH524298:TLI524299 TVD524298:TVE524299 UEZ524298:UFA524299 UOV524298:UOW524299 UYR524298:UYS524299 VIN524298:VIO524299 VSJ524298:VSK524299 WCF524298:WCG524299 WMB524298:WMC524299 WVX524298:WVY524299 P589834:Q589835 JL589834:JM589835 TH589834:TI589835 ADD589834:ADE589835 AMZ589834:ANA589835 AWV589834:AWW589835 BGR589834:BGS589835 BQN589834:BQO589835 CAJ589834:CAK589835 CKF589834:CKG589835 CUB589834:CUC589835 DDX589834:DDY589835 DNT589834:DNU589835 DXP589834:DXQ589835 EHL589834:EHM589835 ERH589834:ERI589835 FBD589834:FBE589835 FKZ589834:FLA589835 FUV589834:FUW589835 GER589834:GES589835 GON589834:GOO589835 GYJ589834:GYK589835 HIF589834:HIG589835 HSB589834:HSC589835 IBX589834:IBY589835 ILT589834:ILU589835 IVP589834:IVQ589835 JFL589834:JFM589835 JPH589834:JPI589835 JZD589834:JZE589835 KIZ589834:KJA589835 KSV589834:KSW589835 LCR589834:LCS589835 LMN589834:LMO589835 LWJ589834:LWK589835 MGF589834:MGG589835 MQB589834:MQC589835 MZX589834:MZY589835 NJT589834:NJU589835 NTP589834:NTQ589835 ODL589834:ODM589835 ONH589834:ONI589835 OXD589834:OXE589835 PGZ589834:PHA589835 PQV589834:PQW589835 QAR589834:QAS589835 QKN589834:QKO589835 QUJ589834:QUK589835 REF589834:REG589835 ROB589834:ROC589835 RXX589834:RXY589835 SHT589834:SHU589835 SRP589834:SRQ589835 TBL589834:TBM589835 TLH589834:TLI589835 TVD589834:TVE589835 UEZ589834:UFA589835 UOV589834:UOW589835 UYR589834:UYS589835 VIN589834:VIO589835 VSJ589834:VSK589835 WCF589834:WCG589835 WMB589834:WMC589835 WVX589834:WVY589835 P655370:Q655371 JL655370:JM655371 TH655370:TI655371 ADD655370:ADE655371 AMZ655370:ANA655371 AWV655370:AWW655371 BGR655370:BGS655371 BQN655370:BQO655371 CAJ655370:CAK655371 CKF655370:CKG655371 CUB655370:CUC655371 DDX655370:DDY655371 DNT655370:DNU655371 DXP655370:DXQ655371 EHL655370:EHM655371 ERH655370:ERI655371 FBD655370:FBE655371 FKZ655370:FLA655371 FUV655370:FUW655371 GER655370:GES655371 GON655370:GOO655371 GYJ655370:GYK655371 HIF655370:HIG655371 HSB655370:HSC655371 IBX655370:IBY655371 ILT655370:ILU655371 IVP655370:IVQ655371 JFL655370:JFM655371 JPH655370:JPI655371 JZD655370:JZE655371 KIZ655370:KJA655371 KSV655370:KSW655371 LCR655370:LCS655371 LMN655370:LMO655371 LWJ655370:LWK655371 MGF655370:MGG655371 MQB655370:MQC655371 MZX655370:MZY655371 NJT655370:NJU655371 NTP655370:NTQ655371 ODL655370:ODM655371 ONH655370:ONI655371 OXD655370:OXE655371 PGZ655370:PHA655371 PQV655370:PQW655371 QAR655370:QAS655371 QKN655370:QKO655371 QUJ655370:QUK655371 REF655370:REG655371 ROB655370:ROC655371 RXX655370:RXY655371 SHT655370:SHU655371 SRP655370:SRQ655371 TBL655370:TBM655371 TLH655370:TLI655371 TVD655370:TVE655371 UEZ655370:UFA655371 UOV655370:UOW655371 UYR655370:UYS655371 VIN655370:VIO655371 VSJ655370:VSK655371 WCF655370:WCG655371 WMB655370:WMC655371 WVX655370:WVY655371 P720906:Q720907 JL720906:JM720907 TH720906:TI720907 ADD720906:ADE720907 AMZ720906:ANA720907 AWV720906:AWW720907 BGR720906:BGS720907 BQN720906:BQO720907 CAJ720906:CAK720907 CKF720906:CKG720907 CUB720906:CUC720907 DDX720906:DDY720907 DNT720906:DNU720907 DXP720906:DXQ720907 EHL720906:EHM720907 ERH720906:ERI720907 FBD720906:FBE720907 FKZ720906:FLA720907 FUV720906:FUW720907 GER720906:GES720907 GON720906:GOO720907 GYJ720906:GYK720907 HIF720906:HIG720907 HSB720906:HSC720907 IBX720906:IBY720907 ILT720906:ILU720907 IVP720906:IVQ720907 JFL720906:JFM720907 JPH720906:JPI720907 JZD720906:JZE720907 KIZ720906:KJA720907 KSV720906:KSW720907 LCR720906:LCS720907 LMN720906:LMO720907 LWJ720906:LWK720907 MGF720906:MGG720907 MQB720906:MQC720907 MZX720906:MZY720907 NJT720906:NJU720907 NTP720906:NTQ720907 ODL720906:ODM720907 ONH720906:ONI720907 OXD720906:OXE720907 PGZ720906:PHA720907 PQV720906:PQW720907 QAR720906:QAS720907 QKN720906:QKO720907 QUJ720906:QUK720907 REF720906:REG720907 ROB720906:ROC720907 RXX720906:RXY720907 SHT720906:SHU720907 SRP720906:SRQ720907 TBL720906:TBM720907 TLH720906:TLI720907 TVD720906:TVE720907 UEZ720906:UFA720907 UOV720906:UOW720907 UYR720906:UYS720907 VIN720906:VIO720907 VSJ720906:VSK720907 WCF720906:WCG720907 WMB720906:WMC720907 WVX720906:WVY720907 P786442:Q786443 JL786442:JM786443 TH786442:TI786443 ADD786442:ADE786443 AMZ786442:ANA786443 AWV786442:AWW786443 BGR786442:BGS786443 BQN786442:BQO786443 CAJ786442:CAK786443 CKF786442:CKG786443 CUB786442:CUC786443 DDX786442:DDY786443 DNT786442:DNU786443 DXP786442:DXQ786443 EHL786442:EHM786443 ERH786442:ERI786443 FBD786442:FBE786443 FKZ786442:FLA786443 FUV786442:FUW786443 GER786442:GES786443 GON786442:GOO786443 GYJ786442:GYK786443 HIF786442:HIG786443 HSB786442:HSC786443 IBX786442:IBY786443 ILT786442:ILU786443 IVP786442:IVQ786443 JFL786442:JFM786443 JPH786442:JPI786443 JZD786442:JZE786443 KIZ786442:KJA786443 KSV786442:KSW786443 LCR786442:LCS786443 LMN786442:LMO786443 LWJ786442:LWK786443 MGF786442:MGG786443 MQB786442:MQC786443 MZX786442:MZY786443 NJT786442:NJU786443 NTP786442:NTQ786443 ODL786442:ODM786443 ONH786442:ONI786443 OXD786442:OXE786443 PGZ786442:PHA786443 PQV786442:PQW786443 QAR786442:QAS786443 QKN786442:QKO786443 QUJ786442:QUK786443 REF786442:REG786443 ROB786442:ROC786443 RXX786442:RXY786443 SHT786442:SHU786443 SRP786442:SRQ786443 TBL786442:TBM786443 TLH786442:TLI786443 TVD786442:TVE786443 UEZ786442:UFA786443 UOV786442:UOW786443 UYR786442:UYS786443 VIN786442:VIO786443 VSJ786442:VSK786443 WCF786442:WCG786443 WMB786442:WMC786443 WVX786442:WVY786443 P851978:Q851979 JL851978:JM851979 TH851978:TI851979 ADD851978:ADE851979 AMZ851978:ANA851979 AWV851978:AWW851979 BGR851978:BGS851979 BQN851978:BQO851979 CAJ851978:CAK851979 CKF851978:CKG851979 CUB851978:CUC851979 DDX851978:DDY851979 DNT851978:DNU851979 DXP851978:DXQ851979 EHL851978:EHM851979 ERH851978:ERI851979 FBD851978:FBE851979 FKZ851978:FLA851979 FUV851978:FUW851979 GER851978:GES851979 GON851978:GOO851979 GYJ851978:GYK851979 HIF851978:HIG851979 HSB851978:HSC851979 IBX851978:IBY851979 ILT851978:ILU851979 IVP851978:IVQ851979 JFL851978:JFM851979 JPH851978:JPI851979 JZD851978:JZE851979 KIZ851978:KJA851979 KSV851978:KSW851979 LCR851978:LCS851979 LMN851978:LMO851979 LWJ851978:LWK851979 MGF851978:MGG851979 MQB851978:MQC851979 MZX851978:MZY851979 NJT851978:NJU851979 NTP851978:NTQ851979 ODL851978:ODM851979 ONH851978:ONI851979 OXD851978:OXE851979 PGZ851978:PHA851979 PQV851978:PQW851979 QAR851978:QAS851979 QKN851978:QKO851979 QUJ851978:QUK851979 REF851978:REG851979 ROB851978:ROC851979 RXX851978:RXY851979 SHT851978:SHU851979 SRP851978:SRQ851979 TBL851978:TBM851979 TLH851978:TLI851979 TVD851978:TVE851979 UEZ851978:UFA851979 UOV851978:UOW851979 UYR851978:UYS851979 VIN851978:VIO851979 VSJ851978:VSK851979 WCF851978:WCG851979 WMB851978:WMC851979 WVX851978:WVY851979 P917514:Q917515 JL917514:JM917515 TH917514:TI917515 ADD917514:ADE917515 AMZ917514:ANA917515 AWV917514:AWW917515 BGR917514:BGS917515 BQN917514:BQO917515 CAJ917514:CAK917515 CKF917514:CKG917515 CUB917514:CUC917515 DDX917514:DDY917515 DNT917514:DNU917515 DXP917514:DXQ917515 EHL917514:EHM917515 ERH917514:ERI917515 FBD917514:FBE917515 FKZ917514:FLA917515 FUV917514:FUW917515 GER917514:GES917515 GON917514:GOO917515 GYJ917514:GYK917515 HIF917514:HIG917515 HSB917514:HSC917515 IBX917514:IBY917515 ILT917514:ILU917515 IVP917514:IVQ917515 JFL917514:JFM917515 JPH917514:JPI917515 JZD917514:JZE917515 KIZ917514:KJA917515 KSV917514:KSW917515 LCR917514:LCS917515 LMN917514:LMO917515 LWJ917514:LWK917515 MGF917514:MGG917515 MQB917514:MQC917515 MZX917514:MZY917515 NJT917514:NJU917515 NTP917514:NTQ917515 ODL917514:ODM917515 ONH917514:ONI917515 OXD917514:OXE917515 PGZ917514:PHA917515 PQV917514:PQW917515 QAR917514:QAS917515 QKN917514:QKO917515 QUJ917514:QUK917515 REF917514:REG917515 ROB917514:ROC917515 RXX917514:RXY917515 SHT917514:SHU917515 SRP917514:SRQ917515 TBL917514:TBM917515 TLH917514:TLI917515 TVD917514:TVE917515 UEZ917514:UFA917515 UOV917514:UOW917515 UYR917514:UYS917515 VIN917514:VIO917515 VSJ917514:VSK917515 WCF917514:WCG917515 WMB917514:WMC917515 WVX917514:WVY917515 P983050:Q983051 JL983050:JM983051 TH983050:TI983051 ADD983050:ADE983051 AMZ983050:ANA983051 AWV983050:AWW983051 BGR983050:BGS983051 BQN983050:BQO983051 CAJ983050:CAK983051 CKF983050:CKG983051 CUB983050:CUC983051 DDX983050:DDY983051 DNT983050:DNU983051 DXP983050:DXQ983051 EHL983050:EHM983051 ERH983050:ERI983051 FBD983050:FBE983051 FKZ983050:FLA983051 FUV983050:FUW983051 GER983050:GES983051 GON983050:GOO983051 GYJ983050:GYK983051 HIF983050:HIG983051 HSB983050:HSC983051 IBX983050:IBY983051 ILT983050:ILU983051 IVP983050:IVQ983051 JFL983050:JFM983051 JPH983050:JPI983051 JZD983050:JZE983051 KIZ983050:KJA983051 KSV983050:KSW983051 LCR983050:LCS983051 LMN983050:LMO983051 LWJ983050:LWK983051 MGF983050:MGG983051 MQB983050:MQC983051 MZX983050:MZY983051 NJT983050:NJU983051 NTP983050:NTQ983051 ODL983050:ODM983051 ONH983050:ONI983051 OXD983050:OXE983051 PGZ983050:PHA983051 PQV983050:PQW983051 QAR983050:QAS983051 QKN983050:QKO983051 QUJ983050:QUK983051 REF983050:REG983051 ROB983050:ROC983051 RXX983050:RXY983051 SHT983050:SHU983051 SRP983050:SRQ983051 TBL983050:TBM983051 TLH983050:TLI983051 TVD983050:TVE983051 UEZ983050:UFA983051 UOV983050:UOW983051 UYR983050:UYS983051 VIN983050:VIO983051 VSJ983050:VSK983051 WCF983050:WCG983051 WMB983050:WMC983051 WVX983050:WVY983051 U10:X11 JQ10:JT11 TM10:TP11 ADI10:ADL11 ANE10:ANH11 AXA10:AXD11 BGW10:BGZ11 BQS10:BQV11 CAO10:CAR11 CKK10:CKN11 CUG10:CUJ11 DEC10:DEF11 DNY10:DOB11 DXU10:DXX11 EHQ10:EHT11 ERM10:ERP11 FBI10:FBL11 FLE10:FLH11 FVA10:FVD11 GEW10:GEZ11 GOS10:GOV11 GYO10:GYR11 HIK10:HIN11 HSG10:HSJ11 ICC10:ICF11 ILY10:IMB11 IVU10:IVX11 JFQ10:JFT11 JPM10:JPP11 JZI10:JZL11 KJE10:KJH11 KTA10:KTD11 LCW10:LCZ11 LMS10:LMV11 LWO10:LWR11 MGK10:MGN11 MQG10:MQJ11 NAC10:NAF11 NJY10:NKB11 NTU10:NTX11 ODQ10:ODT11 ONM10:ONP11 OXI10:OXL11 PHE10:PHH11 PRA10:PRD11 QAW10:QAZ11 QKS10:QKV11 QUO10:QUR11 REK10:REN11 ROG10:ROJ11 RYC10:RYF11 SHY10:SIB11 SRU10:SRX11 TBQ10:TBT11 TLM10:TLP11 TVI10:TVL11 UFE10:UFH11 UPA10:UPD11 UYW10:UYZ11 VIS10:VIV11 VSO10:VSR11 WCK10:WCN11 WMG10:WMJ11 WWC10:WWF11 U65546:X65547 JQ65546:JT65547 TM65546:TP65547 ADI65546:ADL65547 ANE65546:ANH65547 AXA65546:AXD65547 BGW65546:BGZ65547 BQS65546:BQV65547 CAO65546:CAR65547 CKK65546:CKN65547 CUG65546:CUJ65547 DEC65546:DEF65547 DNY65546:DOB65547 DXU65546:DXX65547 EHQ65546:EHT65547 ERM65546:ERP65547 FBI65546:FBL65547 FLE65546:FLH65547 FVA65546:FVD65547 GEW65546:GEZ65547 GOS65546:GOV65547 GYO65546:GYR65547 HIK65546:HIN65547 HSG65546:HSJ65547 ICC65546:ICF65547 ILY65546:IMB65547 IVU65546:IVX65547 JFQ65546:JFT65547 JPM65546:JPP65547 JZI65546:JZL65547 KJE65546:KJH65547 KTA65546:KTD65547 LCW65546:LCZ65547 LMS65546:LMV65547 LWO65546:LWR65547 MGK65546:MGN65547 MQG65546:MQJ65547 NAC65546:NAF65547 NJY65546:NKB65547 NTU65546:NTX65547 ODQ65546:ODT65547 ONM65546:ONP65547 OXI65546:OXL65547 PHE65546:PHH65547 PRA65546:PRD65547 QAW65546:QAZ65547 QKS65546:QKV65547 QUO65546:QUR65547 REK65546:REN65547 ROG65546:ROJ65547 RYC65546:RYF65547 SHY65546:SIB65547 SRU65546:SRX65547 TBQ65546:TBT65547 TLM65546:TLP65547 TVI65546:TVL65547 UFE65546:UFH65547 UPA65546:UPD65547 UYW65546:UYZ65547 VIS65546:VIV65547 VSO65546:VSR65547 WCK65546:WCN65547 WMG65546:WMJ65547 WWC65546:WWF65547 U131082:X131083 JQ131082:JT131083 TM131082:TP131083 ADI131082:ADL131083 ANE131082:ANH131083 AXA131082:AXD131083 BGW131082:BGZ131083 BQS131082:BQV131083 CAO131082:CAR131083 CKK131082:CKN131083 CUG131082:CUJ131083 DEC131082:DEF131083 DNY131082:DOB131083 DXU131082:DXX131083 EHQ131082:EHT131083 ERM131082:ERP131083 FBI131082:FBL131083 FLE131082:FLH131083 FVA131082:FVD131083 GEW131082:GEZ131083 GOS131082:GOV131083 GYO131082:GYR131083 HIK131082:HIN131083 HSG131082:HSJ131083 ICC131082:ICF131083 ILY131082:IMB131083 IVU131082:IVX131083 JFQ131082:JFT131083 JPM131082:JPP131083 JZI131082:JZL131083 KJE131082:KJH131083 KTA131082:KTD131083 LCW131082:LCZ131083 LMS131082:LMV131083 LWO131082:LWR131083 MGK131082:MGN131083 MQG131082:MQJ131083 NAC131082:NAF131083 NJY131082:NKB131083 NTU131082:NTX131083 ODQ131082:ODT131083 ONM131082:ONP131083 OXI131082:OXL131083 PHE131082:PHH131083 PRA131082:PRD131083 QAW131082:QAZ131083 QKS131082:QKV131083 QUO131082:QUR131083 REK131082:REN131083 ROG131082:ROJ131083 RYC131082:RYF131083 SHY131082:SIB131083 SRU131082:SRX131083 TBQ131082:TBT131083 TLM131082:TLP131083 TVI131082:TVL131083 UFE131082:UFH131083 UPA131082:UPD131083 UYW131082:UYZ131083 VIS131082:VIV131083 VSO131082:VSR131083 WCK131082:WCN131083 WMG131082:WMJ131083 WWC131082:WWF131083 U196618:X196619 JQ196618:JT196619 TM196618:TP196619 ADI196618:ADL196619 ANE196618:ANH196619 AXA196618:AXD196619 BGW196618:BGZ196619 BQS196618:BQV196619 CAO196618:CAR196619 CKK196618:CKN196619 CUG196618:CUJ196619 DEC196618:DEF196619 DNY196618:DOB196619 DXU196618:DXX196619 EHQ196618:EHT196619 ERM196618:ERP196619 FBI196618:FBL196619 FLE196618:FLH196619 FVA196618:FVD196619 GEW196618:GEZ196619 GOS196618:GOV196619 GYO196618:GYR196619 HIK196618:HIN196619 HSG196618:HSJ196619 ICC196618:ICF196619 ILY196618:IMB196619 IVU196618:IVX196619 JFQ196618:JFT196619 JPM196618:JPP196619 JZI196618:JZL196619 KJE196618:KJH196619 KTA196618:KTD196619 LCW196618:LCZ196619 LMS196618:LMV196619 LWO196618:LWR196619 MGK196618:MGN196619 MQG196618:MQJ196619 NAC196618:NAF196619 NJY196618:NKB196619 NTU196618:NTX196619 ODQ196618:ODT196619 ONM196618:ONP196619 OXI196618:OXL196619 PHE196618:PHH196619 PRA196618:PRD196619 QAW196618:QAZ196619 QKS196618:QKV196619 QUO196618:QUR196619 REK196618:REN196619 ROG196618:ROJ196619 RYC196618:RYF196619 SHY196618:SIB196619 SRU196618:SRX196619 TBQ196618:TBT196619 TLM196618:TLP196619 TVI196618:TVL196619 UFE196618:UFH196619 UPA196618:UPD196619 UYW196618:UYZ196619 VIS196618:VIV196619 VSO196618:VSR196619 WCK196618:WCN196619 WMG196618:WMJ196619 WWC196618:WWF196619 U262154:X262155 JQ262154:JT262155 TM262154:TP262155 ADI262154:ADL262155 ANE262154:ANH262155 AXA262154:AXD262155 BGW262154:BGZ262155 BQS262154:BQV262155 CAO262154:CAR262155 CKK262154:CKN262155 CUG262154:CUJ262155 DEC262154:DEF262155 DNY262154:DOB262155 DXU262154:DXX262155 EHQ262154:EHT262155 ERM262154:ERP262155 FBI262154:FBL262155 FLE262154:FLH262155 FVA262154:FVD262155 GEW262154:GEZ262155 GOS262154:GOV262155 GYO262154:GYR262155 HIK262154:HIN262155 HSG262154:HSJ262155 ICC262154:ICF262155 ILY262154:IMB262155 IVU262154:IVX262155 JFQ262154:JFT262155 JPM262154:JPP262155 JZI262154:JZL262155 KJE262154:KJH262155 KTA262154:KTD262155 LCW262154:LCZ262155 LMS262154:LMV262155 LWO262154:LWR262155 MGK262154:MGN262155 MQG262154:MQJ262155 NAC262154:NAF262155 NJY262154:NKB262155 NTU262154:NTX262155 ODQ262154:ODT262155 ONM262154:ONP262155 OXI262154:OXL262155 PHE262154:PHH262155 PRA262154:PRD262155 QAW262154:QAZ262155 QKS262154:QKV262155 QUO262154:QUR262155 REK262154:REN262155 ROG262154:ROJ262155 RYC262154:RYF262155 SHY262154:SIB262155 SRU262154:SRX262155 TBQ262154:TBT262155 TLM262154:TLP262155 TVI262154:TVL262155 UFE262154:UFH262155 UPA262154:UPD262155 UYW262154:UYZ262155 VIS262154:VIV262155 VSO262154:VSR262155 WCK262154:WCN262155 WMG262154:WMJ262155 WWC262154:WWF262155 U327690:X327691 JQ327690:JT327691 TM327690:TP327691 ADI327690:ADL327691 ANE327690:ANH327691 AXA327690:AXD327691 BGW327690:BGZ327691 BQS327690:BQV327691 CAO327690:CAR327691 CKK327690:CKN327691 CUG327690:CUJ327691 DEC327690:DEF327691 DNY327690:DOB327691 DXU327690:DXX327691 EHQ327690:EHT327691 ERM327690:ERP327691 FBI327690:FBL327691 FLE327690:FLH327691 FVA327690:FVD327691 GEW327690:GEZ327691 GOS327690:GOV327691 GYO327690:GYR327691 HIK327690:HIN327691 HSG327690:HSJ327691 ICC327690:ICF327691 ILY327690:IMB327691 IVU327690:IVX327691 JFQ327690:JFT327691 JPM327690:JPP327691 JZI327690:JZL327691 KJE327690:KJH327691 KTA327690:KTD327691 LCW327690:LCZ327691 LMS327690:LMV327691 LWO327690:LWR327691 MGK327690:MGN327691 MQG327690:MQJ327691 NAC327690:NAF327691 NJY327690:NKB327691 NTU327690:NTX327691 ODQ327690:ODT327691 ONM327690:ONP327691 OXI327690:OXL327691 PHE327690:PHH327691 PRA327690:PRD327691 QAW327690:QAZ327691 QKS327690:QKV327691 QUO327690:QUR327691 REK327690:REN327691 ROG327690:ROJ327691 RYC327690:RYF327691 SHY327690:SIB327691 SRU327690:SRX327691 TBQ327690:TBT327691 TLM327690:TLP327691 TVI327690:TVL327691 UFE327690:UFH327691 UPA327690:UPD327691 UYW327690:UYZ327691 VIS327690:VIV327691 VSO327690:VSR327691 WCK327690:WCN327691 WMG327690:WMJ327691 WWC327690:WWF327691 U393226:X393227 JQ393226:JT393227 TM393226:TP393227 ADI393226:ADL393227 ANE393226:ANH393227 AXA393226:AXD393227 BGW393226:BGZ393227 BQS393226:BQV393227 CAO393226:CAR393227 CKK393226:CKN393227 CUG393226:CUJ393227 DEC393226:DEF393227 DNY393226:DOB393227 DXU393226:DXX393227 EHQ393226:EHT393227 ERM393226:ERP393227 FBI393226:FBL393227 FLE393226:FLH393227 FVA393226:FVD393227 GEW393226:GEZ393227 GOS393226:GOV393227 GYO393226:GYR393227 HIK393226:HIN393227 HSG393226:HSJ393227 ICC393226:ICF393227 ILY393226:IMB393227 IVU393226:IVX393227 JFQ393226:JFT393227 JPM393226:JPP393227 JZI393226:JZL393227 KJE393226:KJH393227 KTA393226:KTD393227 LCW393226:LCZ393227 LMS393226:LMV393227 LWO393226:LWR393227 MGK393226:MGN393227 MQG393226:MQJ393227 NAC393226:NAF393227 NJY393226:NKB393227 NTU393226:NTX393227 ODQ393226:ODT393227 ONM393226:ONP393227 OXI393226:OXL393227 PHE393226:PHH393227 PRA393226:PRD393227 QAW393226:QAZ393227 QKS393226:QKV393227 QUO393226:QUR393227 REK393226:REN393227 ROG393226:ROJ393227 RYC393226:RYF393227 SHY393226:SIB393227 SRU393226:SRX393227 TBQ393226:TBT393227 TLM393226:TLP393227 TVI393226:TVL393227 UFE393226:UFH393227 UPA393226:UPD393227 UYW393226:UYZ393227 VIS393226:VIV393227 VSO393226:VSR393227 WCK393226:WCN393227 WMG393226:WMJ393227 WWC393226:WWF393227 U458762:X458763 JQ458762:JT458763 TM458762:TP458763 ADI458762:ADL458763 ANE458762:ANH458763 AXA458762:AXD458763 BGW458762:BGZ458763 BQS458762:BQV458763 CAO458762:CAR458763 CKK458762:CKN458763 CUG458762:CUJ458763 DEC458762:DEF458763 DNY458762:DOB458763 DXU458762:DXX458763 EHQ458762:EHT458763 ERM458762:ERP458763 FBI458762:FBL458763 FLE458762:FLH458763 FVA458762:FVD458763 GEW458762:GEZ458763 GOS458762:GOV458763 GYO458762:GYR458763 HIK458762:HIN458763 HSG458762:HSJ458763 ICC458762:ICF458763 ILY458762:IMB458763 IVU458762:IVX458763 JFQ458762:JFT458763 JPM458762:JPP458763 JZI458762:JZL458763 KJE458762:KJH458763 KTA458762:KTD458763 LCW458762:LCZ458763 LMS458762:LMV458763 LWO458762:LWR458763 MGK458762:MGN458763 MQG458762:MQJ458763 NAC458762:NAF458763 NJY458762:NKB458763 NTU458762:NTX458763 ODQ458762:ODT458763 ONM458762:ONP458763 OXI458762:OXL458763 PHE458762:PHH458763 PRA458762:PRD458763 QAW458762:QAZ458763 QKS458762:QKV458763 QUO458762:QUR458763 REK458762:REN458763 ROG458762:ROJ458763 RYC458762:RYF458763 SHY458762:SIB458763 SRU458762:SRX458763 TBQ458762:TBT458763 TLM458762:TLP458763 TVI458762:TVL458763 UFE458762:UFH458763 UPA458762:UPD458763 UYW458762:UYZ458763 VIS458762:VIV458763 VSO458762:VSR458763 WCK458762:WCN458763 WMG458762:WMJ458763 WWC458762:WWF458763 U524298:X524299 JQ524298:JT524299 TM524298:TP524299 ADI524298:ADL524299 ANE524298:ANH524299 AXA524298:AXD524299 BGW524298:BGZ524299 BQS524298:BQV524299 CAO524298:CAR524299 CKK524298:CKN524299 CUG524298:CUJ524299 DEC524298:DEF524299 DNY524298:DOB524299 DXU524298:DXX524299 EHQ524298:EHT524299 ERM524298:ERP524299 FBI524298:FBL524299 FLE524298:FLH524299 FVA524298:FVD524299 GEW524298:GEZ524299 GOS524298:GOV524299 GYO524298:GYR524299 HIK524298:HIN524299 HSG524298:HSJ524299 ICC524298:ICF524299 ILY524298:IMB524299 IVU524298:IVX524299 JFQ524298:JFT524299 JPM524298:JPP524299 JZI524298:JZL524299 KJE524298:KJH524299 KTA524298:KTD524299 LCW524298:LCZ524299 LMS524298:LMV524299 LWO524298:LWR524299 MGK524298:MGN524299 MQG524298:MQJ524299 NAC524298:NAF524299 NJY524298:NKB524299 NTU524298:NTX524299 ODQ524298:ODT524299 ONM524298:ONP524299 OXI524298:OXL524299 PHE524298:PHH524299 PRA524298:PRD524299 QAW524298:QAZ524299 QKS524298:QKV524299 QUO524298:QUR524299 REK524298:REN524299 ROG524298:ROJ524299 RYC524298:RYF524299 SHY524298:SIB524299 SRU524298:SRX524299 TBQ524298:TBT524299 TLM524298:TLP524299 TVI524298:TVL524299 UFE524298:UFH524299 UPA524298:UPD524299 UYW524298:UYZ524299 VIS524298:VIV524299 VSO524298:VSR524299 WCK524298:WCN524299 WMG524298:WMJ524299 WWC524298:WWF524299 U589834:X589835 JQ589834:JT589835 TM589834:TP589835 ADI589834:ADL589835 ANE589834:ANH589835 AXA589834:AXD589835 BGW589834:BGZ589835 BQS589834:BQV589835 CAO589834:CAR589835 CKK589834:CKN589835 CUG589834:CUJ589835 DEC589834:DEF589835 DNY589834:DOB589835 DXU589834:DXX589835 EHQ589834:EHT589835 ERM589834:ERP589835 FBI589834:FBL589835 FLE589834:FLH589835 FVA589834:FVD589835 GEW589834:GEZ589835 GOS589834:GOV589835 GYO589834:GYR589835 HIK589834:HIN589835 HSG589834:HSJ589835 ICC589834:ICF589835 ILY589834:IMB589835 IVU589834:IVX589835 JFQ589834:JFT589835 JPM589834:JPP589835 JZI589834:JZL589835 KJE589834:KJH589835 KTA589834:KTD589835 LCW589834:LCZ589835 LMS589834:LMV589835 LWO589834:LWR589835 MGK589834:MGN589835 MQG589834:MQJ589835 NAC589834:NAF589835 NJY589834:NKB589835 NTU589834:NTX589835 ODQ589834:ODT589835 ONM589834:ONP589835 OXI589834:OXL589835 PHE589834:PHH589835 PRA589834:PRD589835 QAW589834:QAZ589835 QKS589834:QKV589835 QUO589834:QUR589835 REK589834:REN589835 ROG589834:ROJ589835 RYC589834:RYF589835 SHY589834:SIB589835 SRU589834:SRX589835 TBQ589834:TBT589835 TLM589834:TLP589835 TVI589834:TVL589835 UFE589834:UFH589835 UPA589834:UPD589835 UYW589834:UYZ589835 VIS589834:VIV589835 VSO589834:VSR589835 WCK589834:WCN589835 WMG589834:WMJ589835 WWC589834:WWF589835 U655370:X655371 JQ655370:JT655371 TM655370:TP655371 ADI655370:ADL655371 ANE655370:ANH655371 AXA655370:AXD655371 BGW655370:BGZ655371 BQS655370:BQV655371 CAO655370:CAR655371 CKK655370:CKN655371 CUG655370:CUJ655371 DEC655370:DEF655371 DNY655370:DOB655371 DXU655370:DXX655371 EHQ655370:EHT655371 ERM655370:ERP655371 FBI655370:FBL655371 FLE655370:FLH655371 FVA655370:FVD655371 GEW655370:GEZ655371 GOS655370:GOV655371 GYO655370:GYR655371 HIK655370:HIN655371 HSG655370:HSJ655371 ICC655370:ICF655371 ILY655370:IMB655371 IVU655370:IVX655371 JFQ655370:JFT655371 JPM655370:JPP655371 JZI655370:JZL655371 KJE655370:KJH655371 KTA655370:KTD655371 LCW655370:LCZ655371 LMS655370:LMV655371 LWO655370:LWR655371 MGK655370:MGN655371 MQG655370:MQJ655371 NAC655370:NAF655371 NJY655370:NKB655371 NTU655370:NTX655371 ODQ655370:ODT655371 ONM655370:ONP655371 OXI655370:OXL655371 PHE655370:PHH655371 PRA655370:PRD655371 QAW655370:QAZ655371 QKS655370:QKV655371 QUO655370:QUR655371 REK655370:REN655371 ROG655370:ROJ655371 RYC655370:RYF655371 SHY655370:SIB655371 SRU655370:SRX655371 TBQ655370:TBT655371 TLM655370:TLP655371 TVI655370:TVL655371 UFE655370:UFH655371 UPA655370:UPD655371 UYW655370:UYZ655371 VIS655370:VIV655371 VSO655370:VSR655371 WCK655370:WCN655371 WMG655370:WMJ655371 WWC655370:WWF655371 U720906:X720907 JQ720906:JT720907 TM720906:TP720907 ADI720906:ADL720907 ANE720906:ANH720907 AXA720906:AXD720907 BGW720906:BGZ720907 BQS720906:BQV720907 CAO720906:CAR720907 CKK720906:CKN720907 CUG720906:CUJ720907 DEC720906:DEF720907 DNY720906:DOB720907 DXU720906:DXX720907 EHQ720906:EHT720907 ERM720906:ERP720907 FBI720906:FBL720907 FLE720906:FLH720907 FVA720906:FVD720907 GEW720906:GEZ720907 GOS720906:GOV720907 GYO720906:GYR720907 HIK720906:HIN720907 HSG720906:HSJ720907 ICC720906:ICF720907 ILY720906:IMB720907 IVU720906:IVX720907 JFQ720906:JFT720907 JPM720906:JPP720907 JZI720906:JZL720907 KJE720906:KJH720907 KTA720906:KTD720907 LCW720906:LCZ720907 LMS720906:LMV720907 LWO720906:LWR720907 MGK720906:MGN720907 MQG720906:MQJ720907 NAC720906:NAF720907 NJY720906:NKB720907 NTU720906:NTX720907 ODQ720906:ODT720907 ONM720906:ONP720907 OXI720906:OXL720907 PHE720906:PHH720907 PRA720906:PRD720907 QAW720906:QAZ720907 QKS720906:QKV720907 QUO720906:QUR720907 REK720906:REN720907 ROG720906:ROJ720907 RYC720906:RYF720907 SHY720906:SIB720907 SRU720906:SRX720907 TBQ720906:TBT720907 TLM720906:TLP720907 TVI720906:TVL720907 UFE720906:UFH720907 UPA720906:UPD720907 UYW720906:UYZ720907 VIS720906:VIV720907 VSO720906:VSR720907 WCK720906:WCN720907 WMG720906:WMJ720907 WWC720906:WWF720907 U786442:X786443 JQ786442:JT786443 TM786442:TP786443 ADI786442:ADL786443 ANE786442:ANH786443 AXA786442:AXD786443 BGW786442:BGZ786443 BQS786442:BQV786443 CAO786442:CAR786443 CKK786442:CKN786443 CUG786442:CUJ786443 DEC786442:DEF786443 DNY786442:DOB786443 DXU786442:DXX786443 EHQ786442:EHT786443 ERM786442:ERP786443 FBI786442:FBL786443 FLE786442:FLH786443 FVA786442:FVD786443 GEW786442:GEZ786443 GOS786442:GOV786443 GYO786442:GYR786443 HIK786442:HIN786443 HSG786442:HSJ786443 ICC786442:ICF786443 ILY786442:IMB786443 IVU786442:IVX786443 JFQ786442:JFT786443 JPM786442:JPP786443 JZI786442:JZL786443 KJE786442:KJH786443 KTA786442:KTD786443 LCW786442:LCZ786443 LMS786442:LMV786443 LWO786442:LWR786443 MGK786442:MGN786443 MQG786442:MQJ786443 NAC786442:NAF786443 NJY786442:NKB786443 NTU786442:NTX786443 ODQ786442:ODT786443 ONM786442:ONP786443 OXI786442:OXL786443 PHE786442:PHH786443 PRA786442:PRD786443 QAW786442:QAZ786443 QKS786442:QKV786443 QUO786442:QUR786443 REK786442:REN786443 ROG786442:ROJ786443 RYC786442:RYF786443 SHY786442:SIB786443 SRU786442:SRX786443 TBQ786442:TBT786443 TLM786442:TLP786443 TVI786442:TVL786443 UFE786442:UFH786443 UPA786442:UPD786443 UYW786442:UYZ786443 VIS786442:VIV786443 VSO786442:VSR786443 WCK786442:WCN786443 WMG786442:WMJ786443 WWC786442:WWF786443 U851978:X851979 JQ851978:JT851979 TM851978:TP851979 ADI851978:ADL851979 ANE851978:ANH851979 AXA851978:AXD851979 BGW851978:BGZ851979 BQS851978:BQV851979 CAO851978:CAR851979 CKK851978:CKN851979 CUG851978:CUJ851979 DEC851978:DEF851979 DNY851978:DOB851979 DXU851978:DXX851979 EHQ851978:EHT851979 ERM851978:ERP851979 FBI851978:FBL851979 FLE851978:FLH851979 FVA851978:FVD851979 GEW851978:GEZ851979 GOS851978:GOV851979 GYO851978:GYR851979 HIK851978:HIN851979 HSG851978:HSJ851979 ICC851978:ICF851979 ILY851978:IMB851979 IVU851978:IVX851979 JFQ851978:JFT851979 JPM851978:JPP851979 JZI851978:JZL851979 KJE851978:KJH851979 KTA851978:KTD851979 LCW851978:LCZ851979 LMS851978:LMV851979 LWO851978:LWR851979 MGK851978:MGN851979 MQG851978:MQJ851979 NAC851978:NAF851979 NJY851978:NKB851979 NTU851978:NTX851979 ODQ851978:ODT851979 ONM851978:ONP851979 OXI851978:OXL851979 PHE851978:PHH851979 PRA851978:PRD851979 QAW851978:QAZ851979 QKS851978:QKV851979 QUO851978:QUR851979 REK851978:REN851979 ROG851978:ROJ851979 RYC851978:RYF851979 SHY851978:SIB851979 SRU851978:SRX851979 TBQ851978:TBT851979 TLM851978:TLP851979 TVI851978:TVL851979 UFE851978:UFH851979 UPA851978:UPD851979 UYW851978:UYZ851979 VIS851978:VIV851979 VSO851978:VSR851979 WCK851978:WCN851979 WMG851978:WMJ851979 WWC851978:WWF851979 U917514:X917515 JQ917514:JT917515 TM917514:TP917515 ADI917514:ADL917515 ANE917514:ANH917515 AXA917514:AXD917515 BGW917514:BGZ917515 BQS917514:BQV917515 CAO917514:CAR917515 CKK917514:CKN917515 CUG917514:CUJ917515 DEC917514:DEF917515 DNY917514:DOB917515 DXU917514:DXX917515 EHQ917514:EHT917515 ERM917514:ERP917515 FBI917514:FBL917515 FLE917514:FLH917515 FVA917514:FVD917515 GEW917514:GEZ917515 GOS917514:GOV917515 GYO917514:GYR917515 HIK917514:HIN917515 HSG917514:HSJ917515 ICC917514:ICF917515 ILY917514:IMB917515 IVU917514:IVX917515 JFQ917514:JFT917515 JPM917514:JPP917515 JZI917514:JZL917515 KJE917514:KJH917515 KTA917514:KTD917515 LCW917514:LCZ917515 LMS917514:LMV917515 LWO917514:LWR917515 MGK917514:MGN917515 MQG917514:MQJ917515 NAC917514:NAF917515 NJY917514:NKB917515 NTU917514:NTX917515 ODQ917514:ODT917515 ONM917514:ONP917515 OXI917514:OXL917515 PHE917514:PHH917515 PRA917514:PRD917515 QAW917514:QAZ917515 QKS917514:QKV917515 QUO917514:QUR917515 REK917514:REN917515 ROG917514:ROJ917515 RYC917514:RYF917515 SHY917514:SIB917515 SRU917514:SRX917515 TBQ917514:TBT917515 TLM917514:TLP917515 TVI917514:TVL917515 UFE917514:UFH917515 UPA917514:UPD917515 UYW917514:UYZ917515 VIS917514:VIV917515 VSO917514:VSR917515 WCK917514:WCN917515 WMG917514:WMJ917515 WWC917514:WWF917515 U983050:X983051 JQ983050:JT983051 TM983050:TP983051 ADI983050:ADL983051 ANE983050:ANH983051 AXA983050:AXD983051 BGW983050:BGZ983051 BQS983050:BQV983051 CAO983050:CAR983051 CKK983050:CKN983051 CUG983050:CUJ983051 DEC983050:DEF983051 DNY983050:DOB983051 DXU983050:DXX983051 EHQ983050:EHT983051 ERM983050:ERP983051 FBI983050:FBL983051 FLE983050:FLH983051 FVA983050:FVD983051 GEW983050:GEZ983051 GOS983050:GOV983051 GYO983050:GYR983051 HIK983050:HIN983051 HSG983050:HSJ983051 ICC983050:ICF983051 ILY983050:IMB983051 IVU983050:IVX983051 JFQ983050:JFT983051 JPM983050:JPP983051 JZI983050:JZL983051 KJE983050:KJH983051 KTA983050:KTD983051 LCW983050:LCZ983051 LMS983050:LMV983051 LWO983050:LWR983051 MGK983050:MGN983051 MQG983050:MQJ983051 NAC983050:NAF983051 NJY983050:NKB983051 NTU983050:NTX983051 ODQ983050:ODT983051 ONM983050:ONP983051 OXI983050:OXL983051 PHE983050:PHH983051 PRA983050:PRD983051 QAW983050:QAZ983051 QKS983050:QKV983051 QUO983050:QUR983051 REK983050:REN983051 ROG983050:ROJ983051 RYC983050:RYF983051 SHY983050:SIB983051 SRU983050:SRX983051 TBQ983050:TBT983051 TLM983050:TLP983051 TVI983050:TVL983051 UFE983050:UFH983051 UPA983050:UPD983051 UYW983050:UYZ983051 VIS983050:VIV983051 VSO983050:VSR983051 WCK983050:WCN983051 WMG983050:WMJ983051 WWC983050:WWF983051">
      <formula1>3</formula1>
      <formula2>0</formula2>
    </dataValidation>
    <dataValidation type="decimal" allowBlank="1" showErrorMessage="1" sqref="W18:Z18 JS18:JV18 TO18:TR18 ADK18:ADN18 ANG18:ANJ18 AXC18:AXF18 BGY18:BHB18 BQU18:BQX18 CAQ18:CAT18 CKM18:CKP18 CUI18:CUL18 DEE18:DEH18 DOA18:DOD18 DXW18:DXZ18 EHS18:EHV18 ERO18:ERR18 FBK18:FBN18 FLG18:FLJ18 FVC18:FVF18 GEY18:GFB18 GOU18:GOX18 GYQ18:GYT18 HIM18:HIP18 HSI18:HSL18 ICE18:ICH18 IMA18:IMD18 IVW18:IVZ18 JFS18:JFV18 JPO18:JPR18 JZK18:JZN18 KJG18:KJJ18 KTC18:KTF18 LCY18:LDB18 LMU18:LMX18 LWQ18:LWT18 MGM18:MGP18 MQI18:MQL18 NAE18:NAH18 NKA18:NKD18 NTW18:NTZ18 ODS18:ODV18 ONO18:ONR18 OXK18:OXN18 PHG18:PHJ18 PRC18:PRF18 QAY18:QBB18 QKU18:QKX18 QUQ18:QUT18 REM18:REP18 ROI18:ROL18 RYE18:RYH18 SIA18:SID18 SRW18:SRZ18 TBS18:TBV18 TLO18:TLR18 TVK18:TVN18 UFG18:UFJ18 UPC18:UPF18 UYY18:UZB18 VIU18:VIX18 VSQ18:VST18 WCM18:WCP18 WMI18:WML18 WWE18:WWH18 W65554:Z65554 JS65554:JV65554 TO65554:TR65554 ADK65554:ADN65554 ANG65554:ANJ65554 AXC65554:AXF65554 BGY65554:BHB65554 BQU65554:BQX65554 CAQ65554:CAT65554 CKM65554:CKP65554 CUI65554:CUL65554 DEE65554:DEH65554 DOA65554:DOD65554 DXW65554:DXZ65554 EHS65554:EHV65554 ERO65554:ERR65554 FBK65554:FBN65554 FLG65554:FLJ65554 FVC65554:FVF65554 GEY65554:GFB65554 GOU65554:GOX65554 GYQ65554:GYT65554 HIM65554:HIP65554 HSI65554:HSL65554 ICE65554:ICH65554 IMA65554:IMD65554 IVW65554:IVZ65554 JFS65554:JFV65554 JPO65554:JPR65554 JZK65554:JZN65554 KJG65554:KJJ65554 KTC65554:KTF65554 LCY65554:LDB65554 LMU65554:LMX65554 LWQ65554:LWT65554 MGM65554:MGP65554 MQI65554:MQL65554 NAE65554:NAH65554 NKA65554:NKD65554 NTW65554:NTZ65554 ODS65554:ODV65554 ONO65554:ONR65554 OXK65554:OXN65554 PHG65554:PHJ65554 PRC65554:PRF65554 QAY65554:QBB65554 QKU65554:QKX65554 QUQ65554:QUT65554 REM65554:REP65554 ROI65554:ROL65554 RYE65554:RYH65554 SIA65554:SID65554 SRW65554:SRZ65554 TBS65554:TBV65554 TLO65554:TLR65554 TVK65554:TVN65554 UFG65554:UFJ65554 UPC65554:UPF65554 UYY65554:UZB65554 VIU65554:VIX65554 VSQ65554:VST65554 WCM65554:WCP65554 WMI65554:WML65554 WWE65554:WWH65554 W131090:Z131090 JS131090:JV131090 TO131090:TR131090 ADK131090:ADN131090 ANG131090:ANJ131090 AXC131090:AXF131090 BGY131090:BHB131090 BQU131090:BQX131090 CAQ131090:CAT131090 CKM131090:CKP131090 CUI131090:CUL131090 DEE131090:DEH131090 DOA131090:DOD131090 DXW131090:DXZ131090 EHS131090:EHV131090 ERO131090:ERR131090 FBK131090:FBN131090 FLG131090:FLJ131090 FVC131090:FVF131090 GEY131090:GFB131090 GOU131090:GOX131090 GYQ131090:GYT131090 HIM131090:HIP131090 HSI131090:HSL131090 ICE131090:ICH131090 IMA131090:IMD131090 IVW131090:IVZ131090 JFS131090:JFV131090 JPO131090:JPR131090 JZK131090:JZN131090 KJG131090:KJJ131090 KTC131090:KTF131090 LCY131090:LDB131090 LMU131090:LMX131090 LWQ131090:LWT131090 MGM131090:MGP131090 MQI131090:MQL131090 NAE131090:NAH131090 NKA131090:NKD131090 NTW131090:NTZ131090 ODS131090:ODV131090 ONO131090:ONR131090 OXK131090:OXN131090 PHG131090:PHJ131090 PRC131090:PRF131090 QAY131090:QBB131090 QKU131090:QKX131090 QUQ131090:QUT131090 REM131090:REP131090 ROI131090:ROL131090 RYE131090:RYH131090 SIA131090:SID131090 SRW131090:SRZ131090 TBS131090:TBV131090 TLO131090:TLR131090 TVK131090:TVN131090 UFG131090:UFJ131090 UPC131090:UPF131090 UYY131090:UZB131090 VIU131090:VIX131090 VSQ131090:VST131090 WCM131090:WCP131090 WMI131090:WML131090 WWE131090:WWH131090 W196626:Z196626 JS196626:JV196626 TO196626:TR196626 ADK196626:ADN196626 ANG196626:ANJ196626 AXC196626:AXF196626 BGY196626:BHB196626 BQU196626:BQX196626 CAQ196626:CAT196626 CKM196626:CKP196626 CUI196626:CUL196626 DEE196626:DEH196626 DOA196626:DOD196626 DXW196626:DXZ196626 EHS196626:EHV196626 ERO196626:ERR196626 FBK196626:FBN196626 FLG196626:FLJ196626 FVC196626:FVF196626 GEY196626:GFB196626 GOU196626:GOX196626 GYQ196626:GYT196626 HIM196626:HIP196626 HSI196626:HSL196626 ICE196626:ICH196626 IMA196626:IMD196626 IVW196626:IVZ196626 JFS196626:JFV196626 JPO196626:JPR196626 JZK196626:JZN196626 KJG196626:KJJ196626 KTC196626:KTF196626 LCY196626:LDB196626 LMU196626:LMX196626 LWQ196626:LWT196626 MGM196626:MGP196626 MQI196626:MQL196626 NAE196626:NAH196626 NKA196626:NKD196626 NTW196626:NTZ196626 ODS196626:ODV196626 ONO196626:ONR196626 OXK196626:OXN196626 PHG196626:PHJ196626 PRC196626:PRF196626 QAY196626:QBB196626 QKU196626:QKX196626 QUQ196626:QUT196626 REM196626:REP196626 ROI196626:ROL196626 RYE196626:RYH196626 SIA196626:SID196626 SRW196626:SRZ196626 TBS196626:TBV196626 TLO196626:TLR196626 TVK196626:TVN196626 UFG196626:UFJ196626 UPC196626:UPF196626 UYY196626:UZB196626 VIU196626:VIX196626 VSQ196626:VST196626 WCM196626:WCP196626 WMI196626:WML196626 WWE196626:WWH196626 W262162:Z262162 JS262162:JV262162 TO262162:TR262162 ADK262162:ADN262162 ANG262162:ANJ262162 AXC262162:AXF262162 BGY262162:BHB262162 BQU262162:BQX262162 CAQ262162:CAT262162 CKM262162:CKP262162 CUI262162:CUL262162 DEE262162:DEH262162 DOA262162:DOD262162 DXW262162:DXZ262162 EHS262162:EHV262162 ERO262162:ERR262162 FBK262162:FBN262162 FLG262162:FLJ262162 FVC262162:FVF262162 GEY262162:GFB262162 GOU262162:GOX262162 GYQ262162:GYT262162 HIM262162:HIP262162 HSI262162:HSL262162 ICE262162:ICH262162 IMA262162:IMD262162 IVW262162:IVZ262162 JFS262162:JFV262162 JPO262162:JPR262162 JZK262162:JZN262162 KJG262162:KJJ262162 KTC262162:KTF262162 LCY262162:LDB262162 LMU262162:LMX262162 LWQ262162:LWT262162 MGM262162:MGP262162 MQI262162:MQL262162 NAE262162:NAH262162 NKA262162:NKD262162 NTW262162:NTZ262162 ODS262162:ODV262162 ONO262162:ONR262162 OXK262162:OXN262162 PHG262162:PHJ262162 PRC262162:PRF262162 QAY262162:QBB262162 QKU262162:QKX262162 QUQ262162:QUT262162 REM262162:REP262162 ROI262162:ROL262162 RYE262162:RYH262162 SIA262162:SID262162 SRW262162:SRZ262162 TBS262162:TBV262162 TLO262162:TLR262162 TVK262162:TVN262162 UFG262162:UFJ262162 UPC262162:UPF262162 UYY262162:UZB262162 VIU262162:VIX262162 VSQ262162:VST262162 WCM262162:WCP262162 WMI262162:WML262162 WWE262162:WWH262162 W327698:Z327698 JS327698:JV327698 TO327698:TR327698 ADK327698:ADN327698 ANG327698:ANJ327698 AXC327698:AXF327698 BGY327698:BHB327698 BQU327698:BQX327698 CAQ327698:CAT327698 CKM327698:CKP327698 CUI327698:CUL327698 DEE327698:DEH327698 DOA327698:DOD327698 DXW327698:DXZ327698 EHS327698:EHV327698 ERO327698:ERR327698 FBK327698:FBN327698 FLG327698:FLJ327698 FVC327698:FVF327698 GEY327698:GFB327698 GOU327698:GOX327698 GYQ327698:GYT327698 HIM327698:HIP327698 HSI327698:HSL327698 ICE327698:ICH327698 IMA327698:IMD327698 IVW327698:IVZ327698 JFS327698:JFV327698 JPO327698:JPR327698 JZK327698:JZN327698 KJG327698:KJJ327698 KTC327698:KTF327698 LCY327698:LDB327698 LMU327698:LMX327698 LWQ327698:LWT327698 MGM327698:MGP327698 MQI327698:MQL327698 NAE327698:NAH327698 NKA327698:NKD327698 NTW327698:NTZ327698 ODS327698:ODV327698 ONO327698:ONR327698 OXK327698:OXN327698 PHG327698:PHJ327698 PRC327698:PRF327698 QAY327698:QBB327698 QKU327698:QKX327698 QUQ327698:QUT327698 REM327698:REP327698 ROI327698:ROL327698 RYE327698:RYH327698 SIA327698:SID327698 SRW327698:SRZ327698 TBS327698:TBV327698 TLO327698:TLR327698 TVK327698:TVN327698 UFG327698:UFJ327698 UPC327698:UPF327698 UYY327698:UZB327698 VIU327698:VIX327698 VSQ327698:VST327698 WCM327698:WCP327698 WMI327698:WML327698 WWE327698:WWH327698 W393234:Z393234 JS393234:JV393234 TO393234:TR393234 ADK393234:ADN393234 ANG393234:ANJ393234 AXC393234:AXF393234 BGY393234:BHB393234 BQU393234:BQX393234 CAQ393234:CAT393234 CKM393234:CKP393234 CUI393234:CUL393234 DEE393234:DEH393234 DOA393234:DOD393234 DXW393234:DXZ393234 EHS393234:EHV393234 ERO393234:ERR393234 FBK393234:FBN393234 FLG393234:FLJ393234 FVC393234:FVF393234 GEY393234:GFB393234 GOU393234:GOX393234 GYQ393234:GYT393234 HIM393234:HIP393234 HSI393234:HSL393234 ICE393234:ICH393234 IMA393234:IMD393234 IVW393234:IVZ393234 JFS393234:JFV393234 JPO393234:JPR393234 JZK393234:JZN393234 KJG393234:KJJ393234 KTC393234:KTF393234 LCY393234:LDB393234 LMU393234:LMX393234 LWQ393234:LWT393234 MGM393234:MGP393234 MQI393234:MQL393234 NAE393234:NAH393234 NKA393234:NKD393234 NTW393234:NTZ393234 ODS393234:ODV393234 ONO393234:ONR393234 OXK393234:OXN393234 PHG393234:PHJ393234 PRC393234:PRF393234 QAY393234:QBB393234 QKU393234:QKX393234 QUQ393234:QUT393234 REM393234:REP393234 ROI393234:ROL393234 RYE393234:RYH393234 SIA393234:SID393234 SRW393234:SRZ393234 TBS393234:TBV393234 TLO393234:TLR393234 TVK393234:TVN393234 UFG393234:UFJ393234 UPC393234:UPF393234 UYY393234:UZB393234 VIU393234:VIX393234 VSQ393234:VST393234 WCM393234:WCP393234 WMI393234:WML393234 WWE393234:WWH393234 W458770:Z458770 JS458770:JV458770 TO458770:TR458770 ADK458770:ADN458770 ANG458770:ANJ458770 AXC458770:AXF458770 BGY458770:BHB458770 BQU458770:BQX458770 CAQ458770:CAT458770 CKM458770:CKP458770 CUI458770:CUL458770 DEE458770:DEH458770 DOA458770:DOD458770 DXW458770:DXZ458770 EHS458770:EHV458770 ERO458770:ERR458770 FBK458770:FBN458770 FLG458770:FLJ458770 FVC458770:FVF458770 GEY458770:GFB458770 GOU458770:GOX458770 GYQ458770:GYT458770 HIM458770:HIP458770 HSI458770:HSL458770 ICE458770:ICH458770 IMA458770:IMD458770 IVW458770:IVZ458770 JFS458770:JFV458770 JPO458770:JPR458770 JZK458770:JZN458770 KJG458770:KJJ458770 KTC458770:KTF458770 LCY458770:LDB458770 LMU458770:LMX458770 LWQ458770:LWT458770 MGM458770:MGP458770 MQI458770:MQL458770 NAE458770:NAH458770 NKA458770:NKD458770 NTW458770:NTZ458770 ODS458770:ODV458770 ONO458770:ONR458770 OXK458770:OXN458770 PHG458770:PHJ458770 PRC458770:PRF458770 QAY458770:QBB458770 QKU458770:QKX458770 QUQ458770:QUT458770 REM458770:REP458770 ROI458770:ROL458770 RYE458770:RYH458770 SIA458770:SID458770 SRW458770:SRZ458770 TBS458770:TBV458770 TLO458770:TLR458770 TVK458770:TVN458770 UFG458770:UFJ458770 UPC458770:UPF458770 UYY458770:UZB458770 VIU458770:VIX458770 VSQ458770:VST458770 WCM458770:WCP458770 WMI458770:WML458770 WWE458770:WWH458770 W524306:Z524306 JS524306:JV524306 TO524306:TR524306 ADK524306:ADN524306 ANG524306:ANJ524306 AXC524306:AXF524306 BGY524306:BHB524306 BQU524306:BQX524306 CAQ524306:CAT524306 CKM524306:CKP524306 CUI524306:CUL524306 DEE524306:DEH524306 DOA524306:DOD524306 DXW524306:DXZ524306 EHS524306:EHV524306 ERO524306:ERR524306 FBK524306:FBN524306 FLG524306:FLJ524306 FVC524306:FVF524306 GEY524306:GFB524306 GOU524306:GOX524306 GYQ524306:GYT524306 HIM524306:HIP524306 HSI524306:HSL524306 ICE524306:ICH524306 IMA524306:IMD524306 IVW524306:IVZ524306 JFS524306:JFV524306 JPO524306:JPR524306 JZK524306:JZN524306 KJG524306:KJJ524306 KTC524306:KTF524306 LCY524306:LDB524306 LMU524306:LMX524306 LWQ524306:LWT524306 MGM524306:MGP524306 MQI524306:MQL524306 NAE524306:NAH524306 NKA524306:NKD524306 NTW524306:NTZ524306 ODS524306:ODV524306 ONO524306:ONR524306 OXK524306:OXN524306 PHG524306:PHJ524306 PRC524306:PRF524306 QAY524306:QBB524306 QKU524306:QKX524306 QUQ524306:QUT524306 REM524306:REP524306 ROI524306:ROL524306 RYE524306:RYH524306 SIA524306:SID524306 SRW524306:SRZ524306 TBS524306:TBV524306 TLO524306:TLR524306 TVK524306:TVN524306 UFG524306:UFJ524306 UPC524306:UPF524306 UYY524306:UZB524306 VIU524306:VIX524306 VSQ524306:VST524306 WCM524306:WCP524306 WMI524306:WML524306 WWE524306:WWH524306 W589842:Z589842 JS589842:JV589842 TO589842:TR589842 ADK589842:ADN589842 ANG589842:ANJ589842 AXC589842:AXF589842 BGY589842:BHB589842 BQU589842:BQX589842 CAQ589842:CAT589842 CKM589842:CKP589842 CUI589842:CUL589842 DEE589842:DEH589842 DOA589842:DOD589842 DXW589842:DXZ589842 EHS589842:EHV589842 ERO589842:ERR589842 FBK589842:FBN589842 FLG589842:FLJ589842 FVC589842:FVF589842 GEY589842:GFB589842 GOU589842:GOX589842 GYQ589842:GYT589842 HIM589842:HIP589842 HSI589842:HSL589842 ICE589842:ICH589842 IMA589842:IMD589842 IVW589842:IVZ589842 JFS589842:JFV589842 JPO589842:JPR589842 JZK589842:JZN589842 KJG589842:KJJ589842 KTC589842:KTF589842 LCY589842:LDB589842 LMU589842:LMX589842 LWQ589842:LWT589842 MGM589842:MGP589842 MQI589842:MQL589842 NAE589842:NAH589842 NKA589842:NKD589842 NTW589842:NTZ589842 ODS589842:ODV589842 ONO589842:ONR589842 OXK589842:OXN589842 PHG589842:PHJ589842 PRC589842:PRF589842 QAY589842:QBB589842 QKU589842:QKX589842 QUQ589842:QUT589842 REM589842:REP589842 ROI589842:ROL589842 RYE589842:RYH589842 SIA589842:SID589842 SRW589842:SRZ589842 TBS589842:TBV589842 TLO589842:TLR589842 TVK589842:TVN589842 UFG589842:UFJ589842 UPC589842:UPF589842 UYY589842:UZB589842 VIU589842:VIX589842 VSQ589842:VST589842 WCM589842:WCP589842 WMI589842:WML589842 WWE589842:WWH589842 W655378:Z655378 JS655378:JV655378 TO655378:TR655378 ADK655378:ADN655378 ANG655378:ANJ655378 AXC655378:AXF655378 BGY655378:BHB655378 BQU655378:BQX655378 CAQ655378:CAT655378 CKM655378:CKP655378 CUI655378:CUL655378 DEE655378:DEH655378 DOA655378:DOD655378 DXW655378:DXZ655378 EHS655378:EHV655378 ERO655378:ERR655378 FBK655378:FBN655378 FLG655378:FLJ655378 FVC655378:FVF655378 GEY655378:GFB655378 GOU655378:GOX655378 GYQ655378:GYT655378 HIM655378:HIP655378 HSI655378:HSL655378 ICE655378:ICH655378 IMA655378:IMD655378 IVW655378:IVZ655378 JFS655378:JFV655378 JPO655378:JPR655378 JZK655378:JZN655378 KJG655378:KJJ655378 KTC655378:KTF655378 LCY655378:LDB655378 LMU655378:LMX655378 LWQ655378:LWT655378 MGM655378:MGP655378 MQI655378:MQL655378 NAE655378:NAH655378 NKA655378:NKD655378 NTW655378:NTZ655378 ODS655378:ODV655378 ONO655378:ONR655378 OXK655378:OXN655378 PHG655378:PHJ655378 PRC655378:PRF655378 QAY655378:QBB655378 QKU655378:QKX655378 QUQ655378:QUT655378 REM655378:REP655378 ROI655378:ROL655378 RYE655378:RYH655378 SIA655378:SID655378 SRW655378:SRZ655378 TBS655378:TBV655378 TLO655378:TLR655378 TVK655378:TVN655378 UFG655378:UFJ655378 UPC655378:UPF655378 UYY655378:UZB655378 VIU655378:VIX655378 VSQ655378:VST655378 WCM655378:WCP655378 WMI655378:WML655378 WWE655378:WWH655378 W720914:Z720914 JS720914:JV720914 TO720914:TR720914 ADK720914:ADN720914 ANG720914:ANJ720914 AXC720914:AXF720914 BGY720914:BHB720914 BQU720914:BQX720914 CAQ720914:CAT720914 CKM720914:CKP720914 CUI720914:CUL720914 DEE720914:DEH720914 DOA720914:DOD720914 DXW720914:DXZ720914 EHS720914:EHV720914 ERO720914:ERR720914 FBK720914:FBN720914 FLG720914:FLJ720914 FVC720914:FVF720914 GEY720914:GFB720914 GOU720914:GOX720914 GYQ720914:GYT720914 HIM720914:HIP720914 HSI720914:HSL720914 ICE720914:ICH720914 IMA720914:IMD720914 IVW720914:IVZ720914 JFS720914:JFV720914 JPO720914:JPR720914 JZK720914:JZN720914 KJG720914:KJJ720914 KTC720914:KTF720914 LCY720914:LDB720914 LMU720914:LMX720914 LWQ720914:LWT720914 MGM720914:MGP720914 MQI720914:MQL720914 NAE720914:NAH720914 NKA720914:NKD720914 NTW720914:NTZ720914 ODS720914:ODV720914 ONO720914:ONR720914 OXK720914:OXN720914 PHG720914:PHJ720914 PRC720914:PRF720914 QAY720914:QBB720914 QKU720914:QKX720914 QUQ720914:QUT720914 REM720914:REP720914 ROI720914:ROL720914 RYE720914:RYH720914 SIA720914:SID720914 SRW720914:SRZ720914 TBS720914:TBV720914 TLO720914:TLR720914 TVK720914:TVN720914 UFG720914:UFJ720914 UPC720914:UPF720914 UYY720914:UZB720914 VIU720914:VIX720914 VSQ720914:VST720914 WCM720914:WCP720914 WMI720914:WML720914 WWE720914:WWH720914 W786450:Z786450 JS786450:JV786450 TO786450:TR786450 ADK786450:ADN786450 ANG786450:ANJ786450 AXC786450:AXF786450 BGY786450:BHB786450 BQU786450:BQX786450 CAQ786450:CAT786450 CKM786450:CKP786450 CUI786450:CUL786450 DEE786450:DEH786450 DOA786450:DOD786450 DXW786450:DXZ786450 EHS786450:EHV786450 ERO786450:ERR786450 FBK786450:FBN786450 FLG786450:FLJ786450 FVC786450:FVF786450 GEY786450:GFB786450 GOU786450:GOX786450 GYQ786450:GYT786450 HIM786450:HIP786450 HSI786450:HSL786450 ICE786450:ICH786450 IMA786450:IMD786450 IVW786450:IVZ786450 JFS786450:JFV786450 JPO786450:JPR786450 JZK786450:JZN786450 KJG786450:KJJ786450 KTC786450:KTF786450 LCY786450:LDB786450 LMU786450:LMX786450 LWQ786450:LWT786450 MGM786450:MGP786450 MQI786450:MQL786450 NAE786450:NAH786450 NKA786450:NKD786450 NTW786450:NTZ786450 ODS786450:ODV786450 ONO786450:ONR786450 OXK786450:OXN786450 PHG786450:PHJ786450 PRC786450:PRF786450 QAY786450:QBB786450 QKU786450:QKX786450 QUQ786450:QUT786450 REM786450:REP786450 ROI786450:ROL786450 RYE786450:RYH786450 SIA786450:SID786450 SRW786450:SRZ786450 TBS786450:TBV786450 TLO786450:TLR786450 TVK786450:TVN786450 UFG786450:UFJ786450 UPC786450:UPF786450 UYY786450:UZB786450 VIU786450:VIX786450 VSQ786450:VST786450 WCM786450:WCP786450 WMI786450:WML786450 WWE786450:WWH786450 W851986:Z851986 JS851986:JV851986 TO851986:TR851986 ADK851986:ADN851986 ANG851986:ANJ851986 AXC851986:AXF851986 BGY851986:BHB851986 BQU851986:BQX851986 CAQ851986:CAT851986 CKM851986:CKP851986 CUI851986:CUL851986 DEE851986:DEH851986 DOA851986:DOD851986 DXW851986:DXZ851986 EHS851986:EHV851986 ERO851986:ERR851986 FBK851986:FBN851986 FLG851986:FLJ851986 FVC851986:FVF851986 GEY851986:GFB851986 GOU851986:GOX851986 GYQ851986:GYT851986 HIM851986:HIP851986 HSI851986:HSL851986 ICE851986:ICH851986 IMA851986:IMD851986 IVW851986:IVZ851986 JFS851986:JFV851986 JPO851986:JPR851986 JZK851986:JZN851986 KJG851986:KJJ851986 KTC851986:KTF851986 LCY851986:LDB851986 LMU851986:LMX851986 LWQ851986:LWT851986 MGM851986:MGP851986 MQI851986:MQL851986 NAE851986:NAH851986 NKA851986:NKD851986 NTW851986:NTZ851986 ODS851986:ODV851986 ONO851986:ONR851986 OXK851986:OXN851986 PHG851986:PHJ851986 PRC851986:PRF851986 QAY851986:QBB851986 QKU851986:QKX851986 QUQ851986:QUT851986 REM851986:REP851986 ROI851986:ROL851986 RYE851986:RYH851986 SIA851986:SID851986 SRW851986:SRZ851986 TBS851986:TBV851986 TLO851986:TLR851986 TVK851986:TVN851986 UFG851986:UFJ851986 UPC851986:UPF851986 UYY851986:UZB851986 VIU851986:VIX851986 VSQ851986:VST851986 WCM851986:WCP851986 WMI851986:WML851986 WWE851986:WWH851986 W917522:Z917522 JS917522:JV917522 TO917522:TR917522 ADK917522:ADN917522 ANG917522:ANJ917522 AXC917522:AXF917522 BGY917522:BHB917522 BQU917522:BQX917522 CAQ917522:CAT917522 CKM917522:CKP917522 CUI917522:CUL917522 DEE917522:DEH917522 DOA917522:DOD917522 DXW917522:DXZ917522 EHS917522:EHV917522 ERO917522:ERR917522 FBK917522:FBN917522 FLG917522:FLJ917522 FVC917522:FVF917522 GEY917522:GFB917522 GOU917522:GOX917522 GYQ917522:GYT917522 HIM917522:HIP917522 HSI917522:HSL917522 ICE917522:ICH917522 IMA917522:IMD917522 IVW917522:IVZ917522 JFS917522:JFV917522 JPO917522:JPR917522 JZK917522:JZN917522 KJG917522:KJJ917522 KTC917522:KTF917522 LCY917522:LDB917522 LMU917522:LMX917522 LWQ917522:LWT917522 MGM917522:MGP917522 MQI917522:MQL917522 NAE917522:NAH917522 NKA917522:NKD917522 NTW917522:NTZ917522 ODS917522:ODV917522 ONO917522:ONR917522 OXK917522:OXN917522 PHG917522:PHJ917522 PRC917522:PRF917522 QAY917522:QBB917522 QKU917522:QKX917522 QUQ917522:QUT917522 REM917522:REP917522 ROI917522:ROL917522 RYE917522:RYH917522 SIA917522:SID917522 SRW917522:SRZ917522 TBS917522:TBV917522 TLO917522:TLR917522 TVK917522:TVN917522 UFG917522:UFJ917522 UPC917522:UPF917522 UYY917522:UZB917522 VIU917522:VIX917522 VSQ917522:VST917522 WCM917522:WCP917522 WMI917522:WML917522 WWE917522:WWH917522 W983058:Z983058 JS983058:JV983058 TO983058:TR983058 ADK983058:ADN983058 ANG983058:ANJ983058 AXC983058:AXF983058 BGY983058:BHB983058 BQU983058:BQX983058 CAQ983058:CAT983058 CKM983058:CKP983058 CUI983058:CUL983058 DEE983058:DEH983058 DOA983058:DOD983058 DXW983058:DXZ983058 EHS983058:EHV983058 ERO983058:ERR983058 FBK983058:FBN983058 FLG983058:FLJ983058 FVC983058:FVF983058 GEY983058:GFB983058 GOU983058:GOX983058 GYQ983058:GYT983058 HIM983058:HIP983058 HSI983058:HSL983058 ICE983058:ICH983058 IMA983058:IMD983058 IVW983058:IVZ983058 JFS983058:JFV983058 JPO983058:JPR983058 JZK983058:JZN983058 KJG983058:KJJ983058 KTC983058:KTF983058 LCY983058:LDB983058 LMU983058:LMX983058 LWQ983058:LWT983058 MGM983058:MGP983058 MQI983058:MQL983058 NAE983058:NAH983058 NKA983058:NKD983058 NTW983058:NTZ983058 ODS983058:ODV983058 ONO983058:ONR983058 OXK983058:OXN983058 PHG983058:PHJ983058 PRC983058:PRF983058 QAY983058:QBB983058 QKU983058:QKX983058 QUQ983058:QUT983058 REM983058:REP983058 ROI983058:ROL983058 RYE983058:RYH983058 SIA983058:SID983058 SRW983058:SRZ983058 TBS983058:TBV983058 TLO983058:TLR983058 TVK983058:TVN983058 UFG983058:UFJ983058 UPC983058:UPF983058 UYY983058:UZB983058 VIU983058:VIX983058 VSQ983058:VST983058 WCM983058:WCP983058 WMI983058:WML983058 WWE983058:WWH983058 W20:Z26 JS20:JV26 TO20:TR26 ADK20:ADN26 ANG20:ANJ26 AXC20:AXF26 BGY20:BHB26 BQU20:BQX26 CAQ20:CAT26 CKM20:CKP26 CUI20:CUL26 DEE20:DEH26 DOA20:DOD26 DXW20:DXZ26 EHS20:EHV26 ERO20:ERR26 FBK20:FBN26 FLG20:FLJ26 FVC20:FVF26 GEY20:GFB26 GOU20:GOX26 GYQ20:GYT26 HIM20:HIP26 HSI20:HSL26 ICE20:ICH26 IMA20:IMD26 IVW20:IVZ26 JFS20:JFV26 JPO20:JPR26 JZK20:JZN26 KJG20:KJJ26 KTC20:KTF26 LCY20:LDB26 LMU20:LMX26 LWQ20:LWT26 MGM20:MGP26 MQI20:MQL26 NAE20:NAH26 NKA20:NKD26 NTW20:NTZ26 ODS20:ODV26 ONO20:ONR26 OXK20:OXN26 PHG20:PHJ26 PRC20:PRF26 QAY20:QBB26 QKU20:QKX26 QUQ20:QUT26 REM20:REP26 ROI20:ROL26 RYE20:RYH26 SIA20:SID26 SRW20:SRZ26 TBS20:TBV26 TLO20:TLR26 TVK20:TVN26 UFG20:UFJ26 UPC20:UPF26 UYY20:UZB26 VIU20:VIX26 VSQ20:VST26 WCM20:WCP26 WMI20:WML26 WWE20:WWH26 W65556:Z65562 JS65556:JV65562 TO65556:TR65562 ADK65556:ADN65562 ANG65556:ANJ65562 AXC65556:AXF65562 BGY65556:BHB65562 BQU65556:BQX65562 CAQ65556:CAT65562 CKM65556:CKP65562 CUI65556:CUL65562 DEE65556:DEH65562 DOA65556:DOD65562 DXW65556:DXZ65562 EHS65556:EHV65562 ERO65556:ERR65562 FBK65556:FBN65562 FLG65556:FLJ65562 FVC65556:FVF65562 GEY65556:GFB65562 GOU65556:GOX65562 GYQ65556:GYT65562 HIM65556:HIP65562 HSI65556:HSL65562 ICE65556:ICH65562 IMA65556:IMD65562 IVW65556:IVZ65562 JFS65556:JFV65562 JPO65556:JPR65562 JZK65556:JZN65562 KJG65556:KJJ65562 KTC65556:KTF65562 LCY65556:LDB65562 LMU65556:LMX65562 LWQ65556:LWT65562 MGM65556:MGP65562 MQI65556:MQL65562 NAE65556:NAH65562 NKA65556:NKD65562 NTW65556:NTZ65562 ODS65556:ODV65562 ONO65556:ONR65562 OXK65556:OXN65562 PHG65556:PHJ65562 PRC65556:PRF65562 QAY65556:QBB65562 QKU65556:QKX65562 QUQ65556:QUT65562 REM65556:REP65562 ROI65556:ROL65562 RYE65556:RYH65562 SIA65556:SID65562 SRW65556:SRZ65562 TBS65556:TBV65562 TLO65556:TLR65562 TVK65556:TVN65562 UFG65556:UFJ65562 UPC65556:UPF65562 UYY65556:UZB65562 VIU65556:VIX65562 VSQ65556:VST65562 WCM65556:WCP65562 WMI65556:WML65562 WWE65556:WWH65562 W131092:Z131098 JS131092:JV131098 TO131092:TR131098 ADK131092:ADN131098 ANG131092:ANJ131098 AXC131092:AXF131098 BGY131092:BHB131098 BQU131092:BQX131098 CAQ131092:CAT131098 CKM131092:CKP131098 CUI131092:CUL131098 DEE131092:DEH131098 DOA131092:DOD131098 DXW131092:DXZ131098 EHS131092:EHV131098 ERO131092:ERR131098 FBK131092:FBN131098 FLG131092:FLJ131098 FVC131092:FVF131098 GEY131092:GFB131098 GOU131092:GOX131098 GYQ131092:GYT131098 HIM131092:HIP131098 HSI131092:HSL131098 ICE131092:ICH131098 IMA131092:IMD131098 IVW131092:IVZ131098 JFS131092:JFV131098 JPO131092:JPR131098 JZK131092:JZN131098 KJG131092:KJJ131098 KTC131092:KTF131098 LCY131092:LDB131098 LMU131092:LMX131098 LWQ131092:LWT131098 MGM131092:MGP131098 MQI131092:MQL131098 NAE131092:NAH131098 NKA131092:NKD131098 NTW131092:NTZ131098 ODS131092:ODV131098 ONO131092:ONR131098 OXK131092:OXN131098 PHG131092:PHJ131098 PRC131092:PRF131098 QAY131092:QBB131098 QKU131092:QKX131098 QUQ131092:QUT131098 REM131092:REP131098 ROI131092:ROL131098 RYE131092:RYH131098 SIA131092:SID131098 SRW131092:SRZ131098 TBS131092:TBV131098 TLO131092:TLR131098 TVK131092:TVN131098 UFG131092:UFJ131098 UPC131092:UPF131098 UYY131092:UZB131098 VIU131092:VIX131098 VSQ131092:VST131098 WCM131092:WCP131098 WMI131092:WML131098 WWE131092:WWH131098 W196628:Z196634 JS196628:JV196634 TO196628:TR196634 ADK196628:ADN196634 ANG196628:ANJ196634 AXC196628:AXF196634 BGY196628:BHB196634 BQU196628:BQX196634 CAQ196628:CAT196634 CKM196628:CKP196634 CUI196628:CUL196634 DEE196628:DEH196634 DOA196628:DOD196634 DXW196628:DXZ196634 EHS196628:EHV196634 ERO196628:ERR196634 FBK196628:FBN196634 FLG196628:FLJ196634 FVC196628:FVF196634 GEY196628:GFB196634 GOU196628:GOX196634 GYQ196628:GYT196634 HIM196628:HIP196634 HSI196628:HSL196634 ICE196628:ICH196634 IMA196628:IMD196634 IVW196628:IVZ196634 JFS196628:JFV196634 JPO196628:JPR196634 JZK196628:JZN196634 KJG196628:KJJ196634 KTC196628:KTF196634 LCY196628:LDB196634 LMU196628:LMX196634 LWQ196628:LWT196634 MGM196628:MGP196634 MQI196628:MQL196634 NAE196628:NAH196634 NKA196628:NKD196634 NTW196628:NTZ196634 ODS196628:ODV196634 ONO196628:ONR196634 OXK196628:OXN196634 PHG196628:PHJ196634 PRC196628:PRF196634 QAY196628:QBB196634 QKU196628:QKX196634 QUQ196628:QUT196634 REM196628:REP196634 ROI196628:ROL196634 RYE196628:RYH196634 SIA196628:SID196634 SRW196628:SRZ196634 TBS196628:TBV196634 TLO196628:TLR196634 TVK196628:TVN196634 UFG196628:UFJ196634 UPC196628:UPF196634 UYY196628:UZB196634 VIU196628:VIX196634 VSQ196628:VST196634 WCM196628:WCP196634 WMI196628:WML196634 WWE196628:WWH196634 W262164:Z262170 JS262164:JV262170 TO262164:TR262170 ADK262164:ADN262170 ANG262164:ANJ262170 AXC262164:AXF262170 BGY262164:BHB262170 BQU262164:BQX262170 CAQ262164:CAT262170 CKM262164:CKP262170 CUI262164:CUL262170 DEE262164:DEH262170 DOA262164:DOD262170 DXW262164:DXZ262170 EHS262164:EHV262170 ERO262164:ERR262170 FBK262164:FBN262170 FLG262164:FLJ262170 FVC262164:FVF262170 GEY262164:GFB262170 GOU262164:GOX262170 GYQ262164:GYT262170 HIM262164:HIP262170 HSI262164:HSL262170 ICE262164:ICH262170 IMA262164:IMD262170 IVW262164:IVZ262170 JFS262164:JFV262170 JPO262164:JPR262170 JZK262164:JZN262170 KJG262164:KJJ262170 KTC262164:KTF262170 LCY262164:LDB262170 LMU262164:LMX262170 LWQ262164:LWT262170 MGM262164:MGP262170 MQI262164:MQL262170 NAE262164:NAH262170 NKA262164:NKD262170 NTW262164:NTZ262170 ODS262164:ODV262170 ONO262164:ONR262170 OXK262164:OXN262170 PHG262164:PHJ262170 PRC262164:PRF262170 QAY262164:QBB262170 QKU262164:QKX262170 QUQ262164:QUT262170 REM262164:REP262170 ROI262164:ROL262170 RYE262164:RYH262170 SIA262164:SID262170 SRW262164:SRZ262170 TBS262164:TBV262170 TLO262164:TLR262170 TVK262164:TVN262170 UFG262164:UFJ262170 UPC262164:UPF262170 UYY262164:UZB262170 VIU262164:VIX262170 VSQ262164:VST262170 WCM262164:WCP262170 WMI262164:WML262170 WWE262164:WWH262170 W327700:Z327706 JS327700:JV327706 TO327700:TR327706 ADK327700:ADN327706 ANG327700:ANJ327706 AXC327700:AXF327706 BGY327700:BHB327706 BQU327700:BQX327706 CAQ327700:CAT327706 CKM327700:CKP327706 CUI327700:CUL327706 DEE327700:DEH327706 DOA327700:DOD327706 DXW327700:DXZ327706 EHS327700:EHV327706 ERO327700:ERR327706 FBK327700:FBN327706 FLG327700:FLJ327706 FVC327700:FVF327706 GEY327700:GFB327706 GOU327700:GOX327706 GYQ327700:GYT327706 HIM327700:HIP327706 HSI327700:HSL327706 ICE327700:ICH327706 IMA327700:IMD327706 IVW327700:IVZ327706 JFS327700:JFV327706 JPO327700:JPR327706 JZK327700:JZN327706 KJG327700:KJJ327706 KTC327700:KTF327706 LCY327700:LDB327706 LMU327700:LMX327706 LWQ327700:LWT327706 MGM327700:MGP327706 MQI327700:MQL327706 NAE327700:NAH327706 NKA327700:NKD327706 NTW327700:NTZ327706 ODS327700:ODV327706 ONO327700:ONR327706 OXK327700:OXN327706 PHG327700:PHJ327706 PRC327700:PRF327706 QAY327700:QBB327706 QKU327700:QKX327706 QUQ327700:QUT327706 REM327700:REP327706 ROI327700:ROL327706 RYE327700:RYH327706 SIA327700:SID327706 SRW327700:SRZ327706 TBS327700:TBV327706 TLO327700:TLR327706 TVK327700:TVN327706 UFG327700:UFJ327706 UPC327700:UPF327706 UYY327700:UZB327706 VIU327700:VIX327706 VSQ327700:VST327706 WCM327700:WCP327706 WMI327700:WML327706 WWE327700:WWH327706 W393236:Z393242 JS393236:JV393242 TO393236:TR393242 ADK393236:ADN393242 ANG393236:ANJ393242 AXC393236:AXF393242 BGY393236:BHB393242 BQU393236:BQX393242 CAQ393236:CAT393242 CKM393236:CKP393242 CUI393236:CUL393242 DEE393236:DEH393242 DOA393236:DOD393242 DXW393236:DXZ393242 EHS393236:EHV393242 ERO393236:ERR393242 FBK393236:FBN393242 FLG393236:FLJ393242 FVC393236:FVF393242 GEY393236:GFB393242 GOU393236:GOX393242 GYQ393236:GYT393242 HIM393236:HIP393242 HSI393236:HSL393242 ICE393236:ICH393242 IMA393236:IMD393242 IVW393236:IVZ393242 JFS393236:JFV393242 JPO393236:JPR393242 JZK393236:JZN393242 KJG393236:KJJ393242 KTC393236:KTF393242 LCY393236:LDB393242 LMU393236:LMX393242 LWQ393236:LWT393242 MGM393236:MGP393242 MQI393236:MQL393242 NAE393236:NAH393242 NKA393236:NKD393242 NTW393236:NTZ393242 ODS393236:ODV393242 ONO393236:ONR393242 OXK393236:OXN393242 PHG393236:PHJ393242 PRC393236:PRF393242 QAY393236:QBB393242 QKU393236:QKX393242 QUQ393236:QUT393242 REM393236:REP393242 ROI393236:ROL393242 RYE393236:RYH393242 SIA393236:SID393242 SRW393236:SRZ393242 TBS393236:TBV393242 TLO393236:TLR393242 TVK393236:TVN393242 UFG393236:UFJ393242 UPC393236:UPF393242 UYY393236:UZB393242 VIU393236:VIX393242 VSQ393236:VST393242 WCM393236:WCP393242 WMI393236:WML393242 WWE393236:WWH393242 W458772:Z458778 JS458772:JV458778 TO458772:TR458778 ADK458772:ADN458778 ANG458772:ANJ458778 AXC458772:AXF458778 BGY458772:BHB458778 BQU458772:BQX458778 CAQ458772:CAT458778 CKM458772:CKP458778 CUI458772:CUL458778 DEE458772:DEH458778 DOA458772:DOD458778 DXW458772:DXZ458778 EHS458772:EHV458778 ERO458772:ERR458778 FBK458772:FBN458778 FLG458772:FLJ458778 FVC458772:FVF458778 GEY458772:GFB458778 GOU458772:GOX458778 GYQ458772:GYT458778 HIM458772:HIP458778 HSI458772:HSL458778 ICE458772:ICH458778 IMA458772:IMD458778 IVW458772:IVZ458778 JFS458772:JFV458778 JPO458772:JPR458778 JZK458772:JZN458778 KJG458772:KJJ458778 KTC458772:KTF458778 LCY458772:LDB458778 LMU458772:LMX458778 LWQ458772:LWT458778 MGM458772:MGP458778 MQI458772:MQL458778 NAE458772:NAH458778 NKA458772:NKD458778 NTW458772:NTZ458778 ODS458772:ODV458778 ONO458772:ONR458778 OXK458772:OXN458778 PHG458772:PHJ458778 PRC458772:PRF458778 QAY458772:QBB458778 QKU458772:QKX458778 QUQ458772:QUT458778 REM458772:REP458778 ROI458772:ROL458778 RYE458772:RYH458778 SIA458772:SID458778 SRW458772:SRZ458778 TBS458772:TBV458778 TLO458772:TLR458778 TVK458772:TVN458778 UFG458772:UFJ458778 UPC458772:UPF458778 UYY458772:UZB458778 VIU458772:VIX458778 VSQ458772:VST458778 WCM458772:WCP458778 WMI458772:WML458778 WWE458772:WWH458778 W524308:Z524314 JS524308:JV524314 TO524308:TR524314 ADK524308:ADN524314 ANG524308:ANJ524314 AXC524308:AXF524314 BGY524308:BHB524314 BQU524308:BQX524314 CAQ524308:CAT524314 CKM524308:CKP524314 CUI524308:CUL524314 DEE524308:DEH524314 DOA524308:DOD524314 DXW524308:DXZ524314 EHS524308:EHV524314 ERO524308:ERR524314 FBK524308:FBN524314 FLG524308:FLJ524314 FVC524308:FVF524314 GEY524308:GFB524314 GOU524308:GOX524314 GYQ524308:GYT524314 HIM524308:HIP524314 HSI524308:HSL524314 ICE524308:ICH524314 IMA524308:IMD524314 IVW524308:IVZ524314 JFS524308:JFV524314 JPO524308:JPR524314 JZK524308:JZN524314 KJG524308:KJJ524314 KTC524308:KTF524314 LCY524308:LDB524314 LMU524308:LMX524314 LWQ524308:LWT524314 MGM524308:MGP524314 MQI524308:MQL524314 NAE524308:NAH524314 NKA524308:NKD524314 NTW524308:NTZ524314 ODS524308:ODV524314 ONO524308:ONR524314 OXK524308:OXN524314 PHG524308:PHJ524314 PRC524308:PRF524314 QAY524308:QBB524314 QKU524308:QKX524314 QUQ524308:QUT524314 REM524308:REP524314 ROI524308:ROL524314 RYE524308:RYH524314 SIA524308:SID524314 SRW524308:SRZ524314 TBS524308:TBV524314 TLO524308:TLR524314 TVK524308:TVN524314 UFG524308:UFJ524314 UPC524308:UPF524314 UYY524308:UZB524314 VIU524308:VIX524314 VSQ524308:VST524314 WCM524308:WCP524314 WMI524308:WML524314 WWE524308:WWH524314 W589844:Z589850 JS589844:JV589850 TO589844:TR589850 ADK589844:ADN589850 ANG589844:ANJ589850 AXC589844:AXF589850 BGY589844:BHB589850 BQU589844:BQX589850 CAQ589844:CAT589850 CKM589844:CKP589850 CUI589844:CUL589850 DEE589844:DEH589850 DOA589844:DOD589850 DXW589844:DXZ589850 EHS589844:EHV589850 ERO589844:ERR589850 FBK589844:FBN589850 FLG589844:FLJ589850 FVC589844:FVF589850 GEY589844:GFB589850 GOU589844:GOX589850 GYQ589844:GYT589850 HIM589844:HIP589850 HSI589844:HSL589850 ICE589844:ICH589850 IMA589844:IMD589850 IVW589844:IVZ589850 JFS589844:JFV589850 JPO589844:JPR589850 JZK589844:JZN589850 KJG589844:KJJ589850 KTC589844:KTF589850 LCY589844:LDB589850 LMU589844:LMX589850 LWQ589844:LWT589850 MGM589844:MGP589850 MQI589844:MQL589850 NAE589844:NAH589850 NKA589844:NKD589850 NTW589844:NTZ589850 ODS589844:ODV589850 ONO589844:ONR589850 OXK589844:OXN589850 PHG589844:PHJ589850 PRC589844:PRF589850 QAY589844:QBB589850 QKU589844:QKX589850 QUQ589844:QUT589850 REM589844:REP589850 ROI589844:ROL589850 RYE589844:RYH589850 SIA589844:SID589850 SRW589844:SRZ589850 TBS589844:TBV589850 TLO589844:TLR589850 TVK589844:TVN589850 UFG589844:UFJ589850 UPC589844:UPF589850 UYY589844:UZB589850 VIU589844:VIX589850 VSQ589844:VST589850 WCM589844:WCP589850 WMI589844:WML589850 WWE589844:WWH589850 W655380:Z655386 JS655380:JV655386 TO655380:TR655386 ADK655380:ADN655386 ANG655380:ANJ655386 AXC655380:AXF655386 BGY655380:BHB655386 BQU655380:BQX655386 CAQ655380:CAT655386 CKM655380:CKP655386 CUI655380:CUL655386 DEE655380:DEH655386 DOA655380:DOD655386 DXW655380:DXZ655386 EHS655380:EHV655386 ERO655380:ERR655386 FBK655380:FBN655386 FLG655380:FLJ655386 FVC655380:FVF655386 GEY655380:GFB655386 GOU655380:GOX655386 GYQ655380:GYT655386 HIM655380:HIP655386 HSI655380:HSL655386 ICE655380:ICH655386 IMA655380:IMD655386 IVW655380:IVZ655386 JFS655380:JFV655386 JPO655380:JPR655386 JZK655380:JZN655386 KJG655380:KJJ655386 KTC655380:KTF655386 LCY655380:LDB655386 LMU655380:LMX655386 LWQ655380:LWT655386 MGM655380:MGP655386 MQI655380:MQL655386 NAE655380:NAH655386 NKA655380:NKD655386 NTW655380:NTZ655386 ODS655380:ODV655386 ONO655380:ONR655386 OXK655380:OXN655386 PHG655380:PHJ655386 PRC655380:PRF655386 QAY655380:QBB655386 QKU655380:QKX655386 QUQ655380:QUT655386 REM655380:REP655386 ROI655380:ROL655386 RYE655380:RYH655386 SIA655380:SID655386 SRW655380:SRZ655386 TBS655380:TBV655386 TLO655380:TLR655386 TVK655380:TVN655386 UFG655380:UFJ655386 UPC655380:UPF655386 UYY655380:UZB655386 VIU655380:VIX655386 VSQ655380:VST655386 WCM655380:WCP655386 WMI655380:WML655386 WWE655380:WWH655386 W720916:Z720922 JS720916:JV720922 TO720916:TR720922 ADK720916:ADN720922 ANG720916:ANJ720922 AXC720916:AXF720922 BGY720916:BHB720922 BQU720916:BQX720922 CAQ720916:CAT720922 CKM720916:CKP720922 CUI720916:CUL720922 DEE720916:DEH720922 DOA720916:DOD720922 DXW720916:DXZ720922 EHS720916:EHV720922 ERO720916:ERR720922 FBK720916:FBN720922 FLG720916:FLJ720922 FVC720916:FVF720922 GEY720916:GFB720922 GOU720916:GOX720922 GYQ720916:GYT720922 HIM720916:HIP720922 HSI720916:HSL720922 ICE720916:ICH720922 IMA720916:IMD720922 IVW720916:IVZ720922 JFS720916:JFV720922 JPO720916:JPR720922 JZK720916:JZN720922 KJG720916:KJJ720922 KTC720916:KTF720922 LCY720916:LDB720922 LMU720916:LMX720922 LWQ720916:LWT720922 MGM720916:MGP720922 MQI720916:MQL720922 NAE720916:NAH720922 NKA720916:NKD720922 NTW720916:NTZ720922 ODS720916:ODV720922 ONO720916:ONR720922 OXK720916:OXN720922 PHG720916:PHJ720922 PRC720916:PRF720922 QAY720916:QBB720922 QKU720916:QKX720922 QUQ720916:QUT720922 REM720916:REP720922 ROI720916:ROL720922 RYE720916:RYH720922 SIA720916:SID720922 SRW720916:SRZ720922 TBS720916:TBV720922 TLO720916:TLR720922 TVK720916:TVN720922 UFG720916:UFJ720922 UPC720916:UPF720922 UYY720916:UZB720922 VIU720916:VIX720922 VSQ720916:VST720922 WCM720916:WCP720922 WMI720916:WML720922 WWE720916:WWH720922 W786452:Z786458 JS786452:JV786458 TO786452:TR786458 ADK786452:ADN786458 ANG786452:ANJ786458 AXC786452:AXF786458 BGY786452:BHB786458 BQU786452:BQX786458 CAQ786452:CAT786458 CKM786452:CKP786458 CUI786452:CUL786458 DEE786452:DEH786458 DOA786452:DOD786458 DXW786452:DXZ786458 EHS786452:EHV786458 ERO786452:ERR786458 FBK786452:FBN786458 FLG786452:FLJ786458 FVC786452:FVF786458 GEY786452:GFB786458 GOU786452:GOX786458 GYQ786452:GYT786458 HIM786452:HIP786458 HSI786452:HSL786458 ICE786452:ICH786458 IMA786452:IMD786458 IVW786452:IVZ786458 JFS786452:JFV786458 JPO786452:JPR786458 JZK786452:JZN786458 KJG786452:KJJ786458 KTC786452:KTF786458 LCY786452:LDB786458 LMU786452:LMX786458 LWQ786452:LWT786458 MGM786452:MGP786458 MQI786452:MQL786458 NAE786452:NAH786458 NKA786452:NKD786458 NTW786452:NTZ786458 ODS786452:ODV786458 ONO786452:ONR786458 OXK786452:OXN786458 PHG786452:PHJ786458 PRC786452:PRF786458 QAY786452:QBB786458 QKU786452:QKX786458 QUQ786452:QUT786458 REM786452:REP786458 ROI786452:ROL786458 RYE786452:RYH786458 SIA786452:SID786458 SRW786452:SRZ786458 TBS786452:TBV786458 TLO786452:TLR786458 TVK786452:TVN786458 UFG786452:UFJ786458 UPC786452:UPF786458 UYY786452:UZB786458 VIU786452:VIX786458 VSQ786452:VST786458 WCM786452:WCP786458 WMI786452:WML786458 WWE786452:WWH786458 W851988:Z851994 JS851988:JV851994 TO851988:TR851994 ADK851988:ADN851994 ANG851988:ANJ851994 AXC851988:AXF851994 BGY851988:BHB851994 BQU851988:BQX851994 CAQ851988:CAT851994 CKM851988:CKP851994 CUI851988:CUL851994 DEE851988:DEH851994 DOA851988:DOD851994 DXW851988:DXZ851994 EHS851988:EHV851994 ERO851988:ERR851994 FBK851988:FBN851994 FLG851988:FLJ851994 FVC851988:FVF851994 GEY851988:GFB851994 GOU851988:GOX851994 GYQ851988:GYT851994 HIM851988:HIP851994 HSI851988:HSL851994 ICE851988:ICH851994 IMA851988:IMD851994 IVW851988:IVZ851994 JFS851988:JFV851994 JPO851988:JPR851994 JZK851988:JZN851994 KJG851988:KJJ851994 KTC851988:KTF851994 LCY851988:LDB851994 LMU851988:LMX851994 LWQ851988:LWT851994 MGM851988:MGP851994 MQI851988:MQL851994 NAE851988:NAH851994 NKA851988:NKD851994 NTW851988:NTZ851994 ODS851988:ODV851994 ONO851988:ONR851994 OXK851988:OXN851994 PHG851988:PHJ851994 PRC851988:PRF851994 QAY851988:QBB851994 QKU851988:QKX851994 QUQ851988:QUT851994 REM851988:REP851994 ROI851988:ROL851994 RYE851988:RYH851994 SIA851988:SID851994 SRW851988:SRZ851994 TBS851988:TBV851994 TLO851988:TLR851994 TVK851988:TVN851994 UFG851988:UFJ851994 UPC851988:UPF851994 UYY851988:UZB851994 VIU851988:VIX851994 VSQ851988:VST851994 WCM851988:WCP851994 WMI851988:WML851994 WWE851988:WWH851994 W917524:Z917530 JS917524:JV917530 TO917524:TR917530 ADK917524:ADN917530 ANG917524:ANJ917530 AXC917524:AXF917530 BGY917524:BHB917530 BQU917524:BQX917530 CAQ917524:CAT917530 CKM917524:CKP917530 CUI917524:CUL917530 DEE917524:DEH917530 DOA917524:DOD917530 DXW917524:DXZ917530 EHS917524:EHV917530 ERO917524:ERR917530 FBK917524:FBN917530 FLG917524:FLJ917530 FVC917524:FVF917530 GEY917524:GFB917530 GOU917524:GOX917530 GYQ917524:GYT917530 HIM917524:HIP917530 HSI917524:HSL917530 ICE917524:ICH917530 IMA917524:IMD917530 IVW917524:IVZ917530 JFS917524:JFV917530 JPO917524:JPR917530 JZK917524:JZN917530 KJG917524:KJJ917530 KTC917524:KTF917530 LCY917524:LDB917530 LMU917524:LMX917530 LWQ917524:LWT917530 MGM917524:MGP917530 MQI917524:MQL917530 NAE917524:NAH917530 NKA917524:NKD917530 NTW917524:NTZ917530 ODS917524:ODV917530 ONO917524:ONR917530 OXK917524:OXN917530 PHG917524:PHJ917530 PRC917524:PRF917530 QAY917524:QBB917530 QKU917524:QKX917530 QUQ917524:QUT917530 REM917524:REP917530 ROI917524:ROL917530 RYE917524:RYH917530 SIA917524:SID917530 SRW917524:SRZ917530 TBS917524:TBV917530 TLO917524:TLR917530 TVK917524:TVN917530 UFG917524:UFJ917530 UPC917524:UPF917530 UYY917524:UZB917530 VIU917524:VIX917530 VSQ917524:VST917530 WCM917524:WCP917530 WMI917524:WML917530 WWE917524:WWH917530 W983060:Z983066 JS983060:JV983066 TO983060:TR983066 ADK983060:ADN983066 ANG983060:ANJ983066 AXC983060:AXF983066 BGY983060:BHB983066 BQU983060:BQX983066 CAQ983060:CAT983066 CKM983060:CKP983066 CUI983060:CUL983066 DEE983060:DEH983066 DOA983060:DOD983066 DXW983060:DXZ983066 EHS983060:EHV983066 ERO983060:ERR983066 FBK983060:FBN983066 FLG983060:FLJ983066 FVC983060:FVF983066 GEY983060:GFB983066 GOU983060:GOX983066 GYQ983060:GYT983066 HIM983060:HIP983066 HSI983060:HSL983066 ICE983060:ICH983066 IMA983060:IMD983066 IVW983060:IVZ983066 JFS983060:JFV983066 JPO983060:JPR983066 JZK983060:JZN983066 KJG983060:KJJ983066 KTC983060:KTF983066 LCY983060:LDB983066 LMU983060:LMX983066 LWQ983060:LWT983066 MGM983060:MGP983066 MQI983060:MQL983066 NAE983060:NAH983066 NKA983060:NKD983066 NTW983060:NTZ983066 ODS983060:ODV983066 ONO983060:ONR983066 OXK983060:OXN983066 PHG983060:PHJ983066 PRC983060:PRF983066 QAY983060:QBB983066 QKU983060:QKX983066 QUQ983060:QUT983066 REM983060:REP983066 ROI983060:ROL983066 RYE983060:RYH983066 SIA983060:SID983066 SRW983060:SRZ983066 TBS983060:TBV983066 TLO983060:TLR983066 TVK983060:TVN983066 UFG983060:UFJ983066 UPC983060:UPF983066 UYY983060:UZB983066 VIU983060:VIX983066 VSQ983060:VST983066 WCM983060:WCP983066 WMI983060:WML983066 WWE983060:WWH983066">
      <formula1>0</formula1>
      <formula2>99.99</formula2>
    </dataValidation>
    <dataValidation type="list" allowBlank="1" showErrorMessage="1" sqref="AC10:AC1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WWK983050:WWK983051">
      <formula1>$AO$2:$AO$5</formula1>
      <formula2>0</formula2>
    </dataValidation>
    <dataValidation type="whole" allowBlank="1" showErrorMessage="1" sqref="A1:B1 IW1:IX1 SS1:ST1 ACO1:ACP1 AMK1:AML1 AWG1:AWH1 BGC1:BGD1 BPY1:BPZ1 BZU1:BZV1 CJQ1:CJR1 CTM1:CTN1 DDI1:DDJ1 DNE1:DNF1 DXA1:DXB1 EGW1:EGX1 EQS1:EQT1 FAO1:FAP1 FKK1:FKL1 FUG1:FUH1 GEC1:GED1 GNY1:GNZ1 GXU1:GXV1 HHQ1:HHR1 HRM1:HRN1 IBI1:IBJ1 ILE1:ILF1 IVA1:IVB1 JEW1:JEX1 JOS1:JOT1 JYO1:JYP1 KIK1:KIL1 KSG1:KSH1 LCC1:LCD1 LLY1:LLZ1 LVU1:LVV1 MFQ1:MFR1 MPM1:MPN1 MZI1:MZJ1 NJE1:NJF1 NTA1:NTB1 OCW1:OCX1 OMS1:OMT1 OWO1:OWP1 PGK1:PGL1 PQG1:PQH1 QAC1:QAD1 QJY1:QJZ1 QTU1:QTV1 RDQ1:RDR1 RNM1:RNN1 RXI1:RXJ1 SHE1:SHF1 SRA1:SRB1 TAW1:TAX1 TKS1:TKT1 TUO1:TUP1 UEK1:UEL1 UOG1:UOH1 UYC1:UYD1 VHY1:VHZ1 VRU1:VRV1 WBQ1:WBR1 WLM1:WLN1 WVI1:WVJ1 A65537:B65537 IW65537:IX65537 SS65537:ST65537 ACO65537:ACP65537 AMK65537:AML65537 AWG65537:AWH65537 BGC65537:BGD65537 BPY65537:BPZ65537 BZU65537:BZV65537 CJQ65537:CJR65537 CTM65537:CTN65537 DDI65537:DDJ65537 DNE65537:DNF65537 DXA65537:DXB65537 EGW65537:EGX65537 EQS65537:EQT65537 FAO65537:FAP65537 FKK65537:FKL65537 FUG65537:FUH65537 GEC65537:GED65537 GNY65537:GNZ65537 GXU65537:GXV65537 HHQ65537:HHR65537 HRM65537:HRN65537 IBI65537:IBJ65537 ILE65537:ILF65537 IVA65537:IVB65537 JEW65537:JEX65537 JOS65537:JOT65537 JYO65537:JYP65537 KIK65537:KIL65537 KSG65537:KSH65537 LCC65537:LCD65537 LLY65537:LLZ65537 LVU65537:LVV65537 MFQ65537:MFR65537 MPM65537:MPN65537 MZI65537:MZJ65537 NJE65537:NJF65537 NTA65537:NTB65537 OCW65537:OCX65537 OMS65537:OMT65537 OWO65537:OWP65537 PGK65537:PGL65537 PQG65537:PQH65537 QAC65537:QAD65537 QJY65537:QJZ65537 QTU65537:QTV65537 RDQ65537:RDR65537 RNM65537:RNN65537 RXI65537:RXJ65537 SHE65537:SHF65537 SRA65537:SRB65537 TAW65537:TAX65537 TKS65537:TKT65537 TUO65537:TUP65537 UEK65537:UEL65537 UOG65537:UOH65537 UYC65537:UYD65537 VHY65537:VHZ65537 VRU65537:VRV65537 WBQ65537:WBR65537 WLM65537:WLN65537 WVI65537:WVJ65537 A131073:B131073 IW131073:IX131073 SS131073:ST131073 ACO131073:ACP131073 AMK131073:AML131073 AWG131073:AWH131073 BGC131073:BGD131073 BPY131073:BPZ131073 BZU131073:BZV131073 CJQ131073:CJR131073 CTM131073:CTN131073 DDI131073:DDJ131073 DNE131073:DNF131073 DXA131073:DXB131073 EGW131073:EGX131073 EQS131073:EQT131073 FAO131073:FAP131073 FKK131073:FKL131073 FUG131073:FUH131073 GEC131073:GED131073 GNY131073:GNZ131073 GXU131073:GXV131073 HHQ131073:HHR131073 HRM131073:HRN131073 IBI131073:IBJ131073 ILE131073:ILF131073 IVA131073:IVB131073 JEW131073:JEX131073 JOS131073:JOT131073 JYO131073:JYP131073 KIK131073:KIL131073 KSG131073:KSH131073 LCC131073:LCD131073 LLY131073:LLZ131073 LVU131073:LVV131073 MFQ131073:MFR131073 MPM131073:MPN131073 MZI131073:MZJ131073 NJE131073:NJF131073 NTA131073:NTB131073 OCW131073:OCX131073 OMS131073:OMT131073 OWO131073:OWP131073 PGK131073:PGL131073 PQG131073:PQH131073 QAC131073:QAD131073 QJY131073:QJZ131073 QTU131073:QTV131073 RDQ131073:RDR131073 RNM131073:RNN131073 RXI131073:RXJ131073 SHE131073:SHF131073 SRA131073:SRB131073 TAW131073:TAX131073 TKS131073:TKT131073 TUO131073:TUP131073 UEK131073:UEL131073 UOG131073:UOH131073 UYC131073:UYD131073 VHY131073:VHZ131073 VRU131073:VRV131073 WBQ131073:WBR131073 WLM131073:WLN131073 WVI131073:WVJ131073 A196609:B196609 IW196609:IX196609 SS196609:ST196609 ACO196609:ACP196609 AMK196609:AML196609 AWG196609:AWH196609 BGC196609:BGD196609 BPY196609:BPZ196609 BZU196609:BZV196609 CJQ196609:CJR196609 CTM196609:CTN196609 DDI196609:DDJ196609 DNE196609:DNF196609 DXA196609:DXB196609 EGW196609:EGX196609 EQS196609:EQT196609 FAO196609:FAP196609 FKK196609:FKL196609 FUG196609:FUH196609 GEC196609:GED196609 GNY196609:GNZ196609 GXU196609:GXV196609 HHQ196609:HHR196609 HRM196609:HRN196609 IBI196609:IBJ196609 ILE196609:ILF196609 IVA196609:IVB196609 JEW196609:JEX196609 JOS196609:JOT196609 JYO196609:JYP196609 KIK196609:KIL196609 KSG196609:KSH196609 LCC196609:LCD196609 LLY196609:LLZ196609 LVU196609:LVV196609 MFQ196609:MFR196609 MPM196609:MPN196609 MZI196609:MZJ196609 NJE196609:NJF196609 NTA196609:NTB196609 OCW196609:OCX196609 OMS196609:OMT196609 OWO196609:OWP196609 PGK196609:PGL196609 PQG196609:PQH196609 QAC196609:QAD196609 QJY196609:QJZ196609 QTU196609:QTV196609 RDQ196609:RDR196609 RNM196609:RNN196609 RXI196609:RXJ196609 SHE196609:SHF196609 SRA196609:SRB196609 TAW196609:TAX196609 TKS196609:TKT196609 TUO196609:TUP196609 UEK196609:UEL196609 UOG196609:UOH196609 UYC196609:UYD196609 VHY196609:VHZ196609 VRU196609:VRV196609 WBQ196609:WBR196609 WLM196609:WLN196609 WVI196609:WVJ196609 A262145:B262145 IW262145:IX262145 SS262145:ST262145 ACO262145:ACP262145 AMK262145:AML262145 AWG262145:AWH262145 BGC262145:BGD262145 BPY262145:BPZ262145 BZU262145:BZV262145 CJQ262145:CJR262145 CTM262145:CTN262145 DDI262145:DDJ262145 DNE262145:DNF262145 DXA262145:DXB262145 EGW262145:EGX262145 EQS262145:EQT262145 FAO262145:FAP262145 FKK262145:FKL262145 FUG262145:FUH262145 GEC262145:GED262145 GNY262145:GNZ262145 GXU262145:GXV262145 HHQ262145:HHR262145 HRM262145:HRN262145 IBI262145:IBJ262145 ILE262145:ILF262145 IVA262145:IVB262145 JEW262145:JEX262145 JOS262145:JOT262145 JYO262145:JYP262145 KIK262145:KIL262145 KSG262145:KSH262145 LCC262145:LCD262145 LLY262145:LLZ262145 LVU262145:LVV262145 MFQ262145:MFR262145 MPM262145:MPN262145 MZI262145:MZJ262145 NJE262145:NJF262145 NTA262145:NTB262145 OCW262145:OCX262145 OMS262145:OMT262145 OWO262145:OWP262145 PGK262145:PGL262145 PQG262145:PQH262145 QAC262145:QAD262145 QJY262145:QJZ262145 QTU262145:QTV262145 RDQ262145:RDR262145 RNM262145:RNN262145 RXI262145:RXJ262145 SHE262145:SHF262145 SRA262145:SRB262145 TAW262145:TAX262145 TKS262145:TKT262145 TUO262145:TUP262145 UEK262145:UEL262145 UOG262145:UOH262145 UYC262145:UYD262145 VHY262145:VHZ262145 VRU262145:VRV262145 WBQ262145:WBR262145 WLM262145:WLN262145 WVI262145:WVJ262145 A327681:B327681 IW327681:IX327681 SS327681:ST327681 ACO327681:ACP327681 AMK327681:AML327681 AWG327681:AWH327681 BGC327681:BGD327681 BPY327681:BPZ327681 BZU327681:BZV327681 CJQ327681:CJR327681 CTM327681:CTN327681 DDI327681:DDJ327681 DNE327681:DNF327681 DXA327681:DXB327681 EGW327681:EGX327681 EQS327681:EQT327681 FAO327681:FAP327681 FKK327681:FKL327681 FUG327681:FUH327681 GEC327681:GED327681 GNY327681:GNZ327681 GXU327681:GXV327681 HHQ327681:HHR327681 HRM327681:HRN327681 IBI327681:IBJ327681 ILE327681:ILF327681 IVA327681:IVB327681 JEW327681:JEX327681 JOS327681:JOT327681 JYO327681:JYP327681 KIK327681:KIL327681 KSG327681:KSH327681 LCC327681:LCD327681 LLY327681:LLZ327681 LVU327681:LVV327681 MFQ327681:MFR327681 MPM327681:MPN327681 MZI327681:MZJ327681 NJE327681:NJF327681 NTA327681:NTB327681 OCW327681:OCX327681 OMS327681:OMT327681 OWO327681:OWP327681 PGK327681:PGL327681 PQG327681:PQH327681 QAC327681:QAD327681 QJY327681:QJZ327681 QTU327681:QTV327681 RDQ327681:RDR327681 RNM327681:RNN327681 RXI327681:RXJ327681 SHE327681:SHF327681 SRA327681:SRB327681 TAW327681:TAX327681 TKS327681:TKT327681 TUO327681:TUP327681 UEK327681:UEL327681 UOG327681:UOH327681 UYC327681:UYD327681 VHY327681:VHZ327681 VRU327681:VRV327681 WBQ327681:WBR327681 WLM327681:WLN327681 WVI327681:WVJ327681 A393217:B393217 IW393217:IX393217 SS393217:ST393217 ACO393217:ACP393217 AMK393217:AML393217 AWG393217:AWH393217 BGC393217:BGD393217 BPY393217:BPZ393217 BZU393217:BZV393217 CJQ393217:CJR393217 CTM393217:CTN393217 DDI393217:DDJ393217 DNE393217:DNF393217 DXA393217:DXB393217 EGW393217:EGX393217 EQS393217:EQT393217 FAO393217:FAP393217 FKK393217:FKL393217 FUG393217:FUH393217 GEC393217:GED393217 GNY393217:GNZ393217 GXU393217:GXV393217 HHQ393217:HHR393217 HRM393217:HRN393217 IBI393217:IBJ393217 ILE393217:ILF393217 IVA393217:IVB393217 JEW393217:JEX393217 JOS393217:JOT393217 JYO393217:JYP393217 KIK393217:KIL393217 KSG393217:KSH393217 LCC393217:LCD393217 LLY393217:LLZ393217 LVU393217:LVV393217 MFQ393217:MFR393217 MPM393217:MPN393217 MZI393217:MZJ393217 NJE393217:NJF393217 NTA393217:NTB393217 OCW393217:OCX393217 OMS393217:OMT393217 OWO393217:OWP393217 PGK393217:PGL393217 PQG393217:PQH393217 QAC393217:QAD393217 QJY393217:QJZ393217 QTU393217:QTV393217 RDQ393217:RDR393217 RNM393217:RNN393217 RXI393217:RXJ393217 SHE393217:SHF393217 SRA393217:SRB393217 TAW393217:TAX393217 TKS393217:TKT393217 TUO393217:TUP393217 UEK393217:UEL393217 UOG393217:UOH393217 UYC393217:UYD393217 VHY393217:VHZ393217 VRU393217:VRV393217 WBQ393217:WBR393217 WLM393217:WLN393217 WVI393217:WVJ393217 A458753:B458753 IW458753:IX458753 SS458753:ST458753 ACO458753:ACP458753 AMK458753:AML458753 AWG458753:AWH458753 BGC458753:BGD458753 BPY458753:BPZ458753 BZU458753:BZV458753 CJQ458753:CJR458753 CTM458753:CTN458753 DDI458753:DDJ458753 DNE458753:DNF458753 DXA458753:DXB458753 EGW458753:EGX458753 EQS458753:EQT458753 FAO458753:FAP458753 FKK458753:FKL458753 FUG458753:FUH458753 GEC458753:GED458753 GNY458753:GNZ458753 GXU458753:GXV458753 HHQ458753:HHR458753 HRM458753:HRN458753 IBI458753:IBJ458753 ILE458753:ILF458753 IVA458753:IVB458753 JEW458753:JEX458753 JOS458753:JOT458753 JYO458753:JYP458753 KIK458753:KIL458753 KSG458753:KSH458753 LCC458753:LCD458753 LLY458753:LLZ458753 LVU458753:LVV458753 MFQ458753:MFR458753 MPM458753:MPN458753 MZI458753:MZJ458753 NJE458753:NJF458753 NTA458753:NTB458753 OCW458753:OCX458753 OMS458753:OMT458753 OWO458753:OWP458753 PGK458753:PGL458753 PQG458753:PQH458753 QAC458753:QAD458753 QJY458753:QJZ458753 QTU458753:QTV458753 RDQ458753:RDR458753 RNM458753:RNN458753 RXI458753:RXJ458753 SHE458753:SHF458753 SRA458753:SRB458753 TAW458753:TAX458753 TKS458753:TKT458753 TUO458753:TUP458753 UEK458753:UEL458753 UOG458753:UOH458753 UYC458753:UYD458753 VHY458753:VHZ458753 VRU458753:VRV458753 WBQ458753:WBR458753 WLM458753:WLN458753 WVI458753:WVJ458753 A524289:B524289 IW524289:IX524289 SS524289:ST524289 ACO524289:ACP524289 AMK524289:AML524289 AWG524289:AWH524289 BGC524289:BGD524289 BPY524289:BPZ524289 BZU524289:BZV524289 CJQ524289:CJR524289 CTM524289:CTN524289 DDI524289:DDJ524289 DNE524289:DNF524289 DXA524289:DXB524289 EGW524289:EGX524289 EQS524289:EQT524289 FAO524289:FAP524289 FKK524289:FKL524289 FUG524289:FUH524289 GEC524289:GED524289 GNY524289:GNZ524289 GXU524289:GXV524289 HHQ524289:HHR524289 HRM524289:HRN524289 IBI524289:IBJ524289 ILE524289:ILF524289 IVA524289:IVB524289 JEW524289:JEX524289 JOS524289:JOT524289 JYO524289:JYP524289 KIK524289:KIL524289 KSG524289:KSH524289 LCC524289:LCD524289 LLY524289:LLZ524289 LVU524289:LVV524289 MFQ524289:MFR524289 MPM524289:MPN524289 MZI524289:MZJ524289 NJE524289:NJF524289 NTA524289:NTB524289 OCW524289:OCX524289 OMS524289:OMT524289 OWO524289:OWP524289 PGK524289:PGL524289 PQG524289:PQH524289 QAC524289:QAD524289 QJY524289:QJZ524289 QTU524289:QTV524289 RDQ524289:RDR524289 RNM524289:RNN524289 RXI524289:RXJ524289 SHE524289:SHF524289 SRA524289:SRB524289 TAW524289:TAX524289 TKS524289:TKT524289 TUO524289:TUP524289 UEK524289:UEL524289 UOG524289:UOH524289 UYC524289:UYD524289 VHY524289:VHZ524289 VRU524289:VRV524289 WBQ524289:WBR524289 WLM524289:WLN524289 WVI524289:WVJ524289 A589825:B589825 IW589825:IX589825 SS589825:ST589825 ACO589825:ACP589825 AMK589825:AML589825 AWG589825:AWH589825 BGC589825:BGD589825 BPY589825:BPZ589825 BZU589825:BZV589825 CJQ589825:CJR589825 CTM589825:CTN589825 DDI589825:DDJ589825 DNE589825:DNF589825 DXA589825:DXB589825 EGW589825:EGX589825 EQS589825:EQT589825 FAO589825:FAP589825 FKK589825:FKL589825 FUG589825:FUH589825 GEC589825:GED589825 GNY589825:GNZ589825 GXU589825:GXV589825 HHQ589825:HHR589825 HRM589825:HRN589825 IBI589825:IBJ589825 ILE589825:ILF589825 IVA589825:IVB589825 JEW589825:JEX589825 JOS589825:JOT589825 JYO589825:JYP589825 KIK589825:KIL589825 KSG589825:KSH589825 LCC589825:LCD589825 LLY589825:LLZ589825 LVU589825:LVV589825 MFQ589825:MFR589825 MPM589825:MPN589825 MZI589825:MZJ589825 NJE589825:NJF589825 NTA589825:NTB589825 OCW589825:OCX589825 OMS589825:OMT589825 OWO589825:OWP589825 PGK589825:PGL589825 PQG589825:PQH589825 QAC589825:QAD589825 QJY589825:QJZ589825 QTU589825:QTV589825 RDQ589825:RDR589825 RNM589825:RNN589825 RXI589825:RXJ589825 SHE589825:SHF589825 SRA589825:SRB589825 TAW589825:TAX589825 TKS589825:TKT589825 TUO589825:TUP589825 UEK589825:UEL589825 UOG589825:UOH589825 UYC589825:UYD589825 VHY589825:VHZ589825 VRU589825:VRV589825 WBQ589825:WBR589825 WLM589825:WLN589825 WVI589825:WVJ589825 A655361:B655361 IW655361:IX655361 SS655361:ST655361 ACO655361:ACP655361 AMK655361:AML655361 AWG655361:AWH655361 BGC655361:BGD655361 BPY655361:BPZ655361 BZU655361:BZV655361 CJQ655361:CJR655361 CTM655361:CTN655361 DDI655361:DDJ655361 DNE655361:DNF655361 DXA655361:DXB655361 EGW655361:EGX655361 EQS655361:EQT655361 FAO655361:FAP655361 FKK655361:FKL655361 FUG655361:FUH655361 GEC655361:GED655361 GNY655361:GNZ655361 GXU655361:GXV655361 HHQ655361:HHR655361 HRM655361:HRN655361 IBI655361:IBJ655361 ILE655361:ILF655361 IVA655361:IVB655361 JEW655361:JEX655361 JOS655361:JOT655361 JYO655361:JYP655361 KIK655361:KIL655361 KSG655361:KSH655361 LCC655361:LCD655361 LLY655361:LLZ655361 LVU655361:LVV655361 MFQ655361:MFR655361 MPM655361:MPN655361 MZI655361:MZJ655361 NJE655361:NJF655361 NTA655361:NTB655361 OCW655361:OCX655361 OMS655361:OMT655361 OWO655361:OWP655361 PGK655361:PGL655361 PQG655361:PQH655361 QAC655361:QAD655361 QJY655361:QJZ655361 QTU655361:QTV655361 RDQ655361:RDR655361 RNM655361:RNN655361 RXI655361:RXJ655361 SHE655361:SHF655361 SRA655361:SRB655361 TAW655361:TAX655361 TKS655361:TKT655361 TUO655361:TUP655361 UEK655361:UEL655361 UOG655361:UOH655361 UYC655361:UYD655361 VHY655361:VHZ655361 VRU655361:VRV655361 WBQ655361:WBR655361 WLM655361:WLN655361 WVI655361:WVJ655361 A720897:B720897 IW720897:IX720897 SS720897:ST720897 ACO720897:ACP720897 AMK720897:AML720897 AWG720897:AWH720897 BGC720897:BGD720897 BPY720897:BPZ720897 BZU720897:BZV720897 CJQ720897:CJR720897 CTM720897:CTN720897 DDI720897:DDJ720897 DNE720897:DNF720897 DXA720897:DXB720897 EGW720897:EGX720897 EQS720897:EQT720897 FAO720897:FAP720897 FKK720897:FKL720897 FUG720897:FUH720897 GEC720897:GED720897 GNY720897:GNZ720897 GXU720897:GXV720897 HHQ720897:HHR720897 HRM720897:HRN720897 IBI720897:IBJ720897 ILE720897:ILF720897 IVA720897:IVB720897 JEW720897:JEX720897 JOS720897:JOT720897 JYO720897:JYP720897 KIK720897:KIL720897 KSG720897:KSH720897 LCC720897:LCD720897 LLY720897:LLZ720897 LVU720897:LVV720897 MFQ720897:MFR720897 MPM720897:MPN720897 MZI720897:MZJ720897 NJE720897:NJF720897 NTA720897:NTB720897 OCW720897:OCX720897 OMS720897:OMT720897 OWO720897:OWP720897 PGK720897:PGL720897 PQG720897:PQH720897 QAC720897:QAD720897 QJY720897:QJZ720897 QTU720897:QTV720897 RDQ720897:RDR720897 RNM720897:RNN720897 RXI720897:RXJ720897 SHE720897:SHF720897 SRA720897:SRB720897 TAW720897:TAX720897 TKS720897:TKT720897 TUO720897:TUP720897 UEK720897:UEL720897 UOG720897:UOH720897 UYC720897:UYD720897 VHY720897:VHZ720897 VRU720897:VRV720897 WBQ720897:WBR720897 WLM720897:WLN720897 WVI720897:WVJ720897 A786433:B786433 IW786433:IX786433 SS786433:ST786433 ACO786433:ACP786433 AMK786433:AML786433 AWG786433:AWH786433 BGC786433:BGD786433 BPY786433:BPZ786433 BZU786433:BZV786433 CJQ786433:CJR786433 CTM786433:CTN786433 DDI786433:DDJ786433 DNE786433:DNF786433 DXA786433:DXB786433 EGW786433:EGX786433 EQS786433:EQT786433 FAO786433:FAP786433 FKK786433:FKL786433 FUG786433:FUH786433 GEC786433:GED786433 GNY786433:GNZ786433 GXU786433:GXV786433 HHQ786433:HHR786433 HRM786433:HRN786433 IBI786433:IBJ786433 ILE786433:ILF786433 IVA786433:IVB786433 JEW786433:JEX786433 JOS786433:JOT786433 JYO786433:JYP786433 KIK786433:KIL786433 KSG786433:KSH786433 LCC786433:LCD786433 LLY786433:LLZ786433 LVU786433:LVV786433 MFQ786433:MFR786433 MPM786433:MPN786433 MZI786433:MZJ786433 NJE786433:NJF786433 NTA786433:NTB786433 OCW786433:OCX786433 OMS786433:OMT786433 OWO786433:OWP786433 PGK786433:PGL786433 PQG786433:PQH786433 QAC786433:QAD786433 QJY786433:QJZ786433 QTU786433:QTV786433 RDQ786433:RDR786433 RNM786433:RNN786433 RXI786433:RXJ786433 SHE786433:SHF786433 SRA786433:SRB786433 TAW786433:TAX786433 TKS786433:TKT786433 TUO786433:TUP786433 UEK786433:UEL786433 UOG786433:UOH786433 UYC786433:UYD786433 VHY786433:VHZ786433 VRU786433:VRV786433 WBQ786433:WBR786433 WLM786433:WLN786433 WVI786433:WVJ786433 A851969:B851969 IW851969:IX851969 SS851969:ST851969 ACO851969:ACP851969 AMK851969:AML851969 AWG851969:AWH851969 BGC851969:BGD851969 BPY851969:BPZ851969 BZU851969:BZV851969 CJQ851969:CJR851969 CTM851969:CTN851969 DDI851969:DDJ851969 DNE851969:DNF851969 DXA851969:DXB851969 EGW851969:EGX851969 EQS851969:EQT851969 FAO851969:FAP851969 FKK851969:FKL851969 FUG851969:FUH851969 GEC851969:GED851969 GNY851969:GNZ851969 GXU851969:GXV851969 HHQ851969:HHR851969 HRM851969:HRN851969 IBI851969:IBJ851969 ILE851969:ILF851969 IVA851969:IVB851969 JEW851969:JEX851969 JOS851969:JOT851969 JYO851969:JYP851969 KIK851969:KIL851969 KSG851969:KSH851969 LCC851969:LCD851969 LLY851969:LLZ851969 LVU851969:LVV851969 MFQ851969:MFR851969 MPM851969:MPN851969 MZI851969:MZJ851969 NJE851969:NJF851969 NTA851969:NTB851969 OCW851969:OCX851969 OMS851969:OMT851969 OWO851969:OWP851969 PGK851969:PGL851969 PQG851969:PQH851969 QAC851969:QAD851969 QJY851969:QJZ851969 QTU851969:QTV851969 RDQ851969:RDR851969 RNM851969:RNN851969 RXI851969:RXJ851969 SHE851969:SHF851969 SRA851969:SRB851969 TAW851969:TAX851969 TKS851969:TKT851969 TUO851969:TUP851969 UEK851969:UEL851969 UOG851969:UOH851969 UYC851969:UYD851969 VHY851969:VHZ851969 VRU851969:VRV851969 WBQ851969:WBR851969 WLM851969:WLN851969 WVI851969:WVJ851969 A917505:B917505 IW917505:IX917505 SS917505:ST917505 ACO917505:ACP917505 AMK917505:AML917505 AWG917505:AWH917505 BGC917505:BGD917505 BPY917505:BPZ917505 BZU917505:BZV917505 CJQ917505:CJR917505 CTM917505:CTN917505 DDI917505:DDJ917505 DNE917505:DNF917505 DXA917505:DXB917505 EGW917505:EGX917505 EQS917505:EQT917505 FAO917505:FAP917505 FKK917505:FKL917505 FUG917505:FUH917505 GEC917505:GED917505 GNY917505:GNZ917505 GXU917505:GXV917505 HHQ917505:HHR917505 HRM917505:HRN917505 IBI917505:IBJ917505 ILE917505:ILF917505 IVA917505:IVB917505 JEW917505:JEX917505 JOS917505:JOT917505 JYO917505:JYP917505 KIK917505:KIL917505 KSG917505:KSH917505 LCC917505:LCD917505 LLY917505:LLZ917505 LVU917505:LVV917505 MFQ917505:MFR917505 MPM917505:MPN917505 MZI917505:MZJ917505 NJE917505:NJF917505 NTA917505:NTB917505 OCW917505:OCX917505 OMS917505:OMT917505 OWO917505:OWP917505 PGK917505:PGL917505 PQG917505:PQH917505 QAC917505:QAD917505 QJY917505:QJZ917505 QTU917505:QTV917505 RDQ917505:RDR917505 RNM917505:RNN917505 RXI917505:RXJ917505 SHE917505:SHF917505 SRA917505:SRB917505 TAW917505:TAX917505 TKS917505:TKT917505 TUO917505:TUP917505 UEK917505:UEL917505 UOG917505:UOH917505 UYC917505:UYD917505 VHY917505:VHZ917505 VRU917505:VRV917505 WBQ917505:WBR917505 WLM917505:WLN917505 WVI917505:WVJ917505 A983041:B983041 IW983041:IX983041 SS983041:ST983041 ACO983041:ACP983041 AMK983041:AML983041 AWG983041:AWH983041 BGC983041:BGD983041 BPY983041:BPZ983041 BZU983041:BZV983041 CJQ983041:CJR983041 CTM983041:CTN983041 DDI983041:DDJ983041 DNE983041:DNF983041 DXA983041:DXB983041 EGW983041:EGX983041 EQS983041:EQT983041 FAO983041:FAP983041 FKK983041:FKL983041 FUG983041:FUH983041 GEC983041:GED983041 GNY983041:GNZ983041 GXU983041:GXV983041 HHQ983041:HHR983041 HRM983041:HRN983041 IBI983041:IBJ983041 ILE983041:ILF983041 IVA983041:IVB983041 JEW983041:JEX983041 JOS983041:JOT983041 JYO983041:JYP983041 KIK983041:KIL983041 KSG983041:KSH983041 LCC983041:LCD983041 LLY983041:LLZ983041 LVU983041:LVV983041 MFQ983041:MFR983041 MPM983041:MPN983041 MZI983041:MZJ983041 NJE983041:NJF983041 NTA983041:NTB983041 OCW983041:OCX983041 OMS983041:OMT983041 OWO983041:OWP983041 PGK983041:PGL983041 PQG983041:PQH983041 QAC983041:QAD983041 QJY983041:QJZ983041 QTU983041:QTV983041 RDQ983041:RDR983041 RNM983041:RNN983041 RXI983041:RXJ983041 SHE983041:SHF983041 SRA983041:SRB983041 TAW983041:TAX983041 TKS983041:TKT983041 TUO983041:TUP983041 UEK983041:UEL983041 UOG983041:UOH983041 UYC983041:UYD983041 VHY983041:VHZ983041 VRU983041:VRV983041 WBQ983041:WBR983041 WLM983041:WLN983041 WVI983041:WVJ983041">
      <formula1>0</formula1>
      <formula2>999</formula2>
    </dataValidation>
    <dataValidation operator="equal" allowBlank="1" showErrorMessage="1" sqref="AD11:AH11 JZ11:KD11 TV11:TZ11 ADR11:ADV11 ANN11:ANR11 AXJ11:AXN11 BHF11:BHJ11 BRB11:BRF11 CAX11:CBB11 CKT11:CKX11 CUP11:CUT11 DEL11:DEP11 DOH11:DOL11 DYD11:DYH11 EHZ11:EID11 ERV11:ERZ11 FBR11:FBV11 FLN11:FLR11 FVJ11:FVN11 GFF11:GFJ11 GPB11:GPF11 GYX11:GZB11 HIT11:HIX11 HSP11:HST11 ICL11:ICP11 IMH11:IML11 IWD11:IWH11 JFZ11:JGD11 JPV11:JPZ11 JZR11:JZV11 KJN11:KJR11 KTJ11:KTN11 LDF11:LDJ11 LNB11:LNF11 LWX11:LXB11 MGT11:MGX11 MQP11:MQT11 NAL11:NAP11 NKH11:NKL11 NUD11:NUH11 ODZ11:OED11 ONV11:ONZ11 OXR11:OXV11 PHN11:PHR11 PRJ11:PRN11 QBF11:QBJ11 QLB11:QLF11 QUX11:QVB11 RET11:REX11 ROP11:ROT11 RYL11:RYP11 SIH11:SIL11 SSD11:SSH11 TBZ11:TCD11 TLV11:TLZ11 TVR11:TVV11 UFN11:UFR11 UPJ11:UPN11 UZF11:UZJ11 VJB11:VJF11 VSX11:VTB11 WCT11:WCX11 WMP11:WMT11 WWL11:WWP11 AD65547:AH65547 JZ65547:KD65547 TV65547:TZ65547 ADR65547:ADV65547 ANN65547:ANR65547 AXJ65547:AXN65547 BHF65547:BHJ65547 BRB65547:BRF65547 CAX65547:CBB65547 CKT65547:CKX65547 CUP65547:CUT65547 DEL65547:DEP65547 DOH65547:DOL65547 DYD65547:DYH65547 EHZ65547:EID65547 ERV65547:ERZ65547 FBR65547:FBV65547 FLN65547:FLR65547 FVJ65547:FVN65547 GFF65547:GFJ65547 GPB65547:GPF65547 GYX65547:GZB65547 HIT65547:HIX65547 HSP65547:HST65547 ICL65547:ICP65547 IMH65547:IML65547 IWD65547:IWH65547 JFZ65547:JGD65547 JPV65547:JPZ65547 JZR65547:JZV65547 KJN65547:KJR65547 KTJ65547:KTN65547 LDF65547:LDJ65547 LNB65547:LNF65547 LWX65547:LXB65547 MGT65547:MGX65547 MQP65547:MQT65547 NAL65547:NAP65547 NKH65547:NKL65547 NUD65547:NUH65547 ODZ65547:OED65547 ONV65547:ONZ65547 OXR65547:OXV65547 PHN65547:PHR65547 PRJ65547:PRN65547 QBF65547:QBJ65547 QLB65547:QLF65547 QUX65547:QVB65547 RET65547:REX65547 ROP65547:ROT65547 RYL65547:RYP65547 SIH65547:SIL65547 SSD65547:SSH65547 TBZ65547:TCD65547 TLV65547:TLZ65547 TVR65547:TVV65547 UFN65547:UFR65547 UPJ65547:UPN65547 UZF65547:UZJ65547 VJB65547:VJF65547 VSX65547:VTB65547 WCT65547:WCX65547 WMP65547:WMT65547 WWL65547:WWP65547 AD131083:AH131083 JZ131083:KD131083 TV131083:TZ131083 ADR131083:ADV131083 ANN131083:ANR131083 AXJ131083:AXN131083 BHF131083:BHJ131083 BRB131083:BRF131083 CAX131083:CBB131083 CKT131083:CKX131083 CUP131083:CUT131083 DEL131083:DEP131083 DOH131083:DOL131083 DYD131083:DYH131083 EHZ131083:EID131083 ERV131083:ERZ131083 FBR131083:FBV131083 FLN131083:FLR131083 FVJ131083:FVN131083 GFF131083:GFJ131083 GPB131083:GPF131083 GYX131083:GZB131083 HIT131083:HIX131083 HSP131083:HST131083 ICL131083:ICP131083 IMH131083:IML131083 IWD131083:IWH131083 JFZ131083:JGD131083 JPV131083:JPZ131083 JZR131083:JZV131083 KJN131083:KJR131083 KTJ131083:KTN131083 LDF131083:LDJ131083 LNB131083:LNF131083 LWX131083:LXB131083 MGT131083:MGX131083 MQP131083:MQT131083 NAL131083:NAP131083 NKH131083:NKL131083 NUD131083:NUH131083 ODZ131083:OED131083 ONV131083:ONZ131083 OXR131083:OXV131083 PHN131083:PHR131083 PRJ131083:PRN131083 QBF131083:QBJ131083 QLB131083:QLF131083 QUX131083:QVB131083 RET131083:REX131083 ROP131083:ROT131083 RYL131083:RYP131083 SIH131083:SIL131083 SSD131083:SSH131083 TBZ131083:TCD131083 TLV131083:TLZ131083 TVR131083:TVV131083 UFN131083:UFR131083 UPJ131083:UPN131083 UZF131083:UZJ131083 VJB131083:VJF131083 VSX131083:VTB131083 WCT131083:WCX131083 WMP131083:WMT131083 WWL131083:WWP131083 AD196619:AH196619 JZ196619:KD196619 TV196619:TZ196619 ADR196619:ADV196619 ANN196619:ANR196619 AXJ196619:AXN196619 BHF196619:BHJ196619 BRB196619:BRF196619 CAX196619:CBB196619 CKT196619:CKX196619 CUP196619:CUT196619 DEL196619:DEP196619 DOH196619:DOL196619 DYD196619:DYH196619 EHZ196619:EID196619 ERV196619:ERZ196619 FBR196619:FBV196619 FLN196619:FLR196619 FVJ196619:FVN196619 GFF196619:GFJ196619 GPB196619:GPF196619 GYX196619:GZB196619 HIT196619:HIX196619 HSP196619:HST196619 ICL196619:ICP196619 IMH196619:IML196619 IWD196619:IWH196619 JFZ196619:JGD196619 JPV196619:JPZ196619 JZR196619:JZV196619 KJN196619:KJR196619 KTJ196619:KTN196619 LDF196619:LDJ196619 LNB196619:LNF196619 LWX196619:LXB196619 MGT196619:MGX196619 MQP196619:MQT196619 NAL196619:NAP196619 NKH196619:NKL196619 NUD196619:NUH196619 ODZ196619:OED196619 ONV196619:ONZ196619 OXR196619:OXV196619 PHN196619:PHR196619 PRJ196619:PRN196619 QBF196619:QBJ196619 QLB196619:QLF196619 QUX196619:QVB196619 RET196619:REX196619 ROP196619:ROT196619 RYL196619:RYP196619 SIH196619:SIL196619 SSD196619:SSH196619 TBZ196619:TCD196619 TLV196619:TLZ196619 TVR196619:TVV196619 UFN196619:UFR196619 UPJ196619:UPN196619 UZF196619:UZJ196619 VJB196619:VJF196619 VSX196619:VTB196619 WCT196619:WCX196619 WMP196619:WMT196619 WWL196619:WWP196619 AD262155:AH262155 JZ262155:KD262155 TV262155:TZ262155 ADR262155:ADV262155 ANN262155:ANR262155 AXJ262155:AXN262155 BHF262155:BHJ262155 BRB262155:BRF262155 CAX262155:CBB262155 CKT262155:CKX262155 CUP262155:CUT262155 DEL262155:DEP262155 DOH262155:DOL262155 DYD262155:DYH262155 EHZ262155:EID262155 ERV262155:ERZ262155 FBR262155:FBV262155 FLN262155:FLR262155 FVJ262155:FVN262155 GFF262155:GFJ262155 GPB262155:GPF262155 GYX262155:GZB262155 HIT262155:HIX262155 HSP262155:HST262155 ICL262155:ICP262155 IMH262155:IML262155 IWD262155:IWH262155 JFZ262155:JGD262155 JPV262155:JPZ262155 JZR262155:JZV262155 KJN262155:KJR262155 KTJ262155:KTN262155 LDF262155:LDJ262155 LNB262155:LNF262155 LWX262155:LXB262155 MGT262155:MGX262155 MQP262155:MQT262155 NAL262155:NAP262155 NKH262155:NKL262155 NUD262155:NUH262155 ODZ262155:OED262155 ONV262155:ONZ262155 OXR262155:OXV262155 PHN262155:PHR262155 PRJ262155:PRN262155 QBF262155:QBJ262155 QLB262155:QLF262155 QUX262155:QVB262155 RET262155:REX262155 ROP262155:ROT262155 RYL262155:RYP262155 SIH262155:SIL262155 SSD262155:SSH262155 TBZ262155:TCD262155 TLV262155:TLZ262155 TVR262155:TVV262155 UFN262155:UFR262155 UPJ262155:UPN262155 UZF262155:UZJ262155 VJB262155:VJF262155 VSX262155:VTB262155 WCT262155:WCX262155 WMP262155:WMT262155 WWL262155:WWP262155 AD327691:AH327691 JZ327691:KD327691 TV327691:TZ327691 ADR327691:ADV327691 ANN327691:ANR327691 AXJ327691:AXN327691 BHF327691:BHJ327691 BRB327691:BRF327691 CAX327691:CBB327691 CKT327691:CKX327691 CUP327691:CUT327691 DEL327691:DEP327691 DOH327691:DOL327691 DYD327691:DYH327691 EHZ327691:EID327691 ERV327691:ERZ327691 FBR327691:FBV327691 FLN327691:FLR327691 FVJ327691:FVN327691 GFF327691:GFJ327691 GPB327691:GPF327691 GYX327691:GZB327691 HIT327691:HIX327691 HSP327691:HST327691 ICL327691:ICP327691 IMH327691:IML327691 IWD327691:IWH327691 JFZ327691:JGD327691 JPV327691:JPZ327691 JZR327691:JZV327691 KJN327691:KJR327691 KTJ327691:KTN327691 LDF327691:LDJ327691 LNB327691:LNF327691 LWX327691:LXB327691 MGT327691:MGX327691 MQP327691:MQT327691 NAL327691:NAP327691 NKH327691:NKL327691 NUD327691:NUH327691 ODZ327691:OED327691 ONV327691:ONZ327691 OXR327691:OXV327691 PHN327691:PHR327691 PRJ327691:PRN327691 QBF327691:QBJ327691 QLB327691:QLF327691 QUX327691:QVB327691 RET327691:REX327691 ROP327691:ROT327691 RYL327691:RYP327691 SIH327691:SIL327691 SSD327691:SSH327691 TBZ327691:TCD327691 TLV327691:TLZ327691 TVR327691:TVV327691 UFN327691:UFR327691 UPJ327691:UPN327691 UZF327691:UZJ327691 VJB327691:VJF327691 VSX327691:VTB327691 WCT327691:WCX327691 WMP327691:WMT327691 WWL327691:WWP327691 AD393227:AH393227 JZ393227:KD393227 TV393227:TZ393227 ADR393227:ADV393227 ANN393227:ANR393227 AXJ393227:AXN393227 BHF393227:BHJ393227 BRB393227:BRF393227 CAX393227:CBB393227 CKT393227:CKX393227 CUP393227:CUT393227 DEL393227:DEP393227 DOH393227:DOL393227 DYD393227:DYH393227 EHZ393227:EID393227 ERV393227:ERZ393227 FBR393227:FBV393227 FLN393227:FLR393227 FVJ393227:FVN393227 GFF393227:GFJ393227 GPB393227:GPF393227 GYX393227:GZB393227 HIT393227:HIX393227 HSP393227:HST393227 ICL393227:ICP393227 IMH393227:IML393227 IWD393227:IWH393227 JFZ393227:JGD393227 JPV393227:JPZ393227 JZR393227:JZV393227 KJN393227:KJR393227 KTJ393227:KTN393227 LDF393227:LDJ393227 LNB393227:LNF393227 LWX393227:LXB393227 MGT393227:MGX393227 MQP393227:MQT393227 NAL393227:NAP393227 NKH393227:NKL393227 NUD393227:NUH393227 ODZ393227:OED393227 ONV393227:ONZ393227 OXR393227:OXV393227 PHN393227:PHR393227 PRJ393227:PRN393227 QBF393227:QBJ393227 QLB393227:QLF393227 QUX393227:QVB393227 RET393227:REX393227 ROP393227:ROT393227 RYL393227:RYP393227 SIH393227:SIL393227 SSD393227:SSH393227 TBZ393227:TCD393227 TLV393227:TLZ393227 TVR393227:TVV393227 UFN393227:UFR393227 UPJ393227:UPN393227 UZF393227:UZJ393227 VJB393227:VJF393227 VSX393227:VTB393227 WCT393227:WCX393227 WMP393227:WMT393227 WWL393227:WWP393227 AD458763:AH458763 JZ458763:KD458763 TV458763:TZ458763 ADR458763:ADV458763 ANN458763:ANR458763 AXJ458763:AXN458763 BHF458763:BHJ458763 BRB458763:BRF458763 CAX458763:CBB458763 CKT458763:CKX458763 CUP458763:CUT458763 DEL458763:DEP458763 DOH458763:DOL458763 DYD458763:DYH458763 EHZ458763:EID458763 ERV458763:ERZ458763 FBR458763:FBV458763 FLN458763:FLR458763 FVJ458763:FVN458763 GFF458763:GFJ458763 GPB458763:GPF458763 GYX458763:GZB458763 HIT458763:HIX458763 HSP458763:HST458763 ICL458763:ICP458763 IMH458763:IML458763 IWD458763:IWH458763 JFZ458763:JGD458763 JPV458763:JPZ458763 JZR458763:JZV458763 KJN458763:KJR458763 KTJ458763:KTN458763 LDF458763:LDJ458763 LNB458763:LNF458763 LWX458763:LXB458763 MGT458763:MGX458763 MQP458763:MQT458763 NAL458763:NAP458763 NKH458763:NKL458763 NUD458763:NUH458763 ODZ458763:OED458763 ONV458763:ONZ458763 OXR458763:OXV458763 PHN458763:PHR458763 PRJ458763:PRN458763 QBF458763:QBJ458763 QLB458763:QLF458763 QUX458763:QVB458763 RET458763:REX458763 ROP458763:ROT458763 RYL458763:RYP458763 SIH458763:SIL458763 SSD458763:SSH458763 TBZ458763:TCD458763 TLV458763:TLZ458763 TVR458763:TVV458763 UFN458763:UFR458763 UPJ458763:UPN458763 UZF458763:UZJ458763 VJB458763:VJF458763 VSX458763:VTB458763 WCT458763:WCX458763 WMP458763:WMT458763 WWL458763:WWP458763 AD524299:AH524299 JZ524299:KD524299 TV524299:TZ524299 ADR524299:ADV524299 ANN524299:ANR524299 AXJ524299:AXN524299 BHF524299:BHJ524299 BRB524299:BRF524299 CAX524299:CBB524299 CKT524299:CKX524299 CUP524299:CUT524299 DEL524299:DEP524299 DOH524299:DOL524299 DYD524299:DYH524299 EHZ524299:EID524299 ERV524299:ERZ524299 FBR524299:FBV524299 FLN524299:FLR524299 FVJ524299:FVN524299 GFF524299:GFJ524299 GPB524299:GPF524299 GYX524299:GZB524299 HIT524299:HIX524299 HSP524299:HST524299 ICL524299:ICP524299 IMH524299:IML524299 IWD524299:IWH524299 JFZ524299:JGD524299 JPV524299:JPZ524299 JZR524299:JZV524299 KJN524299:KJR524299 KTJ524299:KTN524299 LDF524299:LDJ524299 LNB524299:LNF524299 LWX524299:LXB524299 MGT524299:MGX524299 MQP524299:MQT524299 NAL524299:NAP524299 NKH524299:NKL524299 NUD524299:NUH524299 ODZ524299:OED524299 ONV524299:ONZ524299 OXR524299:OXV524299 PHN524299:PHR524299 PRJ524299:PRN524299 QBF524299:QBJ524299 QLB524299:QLF524299 QUX524299:QVB524299 RET524299:REX524299 ROP524299:ROT524299 RYL524299:RYP524299 SIH524299:SIL524299 SSD524299:SSH524299 TBZ524299:TCD524299 TLV524299:TLZ524299 TVR524299:TVV524299 UFN524299:UFR524299 UPJ524299:UPN524299 UZF524299:UZJ524299 VJB524299:VJF524299 VSX524299:VTB524299 WCT524299:WCX524299 WMP524299:WMT524299 WWL524299:WWP524299 AD589835:AH589835 JZ589835:KD589835 TV589835:TZ589835 ADR589835:ADV589835 ANN589835:ANR589835 AXJ589835:AXN589835 BHF589835:BHJ589835 BRB589835:BRF589835 CAX589835:CBB589835 CKT589835:CKX589835 CUP589835:CUT589835 DEL589835:DEP589835 DOH589835:DOL589835 DYD589835:DYH589835 EHZ589835:EID589835 ERV589835:ERZ589835 FBR589835:FBV589835 FLN589835:FLR589835 FVJ589835:FVN589835 GFF589835:GFJ589835 GPB589835:GPF589835 GYX589835:GZB589835 HIT589835:HIX589835 HSP589835:HST589835 ICL589835:ICP589835 IMH589835:IML589835 IWD589835:IWH589835 JFZ589835:JGD589835 JPV589835:JPZ589835 JZR589835:JZV589835 KJN589835:KJR589835 KTJ589835:KTN589835 LDF589835:LDJ589835 LNB589835:LNF589835 LWX589835:LXB589835 MGT589835:MGX589835 MQP589835:MQT589835 NAL589835:NAP589835 NKH589835:NKL589835 NUD589835:NUH589835 ODZ589835:OED589835 ONV589835:ONZ589835 OXR589835:OXV589835 PHN589835:PHR589835 PRJ589835:PRN589835 QBF589835:QBJ589835 QLB589835:QLF589835 QUX589835:QVB589835 RET589835:REX589835 ROP589835:ROT589835 RYL589835:RYP589835 SIH589835:SIL589835 SSD589835:SSH589835 TBZ589835:TCD589835 TLV589835:TLZ589835 TVR589835:TVV589835 UFN589835:UFR589835 UPJ589835:UPN589835 UZF589835:UZJ589835 VJB589835:VJF589835 VSX589835:VTB589835 WCT589835:WCX589835 WMP589835:WMT589835 WWL589835:WWP589835 AD655371:AH655371 JZ655371:KD655371 TV655371:TZ655371 ADR655371:ADV655371 ANN655371:ANR655371 AXJ655371:AXN655371 BHF655371:BHJ655371 BRB655371:BRF655371 CAX655371:CBB655371 CKT655371:CKX655371 CUP655371:CUT655371 DEL655371:DEP655371 DOH655371:DOL655371 DYD655371:DYH655371 EHZ655371:EID655371 ERV655371:ERZ655371 FBR655371:FBV655371 FLN655371:FLR655371 FVJ655371:FVN655371 GFF655371:GFJ655371 GPB655371:GPF655371 GYX655371:GZB655371 HIT655371:HIX655371 HSP655371:HST655371 ICL655371:ICP655371 IMH655371:IML655371 IWD655371:IWH655371 JFZ655371:JGD655371 JPV655371:JPZ655371 JZR655371:JZV655371 KJN655371:KJR655371 KTJ655371:KTN655371 LDF655371:LDJ655371 LNB655371:LNF655371 LWX655371:LXB655371 MGT655371:MGX655371 MQP655371:MQT655371 NAL655371:NAP655371 NKH655371:NKL655371 NUD655371:NUH655371 ODZ655371:OED655371 ONV655371:ONZ655371 OXR655371:OXV655371 PHN655371:PHR655371 PRJ655371:PRN655371 QBF655371:QBJ655371 QLB655371:QLF655371 QUX655371:QVB655371 RET655371:REX655371 ROP655371:ROT655371 RYL655371:RYP655371 SIH655371:SIL655371 SSD655371:SSH655371 TBZ655371:TCD655371 TLV655371:TLZ655371 TVR655371:TVV655371 UFN655371:UFR655371 UPJ655371:UPN655371 UZF655371:UZJ655371 VJB655371:VJF655371 VSX655371:VTB655371 WCT655371:WCX655371 WMP655371:WMT655371 WWL655371:WWP655371 AD720907:AH720907 JZ720907:KD720907 TV720907:TZ720907 ADR720907:ADV720907 ANN720907:ANR720907 AXJ720907:AXN720907 BHF720907:BHJ720907 BRB720907:BRF720907 CAX720907:CBB720907 CKT720907:CKX720907 CUP720907:CUT720907 DEL720907:DEP720907 DOH720907:DOL720907 DYD720907:DYH720907 EHZ720907:EID720907 ERV720907:ERZ720907 FBR720907:FBV720907 FLN720907:FLR720907 FVJ720907:FVN720907 GFF720907:GFJ720907 GPB720907:GPF720907 GYX720907:GZB720907 HIT720907:HIX720907 HSP720907:HST720907 ICL720907:ICP720907 IMH720907:IML720907 IWD720907:IWH720907 JFZ720907:JGD720907 JPV720907:JPZ720907 JZR720907:JZV720907 KJN720907:KJR720907 KTJ720907:KTN720907 LDF720907:LDJ720907 LNB720907:LNF720907 LWX720907:LXB720907 MGT720907:MGX720907 MQP720907:MQT720907 NAL720907:NAP720907 NKH720907:NKL720907 NUD720907:NUH720907 ODZ720907:OED720907 ONV720907:ONZ720907 OXR720907:OXV720907 PHN720907:PHR720907 PRJ720907:PRN720907 QBF720907:QBJ720907 QLB720907:QLF720907 QUX720907:QVB720907 RET720907:REX720907 ROP720907:ROT720907 RYL720907:RYP720907 SIH720907:SIL720907 SSD720907:SSH720907 TBZ720907:TCD720907 TLV720907:TLZ720907 TVR720907:TVV720907 UFN720907:UFR720907 UPJ720907:UPN720907 UZF720907:UZJ720907 VJB720907:VJF720907 VSX720907:VTB720907 WCT720907:WCX720907 WMP720907:WMT720907 WWL720907:WWP720907 AD786443:AH786443 JZ786443:KD786443 TV786443:TZ786443 ADR786443:ADV786443 ANN786443:ANR786443 AXJ786443:AXN786443 BHF786443:BHJ786443 BRB786443:BRF786443 CAX786443:CBB786443 CKT786443:CKX786443 CUP786443:CUT786443 DEL786443:DEP786443 DOH786443:DOL786443 DYD786443:DYH786443 EHZ786443:EID786443 ERV786443:ERZ786443 FBR786443:FBV786443 FLN786443:FLR786443 FVJ786443:FVN786443 GFF786443:GFJ786443 GPB786443:GPF786443 GYX786443:GZB786443 HIT786443:HIX786443 HSP786443:HST786443 ICL786443:ICP786443 IMH786443:IML786443 IWD786443:IWH786443 JFZ786443:JGD786443 JPV786443:JPZ786443 JZR786443:JZV786443 KJN786443:KJR786443 KTJ786443:KTN786443 LDF786443:LDJ786443 LNB786443:LNF786443 LWX786443:LXB786443 MGT786443:MGX786443 MQP786443:MQT786443 NAL786443:NAP786443 NKH786443:NKL786443 NUD786443:NUH786443 ODZ786443:OED786443 ONV786443:ONZ786443 OXR786443:OXV786443 PHN786443:PHR786443 PRJ786443:PRN786443 QBF786443:QBJ786443 QLB786443:QLF786443 QUX786443:QVB786443 RET786443:REX786443 ROP786443:ROT786443 RYL786443:RYP786443 SIH786443:SIL786443 SSD786443:SSH786443 TBZ786443:TCD786443 TLV786443:TLZ786443 TVR786443:TVV786443 UFN786443:UFR786443 UPJ786443:UPN786443 UZF786443:UZJ786443 VJB786443:VJF786443 VSX786443:VTB786443 WCT786443:WCX786443 WMP786443:WMT786443 WWL786443:WWP786443 AD851979:AH851979 JZ851979:KD851979 TV851979:TZ851979 ADR851979:ADV851979 ANN851979:ANR851979 AXJ851979:AXN851979 BHF851979:BHJ851979 BRB851979:BRF851979 CAX851979:CBB851979 CKT851979:CKX851979 CUP851979:CUT851979 DEL851979:DEP851979 DOH851979:DOL851979 DYD851979:DYH851979 EHZ851979:EID851979 ERV851979:ERZ851979 FBR851979:FBV851979 FLN851979:FLR851979 FVJ851979:FVN851979 GFF851979:GFJ851979 GPB851979:GPF851979 GYX851979:GZB851979 HIT851979:HIX851979 HSP851979:HST851979 ICL851979:ICP851979 IMH851979:IML851979 IWD851979:IWH851979 JFZ851979:JGD851979 JPV851979:JPZ851979 JZR851979:JZV851979 KJN851979:KJR851979 KTJ851979:KTN851979 LDF851979:LDJ851979 LNB851979:LNF851979 LWX851979:LXB851979 MGT851979:MGX851979 MQP851979:MQT851979 NAL851979:NAP851979 NKH851979:NKL851979 NUD851979:NUH851979 ODZ851979:OED851979 ONV851979:ONZ851979 OXR851979:OXV851979 PHN851979:PHR851979 PRJ851979:PRN851979 QBF851979:QBJ851979 QLB851979:QLF851979 QUX851979:QVB851979 RET851979:REX851979 ROP851979:ROT851979 RYL851979:RYP851979 SIH851979:SIL851979 SSD851979:SSH851979 TBZ851979:TCD851979 TLV851979:TLZ851979 TVR851979:TVV851979 UFN851979:UFR851979 UPJ851979:UPN851979 UZF851979:UZJ851979 VJB851979:VJF851979 VSX851979:VTB851979 WCT851979:WCX851979 WMP851979:WMT851979 WWL851979:WWP851979 AD917515:AH917515 JZ917515:KD917515 TV917515:TZ917515 ADR917515:ADV917515 ANN917515:ANR917515 AXJ917515:AXN917515 BHF917515:BHJ917515 BRB917515:BRF917515 CAX917515:CBB917515 CKT917515:CKX917515 CUP917515:CUT917515 DEL917515:DEP917515 DOH917515:DOL917515 DYD917515:DYH917515 EHZ917515:EID917515 ERV917515:ERZ917515 FBR917515:FBV917515 FLN917515:FLR917515 FVJ917515:FVN917515 GFF917515:GFJ917515 GPB917515:GPF917515 GYX917515:GZB917515 HIT917515:HIX917515 HSP917515:HST917515 ICL917515:ICP917515 IMH917515:IML917515 IWD917515:IWH917515 JFZ917515:JGD917515 JPV917515:JPZ917515 JZR917515:JZV917515 KJN917515:KJR917515 KTJ917515:KTN917515 LDF917515:LDJ917515 LNB917515:LNF917515 LWX917515:LXB917515 MGT917515:MGX917515 MQP917515:MQT917515 NAL917515:NAP917515 NKH917515:NKL917515 NUD917515:NUH917515 ODZ917515:OED917515 ONV917515:ONZ917515 OXR917515:OXV917515 PHN917515:PHR917515 PRJ917515:PRN917515 QBF917515:QBJ917515 QLB917515:QLF917515 QUX917515:QVB917515 RET917515:REX917515 ROP917515:ROT917515 RYL917515:RYP917515 SIH917515:SIL917515 SSD917515:SSH917515 TBZ917515:TCD917515 TLV917515:TLZ917515 TVR917515:TVV917515 UFN917515:UFR917515 UPJ917515:UPN917515 UZF917515:UZJ917515 VJB917515:VJF917515 VSX917515:VTB917515 WCT917515:WCX917515 WMP917515:WMT917515 WWL917515:WWP917515 AD983051:AH983051 JZ983051:KD983051 TV983051:TZ983051 ADR983051:ADV983051 ANN983051:ANR983051 AXJ983051:AXN983051 BHF983051:BHJ983051 BRB983051:BRF983051 CAX983051:CBB983051 CKT983051:CKX983051 CUP983051:CUT983051 DEL983051:DEP983051 DOH983051:DOL983051 DYD983051:DYH983051 EHZ983051:EID983051 ERV983051:ERZ983051 FBR983051:FBV983051 FLN983051:FLR983051 FVJ983051:FVN983051 GFF983051:GFJ983051 GPB983051:GPF983051 GYX983051:GZB983051 HIT983051:HIX983051 HSP983051:HST983051 ICL983051:ICP983051 IMH983051:IML983051 IWD983051:IWH983051 JFZ983051:JGD983051 JPV983051:JPZ983051 JZR983051:JZV983051 KJN983051:KJR983051 KTJ983051:KTN983051 LDF983051:LDJ983051 LNB983051:LNF983051 LWX983051:LXB983051 MGT983051:MGX983051 MQP983051:MQT983051 NAL983051:NAP983051 NKH983051:NKL983051 NUD983051:NUH983051 ODZ983051:OED983051 ONV983051:ONZ983051 OXR983051:OXV983051 PHN983051:PHR983051 PRJ983051:PRN983051 QBF983051:QBJ983051 QLB983051:QLF983051 QUX983051:QVB983051 RET983051:REX983051 ROP983051:ROT983051 RYL983051:RYP983051 SIH983051:SIL983051 SSD983051:SSH983051 TBZ983051:TCD983051 TLV983051:TLZ983051 TVR983051:TVV983051 UFN983051:UFR983051 UPJ983051:UPN983051 UZF983051:UZJ983051 VJB983051:VJF983051 VSX983051:VTB983051 WCT983051:WCX983051 WMP983051:WMT983051 WWL983051:WWP983051">
      <formula1>0</formula1>
      <formula2>0</formula2>
    </dataValidation>
  </dataValidations>
  <pageMargins left="0.7" right="0.7" top="0.75" bottom="0.75" header="0.3" footer="0.3"/>
  <pageSetup scale="47" orientation="portrait" verticalDpi="0" r:id="rId1"/>
  <colBreaks count="1" manualBreakCount="1">
    <brk id="39"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Plantilla</vt:lpstr>
      <vt:lpstr>Guía de Embarque</vt:lpstr>
      <vt:lpstr>Declaración Jurada</vt:lpstr>
      <vt:lpstr>Declaración General</vt:lpstr>
      <vt:lpstr>Nota de Descargo</vt:lpstr>
      <vt:lpstr>Factura Comercial</vt:lpstr>
      <vt:lpstr>AWB Base</vt:lpstr>
      <vt:lpstr>'AWB Base'!Área_de_impresión</vt:lpstr>
      <vt:lpstr>'Factura Comercial'!Área_de_impresión</vt:lpstr>
      <vt:lpstr>'Guía de Embarque'!Área_de_impresión</vt:lpstr>
      <vt:lpstr>Plantilla!Área_de_impresión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2021-10-23T21:04:49Z</cp:lastPrinted>
  <dcterms:created xsi:type="dcterms:W3CDTF">2021-10-23T00:46:20Z</dcterms:created>
  <dcterms:modified xsi:type="dcterms:W3CDTF">2021-11-01T01:23:48Z</dcterms:modified>
</cp:coreProperties>
</file>